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aatconsulta-my.sharepoint.com/personal/montse_farrerons_daatconsulta_com/Documents/JORDI JUSTO/11. Solsonès/4. Plecs/Plec Solsonès/Annexes/"/>
    </mc:Choice>
  </mc:AlternateContent>
  <xr:revisionPtr revIDLastSave="520" documentId="8_{B3521D33-5187-43DD-A419-36D7073D269E}" xr6:coauthVersionLast="47" xr6:coauthVersionMax="47" xr10:uidLastSave="{415B098A-6F0B-460C-BA1D-3CA8E95A2B7C}"/>
  <bookViews>
    <workbookView xWindow="22932" yWindow="-108" windowWidth="23256" windowHeight="12456" activeTab="1" xr2:uid="{00000000-000D-0000-FFFF-FFFF00000000}"/>
  </bookViews>
  <sheets>
    <sheet name="PERSONAL" sheetId="1" r:id="rId1"/>
    <sheet name="INVERSIONS" sheetId="2" r:id="rId2"/>
    <sheet name="FUNCIONAMENT" sheetId="5" r:id="rId3"/>
    <sheet name="LLISTAT DE SERVEIS" sheetId="6" r:id="rId4"/>
    <sheet name="TAULA SERVEI CODI 1" sheetId="7" r:id="rId5"/>
    <sheet name="TAULA SERVEI CODI 2" sheetId="12" r:id="rId6"/>
    <sheet name="TAULA SERVEI CODI 3" sheetId="14" r:id="rId7"/>
    <sheet name="TAULA SERVEI CODI 4" sheetId="15" r:id="rId8"/>
    <sheet name="TAULA SERVEI CODI 5" sheetId="16" r:id="rId9"/>
    <sheet name="MITJANS COMUNS" sheetId="11" r:id="rId10"/>
    <sheet name="RESUM TOTAL" sheetId="4" r:id="rId11"/>
    <sheet name="TAULA DE SUBMINISTRAMENTS" sheetId="19" r:id="rId12"/>
    <sheet name="CONTRACTE 8 ANYS" sheetId="18" r:id="rId13"/>
    <sheet name="PREUS UNITARIS" sheetId="13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</externalReferences>
  <definedNames>
    <definedName name="\A" localSheetId="9">#REF!</definedName>
    <definedName name="\A">#REF!</definedName>
    <definedName name="\AA" localSheetId="9">#REF!</definedName>
    <definedName name="\AA">#REF!</definedName>
    <definedName name="\Q" localSheetId="9">#REF!</definedName>
    <definedName name="\Q">#REF!</definedName>
    <definedName name="\T" localSheetId="10">#REF!</definedName>
    <definedName name="\T">#REF!</definedName>
    <definedName name="_" localSheetId="12">#REF!,#REF!,#REF!</definedName>
    <definedName name="_" localSheetId="9">[1]PLANTILLA!$A$74:$M$93,[1]PLANTILLA!#REF!,[1]PLANTILLA!#REF!</definedName>
    <definedName name="_">[1]PLANTILLA!$A$74:$M$93,[1]PLANTILLA!#REF!,[1]PLANTILLA!#REF!</definedName>
    <definedName name="__" localSheetId="12">#REF!,#REF!,#REF!</definedName>
    <definedName name="__" localSheetId="9">[1]PLANTILLA!$A$74:$M$93,[1]PLANTILLA!#REF!,[1]PLANTILLA!#REF!</definedName>
    <definedName name="__">[1]PLANTILLA!$A$74:$M$93,[1]PLANTILLA!#REF!,[1]PLANTILLA!#REF!</definedName>
    <definedName name="___" localSheetId="12">#REF!,#REF!,#REF!</definedName>
    <definedName name="___" localSheetId="9">[1]PLANTILLA!$A$74:$M$93,[1]PLANTILLA!#REF!,[1]PLANTILLA!#REF!</definedName>
    <definedName name="___">[1]PLANTILLA!$A$74:$M$93,[1]PLANTILLA!#REF!,[1]PLANTILLA!#REF!</definedName>
    <definedName name="____" localSheetId="12">#REF!,#REF!,#REF!</definedName>
    <definedName name="____" localSheetId="9">[1]PLANTILLA!$A$74:$M$93,[1]PLANTILLA!#REF!,[1]PLANTILLA!#REF!</definedName>
    <definedName name="____">[1]PLANTILLA!$A$74:$M$93,[1]PLANTILLA!#REF!,[1]PLANTILLA!#REF!</definedName>
    <definedName name="_____" localSheetId="12">#REF!,#REF!,#REF!</definedName>
    <definedName name="_____" localSheetId="9">[1]PLANTILLA!$A$74:$M$93,[1]PLANTILLA!#REF!,[1]PLANTILLA!#REF!</definedName>
    <definedName name="_____">[1]PLANTILLA!$A$74:$M$93,[1]PLANTILLA!#REF!,[1]PLANTILLA!#REF!</definedName>
    <definedName name="______" localSheetId="12">#REF!,#REF!,#REF!</definedName>
    <definedName name="______" localSheetId="9">[1]PLANTILLA!$A$74:$M$93,[1]PLANTILLA!#REF!,[1]PLANTILLA!#REF!</definedName>
    <definedName name="______">[1]PLANTILLA!$A$74:$M$93,[1]PLANTILLA!#REF!,[1]PLANTILLA!#REF!</definedName>
    <definedName name="_20_SMI__11" localSheetId="12">#REF!</definedName>
    <definedName name="_20_SMI__11" localSheetId="9">#REF!</definedName>
    <definedName name="_20_SMI__11">[2]Tab_aux!$J$22</definedName>
    <definedName name="_Fill" localSheetId="9" hidden="1">#REF!</definedName>
    <definedName name="_Fill" hidden="1">#REF!</definedName>
    <definedName name="_jj" localSheetId="9" hidden="1">#REF!</definedName>
    <definedName name="_jj" hidden="1">#REF!</definedName>
    <definedName name="_Key1" localSheetId="9" hidden="1">#REF!</definedName>
    <definedName name="_Key1" localSheetId="10" hidden="1">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Sort" localSheetId="9" hidden="1">#REF!</definedName>
    <definedName name="_Sort" localSheetId="10" hidden="1">#REF!</definedName>
    <definedName name="_Sort" hidden="1">#REF!</definedName>
    <definedName name="a" localSheetId="12" hidden="1">#REF!</definedName>
    <definedName name="a" localSheetId="9" hidden="1">{#N/A,#N/A,FALSE,"CARPAP95.XLS"}</definedName>
    <definedName name="a" hidden="1">{#N/A,#N/A,FALSE,"CARPAP95.XLS"}</definedName>
    <definedName name="AAA">#REF!</definedName>
    <definedName name="AAAA">#REF!</definedName>
    <definedName name="ABCDEFtotal">#REF!</definedName>
    <definedName name="ac">#REF!</definedName>
    <definedName name="AMO" localSheetId="10">#REF!</definedName>
    <definedName name="AMO">#REF!</definedName>
    <definedName name="AMO_10" localSheetId="12">#REF!</definedName>
    <definedName name="AMO_10" localSheetId="9">#REF!</definedName>
    <definedName name="AMO_10">[3]PARAM!$B$12</definedName>
    <definedName name="AMO_8" localSheetId="12">#REF!</definedName>
    <definedName name="AMO_8" localSheetId="9">#REF!</definedName>
    <definedName name="AMO_8">[3]PARAM!$B$11</definedName>
    <definedName name="AMOI" localSheetId="9">#REF!</definedName>
    <definedName name="AMOI" localSheetId="10">#REF!</definedName>
    <definedName name="AMOI">#REF!</definedName>
    <definedName name="amortización" localSheetId="12">#REF!</definedName>
    <definedName name="amortización" localSheetId="9">#REF!</definedName>
    <definedName name="amortización">[4]Tipos!$C$1</definedName>
    <definedName name="AÑOS" localSheetId="9">#REF!</definedName>
    <definedName name="AÑOS" localSheetId="10">#REF!</definedName>
    <definedName name="AÑOS">#REF!</definedName>
    <definedName name="AÑOS_1" localSheetId="12">#REF!</definedName>
    <definedName name="AÑOS_1" localSheetId="9">#REF!</definedName>
    <definedName name="AÑOS_1">[5]Parámetros!$C$21</definedName>
    <definedName name="AÑOS_3" localSheetId="12">#REF!</definedName>
    <definedName name="AÑOS_3" localSheetId="9">#REF!</definedName>
    <definedName name="AÑOS_3">[6]Parametros_!#REF!</definedName>
    <definedName name="Ant" localSheetId="12">'[7]CONVENI COL·LECTIU'!$R$86:$S$95</definedName>
    <definedName name="Ant" localSheetId="9">#REF!</definedName>
    <definedName name="Ant">[2]Tab_aux!$D$21:$E$36</definedName>
    <definedName name="_xlnm.Print_Area" localSheetId="2">FUNCIONAMENT!$B$1:$K$25</definedName>
    <definedName name="_xlnm.Print_Area" localSheetId="1">INVERSIONS!$A$1:$I$34</definedName>
    <definedName name="_xlnm.Print_Area" localSheetId="3">'LLISTAT DE SERVEIS'!$B$1:$E$29</definedName>
    <definedName name="_xlnm.Print_Area" localSheetId="9">'MITJANS COMUNS'!$B$1:$E$42</definedName>
    <definedName name="_xlnm.Print_Area" localSheetId="0">PERSONAL!$B$4:$J$28</definedName>
    <definedName name="_xlnm.Print_Area" localSheetId="13">'PREUS UNITARIS'!$B$1:$E$53</definedName>
    <definedName name="_xlnm.Print_Area" localSheetId="10">'RESUM TOTAL'!$B$1:$I$47</definedName>
    <definedName name="_xlnm.Print_Area" localSheetId="11">'TAULA DE SUBMINISTRAMENTS'!$A$1:$F$8</definedName>
    <definedName name="_xlnm.Print_Area" localSheetId="4">'TAULA SERVEI CODI 1'!$A$1:$N$72</definedName>
    <definedName name="_xlnm.Print_Area" localSheetId="5">'TAULA SERVEI CODI 2'!$A$1:$N$22</definedName>
    <definedName name="_xlnm.Print_Area" localSheetId="6">'TAULA SERVEI CODI 3'!$A$1:$N$22</definedName>
    <definedName name="_xlnm.Print_Area" localSheetId="7">'TAULA SERVEI CODI 4'!$A$1:$N$22</definedName>
    <definedName name="_xlnm.Print_Area" localSheetId="8">'TAULA SERVEI CODI 5'!$A$1:$N$22</definedName>
    <definedName name="_xlnm.Print_Area">#REF!</definedName>
    <definedName name="baldeo_mecanico_calzadas" localSheetId="12">#REF!</definedName>
    <definedName name="baldeo_mecanico_calzadas" localSheetId="9">#REF!</definedName>
    <definedName name="baldeo_mecanico_calzadas">'[8]Distribución días SERVICIOS'!$B$29:$I$33</definedName>
    <definedName name="Baldeo_mixto" localSheetId="12">#REF!</definedName>
    <definedName name="Baldeo_mixto" localSheetId="9">#REF!</definedName>
    <definedName name="Baldeo_mixto">'[9]Distribución días SERVICIOS'!$B$47:$I$51</definedName>
    <definedName name="barrido_mecanico_calzadas" localSheetId="12">#REF!</definedName>
    <definedName name="barrido_mecanico_calzadas" localSheetId="9">#REF!</definedName>
    <definedName name="barrido_mecanico_calzadas">'[9]Distribución días SERVICIOS'!$B$11:$I$15</definedName>
    <definedName name="BASE_MAX" localSheetId="12">#REF!</definedName>
    <definedName name="BASE_MAX" localSheetId="9">#REF!</definedName>
    <definedName name="BASE_MAX">[2]Tab_aux!$G$4:$J$15</definedName>
    <definedName name="_xlnm.Database" localSheetId="9">#REF!</definedName>
    <definedName name="_xlnm.Database">#REF!</definedName>
    <definedName name="BD" localSheetId="12">#REF!</definedName>
    <definedName name="BD" localSheetId="9">#REF!</definedName>
    <definedName name="BD">'[10]BD '!$B$5:$Z$271</definedName>
    <definedName name="bhj" localSheetId="12" hidden="1">{#N/A,#N/A,FALSE,"CARPAP95.XLS"}</definedName>
    <definedName name="bhj" localSheetId="9" hidden="1">{#N/A,#N/A,FALSE,"CARPAP95.XLS"}</definedName>
    <definedName name="bhj" hidden="1">{#N/A,#N/A,FALSE,"CARPAP95.XLS"}</definedName>
    <definedName name="BI" localSheetId="12">#REF!</definedName>
    <definedName name="BI" localSheetId="9">#REF!</definedName>
    <definedName name="BI" localSheetId="10">#REF!</definedName>
    <definedName name="BI">#REF!</definedName>
    <definedName name="CAMBIO" localSheetId="12">#REF!</definedName>
    <definedName name="CAMBIO">[11]Variables!$B$5</definedName>
    <definedName name="CB">#REF!</definedName>
    <definedName name="CC">[12]PARÀMETRES!$F$17</definedName>
    <definedName name="CCC" localSheetId="12" hidden="1">{"Resumen del servicio",#N/A,FALSE,"Servicio propuesto";"Material 1",#N/A,FALSE,"Material 1";"Resumen medios materiales 1",#N/A,FALSE,"Material 1";"Material 2",#N/A,FALSE,"Material 2";"Resumen medios materiales 2",#N/A,FALSE,"Material 2";"Resumen de medios humanos 1",#N/A,FALSE,"Personal 1";"Resumen de medios humanos 2",#N/A,FALSE,"Personal 2"}</definedName>
    <definedName name="CCC" localSheetId="9" hidden="1">{"Resumen del servicio",#N/A,FALSE,"Servicio propuesto";"Material 1",#N/A,FALSE,"Material 1";"Resumen medios materiales 1",#N/A,FALSE,"Material 1";"Material 2",#N/A,FALSE,"Material 2";"Resumen medios materiales 2",#N/A,FALSE,"Material 2";"Resumen de medios humanos 1",#N/A,FALSE,"Personal 1";"Resumen de medios humanos 2",#N/A,FALSE,"Personal 2"}</definedName>
    <definedName name="CCC" localSheetId="10" hidden="1">{"Resumen del servicio",#N/A,FALSE,"Servicio propuesto";"Material 1",#N/A,FALSE,"Material 1";"Resumen medios materiales 1",#N/A,FALSE,"Material 1";"Material 2",#N/A,FALSE,"Material 2";"Resumen medios materiales 2",#N/A,FALSE,"Material 2";"Resumen de medios humanos 1",#N/A,FALSE,"Personal 1";"Resumen de medios humanos 2",#N/A,FALSE,"Personal 2"}</definedName>
    <definedName name="CCC" hidden="1">{"Resumen del servicio",#N/A,FALSE,"Servicio propuesto";"Material 1",#N/A,FALSE,"Material 1";"Resumen medios materiales 1",#N/A,FALSE,"Material 1";"Material 2",#N/A,FALSE,"Material 2";"Resumen medios materiales 2",#N/A,FALSE,"Material 2";"Resumen de medios humanos 1",#N/A,FALSE,"Personal 1";"Resumen de medios humanos 2",#N/A,FALSE,"Personal 2"}</definedName>
    <definedName name="cform" localSheetId="12">[13]RATIS_TA!$K$141:$L$145</definedName>
    <definedName name="cform">[14]RATIS_TA!$K$141:$L$145</definedName>
    <definedName name="CODI">[15]MC!$A$5:$Z$161</definedName>
    <definedName name="COEF_INV_MAQ" localSheetId="9">#REF!</definedName>
    <definedName name="COEF_INV_MAQ">#REF!</definedName>
    <definedName name="combustible" localSheetId="12">#REF!</definedName>
    <definedName name="combustible" localSheetId="9">#REF!</definedName>
    <definedName name="combustible">'[10]Tabla 2 PU Maquinària'!$D$11:$O$1514</definedName>
    <definedName name="COMOR" localSheetId="12">#REF!</definedName>
    <definedName name="COMOR" localSheetId="9">#REF!</definedName>
    <definedName name="COMOR">'[16]Tabla Diario'!$A$3:$J$7</definedName>
    <definedName name="COMPRES_2011" localSheetId="12">#REF!</definedName>
    <definedName name="COMPRES_2011">[17]inversions!$B$2:$F$47</definedName>
    <definedName name="COMPRES_2012" localSheetId="12">#REF!</definedName>
    <definedName name="COMPRES_2012">[17]inversions!$B$48:$F$50</definedName>
    <definedName name="COMPRES_2013" localSheetId="12">#REF!</definedName>
    <definedName name="COMPRES_2013">[17]inversions!$B$51:$F$55</definedName>
    <definedName name="COMPRES_2014" localSheetId="12">#REF!</definedName>
    <definedName name="COMPRES_2014">[17]inversions!$B$56:$F$56</definedName>
    <definedName name="comunes" localSheetId="12">#REF!</definedName>
    <definedName name="comunes" localSheetId="9">#REF!</definedName>
    <definedName name="comunes">'[9]Distribución días SERVICIOS'!$B$245:$I$249</definedName>
    <definedName name="CONCURSO" localSheetId="9">#REF!</definedName>
    <definedName name="CONCURSO">#REF!</definedName>
    <definedName name="CONCURSO_ABREV." localSheetId="12">#REF!</definedName>
    <definedName name="CONCURSO_ABREV.">[18]Variables!$C$10</definedName>
    <definedName name="CONDUCTOR_D" localSheetId="9">#REF!</definedName>
    <definedName name="CONDUCTOR_D">#REF!</definedName>
    <definedName name="CONDUCTOR_D_F" localSheetId="9">#REF!</definedName>
    <definedName name="CONDUCTOR_D_F">#REF!</definedName>
    <definedName name="CONDUCTOR_N" localSheetId="9">#REF!</definedName>
    <definedName name="CONDUCTOR_N">#REF!</definedName>
    <definedName name="CONDUCTOR_N_F">#REF!</definedName>
    <definedName name="CONSULTA_SUBROGACION_ABRIL_2004" localSheetId="10">#REF!</definedName>
    <definedName name="CONSULTA_SUBROGACION_ABRIL_2004">#REF!</definedName>
    <definedName name="CONT" localSheetId="12">#REF!</definedName>
    <definedName name="CONT">[19]EINES!$F$156</definedName>
    <definedName name="CONTL" localSheetId="12">#REF!</definedName>
    <definedName name="CONTL">[19]EINES!$F$169</definedName>
    <definedName name="Contrato" localSheetId="12">#REF!</definedName>
    <definedName name="Contrato" localSheetId="9">#REF!</definedName>
    <definedName name="Contrato">[20]Tab_aux!$M$4:$O$22</definedName>
    <definedName name="cost_empresa" localSheetId="12">'[7]CONVENI COL·LECTIU'!$B$37:$H$63</definedName>
    <definedName name="Cost_empresa" localSheetId="9">#REF!</definedName>
    <definedName name="Cost_empresa" localSheetId="10">'[21]TAULES 2024'!$B$34:$H$62</definedName>
    <definedName name="Cost_empresa">'[22]TAULES 2024'!$B$25:$H$46</definedName>
    <definedName name="COSTES_PE">[23]COSTES_PE!$A$3:$G$53</definedName>
    <definedName name="cpapel" localSheetId="12">[13]RATIS_TA!$K$53:$L$58</definedName>
    <definedName name="cpapel">[14]RATIS_TA!$K$53:$L$58</definedName>
    <definedName name="cpr" localSheetId="9">#REF!</definedName>
    <definedName name="cpr">#REF!</definedName>
    <definedName name="_xlnm.Criteria" localSheetId="12">'[24]HOJA 1'!#REF!</definedName>
    <definedName name="_xlnm.Criteria">'[25]HOJA 1'!#REF!</definedName>
    <definedName name="csdg" localSheetId="9">#REF!</definedName>
    <definedName name="csdg">#REF!</definedName>
    <definedName name="d" localSheetId="9">#REF!</definedName>
    <definedName name="d">#REF!</definedName>
    <definedName name="dades_2014_calaix" localSheetId="9">#REF!</definedName>
    <definedName name="dades_2014_calaix">#REF!</definedName>
    <definedName name="dadesadquisicio">#REF!</definedName>
    <definedName name="DD">[1]PLANTILLA!$A$74:$M$93,[1]PLANTILLA!#REF!,[1]PLANTILLA!#REF!</definedName>
    <definedName name="DETALL">#REF!</definedName>
    <definedName name="dfdfd" hidden="1">#REF!</definedName>
    <definedName name="DG" localSheetId="12">'[7]DADES GENERALS DEL PRESSUPOST'!$C$12</definedName>
    <definedName name="DG">'[26]DADES GENERALS DEL PRESSUPOST'!$C$12</definedName>
    <definedName name="dias_coste" localSheetId="12">#REF!</definedName>
    <definedName name="dias_coste" localSheetId="9">#REF!</definedName>
    <definedName name="dias_coste">[4]Unit.Personal!$B$20:$V$20</definedName>
    <definedName name="dies_conveni">#REF!</definedName>
    <definedName name="dies_persona" localSheetId="12">'[7]CONVENI COL·LECTIU'!$C$160</definedName>
    <definedName name="dies_persona">'[26]CONVENI COL·LECTIU'!$C$163</definedName>
    <definedName name="dl" localSheetId="12">#REF!</definedName>
    <definedName name="dl" localSheetId="9">#REF!</definedName>
    <definedName name="dl">'[27]Listado de Servicios'!$X$98</definedName>
    <definedName name="DLAB" localSheetId="9">#REF!</definedName>
    <definedName name="DLAB">#REF!</definedName>
    <definedName name="dm_gsts" localSheetId="12">[28]DM_gsts!$A$2:$G$111</definedName>
    <definedName name="dm_gsts">[29]DM_gsts!$A$2:$G$111</definedName>
    <definedName name="ds" localSheetId="12">#REF!</definedName>
    <definedName name="ds" localSheetId="9">#REF!</definedName>
    <definedName name="ds">'[27]Listado de Servicios'!$Y$98</definedName>
    <definedName name="enc" localSheetId="9">#REF!</definedName>
    <definedName name="enc">#REF!</definedName>
    <definedName name="ENCABEZADO_TS" localSheetId="12">OFFSET(#REF!,0,0,1,COUNTA(#REF!))</definedName>
    <definedName name="ENCABEZADO_TS" localSheetId="9">OFFSET(#REF!,0,0,1,COUNTA(#REF!))</definedName>
    <definedName name="ENCABEZADO_TS">OFFSET('[30]TAULA SALARIAL'!$A$6,0,0,1,COUNTA('[30]TAULA SALARIAL'!$A$6:$IV$6))</definedName>
    <definedName name="ENVASES" localSheetId="12">[13]RATIS_TA!$A$96:$Q$134</definedName>
    <definedName name="ENVASES">[14]RATIS_TA!$A$96:$Q$134</definedName>
    <definedName name="ESTUDI" localSheetId="9">#REF!</definedName>
    <definedName name="ESTUDI">#REF!</definedName>
    <definedName name="eu" localSheetId="12">#REF!</definedName>
    <definedName name="eu" localSheetId="9">#REF!</definedName>
    <definedName name="eu">'[4]TABLA RESUMEN'!$W$1</definedName>
    <definedName name="euro" localSheetId="9">#REF!</definedName>
    <definedName name="euro" localSheetId="10">#REF!</definedName>
    <definedName name="euro">#REF!</definedName>
    <definedName name="EXIS" localSheetId="9">#REF!</definedName>
    <definedName name="EXIS">#REF!</definedName>
    <definedName name="FECHA" localSheetId="10">#REF!</definedName>
    <definedName name="FECHA">#REF!</definedName>
    <definedName name="fff" localSheetId="12" hidden="1">{#N/A,#N/A,FALSE,"CARPAP95.XLS"}</definedName>
    <definedName name="fff" localSheetId="9" hidden="1">{#N/A,#N/A,FALSE,"CARPAP95.XLS"}</definedName>
    <definedName name="fff" hidden="1">{#N/A,#N/A,FALSE,"CARPAP95.XLS"}</definedName>
    <definedName name="FI" localSheetId="12">#REF!</definedName>
    <definedName name="FI" localSheetId="9">#REF!</definedName>
    <definedName name="FI">[3]PARAM!$B$14</definedName>
    <definedName name="FINAN" localSheetId="9">#REF!</definedName>
    <definedName name="FINAN">#REF!</definedName>
    <definedName name="FORM" localSheetId="12">[13]RATIS_TA!$A$140:$S$178</definedName>
    <definedName name="FORM">[14]RATIS_TA!$A$140:$S$178</definedName>
    <definedName name="FR" localSheetId="12" hidden="1">{#N/A,#N/A,FALSE,"CARPAP95.XLS"}</definedName>
    <definedName name="FR" localSheetId="9" hidden="1">{#N/A,#N/A,FALSE,"CARPAP95.XLS"}</definedName>
    <definedName name="FR" hidden="1">{#N/A,#N/A,FALSE,"CARPAP95.XLS"}</definedName>
    <definedName name="gas" localSheetId="10">#REF!</definedName>
    <definedName name="gas">#REF!</definedName>
    <definedName name="gasoil" localSheetId="12">#REF!</definedName>
    <definedName name="gasoil" localSheetId="9">#REF!</definedName>
    <definedName name="gasoil">[4]Tipos!$C$41</definedName>
    <definedName name="gasolina" localSheetId="12">#REF!</definedName>
    <definedName name="gasolina" localSheetId="9">#REF!</definedName>
    <definedName name="gasolina">[4]Tipos!$C$42</definedName>
    <definedName name="GG" localSheetId="12">#REF!</definedName>
    <definedName name="GG" localSheetId="9">#REF!</definedName>
    <definedName name="GG">'[4]TABLA RESUMEN'!$R$4</definedName>
    <definedName name="GG_BI" localSheetId="12">#REF!</definedName>
    <definedName name="GG_BI" localSheetId="9">#REF!</definedName>
    <definedName name="GG_BI">[31]Datos_1!#REF!</definedName>
    <definedName name="GGYBI" localSheetId="12">#REF!</definedName>
    <definedName name="GGYBI" localSheetId="9">#REF!</definedName>
    <definedName name="GGYBI">[32]Param!$B$49</definedName>
    <definedName name="Hab" localSheetId="12">[33]Contenidors!$A$1</definedName>
    <definedName name="Hab">[34]Contenidors!$A$1</definedName>
    <definedName name="habitatges">#REF!</definedName>
    <definedName name="Header" localSheetId="9">#REF!</definedName>
    <definedName name="Header" localSheetId="10">#REF!</definedName>
    <definedName name="Header">#REF!</definedName>
    <definedName name="HOLA" localSheetId="9" hidden="1">#REF!</definedName>
    <definedName name="HOLA" hidden="1">#REF!</definedName>
    <definedName name="HOLACARACOLA" localSheetId="9" hidden="1">#REF!</definedName>
    <definedName name="HOLACARACOLA" hidden="1">#REF!</definedName>
    <definedName name="HORAS_EXP_MAQ">#REF!</definedName>
    <definedName name="horas1" localSheetId="12">#REF!</definedName>
    <definedName name="horas1" localSheetId="9">#REF!</definedName>
    <definedName name="horas1">'[8]grupo A. limpieza urbana'!$N$5:$P$125</definedName>
    <definedName name="horas12" localSheetId="9">#REF!</definedName>
    <definedName name="horas12" localSheetId="10">#REF!</definedName>
    <definedName name="horas12">#REF!</definedName>
    <definedName name="horas13" localSheetId="10">#REF!</definedName>
    <definedName name="horas13">#REF!</definedName>
    <definedName name="horas14" localSheetId="10">#REF!</definedName>
    <definedName name="horas14">#REF!</definedName>
    <definedName name="horas15">#REF!</definedName>
    <definedName name="horas16">#REF!</definedName>
    <definedName name="horas2" localSheetId="12">#REF!</definedName>
    <definedName name="horas2" localSheetId="9">#REF!</definedName>
    <definedName name="horas2">'[8]grupo B. Recogida y transp'!$N$5:$P$34</definedName>
    <definedName name="horas24" localSheetId="9">#REF!</definedName>
    <definedName name="horas24" localSheetId="10">#REF!</definedName>
    <definedName name="horas24">#REF!</definedName>
    <definedName name="horas3" localSheetId="12">#REF!</definedName>
    <definedName name="horas3" localSheetId="9">#REF!</definedName>
    <definedName name="horas3">'[8]Grupo C.Saneamiento'!$N$5:$P$25</definedName>
    <definedName name="horas4" localSheetId="12">#REF!</definedName>
    <definedName name="horas4" localSheetId="9">#REF!</definedName>
    <definedName name="horas4">'[8]Grupo D.Desratizacion'!$N$5:$P$29</definedName>
    <definedName name="horas5" localSheetId="12">#REF!</definedName>
    <definedName name="horas5" localSheetId="9">#REF!</definedName>
    <definedName name="horas5">'[8]MEDIOS COMUNES'!$N$5:$P$23</definedName>
    <definedName name="horas6" localSheetId="12">#REF!</definedName>
    <definedName name="horas6" localSheetId="9">#REF!</definedName>
    <definedName name="horas6">'[8]ESPECIAL. Grupo B.Sanemient'!$N$5:$P$23</definedName>
    <definedName name="horas7" localSheetId="12">#REF!</definedName>
    <definedName name="horas7" localSheetId="9">#REF!</definedName>
    <definedName name="horas7">'[8]ESPECIAL. Grupo C. Otro servici'!$N$5:$P$25</definedName>
    <definedName name="horas8" localSheetId="9">#REF!</definedName>
    <definedName name="horas8" localSheetId="10">#REF!</definedName>
    <definedName name="horas8">#REF!</definedName>
    <definedName name="hores_dia">[12]PARÀMETRES!$F$30</definedName>
    <definedName name="hores_feina" localSheetId="12">'[7]CONVENI COL·LECTIU'!$C$162</definedName>
    <definedName name="hores_feina">'[26]CONVENI COL·LECTIU'!$C$165</definedName>
    <definedName name="I" localSheetId="9">#REF!</definedName>
    <definedName name="I">#REF!</definedName>
    <definedName name="if" localSheetId="12">#REF!</definedName>
    <definedName name="if">[35]if!$A$3:$I$6</definedName>
    <definedName name="IGIC" localSheetId="12">#REF!</definedName>
    <definedName name="IGIC" localSheetId="9">#REF!</definedName>
    <definedName name="IGIC">[31]Datos_1!#REF!</definedName>
    <definedName name="INCSAL" localSheetId="9">#REF!</definedName>
    <definedName name="INCSAL">#REF!</definedName>
    <definedName name="INT" localSheetId="9">#REF!</definedName>
    <definedName name="INT">#REF!</definedName>
    <definedName name="INTERES" localSheetId="12">#REF!</definedName>
    <definedName name="INTERES" localSheetId="9">#REF!</definedName>
    <definedName name="INTERES">'[36]25 Años'!#REF!</definedName>
    <definedName name="INTERÉS" localSheetId="12">#REF!</definedName>
    <definedName name="INTERÉS" localSheetId="9">#REF!</definedName>
    <definedName name="INTERÉS">[37]Parametros_!#REF!</definedName>
    <definedName name="INTERÉS_FIN_INST" localSheetId="9">#REF!</definedName>
    <definedName name="INTERÉS_FIN_INST">#REF!</definedName>
    <definedName name="INTERÉS_FIN_MAQ" localSheetId="9">#REF!</definedName>
    <definedName name="INTERÉS_FIN_MAQ">#REF!</definedName>
    <definedName name="INV" localSheetId="9">#REF!</definedName>
    <definedName name="INV">#REF!</definedName>
    <definedName name="INVERSIONS">'[23]ANÀLISI INVERSIONS'!$H$4:$L$60</definedName>
    <definedName name="IPC" localSheetId="12">#REF!</definedName>
    <definedName name="IPC" localSheetId="9">#REF!</definedName>
    <definedName name="IPC">[4]Unit.Personal!$X$1</definedName>
    <definedName name="IVA" localSheetId="12">#REF!</definedName>
    <definedName name="iva">'[4]TABLA RESUMEN'!$S$4</definedName>
    <definedName name="j" localSheetId="9">#REF!</definedName>
    <definedName name="j">#REF!</definedName>
    <definedName name="J_EFECT" localSheetId="9">#REF!</definedName>
    <definedName name="J_EFECT">#REF!</definedName>
    <definedName name="JET" localSheetId="9">#REF!</definedName>
    <definedName name="JET">#REF!</definedName>
    <definedName name="jj" hidden="1">#REF!</definedName>
    <definedName name="JOR_EF" localSheetId="12">#REF!</definedName>
    <definedName name="JOR_EF">'[38]C.J.'!$D$13</definedName>
    <definedName name="K" localSheetId="12">#REF!</definedName>
    <definedName name="K" localSheetId="9">#REF!</definedName>
    <definedName name="K">'[39]Tabla Diario'!$A$3:$J$7</definedName>
    <definedName name="l" localSheetId="12">#REF!</definedName>
    <definedName name="l" localSheetId="9">#REF!</definedName>
    <definedName name="l">'[39]Tabla Diario'!$A$3:$J$7</definedName>
    <definedName name="LIMPIEZA__GULLIVER__MES__DE__AGOSTO__1.995.__OFICIO__N___207_94" localSheetId="9">#REF!</definedName>
    <definedName name="LIMPIEZA__GULLIVER__MES__DE__AGOSTO__1.995.__OFICIO__N___207_94">#REF!</definedName>
    <definedName name="limpieza_contenedores" localSheetId="12">#REF!</definedName>
    <definedName name="limpieza_contenedores" localSheetId="9">#REF!</definedName>
    <definedName name="limpieza_contenedores">'[9]Distribución días SERVICIOS'!$B$92:$I$96</definedName>
    <definedName name="limpiezainteriorcontenedores" localSheetId="12">#REF!</definedName>
    <definedName name="limpiezainteriorcontenedores" localSheetId="9">#REF!</definedName>
    <definedName name="limpiezainteriorcontenedores">'[9]Distribución días SERVICIOS'!$B$218:$I$222</definedName>
    <definedName name="LISTADO_PERSONAL_PARA_ESTUDIO" localSheetId="9">#REF!</definedName>
    <definedName name="LISTADO_PERSONAL_PARA_ESTUDIO" localSheetId="10">#REF!</definedName>
    <definedName name="LISTADO_PERSONAL_PARA_ESTUDIO">#REF!</definedName>
    <definedName name="lubricantes" localSheetId="12">#REF!</definedName>
    <definedName name="lubricantes" localSheetId="9">#REF!</definedName>
    <definedName name="lubricantes">'[10]Tabla 2 PU Maquinària'!$E$12:$O$753</definedName>
    <definedName name="lunes_domingo" localSheetId="12">#REF!</definedName>
    <definedName name="lunes_domingo" localSheetId="9">#REF!</definedName>
    <definedName name="lunes_domingo">'[8]Distribución días SERVICIOS'!$B$4:$I$8</definedName>
    <definedName name="lunes_viernes" localSheetId="12">#REF!</definedName>
    <definedName name="lunes_viernes" localSheetId="9">#REF!</definedName>
    <definedName name="lunes_viernes">'[8]Distribución días SERVICIOS'!$B$11:$I$15</definedName>
    <definedName name="m" localSheetId="12" hidden="1">{#N/A,#N/A,FALSE,"CARPAP95.XLS"}</definedName>
    <definedName name="m" localSheetId="9" hidden="1">{#N/A,#N/A,FALSE,"CARPAP95.XLS"}</definedName>
    <definedName name="m" hidden="1">{#N/A,#N/A,FALSE,"CARPAP95.XLS"}</definedName>
    <definedName name="MADRID">#REF!</definedName>
    <definedName name="MAQ" localSheetId="12">'[40]PREUS UNIT ALTRES'!$A$5:$F$71</definedName>
    <definedName name="Maq">[26]MAQUINÀRIA!$A$9:$O$358</definedName>
    <definedName name="Máquinas" localSheetId="12">#REF!</definedName>
    <definedName name="Máquinas" localSheetId="9">#REF!</definedName>
    <definedName name="Máquinas">[4]BD!$A$5:$V$560</definedName>
    <definedName name="Material" localSheetId="9">#REF!</definedName>
    <definedName name="Material">#REF!</definedName>
    <definedName name="MATRÍCULA" localSheetId="9">#REF!</definedName>
    <definedName name="MATRÍCULA" localSheetId="10">#REF!</definedName>
    <definedName name="MATRÍCULA">#REF!</definedName>
    <definedName name="MATRIU">'[41]PREUS UNITARIS LOT 1'!$A$7:$H$308</definedName>
    <definedName name="MATRIU2">'[41]PREUS UNITARIS LOT 2'!$A$7:$H$309</definedName>
    <definedName name="MC" localSheetId="12">#REF!</definedName>
    <definedName name="MC">[42]MC!$A$5:$K$143</definedName>
    <definedName name="Mezcla" localSheetId="12">#REF!</definedName>
    <definedName name="Mezcla" localSheetId="9">#REF!</definedName>
    <definedName name="Mezcla">[4]Tipos!$C$44</definedName>
    <definedName name="MKX" hidden="1">#REF!</definedName>
    <definedName name="Mld">#REF!</definedName>
    <definedName name="mmm" localSheetId="9" hidden="1">#REF!</definedName>
    <definedName name="mmm" hidden="1">#REF!</definedName>
    <definedName name="mn" localSheetId="12" hidden="1">{#N/A,#N/A,FALSE,"CARPAP95.XLS"}</definedName>
    <definedName name="mn" localSheetId="9" hidden="1">{#N/A,#N/A,FALSE,"CARPAP95.XLS"}</definedName>
    <definedName name="mn" hidden="1">{#N/A,#N/A,FALSE,"CARPAP95.XLS"}</definedName>
    <definedName name="mt">#REF!</definedName>
    <definedName name="mt321b" hidden="1">#REF!</definedName>
    <definedName name="mt321b2016" hidden="1">#REF!</definedName>
    <definedName name="NADA" localSheetId="12">#REF!</definedName>
    <definedName name="NADA" localSheetId="9">#REF!</definedName>
    <definedName name="NADA">[43]Parametros_!$C$21</definedName>
    <definedName name="neteja_platges_TA" localSheetId="12">#REF!</definedName>
    <definedName name="neteja_platges_TA" localSheetId="9">#REF!</definedName>
    <definedName name="neteja_platges_TA">'[44]Distribución días SERVICIOS'!$B$29:$I$33</definedName>
    <definedName name="neteja_platges_TB" localSheetId="12">#REF!</definedName>
    <definedName name="neteja_platges_TB" localSheetId="9">#REF!</definedName>
    <definedName name="neteja_platges_TB">'[44]Distribución días SERVICIOS'!$B$48:$I$52</definedName>
    <definedName name="neteja_platges_TM" localSheetId="12">#REF!</definedName>
    <definedName name="neteja_platges_TM" localSheetId="9">#REF!</definedName>
    <definedName name="neteja_platges_TM">'[44]Distribución días SERVICIOS'!$B$38:$I$43</definedName>
    <definedName name="neteja_viària_TA" localSheetId="12">#REF!</definedName>
    <definedName name="neteja_viària_TA" localSheetId="9">#REF!</definedName>
    <definedName name="neteja_viària_TA">'[44]Distribución días SERVICIOS'!$B$11:$I$15</definedName>
    <definedName name="Neteja_viària_TB" localSheetId="12">#REF!</definedName>
    <definedName name="Neteja_viària_TB" localSheetId="9">#REF!</definedName>
    <definedName name="Neteja_viària_TB">'[44]Distribución días SERVICIOS'!$B$4:$I$8</definedName>
    <definedName name="Neteja_viaria_TM" localSheetId="12">#REF!</definedName>
    <definedName name="Neteja_viaria_TM" localSheetId="9">#REF!</definedName>
    <definedName name="Neteja_viaria_TM">'[44]Distribución días SERVICIOS'!$B$20:$I$24</definedName>
    <definedName name="neumáticos" localSheetId="12">#REF!</definedName>
    <definedName name="neumáticos" localSheetId="9">#REF!</definedName>
    <definedName name="neumáticos">'[10]Tabla 2 PU Maquinària'!$H$15:$O$943</definedName>
    <definedName name="NOVES">'[23]ANÀLISI INVERSIONS'!$H$4:$L$70</definedName>
    <definedName name="NÚMEROS" localSheetId="9">#REF!</definedName>
    <definedName name="NÚMEROS">#REF!</definedName>
    <definedName name="NV">#REF!</definedName>
    <definedName name="OBSERVACIONES" localSheetId="9">#REF!</definedName>
    <definedName name="OBSERVACIONES" localSheetId="10">#REF!</definedName>
    <definedName name="OBSERVACIONES">#REF!</definedName>
    <definedName name="ºººº" localSheetId="12" hidden="1">{#N/A,#N/A,FALSE,"CARPAP95.XLS"}</definedName>
    <definedName name="ºººº" localSheetId="9" hidden="1">{#N/A,#N/A,FALSE,"CARPAP95.XLS"}</definedName>
    <definedName name="ºººº" hidden="1">{#N/A,#N/A,FALSE,"CARPAP95.XLS"}</definedName>
    <definedName name="otros" localSheetId="12">#REF!</definedName>
    <definedName name="otros" localSheetId="9">#REF!</definedName>
    <definedName name="otros">'[10]Tabla 2 PU Maquinària'!$I$30:$O$913</definedName>
    <definedName name="p" localSheetId="9">#REF!</definedName>
    <definedName name="p">#REF!</definedName>
    <definedName name="Pag" localSheetId="12">[45]Intereses!$E$2*[45]Intereses!$E$10</definedName>
    <definedName name="Pag">[46]Intereses!$E$2*[46]Intereses!$E$10</definedName>
    <definedName name="PAGO" localSheetId="12">#REF!</definedName>
    <definedName name="PAGO" localSheetId="9">#REF!</definedName>
    <definedName name="PAGO">'[36]25 Años'!#REF!</definedName>
    <definedName name="pagos" localSheetId="12">#REF!*#REF!</definedName>
    <definedName name="pagos" localSheetId="9">#REF!*#REF!</definedName>
    <definedName name="pagos">'[47]Recol·lector 14 m3 org'!$E$2*'[47]Recol·lector 14 m3 org'!$E$10</definedName>
    <definedName name="PAPEL" localSheetId="12">[13]RATIS_TA!$A$52:$Q$90</definedName>
    <definedName name="PAPEL">[14]RATIS_TA!$A$52:$Q$90</definedName>
    <definedName name="pe" localSheetId="9">#REF!</definedName>
    <definedName name="pe">#REF!</definedName>
    <definedName name="PEON_CONDUCTOR_D" localSheetId="9">#REF!</definedName>
    <definedName name="PEON_CONDUCTOR_D">#REF!</definedName>
    <definedName name="PEON_CONDUCTOR_D_F" localSheetId="9">#REF!</definedName>
    <definedName name="PEON_CONDUCTOR_D_F">#REF!</definedName>
    <definedName name="PEON_CONDUCTOR_N">#REF!</definedName>
    <definedName name="PEON_CONDUCTOR_N_F">#REF!</definedName>
    <definedName name="PEON_D">#REF!</definedName>
    <definedName name="PEON_D_F">#REF!</definedName>
    <definedName name="Peon_Espdo_Alcantarillado">#REF!</definedName>
    <definedName name="PEON_N">#REF!</definedName>
    <definedName name="PEON_N_F">#REF!</definedName>
    <definedName name="PERS" localSheetId="12">#REF!</definedName>
    <definedName name="PERS" localSheetId="9">#REF!</definedName>
    <definedName name="PERS">'[10]Tabla 1 PU Personal'!$A$7:$K$10</definedName>
    <definedName name="PERSONAL" localSheetId="12">'[7]CONVENI COL·LECTIU'!$A$130:$F$150</definedName>
    <definedName name="PERSONAL">'[26]CONVENI COL·LECTIU'!$A$130:$F$153</definedName>
    <definedName name="PERSONAL1">#REF!</definedName>
    <definedName name="polla" localSheetId="9" hidden="1">#REF!</definedName>
    <definedName name="polla" localSheetId="10" hidden="1">#REF!</definedName>
    <definedName name="polla" hidden="1">#REF!</definedName>
    <definedName name="PRE_R4">#REF!</definedName>
    <definedName name="pre_r5" localSheetId="12">#REF!</definedName>
    <definedName name="pre_r5">[35]pre_r5!$B$1:$D$23</definedName>
    <definedName name="PRIMAS" localSheetId="9">#REF!</definedName>
    <definedName name="PRIMAS" localSheetId="10">#REF!</definedName>
    <definedName name="PRIMAS">#REF!</definedName>
    <definedName name="Proposta" localSheetId="9">#REF!</definedName>
    <definedName name="Proposta">#REF!</definedName>
    <definedName name="Q" localSheetId="12" hidden="1">{#N/A,#N/A,FALSE,"CARPAP95.XLS"}</definedName>
    <definedName name="Q" localSheetId="9" hidden="1">{#N/A,#N/A,FALSE,"CARPAP95.XLS"}</definedName>
    <definedName name="Q" hidden="1">{#N/A,#N/A,FALSE,"CARPAP95.XLS"}</definedName>
    <definedName name="QA" localSheetId="12" hidden="1">{#N/A,#N/A,FALSE,"CARPAP95.XLS"}</definedName>
    <definedName name="QA" localSheetId="9" hidden="1">{#N/A,#N/A,FALSE,"CARPAP95.XLS"}</definedName>
    <definedName name="QA" hidden="1">{#N/A,#N/A,FALSE,"CARPAP95.XLS"}</definedName>
    <definedName name="qqqq" localSheetId="12" hidden="1">{#N/A,#N/A,FALSE,"CARPAP95.XLS"}</definedName>
    <definedName name="qqqq" localSheetId="9" hidden="1">{#N/A,#N/A,FALSE,"CARPAP95.XLS"}</definedName>
    <definedName name="qqqq" hidden="1">{#N/A,#N/A,FALSE,"CARPAP95.XLS"}</definedName>
    <definedName name="QUADRE">#REF!</definedName>
    <definedName name="quan">#REF!</definedName>
    <definedName name="RawData" localSheetId="10">#REF!</definedName>
    <definedName name="RawData">#REF!</definedName>
    <definedName name="rec">#REF!</definedName>
    <definedName name="Rec_domic_hivern_cont" localSheetId="12">#REF!</definedName>
    <definedName name="Rec_domic_hivern_cont" localSheetId="9">#REF!</definedName>
    <definedName name="Rec_domic_hivern_cont">'[44]Distribución días SERVICIOS'!$B$38:$I$43</definedName>
    <definedName name="rec_TA" localSheetId="12">#REF!</definedName>
    <definedName name="rec_TA" localSheetId="9">#REF!</definedName>
    <definedName name="rec_TA">'[44]Distribución días SERVICIOS'!$B$84:$I$88</definedName>
    <definedName name="rec_TB" localSheetId="12">#REF!</definedName>
    <definedName name="rec_TB" localSheetId="9">#REF!</definedName>
    <definedName name="rec_TB">'[44]Distribución días SERVICIOS'!$B$102:$I$106</definedName>
    <definedName name="rec_TM" localSheetId="12">#REF!</definedName>
    <definedName name="rec_TM" localSheetId="9">#REF!</definedName>
    <definedName name="rec_TM">'[44]Distribución días SERVICIOS'!$B$93:$I$97</definedName>
    <definedName name="RECURS" localSheetId="9">#REF!</definedName>
    <definedName name="RECURS">#REF!</definedName>
    <definedName name="redondeo" localSheetId="12">#REF!</definedName>
    <definedName name="redondeo" localSheetId="9">#REF!</definedName>
    <definedName name="redondeo">[4]Unit.Personal!$X$3</definedName>
    <definedName name="reparaciones" localSheetId="12">#REF!</definedName>
    <definedName name="reparaciones" localSheetId="9">#REF!</definedName>
    <definedName name="reparaciones">'[10]Tabla 2 PU Maquinària'!$G$28:$O$905</definedName>
    <definedName name="RESTO" localSheetId="12">[13]RATIS_TA!$A$184:$S$222</definedName>
    <definedName name="RESTO">[14]RATIS_TA!$A$184:$S$222</definedName>
    <definedName name="rev_ipc_2020">#REF!</definedName>
    <definedName name="RM">#REF!</definedName>
    <definedName name="RV" localSheetId="9" hidden="1">#REF!</definedName>
    <definedName name="RV" hidden="1">#REF!</definedName>
    <definedName name="s" localSheetId="12" hidden="1">{#N/A,#N/A,FALSE,"CARPAP95.XLS"}</definedName>
    <definedName name="s" localSheetId="9" hidden="1">{#N/A,#N/A,FALSE,"CARPAP95.XLS"}</definedName>
    <definedName name="s" hidden="1">{#N/A,#N/A,FALSE,"CARPAP95.XLS"}</definedName>
    <definedName name="salaris" localSheetId="12">#REF!</definedName>
    <definedName name="salaris" localSheetId="9">#REF!</definedName>
    <definedName name="salaris">'[22]TAULES 2024'!$B$5:$O$23</definedName>
    <definedName name="SC">#REF!</definedName>
    <definedName name="sd" localSheetId="12" hidden="1">{#N/A,#N/A,FALSE,"CARPAP95.XLS"}</definedName>
    <definedName name="sd" localSheetId="9" hidden="1">{#N/A,#N/A,FALSE,"CARPAP95.XLS"}</definedName>
    <definedName name="sd" hidden="1">{#N/A,#N/A,FALSE,"CARPAP95.XLS"}</definedName>
    <definedName name="SEGURO" localSheetId="12">#REF!</definedName>
    <definedName name="SEGURO" localSheetId="9">#REF!</definedName>
    <definedName name="SEGURO">[2]Tab_aux!$I$26</definedName>
    <definedName name="seguro0" localSheetId="12">#REF!</definedName>
    <definedName name="seguro0" localSheetId="9">#REF!</definedName>
    <definedName name="seguro0">[4]Tipos!$C$34</definedName>
    <definedName name="seguro1" localSheetId="12">#REF!</definedName>
    <definedName name="seguro1" localSheetId="9">#REF!</definedName>
    <definedName name="seguro1">[4]Tipos!$C$36</definedName>
    <definedName name="seguro2" localSheetId="12">#REF!</definedName>
    <definedName name="seguro2" localSheetId="9">#REF!</definedName>
    <definedName name="seguro2">[4]Tipos!$C$37</definedName>
    <definedName name="seguro3" localSheetId="12">#REF!</definedName>
    <definedName name="seguro3" localSheetId="9">#REF!</definedName>
    <definedName name="seguro3">[4]Tipos!$C$38</definedName>
    <definedName name="seguro4" localSheetId="12">#REF!</definedName>
    <definedName name="seguro4" localSheetId="9">#REF!</definedName>
    <definedName name="seguro4">[4]Tipos!$C$39</definedName>
    <definedName name="seguro5" localSheetId="9">#REF!</definedName>
    <definedName name="seguro5" localSheetId="10">#REF!</definedName>
    <definedName name="seguro5">#REF!</definedName>
    <definedName name="seguro6" localSheetId="12">#REF!</definedName>
    <definedName name="seguro6" localSheetId="9">#REF!</definedName>
    <definedName name="seguro6">[4]Tipos!$C$35</definedName>
    <definedName name="SERVEI">[23]SERVEI!$A:$C</definedName>
    <definedName name="SERVEIS" localSheetId="12">[40]variables!#REF!</definedName>
    <definedName name="Serveis" localSheetId="9">[26]SERVEIS!$A$4:$B$73</definedName>
    <definedName name="SERVEIS">#REF!</definedName>
    <definedName name="servicios" localSheetId="12">#REF!</definedName>
    <definedName name="servicios" localSheetId="9">#REF!</definedName>
    <definedName name="servicios">'[27]Listado de Servicios'!$B$3:$AA$96</definedName>
    <definedName name="sis" localSheetId="12">[13]RATIS_TA!$C$227:$D$231</definedName>
    <definedName name="sis">[14]RATIS_TA!$C$227:$D$231</definedName>
    <definedName name="SIST_REC" localSheetId="9">#REF!</definedName>
    <definedName name="SIST_REC" localSheetId="10">#REF!</definedName>
    <definedName name="SIST_REC">#REF!</definedName>
    <definedName name="SMI" localSheetId="12">#REF!</definedName>
    <definedName name="SMI" localSheetId="9">#REF!</definedName>
    <definedName name="SMI">[2]Tab_aux!$J$20</definedName>
    <definedName name="soluciones" localSheetId="12">#REF!</definedName>
    <definedName name="soluciones" localSheetId="9">#REF!</definedName>
    <definedName name="soluciones">'[4]Listado de Servicios'!$B$5:$X$96</definedName>
    <definedName name="suma_servei" localSheetId="12">#REF!</definedName>
    <definedName name="suma_servei">'[48]P2 Serveis Recollida OLD '!$H$6:$S$739</definedName>
    <definedName name="t" localSheetId="9">#REF!</definedName>
    <definedName name="t">#REF!</definedName>
    <definedName name="T_DIAS" localSheetId="12">#REF!</definedName>
    <definedName name="T_DIAS" localSheetId="9">#REF!</definedName>
    <definedName name="T_DIAS">[4]Tipos!$E$3:$K$25</definedName>
    <definedName name="ta_deix" localSheetId="12">#REF!</definedName>
    <definedName name="ta_deix" localSheetId="9">#REF!</definedName>
    <definedName name="ta_deix">'[44]Distribución días SERVICIOS'!$B$75:$I$79</definedName>
    <definedName name="Tabla_costos" localSheetId="12">#REF!</definedName>
    <definedName name="Tabla_costos" localSheetId="9">#REF!</definedName>
    <definedName name="Tabla_costos">[4]Unit.Personal!$A$5:$V$19</definedName>
    <definedName name="Tabla_jornada" localSheetId="12">#REF!</definedName>
    <definedName name="Tabla_jornada" localSheetId="9">#REF!</definedName>
    <definedName name="Tabla_jornada">[4]Unit.Personal!$B$2:$V$5</definedName>
    <definedName name="TABLA_SALARIAL" localSheetId="12">OFFSET(#REF!,1,0,COUNTA(#REF!)-1,COUNTA(#REF!))</definedName>
    <definedName name="TABLA_SALARIAL" localSheetId="9">OFFSET(#REF!,1,0,COUNTA(#REF!)-1,COUNTA(#REF!))</definedName>
    <definedName name="TABLA_SALARIAL">OFFSET('[30]TAULA SALARIAL'!$A$6,1,0,COUNTA('[30]TAULA SALARIAL'!$A$1:$A$65536)-1,COUNTA('[30]TAULA SALARIAL'!$A$6:$IV$6))</definedName>
    <definedName name="Tarifas2002" localSheetId="9">#REF!</definedName>
    <definedName name="Tarifas2002" localSheetId="10">#REF!</definedName>
    <definedName name="Tarifas2002">#REF!</definedName>
    <definedName name="TASA" localSheetId="12">#REF!</definedName>
    <definedName name="TASA" localSheetId="9">#REF!</definedName>
    <definedName name="TASA" localSheetId="10">[37]Parametros_!#REF!</definedName>
    <definedName name="TASA">[37]Parametros_!#REF!</definedName>
    <definedName name="TAULA" localSheetId="9">#REF!</definedName>
    <definedName name="TAULA">#REF!</definedName>
    <definedName name="TB">#REF!</definedName>
    <definedName name="tb_deix" localSheetId="12">#REF!</definedName>
    <definedName name="tb_deix" localSheetId="9">#REF!</definedName>
    <definedName name="tb_deix">'[44]Distribución días SERVICIOS'!$B$66:$I$70</definedName>
    <definedName name="td" localSheetId="12">#REF!</definedName>
    <definedName name="td" localSheetId="9">#REF!</definedName>
    <definedName name="td">'[4]Listado de Servicios'!$AA$98</definedName>
    <definedName name="temps_cont_Ametlla_RSU" localSheetId="12">'[49]RESTA TB'!$R$10</definedName>
    <definedName name="temps_cont_Ametlla_RSU">'[50]RESTA TB'!$R$10</definedName>
    <definedName name="TIPO" localSheetId="12">#REF!</definedName>
    <definedName name="TIPO" localSheetId="9">#REF!</definedName>
    <definedName name="TIPO">[37]Parametros_!#REF!</definedName>
    <definedName name="TIPO_AVERÍA" localSheetId="9">#REF!</definedName>
    <definedName name="TIPO_AVERÍA" localSheetId="10">#REF!</definedName>
    <definedName name="TIPO_AVERÍA">#REF!</definedName>
    <definedName name="tipos" localSheetId="12">#REF!</definedName>
    <definedName name="tipos" localSheetId="9">#REF!</definedName>
    <definedName name="tipos">[4]Tipos!$B$4:$C$23</definedName>
    <definedName name="TIPOS_AT" localSheetId="12">#REF!</definedName>
    <definedName name="TIPOS_AT" localSheetId="9">#REF!</definedName>
    <definedName name="TIPOS_AT">[2]Tab_aux!$B$4:$E$14</definedName>
    <definedName name="titulos" localSheetId="12">#REF!</definedName>
    <definedName name="titulos" localSheetId="9">#REF!</definedName>
    <definedName name="titulos">'[4]Listado de Servicios'!$C$3:$X$3</definedName>
    <definedName name="TOPE_MAX" localSheetId="12">#REF!</definedName>
    <definedName name="TOPE_MAX" localSheetId="9">#REF!</definedName>
    <definedName name="TOPE_MAX">[2]Tab_aux!$J$18</definedName>
    <definedName name="TOPE_SMI" localSheetId="12">#REF!</definedName>
    <definedName name="TOPE_SMI" localSheetId="9">#REF!</definedName>
    <definedName name="TOPE_SMI">[2]Tab_aux!$J$22</definedName>
    <definedName name="tot_any" localSheetId="12">#REF!</definedName>
    <definedName name="tot_any" localSheetId="9">#REF!</definedName>
    <definedName name="tot_any">'[44]Distribución días SERVICIOS'!$B$57:$I$61</definedName>
    <definedName name="tp" localSheetId="12">#REF!</definedName>
    <definedName name="tp" localSheetId="9">#REF!</definedName>
    <definedName name="tp">'[27]Listado de Servicios'!$Z$98</definedName>
    <definedName name="tt" localSheetId="12">#REF!</definedName>
    <definedName name="tt" localSheetId="9">#REF!</definedName>
    <definedName name="tt">[51]Datos_BP!$A$2:$H$18</definedName>
    <definedName name="TURNO" localSheetId="9">#REF!</definedName>
    <definedName name="TURNO" localSheetId="10">#REF!</definedName>
    <definedName name="TURNO">#REF!</definedName>
    <definedName name="u" localSheetId="12">#REF!</definedName>
    <definedName name="u">[11]Variables!$B$12</definedName>
    <definedName name="UDS" localSheetId="9">#REF!</definedName>
    <definedName name="UDS" localSheetId="10">#REF!</definedName>
    <definedName name="UDS">#REF!</definedName>
    <definedName name="Unit_pers">#REF!</definedName>
    <definedName name="Unitarios" localSheetId="9">#REF!</definedName>
    <definedName name="Unitarios" localSheetId="10">#REF!</definedName>
    <definedName name="Unitarios">#REF!</definedName>
    <definedName name="Unitarios3" localSheetId="9">#REF!</definedName>
    <definedName name="Unitarios3">#REF!</definedName>
    <definedName name="Unitper" localSheetId="9">#REF!</definedName>
    <definedName name="Unitper">#REF!</definedName>
    <definedName name="vform" localSheetId="12">[13]RATIS_TA!$N$141:$S$146</definedName>
    <definedName name="vform">[14]RATIS_TA!$N$141:$S$146</definedName>
    <definedName name="VIDRIO" localSheetId="12">[13]RATIS_TA!$A$8:$Q$46</definedName>
    <definedName name="VIDRIO">[14]RATIS_TA!$A$8:$Q$46</definedName>
    <definedName name="vpapel" localSheetId="12">[13]RATIS_TA!$N$53:$S$58</definedName>
    <definedName name="vpapel">[14]RATIS_TA!$N$53:$S$58</definedName>
    <definedName name="vv" localSheetId="12">#REF!</definedName>
    <definedName name="vv" localSheetId="9">#REF!</definedName>
    <definedName name="vv">[52]Poblacion!$B$49</definedName>
    <definedName name="w" localSheetId="12" hidden="1">{#N/A,#N/A,FALSE,"CARPAP95.XLS"}</definedName>
    <definedName name="w" localSheetId="9" hidden="1">{#N/A,#N/A,FALSE,"CARPAP95.XLS"}</definedName>
    <definedName name="w" hidden="1">{#N/A,#N/A,FALSE,"CARPAP95.XLS"}</definedName>
    <definedName name="wrn.Limpieza." localSheetId="12" hidden="1">{"Resumen del servicio",#N/A,FALSE,"Servicio propuesto";"Material 1",#N/A,FALSE,"Material 1";"Resumen medios materiales 1",#N/A,FALSE,"Material 1";"Material 2",#N/A,FALSE,"Material 2";"Resumen medios materiales 2",#N/A,FALSE,"Material 2";"Resumen de medios humanos 1",#N/A,FALSE,"Personal 1";"Resumen de medios humanos 2",#N/A,FALSE,"Personal 2"}</definedName>
    <definedName name="wrn.Limpieza." localSheetId="9" hidden="1">{"Resumen del servicio",#N/A,FALSE,"Servicio propuesto";"Material 1",#N/A,FALSE,"Material 1";"Resumen medios materiales 1",#N/A,FALSE,"Material 1";"Material 2",#N/A,FALSE,"Material 2";"Resumen medios materiales 2",#N/A,FALSE,"Material 2";"Resumen de medios humanos 1",#N/A,FALSE,"Personal 1";"Resumen de medios humanos 2",#N/A,FALSE,"Personal 2"}</definedName>
    <definedName name="wrn.Limpieza." localSheetId="10" hidden="1">{"Resumen del servicio",#N/A,FALSE,"Servicio propuesto";"Material 1",#N/A,FALSE,"Material 1";"Resumen medios materiales 1",#N/A,FALSE,"Material 1";"Material 2",#N/A,FALSE,"Material 2";"Resumen medios materiales 2",#N/A,FALSE,"Material 2";"Resumen de medios humanos 1",#N/A,FALSE,"Personal 1";"Resumen de medios humanos 2",#N/A,FALSE,"Personal 2"}</definedName>
    <definedName name="wrn.Limpieza." hidden="1">{"Resumen del servicio",#N/A,FALSE,"Servicio propuesto";"Material 1",#N/A,FALSE,"Material 1";"Resumen medios materiales 1",#N/A,FALSE,"Material 1";"Material 2",#N/A,FALSE,"Material 2";"Resumen medios materiales 2",#N/A,FALSE,"Material 2";"Resumen de medios humanos 1",#N/A,FALSE,"Personal 1";"Resumen de medios humanos 2",#N/A,FALSE,"Personal 2"}</definedName>
    <definedName name="wrn.PEPE." localSheetId="12" hidden="1">{#N/A,#N/A,FALSE,"CARPAP95.XLS"}</definedName>
    <definedName name="wrn.PEPE." localSheetId="9" hidden="1">{#N/A,#N/A,FALSE,"CARPAP95.XLS"}</definedName>
    <definedName name="wrn.PEPE." hidden="1">{#N/A,#N/A,FALSE,"CARPAP95.XLS"}</definedName>
    <definedName name="x" localSheetId="12" hidden="1">{#N/A,#N/A,FALSE,"CARPAP95.XLS"}</definedName>
    <definedName name="x" localSheetId="9" hidden="1">{#N/A,#N/A,FALSE,"CARPAP95.XLS"}</definedName>
    <definedName name="x" hidden="1">{#N/A,#N/A,FALSE,"CARPAP95.XLS"}</definedName>
    <definedName name="XXX" hidden="1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8" l="1"/>
  <c r="K33" i="18"/>
  <c r="E20" i="19"/>
  <c r="G20" i="19"/>
  <c r="I20" i="19"/>
  <c r="K11" i="19"/>
  <c r="C26" i="18" s="1"/>
  <c r="K26" i="18" s="1"/>
  <c r="K12" i="19"/>
  <c r="C27" i="18" s="1"/>
  <c r="K27" i="18" s="1"/>
  <c r="K13" i="19"/>
  <c r="C28" i="18" s="1"/>
  <c r="K28" i="18" s="1"/>
  <c r="K14" i="19"/>
  <c r="C29" i="18" s="1"/>
  <c r="K29" i="18" s="1"/>
  <c r="K15" i="19"/>
  <c r="C30" i="18" s="1"/>
  <c r="K30" i="18" s="1"/>
  <c r="K16" i="19"/>
  <c r="C31" i="18" s="1"/>
  <c r="K31" i="18" s="1"/>
  <c r="K17" i="19"/>
  <c r="C32" i="18" s="1"/>
  <c r="K32" i="18" s="1"/>
  <c r="K18" i="19"/>
  <c r="K19" i="19"/>
  <c r="C34" i="18" s="1"/>
  <c r="K34" i="18" s="1"/>
  <c r="K10" i="19"/>
  <c r="C25" i="18" s="1"/>
  <c r="K25" i="18" s="1"/>
  <c r="C4" i="19"/>
  <c r="C5" i="19"/>
  <c r="C20" i="19"/>
  <c r="H21" i="4"/>
  <c r="A18" i="18"/>
  <c r="A20" i="18"/>
  <c r="A17" i="18"/>
  <c r="A16" i="18"/>
  <c r="K10" i="18"/>
  <c r="K20" i="19" l="1"/>
  <c r="C35" i="18"/>
  <c r="K12" i="18" l="1"/>
  <c r="K8" i="18"/>
  <c r="K13" i="18"/>
  <c r="K9" i="18"/>
  <c r="K7" i="18" l="1"/>
  <c r="C36" i="18" l="1"/>
  <c r="K35" i="18"/>
  <c r="C15" i="18"/>
  <c r="C37" i="18" l="1"/>
  <c r="K36" i="18"/>
  <c r="D15" i="18"/>
  <c r="C17" i="18"/>
  <c r="C16" i="18"/>
  <c r="C18" i="18"/>
  <c r="K14" i="18"/>
  <c r="K37" i="18" l="1"/>
  <c r="C19" i="18"/>
  <c r="D16" i="18"/>
  <c r="D17" i="18"/>
  <c r="D18" i="18"/>
  <c r="E15" i="18"/>
  <c r="C20" i="18" l="1"/>
  <c r="C40" i="18" s="1"/>
  <c r="C39" i="18"/>
  <c r="E16" i="18"/>
  <c r="E17" i="18"/>
  <c r="E18" i="18"/>
  <c r="F15" i="18"/>
  <c r="D19" i="18"/>
  <c r="D39" i="18" s="1"/>
  <c r="C21" i="18" l="1"/>
  <c r="C41" i="18"/>
  <c r="E19" i="18"/>
  <c r="F17" i="18"/>
  <c r="F18" i="18"/>
  <c r="F16" i="18"/>
  <c r="G15" i="18"/>
  <c r="D20" i="18"/>
  <c r="D40" i="18" s="1"/>
  <c r="D41" i="18" s="1"/>
  <c r="E20" i="18" l="1"/>
  <c r="E39" i="18"/>
  <c r="F19" i="18"/>
  <c r="G17" i="18"/>
  <c r="G18" i="18"/>
  <c r="G16" i="18"/>
  <c r="H15" i="18"/>
  <c r="D21" i="18"/>
  <c r="F20" i="18" l="1"/>
  <c r="F39" i="18"/>
  <c r="E21" i="18"/>
  <c r="E40" i="18"/>
  <c r="E41" i="18" s="1"/>
  <c r="H18" i="18"/>
  <c r="H16" i="18"/>
  <c r="H17" i="18"/>
  <c r="I15" i="18"/>
  <c r="G19" i="18"/>
  <c r="G39" i="18" s="1"/>
  <c r="F21" i="18" l="1"/>
  <c r="F40" i="18"/>
  <c r="F41" i="18" s="1"/>
  <c r="H19" i="18"/>
  <c r="J15" i="18"/>
  <c r="K11" i="18"/>
  <c r="G20" i="18"/>
  <c r="G40" i="18" s="1"/>
  <c r="G41" i="18" s="1"/>
  <c r="I18" i="18"/>
  <c r="I16" i="18"/>
  <c r="I17" i="18"/>
  <c r="H20" i="18" l="1"/>
  <c r="H39" i="18"/>
  <c r="I19" i="18"/>
  <c r="G21" i="18"/>
  <c r="J16" i="18"/>
  <c r="K16" i="18" s="1"/>
  <c r="J18" i="18"/>
  <c r="K18" i="18" s="1"/>
  <c r="J17" i="18"/>
  <c r="K17" i="18" s="1"/>
  <c r="K15" i="18"/>
  <c r="I20" i="18" l="1"/>
  <c r="I39" i="18"/>
  <c r="H21" i="18"/>
  <c r="H40" i="18"/>
  <c r="H41" i="18" s="1"/>
  <c r="J19" i="18"/>
  <c r="J39" i="18" s="1"/>
  <c r="K39" i="18" l="1"/>
  <c r="I21" i="18"/>
  <c r="I40" i="18"/>
  <c r="I41" i="18"/>
  <c r="J20" i="18"/>
  <c r="J40" i="18" s="1"/>
  <c r="J41" i="18" s="1"/>
  <c r="K19" i="18"/>
  <c r="J21" i="18" l="1"/>
  <c r="K20" i="18"/>
  <c r="K40" i="18" s="1"/>
  <c r="K41" i="18" s="1"/>
  <c r="K21" i="18" l="1"/>
  <c r="A16" i="16" l="1"/>
  <c r="B16" i="16" s="1"/>
  <c r="J11" i="16"/>
  <c r="K11" i="16" s="1"/>
  <c r="M11" i="16" s="1"/>
  <c r="N11" i="16" s="1"/>
  <c r="J10" i="16"/>
  <c r="K10" i="16" s="1"/>
  <c r="E17" i="16" s="1"/>
  <c r="A10" i="16"/>
  <c r="B10" i="16" s="1"/>
  <c r="J9" i="16"/>
  <c r="K9" i="16" s="1"/>
  <c r="B9" i="16"/>
  <c r="L5" i="16"/>
  <c r="I5" i="16"/>
  <c r="H5" i="16"/>
  <c r="G5" i="16"/>
  <c r="D5" i="16"/>
  <c r="C5" i="16"/>
  <c r="B5" i="16"/>
  <c r="A5" i="16"/>
  <c r="B2" i="16"/>
  <c r="A16" i="15"/>
  <c r="B16" i="15" s="1"/>
  <c r="J11" i="15"/>
  <c r="K11" i="15" s="1"/>
  <c r="M11" i="15" s="1"/>
  <c r="N11" i="15" s="1"/>
  <c r="J10" i="15"/>
  <c r="K10" i="15" s="1"/>
  <c r="M10" i="15" s="1"/>
  <c r="N10" i="15" s="1"/>
  <c r="A10" i="15"/>
  <c r="B10" i="15" s="1"/>
  <c r="J9" i="15"/>
  <c r="K9" i="15" s="1"/>
  <c r="M9" i="15" s="1"/>
  <c r="N9" i="15" s="1"/>
  <c r="B9" i="15"/>
  <c r="L5" i="15"/>
  <c r="I5" i="15"/>
  <c r="H5" i="15"/>
  <c r="G5" i="15"/>
  <c r="D5" i="15"/>
  <c r="C5" i="15"/>
  <c r="B5" i="15"/>
  <c r="A5" i="15"/>
  <c r="B2" i="15"/>
  <c r="A16" i="14"/>
  <c r="A17" i="14" s="1"/>
  <c r="J11" i="14"/>
  <c r="K11" i="14" s="1"/>
  <c r="M11" i="14" s="1"/>
  <c r="N11" i="14" s="1"/>
  <c r="J10" i="14"/>
  <c r="K10" i="14" s="1"/>
  <c r="M10" i="14" s="1"/>
  <c r="N10" i="14" s="1"/>
  <c r="A10" i="14"/>
  <c r="B10" i="14" s="1"/>
  <c r="K9" i="14"/>
  <c r="M9" i="14" s="1"/>
  <c r="N9" i="14" s="1"/>
  <c r="J9" i="14"/>
  <c r="B9" i="14"/>
  <c r="L5" i="14"/>
  <c r="I5" i="14"/>
  <c r="H5" i="14"/>
  <c r="G5" i="14"/>
  <c r="D5" i="14"/>
  <c r="C5" i="14"/>
  <c r="B5" i="14"/>
  <c r="A5" i="14"/>
  <c r="B2" i="14"/>
  <c r="A17" i="16" l="1"/>
  <c r="B17" i="16" s="1"/>
  <c r="A11" i="16"/>
  <c r="B11" i="16" s="1"/>
  <c r="E16" i="14"/>
  <c r="K16" i="14" s="1"/>
  <c r="N12" i="14"/>
  <c r="C14" i="4" s="1"/>
  <c r="C13" i="4" s="1"/>
  <c r="K17" i="16"/>
  <c r="G17" i="16"/>
  <c r="I17" i="16"/>
  <c r="M17" i="16"/>
  <c r="N17" i="16" s="1"/>
  <c r="M10" i="16"/>
  <c r="N10" i="16" s="1"/>
  <c r="M9" i="16"/>
  <c r="N9" i="16" s="1"/>
  <c r="E16" i="16"/>
  <c r="E18" i="16"/>
  <c r="A17" i="15"/>
  <c r="A11" i="15"/>
  <c r="B11" i="15" s="1"/>
  <c r="E17" i="15"/>
  <c r="E18" i="15"/>
  <c r="E16" i="15"/>
  <c r="N12" i="15"/>
  <c r="C16" i="4" s="1"/>
  <c r="C15" i="4" s="1"/>
  <c r="B17" i="14"/>
  <c r="A18" i="14"/>
  <c r="B18" i="14" s="1"/>
  <c r="E17" i="14"/>
  <c r="I16" i="14"/>
  <c r="G16" i="14"/>
  <c r="A11" i="14"/>
  <c r="B11" i="14" s="1"/>
  <c r="E18" i="14"/>
  <c r="M16" i="14"/>
  <c r="B16" i="14"/>
  <c r="A18" i="16" l="1"/>
  <c r="B18" i="16" s="1"/>
  <c r="M16" i="16"/>
  <c r="K16" i="16"/>
  <c r="I16" i="16"/>
  <c r="G16" i="16"/>
  <c r="K18" i="16"/>
  <c r="I18" i="16"/>
  <c r="M18" i="16"/>
  <c r="G18" i="16"/>
  <c r="N12" i="16"/>
  <c r="C18" i="4" s="1"/>
  <c r="B17" i="15"/>
  <c r="A18" i="15"/>
  <c r="B18" i="15" s="1"/>
  <c r="K18" i="15"/>
  <c r="I18" i="15"/>
  <c r="G18" i="15"/>
  <c r="M18" i="15"/>
  <c r="N18" i="15" s="1"/>
  <c r="K16" i="15"/>
  <c r="K19" i="15" s="1"/>
  <c r="F16" i="4" s="1"/>
  <c r="F15" i="4" s="1"/>
  <c r="I16" i="15"/>
  <c r="G16" i="15"/>
  <c r="M16" i="15"/>
  <c r="K17" i="15"/>
  <c r="I17" i="15"/>
  <c r="G17" i="15"/>
  <c r="M17" i="15"/>
  <c r="G17" i="14"/>
  <c r="G19" i="14" s="1"/>
  <c r="D14" i="4" s="1"/>
  <c r="I17" i="14"/>
  <c r="I19" i="14" s="1"/>
  <c r="E14" i="4" s="1"/>
  <c r="E13" i="4" s="1"/>
  <c r="K17" i="14"/>
  <c r="K19" i="14" s="1"/>
  <c r="F14" i="4" s="1"/>
  <c r="F13" i="4" s="1"/>
  <c r="M17" i="14"/>
  <c r="N16" i="14"/>
  <c r="K18" i="14"/>
  <c r="I18" i="14"/>
  <c r="G18" i="14"/>
  <c r="M18" i="14"/>
  <c r="N18" i="14" s="1"/>
  <c r="E19" i="11"/>
  <c r="C17" i="4" l="1"/>
  <c r="I19" i="15"/>
  <c r="E16" i="4" s="1"/>
  <c r="E15" i="4" s="1"/>
  <c r="D13" i="4"/>
  <c r="N17" i="14"/>
  <c r="G19" i="16"/>
  <c r="D18" i="4" s="1"/>
  <c r="D17" i="4" s="1"/>
  <c r="N18" i="16"/>
  <c r="I19" i="16"/>
  <c r="E18" i="4" s="1"/>
  <c r="E17" i="4" s="1"/>
  <c r="K19" i="16"/>
  <c r="F18" i="4" s="1"/>
  <c r="F17" i="4" s="1"/>
  <c r="N16" i="16"/>
  <c r="M19" i="16"/>
  <c r="N16" i="15"/>
  <c r="M19" i="15"/>
  <c r="N17" i="15"/>
  <c r="G19" i="15"/>
  <c r="D16" i="4" s="1"/>
  <c r="N19" i="14"/>
  <c r="N20" i="14" s="1"/>
  <c r="M19" i="14"/>
  <c r="G14" i="4" s="1"/>
  <c r="G13" i="4" s="1"/>
  <c r="C3" i="13"/>
  <c r="G16" i="4" l="1"/>
  <c r="G15" i="4" s="1"/>
  <c r="G18" i="4"/>
  <c r="G17" i="4" s="1"/>
  <c r="H17" i="4" s="1"/>
  <c r="D15" i="4"/>
  <c r="H14" i="4"/>
  <c r="H13" i="4"/>
  <c r="N19" i="16"/>
  <c r="N20" i="16" s="1"/>
  <c r="N19" i="15"/>
  <c r="N20" i="15" s="1"/>
  <c r="E7" i="11"/>
  <c r="E15" i="11"/>
  <c r="D25" i="4" s="1"/>
  <c r="B9" i="12"/>
  <c r="B33" i="7"/>
  <c r="B26" i="7"/>
  <c r="A16" i="12"/>
  <c r="A17" i="12"/>
  <c r="B17" i="12" s="1"/>
  <c r="B16" i="12"/>
  <c r="J11" i="12"/>
  <c r="K11" i="12" s="1"/>
  <c r="J10" i="12"/>
  <c r="K10" i="12" s="1"/>
  <c r="A10" i="12"/>
  <c r="B10" i="12" s="1"/>
  <c r="J9" i="12"/>
  <c r="K9" i="12" s="1"/>
  <c r="L5" i="12"/>
  <c r="I5" i="12"/>
  <c r="H5" i="12"/>
  <c r="G5" i="12"/>
  <c r="D5" i="12"/>
  <c r="C5" i="12"/>
  <c r="B5" i="12"/>
  <c r="A5" i="12"/>
  <c r="H30" i="4"/>
  <c r="H29" i="4"/>
  <c r="G25" i="4"/>
  <c r="F25" i="4"/>
  <c r="E24" i="11"/>
  <c r="E23" i="11" s="1"/>
  <c r="E25" i="4" s="1"/>
  <c r="B25" i="4"/>
  <c r="C2" i="11"/>
  <c r="E25" i="11"/>
  <c r="E32" i="11"/>
  <c r="E21" i="11"/>
  <c r="E20" i="11" s="1"/>
  <c r="E14" i="11"/>
  <c r="E8" i="11"/>
  <c r="E9" i="11"/>
  <c r="E18" i="11"/>
  <c r="E17" i="11"/>
  <c r="E16" i="11"/>
  <c r="H16" i="4" l="1"/>
  <c r="H15" i="4"/>
  <c r="H18" i="4"/>
  <c r="H31" i="4"/>
  <c r="E16" i="12"/>
  <c r="M9" i="12"/>
  <c r="N9" i="12" s="1"/>
  <c r="M10" i="12"/>
  <c r="N10" i="12" s="1"/>
  <c r="E17" i="12"/>
  <c r="E18" i="12"/>
  <c r="M11" i="12"/>
  <c r="N11" i="12" s="1"/>
  <c r="A11" i="12"/>
  <c r="B11" i="12" s="1"/>
  <c r="A18" i="12"/>
  <c r="B18" i="12" s="1"/>
  <c r="C25" i="4"/>
  <c r="H25" i="4" s="1"/>
  <c r="H26" i="4" s="1"/>
  <c r="E39" i="11"/>
  <c r="M18" i="12" l="1"/>
  <c r="K18" i="12"/>
  <c r="I18" i="12"/>
  <c r="G18" i="12"/>
  <c r="N12" i="12"/>
  <c r="C12" i="4" s="1"/>
  <c r="K16" i="12"/>
  <c r="I16" i="12"/>
  <c r="G16" i="12"/>
  <c r="M16" i="12"/>
  <c r="M17" i="12"/>
  <c r="K17" i="12"/>
  <c r="I17" i="12"/>
  <c r="G17" i="12"/>
  <c r="B67" i="7"/>
  <c r="B65" i="7"/>
  <c r="J60" i="7"/>
  <c r="K60" i="7" s="1"/>
  <c r="J59" i="7"/>
  <c r="K59" i="7" s="1"/>
  <c r="B59" i="7"/>
  <c r="J58" i="7"/>
  <c r="K58" i="7" s="1"/>
  <c r="B58" i="7"/>
  <c r="B16" i="7"/>
  <c r="B50" i="7"/>
  <c r="B51" i="7"/>
  <c r="B49" i="7"/>
  <c r="J44" i="7"/>
  <c r="K44" i="7" s="1"/>
  <c r="J43" i="7"/>
  <c r="K43" i="7" s="1"/>
  <c r="B43" i="7"/>
  <c r="J42" i="7"/>
  <c r="K42" i="7" s="1"/>
  <c r="B42" i="7"/>
  <c r="A34" i="7"/>
  <c r="A35" i="7" s="1"/>
  <c r="B35" i="7" s="1"/>
  <c r="J28" i="7"/>
  <c r="K28" i="7" s="1"/>
  <c r="J27" i="7"/>
  <c r="K27" i="7" s="1"/>
  <c r="A27" i="7"/>
  <c r="B27" i="7" s="1"/>
  <c r="J26" i="7"/>
  <c r="K26" i="7" s="1"/>
  <c r="C11" i="4" l="1"/>
  <c r="K19" i="12"/>
  <c r="F12" i="4" s="1"/>
  <c r="F11" i="4" s="1"/>
  <c r="N18" i="12"/>
  <c r="M19" i="12"/>
  <c r="G12" i="4" s="1"/>
  <c r="G11" i="4" s="1"/>
  <c r="N16" i="12"/>
  <c r="G19" i="12"/>
  <c r="D12" i="4" s="1"/>
  <c r="D11" i="4" s="1"/>
  <c r="N17" i="12"/>
  <c r="I19" i="12"/>
  <c r="E12" i="4" s="1"/>
  <c r="E11" i="4" s="1"/>
  <c r="E67" i="7"/>
  <c r="M60" i="7"/>
  <c r="N60" i="7" s="1"/>
  <c r="E66" i="7"/>
  <c r="M59" i="7"/>
  <c r="N59" i="7" s="1"/>
  <c r="E65" i="7"/>
  <c r="M58" i="7"/>
  <c r="N58" i="7" s="1"/>
  <c r="B60" i="7"/>
  <c r="B66" i="7"/>
  <c r="B44" i="7"/>
  <c r="B34" i="7"/>
  <c r="A28" i="7"/>
  <c r="B28" i="7" s="1"/>
  <c r="M43" i="7"/>
  <c r="N43" i="7" s="1"/>
  <c r="E50" i="7"/>
  <c r="M42" i="7"/>
  <c r="N42" i="7" s="1"/>
  <c r="E49" i="7"/>
  <c r="M44" i="7"/>
  <c r="N44" i="7" s="1"/>
  <c r="E51" i="7"/>
  <c r="E33" i="7"/>
  <c r="M26" i="7"/>
  <c r="N26" i="7" s="1"/>
  <c r="N29" i="7" s="1"/>
  <c r="C8" i="4" s="1"/>
  <c r="M27" i="7"/>
  <c r="N27" i="7" s="1"/>
  <c r="E34" i="7"/>
  <c r="E35" i="7"/>
  <c r="M28" i="7"/>
  <c r="N28" i="7" s="1"/>
  <c r="H12" i="4" l="1"/>
  <c r="H11" i="4"/>
  <c r="N45" i="7"/>
  <c r="C9" i="4" s="1"/>
  <c r="N19" i="12"/>
  <c r="N20" i="12" s="1"/>
  <c r="N61" i="7"/>
  <c r="C10" i="4" s="1"/>
  <c r="M66" i="7"/>
  <c r="K66" i="7"/>
  <c r="I66" i="7"/>
  <c r="G66" i="7"/>
  <c r="M65" i="7"/>
  <c r="M68" i="7" s="1"/>
  <c r="G10" i="4" s="1"/>
  <c r="K65" i="7"/>
  <c r="K68" i="7" s="1"/>
  <c r="F10" i="4" s="1"/>
  <c r="I65" i="7"/>
  <c r="G65" i="7"/>
  <c r="M67" i="7"/>
  <c r="K67" i="7"/>
  <c r="I67" i="7"/>
  <c r="G67" i="7"/>
  <c r="K51" i="7"/>
  <c r="I51" i="7"/>
  <c r="M51" i="7"/>
  <c r="G51" i="7"/>
  <c r="M49" i="7"/>
  <c r="M52" i="7" s="1"/>
  <c r="G9" i="4" s="1"/>
  <c r="I49" i="7"/>
  <c r="I52" i="7" s="1"/>
  <c r="E9" i="4" s="1"/>
  <c r="K49" i="7"/>
  <c r="G49" i="7"/>
  <c r="K50" i="7"/>
  <c r="I50" i="7"/>
  <c r="M50" i="7"/>
  <c r="G50" i="7"/>
  <c r="M35" i="7"/>
  <c r="K35" i="7"/>
  <c r="I35" i="7"/>
  <c r="G35" i="7"/>
  <c r="I34" i="7"/>
  <c r="M34" i="7"/>
  <c r="K34" i="7"/>
  <c r="G34" i="7"/>
  <c r="M33" i="7"/>
  <c r="K33" i="7"/>
  <c r="I33" i="7"/>
  <c r="G33" i="7"/>
  <c r="G36" i="7" l="1"/>
  <c r="D8" i="4" s="1"/>
  <c r="I36" i="7"/>
  <c r="E8" i="4" s="1"/>
  <c r="M36" i="7"/>
  <c r="G8" i="4" s="1"/>
  <c r="K36" i="7"/>
  <c r="F8" i="4" s="1"/>
  <c r="G52" i="7"/>
  <c r="D9" i="4" s="1"/>
  <c r="H9" i="4" s="1"/>
  <c r="K52" i="7"/>
  <c r="F9" i="4" s="1"/>
  <c r="I68" i="7"/>
  <c r="E10" i="4" s="1"/>
  <c r="G68" i="7"/>
  <c r="D10" i="4" s="1"/>
  <c r="H10" i="4" s="1"/>
  <c r="N67" i="7"/>
  <c r="N66" i="7"/>
  <c r="N65" i="7"/>
  <c r="N49" i="7"/>
  <c r="N50" i="7"/>
  <c r="N51" i="7"/>
  <c r="N33" i="7"/>
  <c r="N34" i="7"/>
  <c r="N35" i="7"/>
  <c r="N36" i="7" l="1"/>
  <c r="N37" i="7" s="1"/>
  <c r="N52" i="7"/>
  <c r="N53" i="7" s="1"/>
  <c r="N68" i="7"/>
  <c r="N69" i="7" s="1"/>
  <c r="H8" i="4"/>
  <c r="A17" i="7"/>
  <c r="A18" i="7" s="1"/>
  <c r="B18" i="7" s="1"/>
  <c r="E11" i="7"/>
  <c r="H11" i="7" s="1"/>
  <c r="J11" i="7" s="1"/>
  <c r="K11" i="7" s="1"/>
  <c r="M11" i="7" s="1"/>
  <c r="N11" i="7" s="1"/>
  <c r="E9" i="7"/>
  <c r="H9" i="7" s="1"/>
  <c r="J9" i="7" s="1"/>
  <c r="K9" i="7" s="1"/>
  <c r="M9" i="7" s="1"/>
  <c r="N9" i="7" s="1"/>
  <c r="E10" i="7"/>
  <c r="H10" i="7" s="1"/>
  <c r="J10" i="7" s="1"/>
  <c r="B9" i="7"/>
  <c r="A10" i="7"/>
  <c r="A11" i="7" s="1"/>
  <c r="B11" i="7" s="1"/>
  <c r="L5" i="7"/>
  <c r="I5" i="7"/>
  <c r="H5" i="7"/>
  <c r="G5" i="7"/>
  <c r="D5" i="7"/>
  <c r="C5" i="7"/>
  <c r="B5" i="7"/>
  <c r="A5" i="7"/>
  <c r="E16" i="7" l="1"/>
  <c r="E18" i="7"/>
  <c r="G18" i="7" s="1"/>
  <c r="I16" i="7"/>
  <c r="M16" i="7"/>
  <c r="K10" i="7"/>
  <c r="E17" i="7" s="1"/>
  <c r="B17" i="7"/>
  <c r="B10" i="7"/>
  <c r="C3" i="6"/>
  <c r="C5" i="2"/>
  <c r="C5" i="5" s="1"/>
  <c r="C4" i="2"/>
  <c r="C4" i="5" s="1"/>
  <c r="C2" i="6" s="1"/>
  <c r="F27" i="2"/>
  <c r="F16" i="2"/>
  <c r="F17" i="2"/>
  <c r="F18" i="2"/>
  <c r="F19" i="2"/>
  <c r="A16" i="2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11" i="2"/>
  <c r="A12" i="2" s="1"/>
  <c r="A13" i="2" s="1"/>
  <c r="A14" i="2" s="1"/>
  <c r="A15" i="2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F11" i="5"/>
  <c r="F12" i="5"/>
  <c r="F13" i="5"/>
  <c r="F14" i="5"/>
  <c r="F15" i="5"/>
  <c r="F16" i="5"/>
  <c r="F17" i="5"/>
  <c r="F18" i="5"/>
  <c r="F19" i="5"/>
  <c r="F20" i="5"/>
  <c r="F21" i="5"/>
  <c r="F22" i="5"/>
  <c r="I27" i="2"/>
  <c r="F11" i="2"/>
  <c r="F12" i="2"/>
  <c r="F13" i="2"/>
  <c r="F14" i="2"/>
  <c r="F15" i="2"/>
  <c r="F20" i="2"/>
  <c r="F21" i="2"/>
  <c r="F22" i="2"/>
  <c r="F23" i="2"/>
  <c r="F24" i="2"/>
  <c r="F25" i="2"/>
  <c r="F26" i="2"/>
  <c r="F10" i="2"/>
  <c r="G12" i="1"/>
  <c r="G13" i="1"/>
  <c r="G14" i="1"/>
  <c r="G15" i="1"/>
  <c r="G16" i="1"/>
  <c r="G17" i="1"/>
  <c r="G18" i="1"/>
  <c r="G19" i="1"/>
  <c r="G20" i="1"/>
  <c r="G21" i="1"/>
  <c r="G22" i="1"/>
  <c r="G23" i="1"/>
  <c r="G11" i="1"/>
  <c r="F10" i="5"/>
  <c r="C1" i="11" l="1"/>
  <c r="C2" i="13"/>
  <c r="B1" i="15"/>
  <c r="B1" i="16"/>
  <c r="B1" i="14"/>
  <c r="I18" i="7"/>
  <c r="I19" i="7"/>
  <c r="E7" i="4" s="1"/>
  <c r="E6" i="4" s="1"/>
  <c r="B1" i="12"/>
  <c r="B1" i="7"/>
  <c r="B2" i="12"/>
  <c r="B2" i="7"/>
  <c r="M18" i="7"/>
  <c r="K18" i="7"/>
  <c r="G16" i="7"/>
  <c r="G19" i="7" s="1"/>
  <c r="D7" i="4" s="1"/>
  <c r="D6" i="4" s="1"/>
  <c r="K16" i="7"/>
  <c r="M17" i="7"/>
  <c r="K17" i="7"/>
  <c r="I17" i="7"/>
  <c r="G17" i="7"/>
  <c r="M10" i="7"/>
  <c r="N10" i="7" s="1"/>
  <c r="N12" i="7" s="1"/>
  <c r="C7" i="4" s="1"/>
  <c r="C6" i="4" s="1"/>
  <c r="M19" i="7" l="1"/>
  <c r="G7" i="4" s="1"/>
  <c r="G6" i="4" s="1"/>
  <c r="N18" i="7"/>
  <c r="K19" i="7"/>
  <c r="F7" i="4" s="1"/>
  <c r="N16" i="7"/>
  <c r="N17" i="7"/>
  <c r="H7" i="4" l="1"/>
  <c r="F6" i="4"/>
  <c r="H6" i="4" s="1"/>
  <c r="N19" i="7"/>
  <c r="N20" i="7" s="1"/>
  <c r="H34" i="4" l="1"/>
  <c r="H38" i="4" s="1"/>
  <c r="H37" i="4" l="1"/>
  <c r="H36" i="4"/>
  <c r="H41" i="4" l="1"/>
  <c r="H43" i="4" s="1"/>
  <c r="H45" i="4" s="1"/>
</calcChain>
</file>

<file path=xl/sharedStrings.xml><?xml version="1.0" encoding="utf-8"?>
<sst xmlns="http://schemas.openxmlformats.org/spreadsheetml/2006/main" count="665" uniqueCount="248">
  <si>
    <t>CATEGORIA PROFESSIONAL</t>
  </si>
  <si>
    <t xml:space="preserve">DATA: </t>
  </si>
  <si>
    <t>TÍTOL DEL PROJECTE:</t>
  </si>
  <si>
    <t>€/any cost empresa</t>
  </si>
  <si>
    <t>dies de treball</t>
  </si>
  <si>
    <t>€/jornada</t>
  </si>
  <si>
    <t>€/hora</t>
  </si>
  <si>
    <t>TOTAL COST CATEGORIA</t>
  </si>
  <si>
    <t xml:space="preserve">TAULA </t>
  </si>
  <si>
    <t>CONVENI D'APLICACIÓ:</t>
  </si>
  <si>
    <t>SERVEI ASSIGNAT*</t>
  </si>
  <si>
    <t>CONCEPTE</t>
  </si>
  <si>
    <t>€/Unitat</t>
  </si>
  <si>
    <t>Número d'unitats</t>
  </si>
  <si>
    <t>TOTAL COST INVERSIÓ</t>
  </si>
  <si>
    <t>Anys d'amortització</t>
  </si>
  <si>
    <t>Finançament (%)</t>
  </si>
  <si>
    <t>COST ANUAL D'AMORTITZACIÓ I FINANÇAMENT</t>
  </si>
  <si>
    <t>COST DE PERSONAL (€)</t>
  </si>
  <si>
    <t>TOTAL (€)</t>
  </si>
  <si>
    <t>SUBTOTAL 1</t>
  </si>
  <si>
    <t>SERVEIS COMUNS</t>
  </si>
  <si>
    <t>SUBTOTAL 3</t>
  </si>
  <si>
    <t>INVERSIONS</t>
  </si>
  <si>
    <t>TOTAL INVERSIÓ</t>
  </si>
  <si>
    <t>AMORTITZACIÓ I FINANÇAMENT (€)</t>
  </si>
  <si>
    <t>SUBTOTAL 4</t>
  </si>
  <si>
    <t>TOTAL IMPORT SERVEI (€/ANY)</t>
  </si>
  <si>
    <t>Despeses generals</t>
  </si>
  <si>
    <t>Benefici industrial</t>
  </si>
  <si>
    <t>IVA</t>
  </si>
  <si>
    <t>TOTAL IMPORT SERVEI IVA inclòs (€/ANY)</t>
  </si>
  <si>
    <t>PERSONAL</t>
  </si>
  <si>
    <t>TOTAL</t>
  </si>
  <si>
    <t>COST DE MANTENIMENT (€)</t>
  </si>
  <si>
    <t>COST DE FUNCIONAMENT (€)</t>
  </si>
  <si>
    <t>COST DE LLOGUER (€)</t>
  </si>
  <si>
    <t>PREUS UNITARIS DE MAQUINÀRIA I ALTRES</t>
  </si>
  <si>
    <t xml:space="preserve">TOTALS </t>
  </si>
  <si>
    <t>€/jornada de manteniment</t>
  </si>
  <si>
    <t>€/jornada de lloguer</t>
  </si>
  <si>
    <t>TOTAL €/JORNADA</t>
  </si>
  <si>
    <t>€/jornada de combustible</t>
  </si>
  <si>
    <t xml:space="preserve">PREUS UNITARIS DE MAQUINÀRIA I ALTRES. - INVERSIONS DEL CONTRACTE - </t>
  </si>
  <si>
    <t>LLISTAR TOTS ELS SERVEIS OBJECTE DE LICITACIÓ</t>
  </si>
  <si>
    <t>CODI SERVEI</t>
  </si>
  <si>
    <t>CODI SUBSERVEI</t>
  </si>
  <si>
    <t>NOM SERVEI</t>
  </si>
  <si>
    <t>1A</t>
  </si>
  <si>
    <t>NOM SUBSERVEI</t>
  </si>
  <si>
    <t>Les empreses codificaran segons el seu criteri i segons els serveis objecte de licitació. 
El codi del servei serà un número i el subservei el mateix número amb una lletra associada</t>
  </si>
  <si>
    <t>CODI</t>
  </si>
  <si>
    <t>POSICIÓ**</t>
  </si>
  <si>
    <t>€/any salari brut ***</t>
  </si>
  <si>
    <t>*** inclou tots els conceptes retributius</t>
  </si>
  <si>
    <t>Indicar les hores de la jornada utilitzada</t>
  </si>
  <si>
    <t>NÚM. EQUIPS</t>
  </si>
  <si>
    <t>DIES-JORNADES /ANY</t>
  </si>
  <si>
    <t>LABORABLES</t>
  </si>
  <si>
    <t>FESTIVES</t>
  </si>
  <si>
    <t>DIES TOTALS</t>
  </si>
  <si>
    <t>JORNADES TOTAL</t>
  </si>
  <si>
    <t>€/anual</t>
  </si>
  <si>
    <t>PREUS UNITARIS DE PERSONAL SENSE ANTIGUITAT</t>
  </si>
  <si>
    <t>NOTA: per a cada CODI DE SERVEI es realitzarà un pressupost</t>
  </si>
  <si>
    <t>NOM DEL SUBSERVEI</t>
  </si>
  <si>
    <t>FREQÜÈNCIA (dies/setmana)</t>
  </si>
  <si>
    <t>dies/any</t>
  </si>
  <si>
    <t>TORN</t>
  </si>
  <si>
    <t>Categoria</t>
  </si>
  <si>
    <t>MAQUINÀRIA</t>
  </si>
  <si>
    <t>matí</t>
  </si>
  <si>
    <t>tarda</t>
  </si>
  <si>
    <t>Tipus de maquinària</t>
  </si>
  <si>
    <t>MANTENIMENT</t>
  </si>
  <si>
    <t>COMBUSTIBLE</t>
  </si>
  <si>
    <t>ALTRES</t>
  </si>
  <si>
    <t>TOTAL COST SUBSERVEI (€/ANY)</t>
  </si>
  <si>
    <t>LLOGUERS</t>
  </si>
  <si>
    <t>COST DE PERSONAL</t>
  </si>
  <si>
    <t>1B</t>
  </si>
  <si>
    <t xml:space="preserve">MITJANS COMUNS </t>
  </si>
  <si>
    <t>DESPESES</t>
  </si>
  <si>
    <t>Unitats</t>
  </si>
  <si>
    <t>€/unitat</t>
  </si>
  <si>
    <t>Personal</t>
  </si>
  <si>
    <t>Conceptes de personal addicionals</t>
  </si>
  <si>
    <t>Instal·lacions fixes</t>
  </si>
  <si>
    <t>Altres despeses</t>
  </si>
  <si>
    <t>Personal adscrit als mitjans comuns</t>
  </si>
  <si>
    <t>Mitjans comuns</t>
  </si>
  <si>
    <t xml:space="preserve">Despeses associades a les instal·lacions fixes </t>
  </si>
  <si>
    <t xml:space="preserve">Lloguer </t>
  </si>
  <si>
    <t>Subministraments</t>
  </si>
  <si>
    <t>Vehicles i material associat a mitjans comuns (manteniment i funcionament)</t>
  </si>
  <si>
    <t>TOTAL MITJANS COMUNS</t>
  </si>
  <si>
    <t>Tecnologia</t>
  </si>
  <si>
    <t xml:space="preserve">Les despeses derivades de la tecnologia associada als serveis </t>
  </si>
  <si>
    <t>Despeses de comunicació</t>
  </si>
  <si>
    <t xml:space="preserve">Altres conceptes compartits amb els serveis </t>
  </si>
  <si>
    <t>ALTRES DESPESES (€)</t>
  </si>
  <si>
    <t>TOTAL (€/any)</t>
  </si>
  <si>
    <t>SERVEI DE RECOLLIDA DE RESIDUS</t>
  </si>
  <si>
    <t>INVERSIÓ RECOLLIDA DE RESIDUS</t>
  </si>
  <si>
    <t>INVERSIÓ EN MITJANS COMUNS</t>
  </si>
  <si>
    <t>Assegurances de tota la flota</t>
  </si>
  <si>
    <t>Tots els vehicles</t>
  </si>
  <si>
    <t>Vestura i Epis (SSL) de tots els serveis</t>
  </si>
  <si>
    <t>Vandalisme, partides alçades de despesa, fungibles, etc</t>
  </si>
  <si>
    <t>INSTAL·LACIONS (€)</t>
  </si>
  <si>
    <t>VEHICLES I ASSEGURANCES (€)</t>
  </si>
  <si>
    <t>TECNOLOGIA (€)</t>
  </si>
  <si>
    <t xml:space="preserve">** indicar: nocturn, diürn, festiu diürn, festiu nocturn, </t>
  </si>
  <si>
    <t>afegir tantes files com sigui necessari</t>
  </si>
  <si>
    <t>NOTA: APORTAR LA TAULA MENSUAL D'AMORTITZACIÓ I FINANÇAMENT SEGONS ELS ANYS D'AMORTITZACIÓ PER A CADA ELEMENT</t>
  </si>
  <si>
    <t>€/hora funcionament i manteniment</t>
  </si>
  <si>
    <t>€/hora lloguer</t>
  </si>
  <si>
    <t>2A</t>
  </si>
  <si>
    <t>Muntar tantes taules SERVEI com CODIS hi hagi</t>
  </si>
  <si>
    <t>RELACIÓ DE PREUS UNITARIS</t>
  </si>
  <si>
    <t>RECURSOS HUMANS</t>
  </si>
  <si>
    <t xml:space="preserve">Categoria </t>
  </si>
  <si>
    <t>Cost hora (sense DG, BI, ni campanyes ni IVA)</t>
  </si>
  <si>
    <t>Conductor RSU nit</t>
  </si>
  <si>
    <t>Conductor RSU dia</t>
  </si>
  <si>
    <t>Conductor RSU dia festiu</t>
  </si>
  <si>
    <t>Conductor RSU nit festiu</t>
  </si>
  <si>
    <t>RECURSOS MATERIALS FUNCIONAMENTS I MANTENIMENTS</t>
  </si>
  <si>
    <t>Concepte</t>
  </si>
  <si>
    <t>€/unitat (sense DG, BI, ni campanyes ni IVA)</t>
  </si>
  <si>
    <t>Tags en contenidors</t>
  </si>
  <si>
    <t>Tancament de contenidors</t>
  </si>
  <si>
    <t xml:space="preserve">Targetes RFID </t>
  </si>
  <si>
    <t>ALTRES PREUS UNITARIS (SUBMINISTRAMENTS)</t>
  </si>
  <si>
    <t>€/any assegurança i impostos</t>
  </si>
  <si>
    <t>SERVEI DE REPÀS</t>
  </si>
  <si>
    <t>RECOLLIDA DE RESIDUS</t>
  </si>
  <si>
    <t>PREUS UNITARIS DE TRANSPORT (€/km) I ALTRES SERVEIS DE RECOLLIDA</t>
  </si>
  <si>
    <t>Cost unitari (sense DG, BI, ni campanyes ni IVA)</t>
  </si>
  <si>
    <t>Manteniment d'una caixa de 20-30 m³</t>
  </si>
  <si>
    <t>COST TOTAL DELS SERVEIS PER L'ANY TIPUS</t>
  </si>
  <si>
    <t>SISTEMA AMORTITZACIÓ FRANCÈS</t>
  </si>
  <si>
    <t>*recollida, mitjans comuns</t>
  </si>
  <si>
    <t>TRANSPORT DE RESIDUS</t>
  </si>
  <si>
    <t>NETEJA DE CONTENIDORS</t>
  </si>
  <si>
    <t>MITJANS COMUNS</t>
  </si>
  <si>
    <t>Recollida de residus</t>
  </si>
  <si>
    <t>Recollida de la fracció resta</t>
  </si>
  <si>
    <t>Recollida de la fracció paper-cartró</t>
  </si>
  <si>
    <t>conductor</t>
  </si>
  <si>
    <t>Assegurances</t>
  </si>
  <si>
    <t>Vehicle caixa oberta, bolquet i equip d'aigua a pressió</t>
  </si>
  <si>
    <t>Manteniment d'un contenidor de càrrega superior d'entre 3000- 4600 L</t>
  </si>
  <si>
    <t>Manteniment d'un compactador de 22 m³</t>
  </si>
  <si>
    <t>€/Km vehicle caixa oberta</t>
  </si>
  <si>
    <t>€/buidat de contenidors de 1800- 2000 L per a cada fracció</t>
  </si>
  <si>
    <t>€/buidat de contenidors de 3000-4600 L per a cada fracció</t>
  </si>
  <si>
    <t xml:space="preserve"> €/rentat contenidor de CS</t>
  </si>
  <si>
    <t>3A</t>
  </si>
  <si>
    <t>Transport de residus</t>
  </si>
  <si>
    <r>
      <t>Vehicle ampliroll amb grua i compactador de càrrega superior de 22 m</t>
    </r>
    <r>
      <rPr>
        <vertAlign val="superscript"/>
        <sz val="11"/>
        <color theme="1"/>
        <rFont val="Arial"/>
        <family val="2"/>
      </rPr>
      <t>3</t>
    </r>
  </si>
  <si>
    <r>
      <t>Vehicle ampliroll amb grua i caixa oberta de 22 m</t>
    </r>
    <r>
      <rPr>
        <vertAlign val="superscript"/>
        <sz val="11"/>
        <color theme="1"/>
        <rFont val="Arial"/>
        <family val="2"/>
      </rPr>
      <t>3</t>
    </r>
  </si>
  <si>
    <t>GESTIÓ DE LA FRACCIÓ ORGÀNICA</t>
  </si>
  <si>
    <t>1C</t>
  </si>
  <si>
    <t>Recollida de la fracció envasos lleugers</t>
  </si>
  <si>
    <t>1D</t>
  </si>
  <si>
    <t>Recollida de la fracció vidre</t>
  </si>
  <si>
    <t>Gestió de la fracció orgànica</t>
  </si>
  <si>
    <t>4A</t>
  </si>
  <si>
    <t>Rentat de contenidors</t>
  </si>
  <si>
    <t>5A</t>
  </si>
  <si>
    <t>Servei de repàs</t>
  </si>
  <si>
    <t>6A</t>
  </si>
  <si>
    <t>Recollida de residus del Solsonès</t>
  </si>
  <si>
    <t>SERVEI DE GESTIÓ DE LA FRACCIÓ ORGÀNICA</t>
  </si>
  <si>
    <t>SUBSERVEI Recollida de la fracció resta</t>
  </si>
  <si>
    <t>SUBSERVEI Recollida de la fracció paper-cartró</t>
  </si>
  <si>
    <t>SUBSERVEI Recollida de la fracció envasos</t>
  </si>
  <si>
    <t>SUBSERVEI Recollida de la fracció vidre</t>
  </si>
  <si>
    <t>SUBSERVEI Gestió de la fracció orgànica</t>
  </si>
  <si>
    <t>SUBSERVEI Transport de residus</t>
  </si>
  <si>
    <t>SUBSERVEI Servei de repàs</t>
  </si>
  <si>
    <t>RENTAT DE CONTENIDORS</t>
  </si>
  <si>
    <t>SUBSERVEI Rentat de contenidors</t>
  </si>
  <si>
    <t>TOTAL SUBMINISTRAMENT CONTENIDORS IVA INCLÒS</t>
  </si>
  <si>
    <t>TOTAL SUBMINISTRAMENT CONTENIDORS</t>
  </si>
  <si>
    <t>benefici industrial</t>
  </si>
  <si>
    <t>despeses generals</t>
  </si>
  <si>
    <t>2033</t>
  </si>
  <si>
    <t>2032</t>
  </si>
  <si>
    <t>2031</t>
  </si>
  <si>
    <t>2030</t>
  </si>
  <si>
    <t>2029</t>
  </si>
  <si>
    <t>2028</t>
  </si>
  <si>
    <t>2027</t>
  </si>
  <si>
    <t>2026</t>
  </si>
  <si>
    <t>SUBMINISTRAMENT DE CONTENIDORS</t>
  </si>
  <si>
    <t>Instal·lacions</t>
  </si>
  <si>
    <t>TOTAL CONTRACTE IVA INCLÒS</t>
  </si>
  <si>
    <t>Manteniments</t>
  </si>
  <si>
    <t>Combustible</t>
  </si>
  <si>
    <t>TOTAL CONTRACTE</t>
  </si>
  <si>
    <t>campanyes</t>
  </si>
  <si>
    <t xml:space="preserve">TOTAL COST DIRECTE </t>
  </si>
  <si>
    <t>Amortització i finançament nou material</t>
  </si>
  <si>
    <t>Altres despeses (vestuari, tecnologia)</t>
  </si>
  <si>
    <t>Lloguer vehicle inicial</t>
  </si>
  <si>
    <t>EVOLUCIÓ DEL CONTRACTE DE RECOLLIDA DE RESIDUS</t>
  </si>
  <si>
    <t>Campanyes</t>
  </si>
  <si>
    <t>IMPORTS IVA</t>
  </si>
  <si>
    <t>PREU TOTAL CONTRACTE SENSE IVA</t>
  </si>
  <si>
    <t>PREU TOTAL CONTRACTE IVA INCLÒS</t>
  </si>
  <si>
    <t>IMPORT CORRESPONENT AL SUBMINISTRAMENT DE CONTENIDORS</t>
  </si>
  <si>
    <t>MUNICIPI</t>
  </si>
  <si>
    <t>TOTAL SUBMINISTRAMENT</t>
  </si>
  <si>
    <t>CONT. VID</t>
  </si>
  <si>
    <t>CASTELLAR</t>
  </si>
  <si>
    <t>CLARIANA</t>
  </si>
  <si>
    <t xml:space="preserve">LLOBERA </t>
  </si>
  <si>
    <t xml:space="preserve">MOLSOSA </t>
  </si>
  <si>
    <t>ODÈN</t>
  </si>
  <si>
    <t>PINELL</t>
  </si>
  <si>
    <t>LA COMA</t>
  </si>
  <si>
    <t>GUIXERS</t>
  </si>
  <si>
    <t>BIOSCA</t>
  </si>
  <si>
    <t>TORÀ</t>
  </si>
  <si>
    <t>€/UNITAT RESTA</t>
  </si>
  <si>
    <t>CONT. RESTA</t>
  </si>
  <si>
    <t>CONT. PAPER-CARTRÓ</t>
  </si>
  <si>
    <t>CONT. ENVASOS</t>
  </si>
  <si>
    <t>€/UNITAT PAPER-CARTRÓ</t>
  </si>
  <si>
    <t>€/UNITAT ENVASOS</t>
  </si>
  <si>
    <t>€/UNITAT VIDRE</t>
  </si>
  <si>
    <t>Manteniment dels compostadors comunitaris</t>
  </si>
  <si>
    <t>Cost jornada (sense DG, BI, ni campanyes ni IVA)</t>
  </si>
  <si>
    <t>Manteniment d'un tancament</t>
  </si>
  <si>
    <t>€/Km vehicle ampliroll</t>
  </si>
  <si>
    <t>Manteniment d'un contenidor de càrrega superior d'entre 1800- 2000 L</t>
  </si>
  <si>
    <t>Contenidors de resta</t>
  </si>
  <si>
    <t>Contenidors de paper-cartró</t>
  </si>
  <si>
    <t>Contenidors d'envasos</t>
  </si>
  <si>
    <t>Contenidors de vidre</t>
  </si>
  <si>
    <t>Caixa de 20-30 m³</t>
  </si>
  <si>
    <t>Compactador de 22 m³</t>
  </si>
  <si>
    <t>Antiguitat</t>
  </si>
  <si>
    <t>Subministraments de compostadors</t>
  </si>
  <si>
    <t>GESTIÓ DE LA FRACCIÓ ORGÀNICA (COMPOSTADORS)</t>
  </si>
  <si>
    <t>INVERSIONS ASSOCIADES AL COST DEL SERVEI €/ANY (NO SUBMINISTRAMENT DEL PRIMER ANY)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</si>
</sst>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0.0"/>
    <numFmt numFmtId="166" formatCode="_-* #,##0.00\ _€_-;\-* #,##0.00\ _€_-;_-* \-??\ _€_-;_-@_-"/>
    <numFmt numFmtId="167" formatCode="_-* #,##0.00\ [$€-1]_-;\-* #,##0.00\ [$€-1]_-;_-* &quot;-&quot;??\ [$€-1]_-"/>
    <numFmt numFmtId="168" formatCode="#,##0.00_ ;\-#,##0.00\ "/>
    <numFmt numFmtId="169" formatCode="_-* #,##0.00\ _€_-;\-* #,##0.00\ _€_-;_-* &quot;-&quot;??\ _€_-;_-@_-"/>
    <numFmt numFmtId="170" formatCode="_-* #,##0\ _€_-;\-* #,##0\ _€_-;_-* &quot;-&quot;??\ _€_-;_-@_-"/>
  </numFmts>
  <fonts count="38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u/>
      <sz val="16"/>
      <color theme="1"/>
      <name val="Arial"/>
      <family val="2"/>
    </font>
    <font>
      <b/>
      <sz val="11"/>
      <color rgb="FF004821"/>
      <name val="Arial"/>
      <family val="2"/>
    </font>
    <font>
      <i/>
      <sz val="11"/>
      <color theme="1"/>
      <name val="Arial"/>
      <family val="2"/>
    </font>
    <font>
      <b/>
      <sz val="11"/>
      <color theme="0"/>
      <name val="Arial"/>
      <family val="2"/>
    </font>
    <font>
      <b/>
      <u/>
      <sz val="11"/>
      <color theme="1"/>
      <name val="Arial"/>
      <family val="2"/>
    </font>
    <font>
      <sz val="11"/>
      <color rgb="FF000000"/>
      <name val="Calibri"/>
      <family val="2"/>
      <charset val="1"/>
    </font>
    <font>
      <b/>
      <i/>
      <sz val="11"/>
      <color theme="0"/>
      <name val="Arial"/>
      <family val="2"/>
    </font>
    <font>
      <sz val="10"/>
      <color theme="1"/>
      <name val="Arial"/>
      <family val="2"/>
    </font>
    <font>
      <sz val="11"/>
      <color theme="0"/>
      <name val="Arial"/>
      <family val="2"/>
    </font>
    <font>
      <i/>
      <sz val="11"/>
      <color theme="0" tint="-0.3499862666707357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8"/>
      <name val="Arial"/>
      <family val="2"/>
    </font>
    <font>
      <sz val="11"/>
      <color rgb="FF000000"/>
      <name val="Arial"/>
      <family val="2"/>
    </font>
    <font>
      <b/>
      <i/>
      <u/>
      <sz val="10"/>
      <color theme="1"/>
      <name val="Arial"/>
      <family val="2"/>
    </font>
    <font>
      <i/>
      <sz val="10"/>
      <color theme="1"/>
      <name val="Arial"/>
      <family val="2"/>
    </font>
    <font>
      <i/>
      <sz val="11"/>
      <name val="Arial"/>
      <family val="2"/>
    </font>
    <font>
      <b/>
      <sz val="12"/>
      <color theme="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u/>
      <sz val="12"/>
      <color theme="1"/>
      <name val="Arial"/>
      <family val="2"/>
    </font>
    <font>
      <vertAlign val="superscript"/>
      <sz val="11"/>
      <color theme="1"/>
      <name val="Arial"/>
      <family val="2"/>
    </font>
    <font>
      <sz val="10"/>
      <name val="Arial"/>
      <family val="2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u val="singleAccounting"/>
      <sz val="12"/>
      <name val="Aptos Narrow"/>
      <family val="2"/>
      <scheme val="minor"/>
    </font>
    <font>
      <i/>
      <sz val="12"/>
      <name val="Aptos Narrow"/>
      <family val="2"/>
      <scheme val="minor"/>
    </font>
    <font>
      <b/>
      <i/>
      <sz val="10"/>
      <color theme="3"/>
      <name val="Aptos Narrow"/>
      <family val="2"/>
      <scheme val="minor"/>
    </font>
    <font>
      <b/>
      <i/>
      <sz val="12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7DFFB8"/>
        <bgColor indexed="64"/>
      </patternFill>
    </fill>
    <fill>
      <patternFill patternType="solid">
        <fgColor rgb="FF0092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/>
      <top style="thin">
        <color auto="1"/>
      </top>
      <bottom style="thin">
        <color theme="0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4" fillId="0" borderId="0" applyFont="0" applyFill="0" applyBorder="0" applyAlignment="0" applyProtection="0"/>
    <xf numFmtId="0" fontId="11" fillId="0" borderId="0"/>
    <xf numFmtId="166" fontId="11" fillId="0" borderId="0" applyBorder="0" applyProtection="0"/>
    <xf numFmtId="167" fontId="28" fillId="0" borderId="0"/>
    <xf numFmtId="9" fontId="28" fillId="0" borderId="0" applyFont="0" applyFill="0" applyBorder="0" applyAlignment="0" applyProtection="0"/>
    <xf numFmtId="169" fontId="28" fillId="0" borderId="0" applyFont="0" applyFill="0" applyBorder="0" applyAlignment="0" applyProtection="0"/>
  </cellStyleXfs>
  <cellXfs count="3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2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8" xfId="0" applyFont="1" applyFill="1" applyBorder="1" applyAlignment="1">
      <alignment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2" fontId="6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2" fontId="7" fillId="4" borderId="8" xfId="0" applyNumberFormat="1" applyFont="1" applyFill="1" applyBorder="1" applyAlignment="1">
      <alignment horizontal="center" vertical="center" wrapText="1"/>
    </xf>
    <xf numFmtId="4" fontId="7" fillId="4" borderId="9" xfId="0" applyNumberFormat="1" applyFont="1" applyFill="1" applyBorder="1" applyAlignment="1">
      <alignment horizontal="center" vertical="center" wrapText="1"/>
    </xf>
    <xf numFmtId="2" fontId="1" fillId="0" borderId="8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 wrapText="1"/>
    </xf>
    <xf numFmtId="4" fontId="9" fillId="5" borderId="13" xfId="0" applyNumberFormat="1" applyFont="1" applyFill="1" applyBorder="1" applyAlignment="1">
      <alignment vertical="center"/>
    </xf>
    <xf numFmtId="2" fontId="9" fillId="5" borderId="14" xfId="0" applyNumberFormat="1" applyFont="1" applyFill="1" applyBorder="1" applyAlignment="1">
      <alignment horizontal="right" vertical="center"/>
    </xf>
    <xf numFmtId="4" fontId="9" fillId="5" borderId="15" xfId="0" applyNumberFormat="1" applyFont="1" applyFill="1" applyBorder="1" applyAlignment="1">
      <alignment horizontal="center" vertical="center"/>
    </xf>
    <xf numFmtId="4" fontId="1" fillId="0" borderId="0" xfId="0" applyNumberFormat="1" applyFont="1" applyAlignment="1">
      <alignment vertical="center"/>
    </xf>
    <xf numFmtId="164" fontId="8" fillId="0" borderId="0" xfId="1" applyNumberFormat="1" applyFont="1" applyAlignment="1">
      <alignment vertical="center"/>
    </xf>
    <xf numFmtId="4" fontId="8" fillId="0" borderId="0" xfId="0" applyNumberFormat="1" applyFont="1" applyAlignment="1">
      <alignment vertical="center"/>
    </xf>
    <xf numFmtId="4" fontId="8" fillId="0" borderId="0" xfId="0" applyNumberFormat="1" applyFont="1" applyAlignment="1">
      <alignment horizontal="center" vertical="center"/>
    </xf>
    <xf numFmtId="9" fontId="8" fillId="0" borderId="0" xfId="1" applyFont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4" fontId="9" fillId="5" borderId="14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vertical="center"/>
    </xf>
    <xf numFmtId="0" fontId="2" fillId="6" borderId="3" xfId="0" applyFont="1" applyFill="1" applyBorder="1" applyAlignment="1">
      <alignment vertical="center"/>
    </xf>
    <xf numFmtId="0" fontId="1" fillId="6" borderId="3" xfId="0" applyFont="1" applyFill="1" applyBorder="1" applyAlignment="1">
      <alignment vertical="center"/>
    </xf>
    <xf numFmtId="0" fontId="2" fillId="6" borderId="7" xfId="0" applyFont="1" applyFill="1" applyBorder="1" applyAlignment="1">
      <alignment vertical="center"/>
    </xf>
    <xf numFmtId="0" fontId="2" fillId="6" borderId="8" xfId="0" applyFont="1" applyFill="1" applyBorder="1" applyAlignment="1">
      <alignment vertical="center"/>
    </xf>
    <xf numFmtId="0" fontId="1" fillId="6" borderId="8" xfId="0" applyFont="1" applyFill="1" applyBorder="1" applyAlignment="1">
      <alignment vertical="center"/>
    </xf>
    <xf numFmtId="0" fontId="3" fillId="6" borderId="4" xfId="0" applyFont="1" applyFill="1" applyBorder="1" applyAlignment="1">
      <alignment horizontal="right" vertical="center"/>
    </xf>
    <xf numFmtId="0" fontId="3" fillId="6" borderId="9" xfId="0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right" vertical="center"/>
    </xf>
    <xf numFmtId="0" fontId="3" fillId="3" borderId="9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right" vertical="center"/>
    </xf>
    <xf numFmtId="2" fontId="9" fillId="7" borderId="2" xfId="0" applyNumberFormat="1" applyFont="1" applyFill="1" applyBorder="1" applyAlignment="1">
      <alignment horizontal="center" vertical="center" wrapText="1"/>
    </xf>
    <xf numFmtId="2" fontId="9" fillId="7" borderId="3" xfId="0" applyNumberFormat="1" applyFont="1" applyFill="1" applyBorder="1" applyAlignment="1">
      <alignment horizontal="center" vertical="center" wrapText="1"/>
    </xf>
    <xf numFmtId="2" fontId="9" fillId="7" borderId="4" xfId="0" applyNumberFormat="1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vertical="center"/>
    </xf>
    <xf numFmtId="0" fontId="9" fillId="7" borderId="3" xfId="0" applyFont="1" applyFill="1" applyBorder="1" applyAlignment="1">
      <alignment vertical="center"/>
    </xf>
    <xf numFmtId="0" fontId="12" fillId="7" borderId="4" xfId="0" applyFont="1" applyFill="1" applyBorder="1" applyAlignment="1">
      <alignment horizontal="right" vertical="center"/>
    </xf>
    <xf numFmtId="0" fontId="9" fillId="7" borderId="7" xfId="0" applyFont="1" applyFill="1" applyBorder="1" applyAlignment="1">
      <alignment vertical="center"/>
    </xf>
    <xf numFmtId="0" fontId="9" fillId="7" borderId="8" xfId="0" applyFont="1" applyFill="1" applyBorder="1" applyAlignment="1">
      <alignment vertical="center"/>
    </xf>
    <xf numFmtId="0" fontId="12" fillId="7" borderId="9" xfId="0" applyFont="1" applyFill="1" applyBorder="1" applyAlignment="1">
      <alignment horizontal="right" vertical="center"/>
    </xf>
    <xf numFmtId="0" fontId="14" fillId="7" borderId="3" xfId="0" applyFont="1" applyFill="1" applyBorder="1" applyAlignment="1">
      <alignment horizontal="left" vertical="center"/>
    </xf>
    <xf numFmtId="0" fontId="14" fillId="7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4" fillId="7" borderId="8" xfId="0" applyFont="1" applyFill="1" applyBorder="1" applyAlignment="1">
      <alignment horizontal="left" vertical="center"/>
    </xf>
    <xf numFmtId="0" fontId="14" fillId="7" borderId="8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6" fillId="3" borderId="21" xfId="0" applyFont="1" applyFill="1" applyBorder="1" applyAlignment="1">
      <alignment horizontal="center" vertical="center"/>
    </xf>
    <xf numFmtId="0" fontId="16" fillId="3" borderId="30" xfId="0" applyFont="1" applyFill="1" applyBorder="1" applyAlignment="1">
      <alignment horizontal="center" vertical="center"/>
    </xf>
    <xf numFmtId="0" fontId="16" fillId="3" borderId="23" xfId="0" applyFont="1" applyFill="1" applyBorder="1" applyAlignment="1">
      <alignment horizontal="center" vertical="center"/>
    </xf>
    <xf numFmtId="0" fontId="16" fillId="3" borderId="23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vertical="center" wrapText="1"/>
    </xf>
    <xf numFmtId="0" fontId="17" fillId="3" borderId="11" xfId="0" applyFont="1" applyFill="1" applyBorder="1" applyAlignment="1">
      <alignment vertical="center" wrapText="1"/>
    </xf>
    <xf numFmtId="0" fontId="17" fillId="3" borderId="12" xfId="0" applyFont="1" applyFill="1" applyBorder="1" applyAlignment="1">
      <alignment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2" fillId="0" borderId="28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 wrapText="1"/>
    </xf>
    <xf numFmtId="4" fontId="16" fillId="0" borderId="28" xfId="0" applyNumberFormat="1" applyFont="1" applyBorder="1" applyAlignment="1">
      <alignment horizontal="center" vertical="center" wrapText="1"/>
    </xf>
    <xf numFmtId="4" fontId="9" fillId="7" borderId="27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6" fillId="3" borderId="32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7" fillId="3" borderId="10" xfId="0" applyFont="1" applyFill="1" applyBorder="1" applyAlignment="1">
      <alignment horizontal="left" vertical="center"/>
    </xf>
    <xf numFmtId="0" fontId="17" fillId="3" borderId="11" xfId="0" applyFont="1" applyFill="1" applyBorder="1" applyAlignment="1">
      <alignment horizontal="left" vertical="center"/>
    </xf>
    <xf numFmtId="0" fontId="17" fillId="3" borderId="11" xfId="0" applyFont="1" applyFill="1" applyBorder="1" applyAlignment="1">
      <alignment horizontal="right" vertical="center"/>
    </xf>
    <xf numFmtId="4" fontId="17" fillId="3" borderId="12" xfId="0" applyNumberFormat="1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vertical="center" wrapText="1"/>
    </xf>
    <xf numFmtId="0" fontId="17" fillId="2" borderId="11" xfId="0" applyFont="1" applyFill="1" applyBorder="1" applyAlignment="1">
      <alignment vertical="center" wrapText="1"/>
    </xf>
    <xf numFmtId="0" fontId="17" fillId="2" borderId="12" xfId="0" applyFont="1" applyFill="1" applyBorder="1" applyAlignment="1">
      <alignment vertical="center" wrapText="1"/>
    </xf>
    <xf numFmtId="0" fontId="16" fillId="2" borderId="4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 wrapText="1"/>
    </xf>
    <xf numFmtId="0" fontId="16" fillId="2" borderId="2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left" vertical="center"/>
    </xf>
    <xf numFmtId="0" fontId="17" fillId="2" borderId="11" xfId="0" applyFont="1" applyFill="1" applyBorder="1" applyAlignment="1">
      <alignment horizontal="left" vertical="center"/>
    </xf>
    <xf numFmtId="0" fontId="17" fillId="2" borderId="11" xfId="0" applyFont="1" applyFill="1" applyBorder="1" applyAlignment="1">
      <alignment horizontal="right" vertical="center"/>
    </xf>
    <xf numFmtId="4" fontId="17" fillId="2" borderId="12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6" fillId="6" borderId="21" xfId="0" applyFont="1" applyFill="1" applyBorder="1" applyAlignment="1">
      <alignment horizontal="center" vertical="center"/>
    </xf>
    <xf numFmtId="0" fontId="16" fillId="6" borderId="30" xfId="0" applyFont="1" applyFill="1" applyBorder="1" applyAlignment="1">
      <alignment horizontal="center" vertical="center"/>
    </xf>
    <xf numFmtId="0" fontId="16" fillId="6" borderId="23" xfId="0" applyFont="1" applyFill="1" applyBorder="1" applyAlignment="1">
      <alignment horizontal="center" vertical="center"/>
    </xf>
    <xf numFmtId="0" fontId="16" fillId="6" borderId="23" xfId="0" applyFont="1" applyFill="1" applyBorder="1" applyAlignment="1">
      <alignment horizontal="center" vertical="center" wrapText="1"/>
    </xf>
    <xf numFmtId="0" fontId="16" fillId="6" borderId="25" xfId="0" applyFont="1" applyFill="1" applyBorder="1" applyAlignment="1">
      <alignment horizontal="center" vertical="center" wrapText="1"/>
    </xf>
    <xf numFmtId="0" fontId="17" fillId="6" borderId="25" xfId="0" applyFont="1" applyFill="1" applyBorder="1" applyAlignment="1">
      <alignment horizontal="center" vertical="center" wrapText="1"/>
    </xf>
    <xf numFmtId="0" fontId="16" fillId="6" borderId="26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vertical="center" wrapText="1"/>
    </xf>
    <xf numFmtId="0" fontId="17" fillId="6" borderId="11" xfId="0" applyFont="1" applyFill="1" applyBorder="1" applyAlignment="1">
      <alignment vertical="center" wrapText="1"/>
    </xf>
    <xf numFmtId="0" fontId="17" fillId="6" borderId="12" xfId="0" applyFont="1" applyFill="1" applyBorder="1" applyAlignment="1">
      <alignment vertical="center" wrapText="1"/>
    </xf>
    <xf numFmtId="0" fontId="16" fillId="6" borderId="4" xfId="0" applyFont="1" applyFill="1" applyBorder="1" applyAlignment="1">
      <alignment horizontal="center" vertical="center"/>
    </xf>
    <xf numFmtId="0" fontId="17" fillId="6" borderId="11" xfId="0" applyFont="1" applyFill="1" applyBorder="1" applyAlignment="1">
      <alignment horizontal="center" vertical="center"/>
    </xf>
    <xf numFmtId="0" fontId="16" fillId="6" borderId="32" xfId="0" applyFont="1" applyFill="1" applyBorder="1" applyAlignment="1">
      <alignment horizontal="center" vertical="center" wrapText="1"/>
    </xf>
    <xf numFmtId="0" fontId="16" fillId="6" borderId="2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left" vertical="center"/>
    </xf>
    <xf numFmtId="0" fontId="17" fillId="6" borderId="11" xfId="0" applyFont="1" applyFill="1" applyBorder="1" applyAlignment="1">
      <alignment horizontal="left" vertical="center"/>
    </xf>
    <xf numFmtId="0" fontId="17" fillId="6" borderId="11" xfId="0" applyFont="1" applyFill="1" applyBorder="1" applyAlignment="1">
      <alignment horizontal="right" vertical="center"/>
    </xf>
    <xf numFmtId="4" fontId="17" fillId="6" borderId="12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164" fontId="21" fillId="0" borderId="0" xfId="1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2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9" fillId="8" borderId="1" xfId="0" applyFont="1" applyFill="1" applyBorder="1" applyAlignment="1">
      <alignment vertical="center"/>
    </xf>
    <xf numFmtId="4" fontId="9" fillId="8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2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4" fontId="16" fillId="0" borderId="1" xfId="0" applyNumberFormat="1" applyFont="1" applyBorder="1" applyAlignment="1">
      <alignment horizontal="center" vertical="center"/>
    </xf>
    <xf numFmtId="165" fontId="16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vertical="center"/>
    </xf>
    <xf numFmtId="2" fontId="17" fillId="4" borderId="8" xfId="0" applyNumberFormat="1" applyFont="1" applyFill="1" applyBorder="1" applyAlignment="1">
      <alignment horizontal="center" vertical="center" wrapText="1"/>
    </xf>
    <xf numFmtId="4" fontId="17" fillId="4" borderId="9" xfId="0" applyNumberFormat="1" applyFont="1" applyFill="1" applyBorder="1" applyAlignment="1">
      <alignment horizontal="center" vertical="center" wrapText="1"/>
    </xf>
    <xf numFmtId="4" fontId="17" fillId="0" borderId="0" xfId="0" applyNumberFormat="1" applyFont="1" applyAlignment="1">
      <alignment horizontal="center" vertical="center"/>
    </xf>
    <xf numFmtId="2" fontId="1" fillId="0" borderId="5" xfId="0" applyNumberFormat="1" applyFont="1" applyBorder="1" applyAlignment="1">
      <alignment vertical="center" wrapText="1"/>
    </xf>
    <xf numFmtId="2" fontId="1" fillId="0" borderId="7" xfId="0" applyNumberFormat="1" applyFont="1" applyBorder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2" fontId="8" fillId="0" borderId="0" xfId="0" applyNumberFormat="1" applyFont="1" applyAlignment="1">
      <alignment vertical="center" wrapText="1"/>
    </xf>
    <xf numFmtId="4" fontId="23" fillId="5" borderId="14" xfId="0" applyNumberFormat="1" applyFont="1" applyFill="1" applyBorder="1" applyAlignment="1">
      <alignment vertical="center"/>
    </xf>
    <xf numFmtId="2" fontId="23" fillId="5" borderId="14" xfId="0" applyNumberFormat="1" applyFont="1" applyFill="1" applyBorder="1" applyAlignment="1">
      <alignment horizontal="right" vertical="center"/>
    </xf>
    <xf numFmtId="4" fontId="23" fillId="5" borderId="15" xfId="0" applyNumberFormat="1" applyFont="1" applyFill="1" applyBorder="1" applyAlignment="1">
      <alignment horizontal="center" vertical="center"/>
    </xf>
    <xf numFmtId="164" fontId="8" fillId="6" borderId="0" xfId="1" applyNumberFormat="1" applyFont="1" applyFill="1" applyAlignment="1">
      <alignment vertical="center"/>
    </xf>
    <xf numFmtId="9" fontId="8" fillId="6" borderId="0" xfId="1" applyFont="1" applyFill="1" applyAlignment="1">
      <alignment vertical="center"/>
    </xf>
    <xf numFmtId="0" fontId="2" fillId="0" borderId="1" xfId="0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center" vertical="center"/>
    </xf>
    <xf numFmtId="2" fontId="10" fillId="0" borderId="5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6" borderId="1" xfId="0" applyFont="1" applyFill="1" applyBorder="1" applyAlignment="1">
      <alignment horizontal="center" vertical="center"/>
    </xf>
    <xf numFmtId="0" fontId="0" fillId="6" borderId="1" xfId="0" applyFill="1" applyBorder="1"/>
    <xf numFmtId="1" fontId="1" fillId="0" borderId="1" xfId="0" applyNumberFormat="1" applyFont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25" fillId="10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/>
    </xf>
    <xf numFmtId="0" fontId="25" fillId="11" borderId="1" xfId="0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 vertical="center"/>
    </xf>
    <xf numFmtId="0" fontId="25" fillId="12" borderId="1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/>
    </xf>
    <xf numFmtId="0" fontId="24" fillId="13" borderId="1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16" fillId="14" borderId="21" xfId="0" applyFont="1" applyFill="1" applyBorder="1" applyAlignment="1">
      <alignment horizontal="center" vertical="center"/>
    </xf>
    <xf numFmtId="0" fontId="16" fillId="14" borderId="30" xfId="0" applyFont="1" applyFill="1" applyBorder="1" applyAlignment="1">
      <alignment horizontal="center" vertical="center"/>
    </xf>
    <xf numFmtId="0" fontId="16" fillId="14" borderId="23" xfId="0" applyFont="1" applyFill="1" applyBorder="1" applyAlignment="1">
      <alignment horizontal="center" vertical="center"/>
    </xf>
    <xf numFmtId="0" fontId="16" fillId="14" borderId="23" xfId="0" applyFont="1" applyFill="1" applyBorder="1" applyAlignment="1">
      <alignment horizontal="center" vertical="center" wrapText="1"/>
    </xf>
    <xf numFmtId="0" fontId="16" fillId="14" borderId="25" xfId="0" applyFont="1" applyFill="1" applyBorder="1" applyAlignment="1">
      <alignment horizontal="center" vertical="center" wrapText="1"/>
    </xf>
    <xf numFmtId="0" fontId="17" fillId="14" borderId="25" xfId="0" applyFont="1" applyFill="1" applyBorder="1" applyAlignment="1">
      <alignment horizontal="center" vertical="center" wrapText="1"/>
    </xf>
    <xf numFmtId="0" fontId="16" fillId="14" borderId="26" xfId="0" applyFont="1" applyFill="1" applyBorder="1" applyAlignment="1">
      <alignment horizontal="center" vertical="center" wrapText="1"/>
    </xf>
    <xf numFmtId="0" fontId="17" fillId="14" borderId="10" xfId="0" applyFont="1" applyFill="1" applyBorder="1" applyAlignment="1">
      <alignment vertical="center" wrapText="1"/>
    </xf>
    <xf numFmtId="0" fontId="17" fillId="14" borderId="11" xfId="0" applyFont="1" applyFill="1" applyBorder="1" applyAlignment="1">
      <alignment vertical="center" wrapText="1"/>
    </xf>
    <xf numFmtId="0" fontId="17" fillId="14" borderId="12" xfId="0" applyFont="1" applyFill="1" applyBorder="1" applyAlignment="1">
      <alignment vertical="center" wrapText="1"/>
    </xf>
    <xf numFmtId="0" fontId="16" fillId="14" borderId="4" xfId="0" applyFont="1" applyFill="1" applyBorder="1" applyAlignment="1">
      <alignment horizontal="center" vertical="center"/>
    </xf>
    <xf numFmtId="0" fontId="16" fillId="14" borderId="32" xfId="0" applyFont="1" applyFill="1" applyBorder="1" applyAlignment="1">
      <alignment horizontal="center" vertical="center" wrapText="1"/>
    </xf>
    <xf numFmtId="0" fontId="16" fillId="14" borderId="29" xfId="0" applyFont="1" applyFill="1" applyBorder="1" applyAlignment="1">
      <alignment horizontal="center" vertical="center" wrapText="1"/>
    </xf>
    <xf numFmtId="0" fontId="17" fillId="14" borderId="11" xfId="0" applyFont="1" applyFill="1" applyBorder="1" applyAlignment="1">
      <alignment horizontal="center" vertical="center"/>
    </xf>
    <xf numFmtId="0" fontId="17" fillId="14" borderId="10" xfId="0" applyFont="1" applyFill="1" applyBorder="1" applyAlignment="1">
      <alignment horizontal="left" vertical="center"/>
    </xf>
    <xf numFmtId="0" fontId="17" fillId="14" borderId="11" xfId="0" applyFont="1" applyFill="1" applyBorder="1" applyAlignment="1">
      <alignment horizontal="left" vertical="center"/>
    </xf>
    <xf numFmtId="0" fontId="17" fillId="14" borderId="11" xfId="0" applyFont="1" applyFill="1" applyBorder="1" applyAlignment="1">
      <alignment horizontal="right" vertical="center"/>
    </xf>
    <xf numFmtId="4" fontId="17" fillId="14" borderId="12" xfId="0" applyNumberFormat="1" applyFont="1" applyFill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167" fontId="29" fillId="0" borderId="0" xfId="4" applyFont="1" applyAlignment="1">
      <alignment vertical="center"/>
    </xf>
    <xf numFmtId="167" fontId="29" fillId="0" borderId="1" xfId="4" applyFont="1" applyBorder="1" applyAlignment="1">
      <alignment horizontal="center" vertical="center"/>
    </xf>
    <xf numFmtId="167" fontId="30" fillId="0" borderId="0" xfId="4" applyFont="1" applyAlignment="1">
      <alignment vertical="center"/>
    </xf>
    <xf numFmtId="168" fontId="29" fillId="0" borderId="1" xfId="4" applyNumberFormat="1" applyFont="1" applyBorder="1" applyAlignment="1">
      <alignment horizontal="center" vertical="center"/>
    </xf>
    <xf numFmtId="167" fontId="32" fillId="0" borderId="0" xfId="4" applyFont="1" applyAlignment="1">
      <alignment vertical="center"/>
    </xf>
    <xf numFmtId="168" fontId="30" fillId="17" borderId="1" xfId="4" applyNumberFormat="1" applyFont="1" applyFill="1" applyBorder="1" applyAlignment="1">
      <alignment horizontal="center" vertical="center"/>
    </xf>
    <xf numFmtId="167" fontId="33" fillId="0" borderId="0" xfId="4" applyFont="1" applyAlignment="1">
      <alignment vertical="center"/>
    </xf>
    <xf numFmtId="168" fontId="29" fillId="0" borderId="0" xfId="4" applyNumberFormat="1" applyFont="1" applyAlignment="1">
      <alignment horizontal="center" vertical="center"/>
    </xf>
    <xf numFmtId="0" fontId="0" fillId="16" borderId="0" xfId="0" applyFill="1"/>
    <xf numFmtId="4" fontId="31" fillId="11" borderId="1" xfId="4" applyNumberFormat="1" applyFont="1" applyFill="1" applyBorder="1" applyAlignment="1">
      <alignment horizontal="center" vertical="center"/>
    </xf>
    <xf numFmtId="167" fontId="31" fillId="11" borderId="1" xfId="4" applyFont="1" applyFill="1" applyBorder="1" applyAlignment="1">
      <alignment horizontal="center" vertical="center"/>
    </xf>
    <xf numFmtId="167" fontId="30" fillId="17" borderId="1" xfId="4" applyFont="1" applyFill="1" applyBorder="1" applyAlignment="1">
      <alignment horizontal="center" vertical="center"/>
    </xf>
    <xf numFmtId="167" fontId="34" fillId="0" borderId="0" xfId="4" applyFont="1" applyAlignment="1">
      <alignment vertical="center"/>
    </xf>
    <xf numFmtId="168" fontId="34" fillId="0" borderId="1" xfId="4" applyNumberFormat="1" applyFont="1" applyBorder="1" applyAlignment="1">
      <alignment horizontal="center" vertical="center"/>
    </xf>
    <xf numFmtId="167" fontId="34" fillId="0" borderId="1" xfId="4" applyFont="1" applyBorder="1" applyAlignment="1">
      <alignment horizontal="center" vertical="center"/>
    </xf>
    <xf numFmtId="9" fontId="34" fillId="0" borderId="0" xfId="5" applyFont="1" applyAlignment="1">
      <alignment vertical="center"/>
    </xf>
    <xf numFmtId="168" fontId="30" fillId="15" borderId="1" xfId="4" applyNumberFormat="1" applyFont="1" applyFill="1" applyBorder="1" applyAlignment="1">
      <alignment horizontal="center" vertical="center"/>
    </xf>
    <xf numFmtId="167" fontId="30" fillId="15" borderId="1" xfId="4" applyFont="1" applyFill="1" applyBorder="1" applyAlignment="1">
      <alignment horizontal="center" vertical="center"/>
    </xf>
    <xf numFmtId="49" fontId="31" fillId="18" borderId="1" xfId="4" applyNumberFormat="1" applyFont="1" applyFill="1" applyBorder="1" applyAlignment="1">
      <alignment horizontal="center" vertical="center"/>
    </xf>
    <xf numFmtId="167" fontId="31" fillId="18" borderId="1" xfId="4" applyFont="1" applyFill="1" applyBorder="1" applyAlignment="1">
      <alignment horizontal="center" vertical="center"/>
    </xf>
    <xf numFmtId="164" fontId="34" fillId="0" borderId="0" xfId="5" applyNumberFormat="1" applyFont="1" applyAlignment="1">
      <alignment vertical="center"/>
    </xf>
    <xf numFmtId="170" fontId="35" fillId="0" borderId="0" xfId="6" applyNumberFormat="1" applyFont="1" applyAlignment="1">
      <alignment horizontal="center" vertical="center"/>
    </xf>
    <xf numFmtId="168" fontId="29" fillId="19" borderId="1" xfId="4" applyNumberFormat="1" applyFont="1" applyFill="1" applyBorder="1" applyAlignment="1">
      <alignment horizontal="center" vertical="center"/>
    </xf>
    <xf numFmtId="168" fontId="30" fillId="19" borderId="1" xfId="4" applyNumberFormat="1" applyFont="1" applyFill="1" applyBorder="1" applyAlignment="1">
      <alignment horizontal="center" vertical="center"/>
    </xf>
    <xf numFmtId="168" fontId="34" fillId="19" borderId="1" xfId="4" applyNumberFormat="1" applyFont="1" applyFill="1" applyBorder="1" applyAlignment="1">
      <alignment horizontal="center" vertical="center"/>
    </xf>
    <xf numFmtId="0" fontId="0" fillId="16" borderId="0" xfId="0" applyFill="1" applyAlignment="1">
      <alignment horizontal="center"/>
    </xf>
    <xf numFmtId="168" fontId="36" fillId="0" borderId="0" xfId="4" applyNumberFormat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" fillId="0" borderId="33" xfId="0" applyFont="1" applyBorder="1" applyAlignment="1">
      <alignment vertical="center"/>
    </xf>
    <xf numFmtId="4" fontId="1" fillId="0" borderId="34" xfId="0" applyNumberFormat="1" applyFont="1" applyBorder="1" applyAlignment="1">
      <alignment horizontal="center" vertical="center"/>
    </xf>
    <xf numFmtId="0" fontId="16" fillId="0" borderId="33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3" fontId="2" fillId="0" borderId="39" xfId="0" applyNumberFormat="1" applyFont="1" applyBorder="1" applyAlignment="1">
      <alignment horizontal="center" vertical="center"/>
    </xf>
    <xf numFmtId="3" fontId="2" fillId="0" borderId="40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0" fontId="17" fillId="2" borderId="35" xfId="0" applyFont="1" applyFill="1" applyBorder="1" applyAlignment="1">
      <alignment horizontal="center" vertical="center" wrapText="1"/>
    </xf>
    <xf numFmtId="0" fontId="17" fillId="2" borderId="36" xfId="0" applyFont="1" applyFill="1" applyBorder="1" applyAlignment="1">
      <alignment horizontal="center" vertical="center" wrapText="1"/>
    </xf>
    <xf numFmtId="0" fontId="17" fillId="2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9" fillId="7" borderId="0" xfId="0" applyFont="1" applyFill="1" applyAlignment="1">
      <alignment horizontal="center" vertical="center" wrapText="1"/>
    </xf>
    <xf numFmtId="0" fontId="16" fillId="6" borderId="10" xfId="0" applyFont="1" applyFill="1" applyBorder="1" applyAlignment="1">
      <alignment horizontal="center" vertical="center" wrapText="1"/>
    </xf>
    <xf numFmtId="0" fontId="16" fillId="6" borderId="1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31" xfId="0" applyFont="1" applyFill="1" applyBorder="1" applyAlignment="1">
      <alignment horizontal="center" vertical="center"/>
    </xf>
    <xf numFmtId="0" fontId="16" fillId="6" borderId="32" xfId="0" applyFont="1" applyFill="1" applyBorder="1" applyAlignment="1">
      <alignment horizontal="center" vertical="center"/>
    </xf>
    <xf numFmtId="0" fontId="16" fillId="14" borderId="10" xfId="0" applyFont="1" applyFill="1" applyBorder="1" applyAlignment="1">
      <alignment horizontal="center" vertical="center" wrapText="1"/>
    </xf>
    <xf numFmtId="0" fontId="16" fillId="14" borderId="11" xfId="0" applyFont="1" applyFill="1" applyBorder="1" applyAlignment="1">
      <alignment horizontal="center" vertical="center" wrapText="1"/>
    </xf>
    <xf numFmtId="0" fontId="16" fillId="6" borderId="18" xfId="0" applyFont="1" applyFill="1" applyBorder="1" applyAlignment="1">
      <alignment horizontal="center" vertical="center" wrapText="1"/>
    </xf>
    <xf numFmtId="0" fontId="16" fillId="6" borderId="24" xfId="0" applyFont="1" applyFill="1" applyBorder="1" applyAlignment="1">
      <alignment horizontal="center" vertical="center" wrapText="1"/>
    </xf>
    <xf numFmtId="0" fontId="16" fillId="6" borderId="19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16" fillId="6" borderId="16" xfId="0" applyFont="1" applyFill="1" applyBorder="1" applyAlignment="1">
      <alignment horizontal="center" vertical="center" wrapText="1"/>
    </xf>
    <xf numFmtId="0" fontId="16" fillId="6" borderId="22" xfId="0" applyFont="1" applyFill="1" applyBorder="1" applyAlignment="1">
      <alignment horizontal="center" vertical="center" wrapText="1"/>
    </xf>
    <xf numFmtId="0" fontId="16" fillId="6" borderId="17" xfId="0" applyFont="1" applyFill="1" applyBorder="1" applyAlignment="1">
      <alignment horizontal="center" vertical="center"/>
    </xf>
    <xf numFmtId="0" fontId="16" fillId="6" borderId="23" xfId="0" applyFont="1" applyFill="1" applyBorder="1" applyAlignment="1">
      <alignment horizontal="center" vertical="center"/>
    </xf>
    <xf numFmtId="0" fontId="16" fillId="14" borderId="18" xfId="0" applyFont="1" applyFill="1" applyBorder="1" applyAlignment="1">
      <alignment horizontal="center" vertical="center" wrapText="1"/>
    </xf>
    <xf numFmtId="0" fontId="16" fillId="14" borderId="24" xfId="0" applyFont="1" applyFill="1" applyBorder="1" applyAlignment="1">
      <alignment horizontal="center" vertical="center" wrapText="1"/>
    </xf>
    <xf numFmtId="0" fontId="16" fillId="14" borderId="19" xfId="0" applyFont="1" applyFill="1" applyBorder="1" applyAlignment="1">
      <alignment horizontal="center" vertical="center"/>
    </xf>
    <xf numFmtId="0" fontId="16" fillId="14" borderId="20" xfId="0" applyFont="1" applyFill="1" applyBorder="1" applyAlignment="1">
      <alignment horizontal="center" vertical="center"/>
    </xf>
    <xf numFmtId="0" fontId="16" fillId="14" borderId="21" xfId="0" applyFont="1" applyFill="1" applyBorder="1" applyAlignment="1">
      <alignment horizontal="center" vertical="center"/>
    </xf>
    <xf numFmtId="0" fontId="16" fillId="14" borderId="10" xfId="0" applyFont="1" applyFill="1" applyBorder="1" applyAlignment="1">
      <alignment horizontal="center" vertical="center"/>
    </xf>
    <xf numFmtId="0" fontId="16" fillId="14" borderId="31" xfId="0" applyFont="1" applyFill="1" applyBorder="1" applyAlignment="1">
      <alignment horizontal="center" vertical="center"/>
    </xf>
    <xf numFmtId="0" fontId="16" fillId="14" borderId="32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14" borderId="16" xfId="0" applyFont="1" applyFill="1" applyBorder="1" applyAlignment="1">
      <alignment horizontal="center" vertical="center" wrapText="1"/>
    </xf>
    <xf numFmtId="0" fontId="16" fillId="14" borderId="22" xfId="0" applyFont="1" applyFill="1" applyBorder="1" applyAlignment="1">
      <alignment horizontal="center" vertical="center" wrapText="1"/>
    </xf>
    <xf numFmtId="0" fontId="16" fillId="14" borderId="17" xfId="0" applyFont="1" applyFill="1" applyBorder="1" applyAlignment="1">
      <alignment horizontal="center" vertical="center"/>
    </xf>
    <xf numFmtId="0" fontId="16" fillId="14" borderId="23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31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6" fillId="3" borderId="32" xfId="0" applyFont="1" applyFill="1" applyBorder="1" applyAlignment="1">
      <alignment horizontal="center" vertical="center"/>
    </xf>
    <xf numFmtId="0" fontId="16" fillId="3" borderId="31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/>
    </xf>
    <xf numFmtId="0" fontId="16" fillId="3" borderId="23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/>
    </xf>
    <xf numFmtId="0" fontId="16" fillId="3" borderId="20" xfId="0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</cellXfs>
  <cellStyles count="7">
    <cellStyle name="Coma 3" xfId="6" xr:uid="{AB5BC65B-18C7-47C9-B675-A57C53D01BA8}"/>
    <cellStyle name="Millares 2" xfId="3" xr:uid="{CA904A57-5D3E-4F03-9C62-A03F4941302E}"/>
    <cellStyle name="Normal" xfId="0" builtinId="0"/>
    <cellStyle name="Normal 2" xfId="2" xr:uid="{512234C6-3741-4F41-9D65-11B873DCC890}"/>
    <cellStyle name="Normal 3" xfId="4" xr:uid="{873D83FD-D34E-43D9-860C-EEBBE4F8A9D1}"/>
    <cellStyle name="Percentatge 2" xfId="5" xr:uid="{B9632536-6DA1-40E6-8F26-46E3F5B6E5FC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2.xml"/><Relationship Id="rId21" Type="http://schemas.openxmlformats.org/officeDocument/2006/relationships/externalLink" Target="externalLinks/externalLink7.xml"/><Relationship Id="rId42" Type="http://schemas.openxmlformats.org/officeDocument/2006/relationships/externalLink" Target="externalLinks/externalLink28.xml"/><Relationship Id="rId47" Type="http://schemas.openxmlformats.org/officeDocument/2006/relationships/externalLink" Target="externalLinks/externalLink33.xml"/><Relationship Id="rId63" Type="http://schemas.openxmlformats.org/officeDocument/2006/relationships/externalLink" Target="externalLinks/externalLink49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9" Type="http://schemas.openxmlformats.org/officeDocument/2006/relationships/externalLink" Target="externalLinks/externalLink15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18.xml"/><Relationship Id="rId37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26.xml"/><Relationship Id="rId45" Type="http://schemas.openxmlformats.org/officeDocument/2006/relationships/externalLink" Target="externalLinks/externalLink31.xml"/><Relationship Id="rId53" Type="http://schemas.openxmlformats.org/officeDocument/2006/relationships/externalLink" Target="externalLinks/externalLink39.xml"/><Relationship Id="rId58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52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47.xml"/><Relationship Id="rId19" Type="http://schemas.openxmlformats.org/officeDocument/2006/relationships/externalLink" Target="externalLinks/externalLink5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6.xml"/><Relationship Id="rId35" Type="http://schemas.openxmlformats.org/officeDocument/2006/relationships/externalLink" Target="externalLinks/externalLink21.xml"/><Relationship Id="rId43" Type="http://schemas.openxmlformats.org/officeDocument/2006/relationships/externalLink" Target="externalLinks/externalLink29.xml"/><Relationship Id="rId48" Type="http://schemas.openxmlformats.org/officeDocument/2006/relationships/externalLink" Target="externalLinks/externalLink34.xml"/><Relationship Id="rId56" Type="http://schemas.openxmlformats.org/officeDocument/2006/relationships/externalLink" Target="externalLinks/externalLink42.xml"/><Relationship Id="rId64" Type="http://schemas.openxmlformats.org/officeDocument/2006/relationships/externalLink" Target="externalLinks/externalLink50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7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9.xml"/><Relationship Id="rId38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32.xml"/><Relationship Id="rId59" Type="http://schemas.openxmlformats.org/officeDocument/2006/relationships/externalLink" Target="externalLinks/externalLink45.xml"/><Relationship Id="rId67" Type="http://schemas.openxmlformats.org/officeDocument/2006/relationships/theme" Target="theme/theme1.xml"/><Relationship Id="rId20" Type="http://schemas.openxmlformats.org/officeDocument/2006/relationships/externalLink" Target="externalLinks/externalLink6.xml"/><Relationship Id="rId41" Type="http://schemas.openxmlformats.org/officeDocument/2006/relationships/externalLink" Target="externalLinks/externalLink27.xml"/><Relationship Id="rId54" Type="http://schemas.openxmlformats.org/officeDocument/2006/relationships/externalLink" Target="externalLinks/externalLink40.xml"/><Relationship Id="rId62" Type="http://schemas.openxmlformats.org/officeDocument/2006/relationships/externalLink" Target="externalLinks/externalLink48.xml"/><Relationship Id="rId7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22.xml"/><Relationship Id="rId49" Type="http://schemas.openxmlformats.org/officeDocument/2006/relationships/externalLink" Target="externalLinks/externalLink35.xml"/><Relationship Id="rId57" Type="http://schemas.openxmlformats.org/officeDocument/2006/relationships/externalLink" Target="externalLinks/externalLink43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7.xml"/><Relationship Id="rId44" Type="http://schemas.openxmlformats.org/officeDocument/2006/relationships/externalLink" Target="externalLinks/externalLink30.xml"/><Relationship Id="rId52" Type="http://schemas.openxmlformats.org/officeDocument/2006/relationships/externalLink" Target="externalLinks/externalLink38.xml"/><Relationship Id="rId60" Type="http://schemas.openxmlformats.org/officeDocument/2006/relationships/externalLink" Target="externalLinks/externalLink46.xml"/><Relationship Id="rId65" Type="http://schemas.openxmlformats.org/officeDocument/2006/relationships/externalLink" Target="externalLinks/externalLink5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9" Type="http://schemas.openxmlformats.org/officeDocument/2006/relationships/externalLink" Target="externalLinks/externalLink25.xml"/><Relationship Id="rId34" Type="http://schemas.openxmlformats.org/officeDocument/2006/relationships/externalLink" Target="externalLinks/externalLink20.xml"/><Relationship Id="rId50" Type="http://schemas.openxmlformats.org/officeDocument/2006/relationships/externalLink" Target="externalLinks/externalLink36.xml"/><Relationship Id="rId55" Type="http://schemas.openxmlformats.org/officeDocument/2006/relationships/externalLink" Target="externalLinks/externalLink4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uadrant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ONTSE\Projectes%20d'inter&#232;s\CC%20MARESME_EMPRESA%20MIXTA_REC+LV+PLY(U)120058\OFERTA\SOBRE%20C_%20ECON\Pressupost\Versi&#243;%20CL\Pressupost%20CC%20Maresme%20CL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\Estudios%20Econ&#243;micos\Ejemplos\Est%20Ec%20BADAJOZ%20(OFERTA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gerencia\personal\montse_farrerons_daatconsulta_com\Documents\FEINA\0.%20DAAT%20CONSULTA\OFERTES\Servitransfer\CORBERA\2.%20Nova%20proposta\Pressupost%20Corbera%20Nou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Users/User/Dropbox/COPATE/2.%20FULLS%20DE%20CALCUL/Baix%20Ebre/DIM/DIM%20Baix%20Ebre_proposta_v2_REV%20COPATE%20-%20sfor.xlsx" TargetMode="External"/><Relationship Id="rId1" Type="http://schemas.openxmlformats.org/officeDocument/2006/relationships/externalLinkPath" Target="/Users/User/Dropbox/COPATE/2.%20FULLS%20DE%20CALCUL/Baix%20Ebre/DIM/DIM%20Baix%20Ebre_proposta_v2_REV%20COPATE%20-%20sfor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ropbox\COPATE\2.%20FULLS%20DE%20CALCUL\Baix%20Ebre\DIM\DIM%20Baix%20Ebre_proposta_v2_REV%20COPATE%20-%20sfor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OfertesBCNEXT\Salt_RM_NV_DEIX\Costos\Pressupostos\Fitxa_EMAT_Salt_9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IJAMA%20BASE%20PUENTE%20DE%20VALLECAS%20tablas%20memoria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A\PSE\Manresa_RM_NV\Costos\An&#224;lisis_Manresa_RM_NV_13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\Albudeite\Est.%20Econ&#243;mico%20LAS%20TORRES%20DE%20COTILLAS%20-%20DEFINITIV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rdillop\Dropbox\FEINA\FEINES%20GN&#210;MON\2013%20SANT%20FRUITOS\DIMENSIONAMENTS\TALHER\Cierre%20EE_MOD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CI&#211;N\CONCURSOS%202012\GETXO_LV_RSU(U)XXXXX\OFERTA\SOBRE%20B_%20ECON\Costes%20de%20personal\Costes%20personal%202012%20Getxo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CI&#211;N\CONCURSOS%202012\LAS%20ROZAS_RSU+LV+JAR+MOB(U)XXXX\OFERTA\SOBRE%20B_%20ECON\Costes%20personal%20Las%20Rozas%20Lote%201%20(RSU+LV).xls" TargetMode="External"/></Relationships>
</file>

<file path=xl/externalLinks/_rels/externalLink2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onts\Dropbox\Vic\5.%20Dimensionat\DIMENSIONAMENT_VIC_NV_v7.xlsm" TargetMode="External"/><Relationship Id="rId1" Type="http://schemas.openxmlformats.org/officeDocument/2006/relationships/externalLinkPath" Target="file:///C:\Users\monts\Dropbox\Vic\5.%20Dimensionat\DIMENSIONAMENT_VIC_NV_v7.xlsm" TargetMode="External"/></Relationships>
</file>

<file path=xl/externalLinks/_rels/externalLink2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onts\Dropbox\Esplugues%20Nous%20Models\2%20PLEC%202024\5%20Disseny%20i%20estudi%20econ&#242;mic\VERSIO%203\DIMENSIONAMENT_SERVEIS_NV%20Esplugues%202024%20v1.xlsm" TargetMode="External"/><Relationship Id="rId1" Type="http://schemas.openxmlformats.org/officeDocument/2006/relationships/externalLinkPath" Target="file:///C:\Users\monts\Dropbox\Esplugues%20Nous%20Models\2%20PLEC%202024\5%20Disseny%20i%20estudi%20econ&#242;mic\VERSIO%203\DIMENSIONAMENT_SERVEIS_NV%20Esplugues%202024%20v1.xlsm" TargetMode="External"/></Relationships>
</file>

<file path=xl/externalLinks/_rels/externalLink2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FEINA/4.%20Web%20Imatge%20i%20Plantilles/Plantilles%20i%20Logos/Plantilla%20pressupost%20plec/Annex%20Estudi%20econ&#242;mic.xlsx" TargetMode="External"/><Relationship Id="rId2" Type="http://schemas.openxmlformats.org/officeDocument/2006/relationships/externalLinkPath" Target="https://daatconsulta-my.sharepoint.com/personal/montse_farrerons_daatconsulta_com/Documents/FEINA/4.%20Web%20Imatge%20i%20Plantilles/Plantilles%20i%20Logos/Plantilla%20pressupost%20plec/Annex%20Estudi%20econ&#242;mic.xlsx" TargetMode="External"/><Relationship Id="rId1" Type="http://schemas.openxmlformats.org/officeDocument/2006/relationships/externalLinkPath" Target="/personal/montse_farrerons_daatconsulta_com/Documents/FEINA/4.%20Web%20Imatge%20i%20Plantilles/Plantilles%20i%20Logos/Plantilla%20pressupost%20plec/Annex%20Estudi%20econ&#242;mic.xlsx" TargetMode="External"/></Relationships>
</file>

<file path=xl/externalLinks/_rels/externalLink2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Wstmontsef/c/Mis%20documentos/Servei%20La%20Selva/Comptes/Personal.xls" TargetMode="External"/><Relationship Id="rId1" Type="http://schemas.openxmlformats.org/officeDocument/2006/relationships/externalLinkPath" Target="/Wstmontsef/c/Mis%20documentos/Servei%20La%20Selva/Comptes/Persona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stmontsef\c\Mis%20documentos\Servei%20La%20Selva\Comptes\Personal.xls" TargetMode="External"/></Relationships>
</file>

<file path=xl/externalLinks/_rels/externalLink26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daatconsulta-my.sharepoint.com/personal/montse_farrerons_daatconsulta_com/Documents/FEINA/0.%20DAAT%20CONSULTA/1.%20OFERTES/Mancomunitat%20del%20Cardener/1%20Sant%20Joan/Sant%20Mart&#237;%20de%20Torroella/PRESSUPOST%20Sant%20Mart&#237;%20de%20Torroella.xlsx" TargetMode="External"/><Relationship Id="rId2" Type="http://schemas.microsoft.com/office/2019/04/relationships/externalLinkLongPath" Target="/personal/montse_farrerons_daatconsulta_com/Documents/FEINA/0.%20DAAT%20CONSULTA/1.%20OFERTES/Mancomunitat%20del%20Cardener/1%20Sant%20Joan/Sant%20Mart&#237;%20de%20Torroella/PRESSUPOST%20Sant%20Mart&#237;%20de%20Torroella.xlsx?A709303D" TargetMode="External"/><Relationship Id="rId1" Type="http://schemas.openxmlformats.org/officeDocument/2006/relationships/externalLinkPath" Target="file:///\\A709303D\PRESSUPOST%20Sant%20Mart&#237;%20de%20Torroella.xlsx" TargetMode="External"/><Relationship Id="rId4" Type="http://schemas.openxmlformats.org/officeDocument/2006/relationships/externalLinkPath" Target="../../../../../FEINA/0.%20DAAT%20CONSULTA/1.%20OFERTES/Mancomunitat%20del%20Cardener/1%20Sant%20Joan/Sant%20Mart&#237;%20de%20Torroella/PRESSUPOST%20Sant%20Mart&#237;%20de%20Torroella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ADMINI~1\CONFIG~1\Temp\notesCCFDCA\PressuposEXTERNO.xls" TargetMode="External"/></Relationships>
</file>

<file path=xl/externalLinks/_rels/externalLink2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ADES/NETEJA/sergio/temes/certis/2013/2013-06/.totals/2013-06-dades_mestres.xlsx" TargetMode="External"/><Relationship Id="rId1" Type="http://schemas.openxmlformats.org/officeDocument/2006/relationships/externalLinkPath" Target="/DADES/NETEJA/sergio/temes/certis/2013/2013-06/.totals/2013-06-dades_mestres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DES\NETEJA\sergio\temes\certis\2013\2013-06\.totals\2013-06-dades_mestr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ADRID\PROVINCI\TRES_CA\RSUYLV\ESTUD_0P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fdatos\Usuarios\Documents%20and%20Settings\wstraulh\Mis%20documentos\Projectes%202004\Cabrera%20de%20Mar%20(org&#224;nica)\TOMS\Estudi%20Econ&#242;mic\Costos%20persona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JTAlvarezA\Mis%20documentos\ESTUDIOS\LA%20GOMERA\NUEVA%20OFERTA\ULTIMO\EST_ECO_SS%20DE%20LA%20GOMERA%20(&#250;ltimo)%20_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Limyrsu\Vigo\CONCURSO%202.000\Pres_vi_CIERRE.xls" TargetMode="External"/></Relationships>
</file>

<file path=xl/externalLinks/_rels/externalLink3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Users/User/Dropbox/Torredembarra%20RSU_GV/DIM%20RSU_Torredembarra.xlsx" TargetMode="External"/><Relationship Id="rId1" Type="http://schemas.openxmlformats.org/officeDocument/2006/relationships/externalLinkPath" Target="/Users/User/Dropbox/Torredembarra%20RSU_GV/DIM%20RSU_Torredembarra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ropbox\Torredembarra%20RSU_GV\DIM%20RSU_Torredembarra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jvalverder\Configuraci&#243;n%20local\Archivos%20temporales%20de%20Internet\Content.Outlook\L2QZSQTO\An&#224;lisis_Viladecans_2013_v5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TEMP\Cuadro%20amor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FERTA\EST_ECO_COL_LPA_04_OC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\Documents%20and%20Settings\pperez\Mis%20documentos\Concursos\Concursos%202005\Bilbao\Estudio%20Bilbao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iduos\David\Madrid\tablas%20memori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xc647\v01\GER&#200;NCIA\CONCURSOS\2012%20EL%20PORT%20DE%20LA%20SELVA\06%20Juny%202012\Pressupostos%20i%20dimensionament\Presu%20PORT%20DE%20LA%20SELVA.xls" TargetMode="External"/></Relationships>
</file>

<file path=xl/externalLinks/_rels/externalLink4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rdiJusto\Dropbox\2025%20Neteja%20Vi&#224;ria\3.%20Pressupost\C&#192;LCULS%20IMPORT%20LICITACI&#211;%20NV%20I%20TOTAL_v4.1.xlsx" TargetMode="External"/><Relationship Id="rId1" Type="http://schemas.openxmlformats.org/officeDocument/2006/relationships/externalLinkPath" Target="file:///C:\Users\JordiJusto\Dropbox\2025%20Neteja%20Vi&#224;ria\3.%20Pressupost\C&#192;LCULS%20IMPORT%20LICITACI&#211;%20NV%20I%20TOTAL_v4.1.xlsx" TargetMode="External"/></Relationships>
</file>

<file path=xl/externalLinks/_rels/externalLink4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FEINA/0.%20DAAT%20CONSULTA/1.%20OFERTES/Consorci%20del%20Bages/2%20Dimensionat%20Recaiu%203/Rutes%20recollida%20Recaiu%203%20PVERF_MF_V10.xlsx" TargetMode="External"/><Relationship Id="rId2" Type="http://schemas.openxmlformats.org/officeDocument/2006/relationships/externalLinkPath" Target="https://daatconsulta-my.sharepoint.com/personal/montse_farrerons_daatconsulta_com/Documents/FEINA/0.%20DAAT%20CONSULTA/1.%20OFERTES/Consorci%20del%20Bages/2%20Dimensionat%20Recaiu%203/Rutes%20recollida%20Recaiu%203%20PVERF_MF_V10.xlsx" TargetMode="External"/><Relationship Id="rId1" Type="http://schemas.openxmlformats.org/officeDocument/2006/relationships/externalLinkPath" Target="/personal/montse_farrerons_daatconsulta_com/Documents/FEINA/0.%20DAAT%20CONSULTA/1.%20OFERTES/Consorci%20del%20Bages/2%20Dimensionat%20Recaiu%203/Rutes%20recollida%20Recaiu%203%20PVERF_MF_V10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lications\Microsoft%20Office%202011\Microsoft%20Excel.app\Contents\MacOS\PRESSUPOST_GRANOLLERS_2_ambantig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JTAlvarezA\Mis%20documentos\ESTUDIOS\GUIMAR\Oferta_05\EST_ECO_TF_05_0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CI&#211;N\CONCURSOS%202013\SON%20SERVERA_REC(U)SIGEL\OFERTA\SOBRE%20C_%20ECON\Est%20econ%20v2.xlsx" TargetMode="External"/></Relationships>
</file>

<file path=xl/externalLinks/_rels/externalLink4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Jardi/c/Mis%20documentos/Matar&#243;/NetRec/Pressupost.xls" TargetMode="External"/><Relationship Id="rId1" Type="http://schemas.openxmlformats.org/officeDocument/2006/relationships/externalLinkPath" Target="/Jardi/c/Mis%20documentos/Matar&#243;/NetRec/Pressupost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ardi\c\Mis%20documentos\Matar&#243;\NetRec\Pressupost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rdi\c\Mis%20documentos\Matar&#243;\NetRec\Pressupost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ta.vila\AppData\Local\Microsoft\Windows\INetCache\Content.Outlook\AZB9D92J\Dimensionament_PaP_CP%20ID%20v1.xlsx" TargetMode="External"/></Relationships>
</file>

<file path=xl/externalLinks/_rels/externalLink4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Users/User/Google%20Drive/Sitges/Proposta%20servei/Dimensionament%20RSU/Organitzaci&#243;%20serveis%20proposta_Sitges.xlsx" TargetMode="External"/><Relationship Id="rId1" Type="http://schemas.openxmlformats.org/officeDocument/2006/relationships/externalLinkPath" Target="/Users/User/Google%20Drive/Sitges/Proposta%20servei/Dimensionament%20RSU/Organitzaci&#243;%20serveis%20proposta_Sitge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is%20documentos\Contratas\Carga_Lateral\estudio%20rec%20cl%20presentado\EST_EC_LPCL_04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Google%20Drive\Sitges\Proposta%20servei\Dimensionament%20RSU\Organitzaci&#243;%20serveis%20proposta_Sitges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Datos%20de%20programa\Microsoft\Excel\Estudi%20econ&#242;mic%20(version%201)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JTAlvarezA\Mis%20documentos\ESTUDIOS\LA%20GOMERA\NUEVA%20OFERTA\ULTIMO\Datos_05_San%20Sebastia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JTAlvarezA\Mis%20documentos\ESTUDIOS\DEPENDENCIAS_05\LAS_PALMAS_DEP_05\DEP_05\IV_EST_ECON\Copia%20de%20DEP_MUN_ECO_LPA_05_PRESENTAR.xls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5.%20Estructura%20de%20costos%20i%20revisi&#243;%20de%20preus/PRESSUPOST%20Solson&#232;s_v5.0.xlsx" TargetMode="External"/><Relationship Id="rId2" Type="http://schemas.openxmlformats.org/officeDocument/2006/relationships/externalLinkPath" Target="https://daatconsulta-my.sharepoint.com/personal/montse_farrerons_daatconsulta_com/Documents/JORDI%20JUSTO/11.%20Solson&#232;s/2.%20Pressupost/PRESSUPOST%20Solson&#232;s_v5.0.xlsx" TargetMode="External"/><Relationship Id="rId1" Type="http://schemas.openxmlformats.org/officeDocument/2006/relationships/externalLinkPath" Target="/personal/montse_farrerons_daatconsulta_com/Documents/JORDI%20JUSTO/11.%20Solson&#232;s/5.%20Estructura%20de%20costos%20i%20revisi&#243;%20de%20preus/PRESSUPOST%20Solson&#232;s_v5.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CI&#211;N\CONCURSOS%202013\GALDAKAO_LV(U)130146\OFERTA\SOBRE%20C_%20ECON\Estudio%20econ&#243;mico%20GALDAKAO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CI&#211;N\CONCURSOS%202013\VINAROS_LV(U)130053\BUSINESS%20INVERSIONES\Estudio%20econ&#243;mico%20Vinaros%20LV%20D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RNOS"/>
      <sheetName val="PLANTILLA"/>
      <sheetName val="TURNOS (2)"/>
      <sheetName val="Informe enero'06"/>
      <sheetName val="BASE REF"/>
      <sheetName val="D generales"/>
      <sheetName val="Gráficos lotes pendientes"/>
      <sheetName val="Gráficos lotes retirados"/>
      <sheetName val="TURNOS_(2)"/>
      <sheetName val="Informe_enero'06"/>
      <sheetName val="BASE_REF"/>
      <sheetName val="Maestro envases"/>
      <sheetName val="Maestro sectores"/>
      <sheetName val="Datos Velocidad de recuperación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ámetros de ajuste"/>
      <sheetName val="Nueva BD"/>
      <sheetName val="DIAS"/>
      <sheetName val="DIAS (SDyF)"/>
      <sheetName val="Distribución días SERVICIOS"/>
      <sheetName val="DATOS COMUNES"/>
      <sheetName val="BD "/>
      <sheetName val="Tabla 0 Llistat de Serveis"/>
      <sheetName val="Tabla 1 PU Personal"/>
      <sheetName val="Tabla 2 PU Maquinària"/>
      <sheetName val="Tabla 3 PU Servei"/>
      <sheetName val="Tabla 4 SERVEIS"/>
      <sheetName val="Tabla 5 MITJANS COMUNS"/>
      <sheetName val="Tabla 6 Inversions"/>
      <sheetName val="Tabla 7 TOTAL"/>
      <sheetName val="Tabla 6 Plantilla"/>
      <sheetName val="Tabla francesa mensual"/>
      <sheetName val="Datos BP"/>
      <sheetName val="BP 8 años"/>
      <sheetName val="gastos 1er año"/>
      <sheetName val="Resumen coste indeminzació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B5">
            <v>0</v>
          </cell>
          <cell r="E5">
            <v>0</v>
          </cell>
        </row>
        <row r="6">
          <cell r="B6">
            <v>100</v>
          </cell>
          <cell r="C6" t="str">
            <v>Barredora Hako City Master 1200</v>
          </cell>
          <cell r="D6" t="str">
            <v>Barredora</v>
          </cell>
          <cell r="E6">
            <v>70500</v>
          </cell>
          <cell r="F6">
            <v>5</v>
          </cell>
          <cell r="G6">
            <v>14100</v>
          </cell>
          <cell r="H6">
            <v>2956.82</v>
          </cell>
          <cell r="I6">
            <v>0</v>
          </cell>
          <cell r="J6">
            <v>217.8</v>
          </cell>
          <cell r="K6">
            <v>0</v>
          </cell>
          <cell r="L6">
            <v>217.8</v>
          </cell>
          <cell r="M6" t="str">
            <v>Diesel</v>
          </cell>
          <cell r="N6">
            <v>3</v>
          </cell>
          <cell r="O6">
            <v>0.08</v>
          </cell>
          <cell r="P6">
            <v>3.06</v>
          </cell>
          <cell r="Q6">
            <v>0.24</v>
          </cell>
          <cell r="R6">
            <v>3.3</v>
          </cell>
          <cell r="S6">
            <v>0.2</v>
          </cell>
          <cell r="T6">
            <v>0.6</v>
          </cell>
          <cell r="U6">
            <v>0.67</v>
          </cell>
          <cell r="V6">
            <v>0.61</v>
          </cell>
          <cell r="W6">
            <v>1.84</v>
          </cell>
          <cell r="X6">
            <v>0.67</v>
          </cell>
          <cell r="Y6">
            <v>3.12</v>
          </cell>
          <cell r="Z6">
            <v>6.42</v>
          </cell>
        </row>
        <row r="7">
          <cell r="B7">
            <v>101</v>
          </cell>
          <cell r="C7" t="str">
            <v>Barredora Green Machine 500 ZE Eléctrica</v>
          </cell>
          <cell r="D7" t="str">
            <v>Barredora</v>
          </cell>
          <cell r="E7">
            <v>145000</v>
          </cell>
          <cell r="F7">
            <v>5</v>
          </cell>
          <cell r="G7">
            <v>29000</v>
          </cell>
          <cell r="H7">
            <v>6081.41</v>
          </cell>
          <cell r="I7">
            <v>0</v>
          </cell>
          <cell r="J7">
            <v>217.8</v>
          </cell>
          <cell r="K7">
            <v>0</v>
          </cell>
          <cell r="L7">
            <v>217.8</v>
          </cell>
          <cell r="M7" t="str">
            <v>Electricidad</v>
          </cell>
          <cell r="N7">
            <v>3</v>
          </cell>
          <cell r="O7">
            <v>0.08</v>
          </cell>
          <cell r="P7">
            <v>2.0699999999999998</v>
          </cell>
          <cell r="Q7">
            <v>0.17</v>
          </cell>
          <cell r="R7">
            <v>2.2399999999999998</v>
          </cell>
          <cell r="S7">
            <v>0.2</v>
          </cell>
          <cell r="T7">
            <v>0.6</v>
          </cell>
          <cell r="U7">
            <v>0.67</v>
          </cell>
          <cell r="V7">
            <v>0.41</v>
          </cell>
          <cell r="W7">
            <v>1.24</v>
          </cell>
          <cell r="X7">
            <v>0.67</v>
          </cell>
          <cell r="Y7">
            <v>2.3199999999999998</v>
          </cell>
          <cell r="Z7">
            <v>4.5599999999999996</v>
          </cell>
        </row>
        <row r="8">
          <cell r="B8">
            <v>102</v>
          </cell>
          <cell r="C8" t="str">
            <v>Barredora Piquersa 2500 H</v>
          </cell>
          <cell r="D8" t="str">
            <v>Barredora</v>
          </cell>
          <cell r="E8">
            <v>45000</v>
          </cell>
          <cell r="F8">
            <v>8</v>
          </cell>
          <cell r="G8">
            <v>5625</v>
          </cell>
          <cell r="H8">
            <v>2019.79</v>
          </cell>
          <cell r="I8">
            <v>0</v>
          </cell>
          <cell r="J8">
            <v>217.8</v>
          </cell>
          <cell r="K8">
            <v>0</v>
          </cell>
          <cell r="L8">
            <v>217.8</v>
          </cell>
          <cell r="M8" t="str">
            <v>Diesel</v>
          </cell>
          <cell r="N8">
            <v>3.25</v>
          </cell>
          <cell r="O8">
            <v>0.08</v>
          </cell>
          <cell r="P8">
            <v>3.32</v>
          </cell>
          <cell r="Q8">
            <v>0.27</v>
          </cell>
          <cell r="R8">
            <v>3.59</v>
          </cell>
          <cell r="S8">
            <v>0.2</v>
          </cell>
          <cell r="T8">
            <v>0.6</v>
          </cell>
          <cell r="U8">
            <v>1.67</v>
          </cell>
          <cell r="V8">
            <v>0.66</v>
          </cell>
          <cell r="W8">
            <v>1.99</v>
          </cell>
          <cell r="X8">
            <v>1.67</v>
          </cell>
          <cell r="Y8">
            <v>4.32</v>
          </cell>
          <cell r="Z8">
            <v>7.91</v>
          </cell>
        </row>
        <row r="9">
          <cell r="B9">
            <v>103</v>
          </cell>
          <cell r="C9" t="str">
            <v>Barredora City Cat 2020</v>
          </cell>
          <cell r="D9" t="str">
            <v>Barredora</v>
          </cell>
          <cell r="E9">
            <v>102000</v>
          </cell>
          <cell r="F9">
            <v>8</v>
          </cell>
          <cell r="G9">
            <v>12750</v>
          </cell>
          <cell r="H9">
            <v>4578.1899999999996</v>
          </cell>
          <cell r="I9">
            <v>0</v>
          </cell>
          <cell r="J9">
            <v>217.8</v>
          </cell>
          <cell r="K9">
            <v>0</v>
          </cell>
          <cell r="L9">
            <v>217.8</v>
          </cell>
          <cell r="M9" t="str">
            <v>Diesel</v>
          </cell>
          <cell r="N9">
            <v>5</v>
          </cell>
          <cell r="O9">
            <v>0.1</v>
          </cell>
          <cell r="P9">
            <v>5.0999999999999996</v>
          </cell>
          <cell r="Q9">
            <v>0.51</v>
          </cell>
          <cell r="R9">
            <v>5.6099999999999994</v>
          </cell>
          <cell r="S9">
            <v>0.2</v>
          </cell>
          <cell r="T9">
            <v>0.6</v>
          </cell>
          <cell r="U9">
            <v>1.67</v>
          </cell>
          <cell r="V9">
            <v>1.02</v>
          </cell>
          <cell r="W9">
            <v>3.06</v>
          </cell>
          <cell r="X9">
            <v>1.67</v>
          </cell>
          <cell r="Y9">
            <v>5.75</v>
          </cell>
          <cell r="Z9">
            <v>11.36</v>
          </cell>
        </row>
        <row r="10">
          <cell r="B10">
            <v>104</v>
          </cell>
          <cell r="C10" t="str">
            <v>Barredora Cleango Elite</v>
          </cell>
          <cell r="D10" t="str">
            <v>Barredora</v>
          </cell>
          <cell r="E10">
            <v>121000</v>
          </cell>
          <cell r="F10">
            <v>8</v>
          </cell>
          <cell r="G10">
            <v>15125</v>
          </cell>
          <cell r="H10">
            <v>5430.99</v>
          </cell>
          <cell r="I10">
            <v>0</v>
          </cell>
          <cell r="J10">
            <v>217.8</v>
          </cell>
          <cell r="K10">
            <v>0</v>
          </cell>
          <cell r="L10">
            <v>217.8</v>
          </cell>
          <cell r="M10" t="str">
            <v>Diesel</v>
          </cell>
          <cell r="N10">
            <v>7.5</v>
          </cell>
          <cell r="O10">
            <v>0.08</v>
          </cell>
          <cell r="P10">
            <v>7.65</v>
          </cell>
          <cell r="Q10">
            <v>0.61</v>
          </cell>
          <cell r="R10">
            <v>8.26</v>
          </cell>
          <cell r="S10">
            <v>0.2</v>
          </cell>
          <cell r="T10">
            <v>0.6</v>
          </cell>
          <cell r="U10">
            <v>2</v>
          </cell>
          <cell r="V10">
            <v>1.53</v>
          </cell>
          <cell r="W10">
            <v>4.59</v>
          </cell>
          <cell r="X10">
            <v>2</v>
          </cell>
          <cell r="Y10">
            <v>8.120000000000001</v>
          </cell>
          <cell r="Z10">
            <v>16.380000000000003</v>
          </cell>
        </row>
        <row r="11">
          <cell r="B11">
            <v>105</v>
          </cell>
          <cell r="C11" t="str">
            <v>Barredora Ravo 540</v>
          </cell>
          <cell r="D11" t="str">
            <v>Barredora</v>
          </cell>
          <cell r="E11">
            <v>165000</v>
          </cell>
          <cell r="F11">
            <v>8</v>
          </cell>
          <cell r="G11">
            <v>20625</v>
          </cell>
          <cell r="H11">
            <v>7405.9</v>
          </cell>
          <cell r="I11">
            <v>0</v>
          </cell>
          <cell r="J11">
            <v>217.8</v>
          </cell>
          <cell r="K11">
            <v>0</v>
          </cell>
          <cell r="L11">
            <v>217.8</v>
          </cell>
          <cell r="M11" t="str">
            <v>Diesel</v>
          </cell>
          <cell r="N11">
            <v>7.5</v>
          </cell>
          <cell r="O11">
            <v>0.1</v>
          </cell>
          <cell r="P11">
            <v>7.65</v>
          </cell>
          <cell r="Q11">
            <v>0.77</v>
          </cell>
          <cell r="R11">
            <v>8.42</v>
          </cell>
          <cell r="S11">
            <v>0.2</v>
          </cell>
          <cell r="T11">
            <v>0.6</v>
          </cell>
          <cell r="U11">
            <v>2</v>
          </cell>
          <cell r="V11">
            <v>1.53</v>
          </cell>
          <cell r="W11">
            <v>4.59</v>
          </cell>
          <cell r="X11">
            <v>2</v>
          </cell>
          <cell r="Y11">
            <v>8.120000000000001</v>
          </cell>
          <cell r="Z11">
            <v>16.54</v>
          </cell>
        </row>
        <row r="12">
          <cell r="B12">
            <v>106</v>
          </cell>
          <cell r="C12" t="str">
            <v>Barredora Ravo 580 Alta Velocidad</v>
          </cell>
          <cell r="D12" t="str">
            <v>Barredora</v>
          </cell>
          <cell r="E12">
            <v>178000</v>
          </cell>
          <cell r="F12">
            <v>8</v>
          </cell>
          <cell r="G12">
            <v>22250</v>
          </cell>
          <cell r="H12">
            <v>7989.39</v>
          </cell>
          <cell r="I12">
            <v>0</v>
          </cell>
          <cell r="J12">
            <v>217.8</v>
          </cell>
          <cell r="K12">
            <v>0</v>
          </cell>
          <cell r="L12">
            <v>217.8</v>
          </cell>
          <cell r="M12" t="str">
            <v>Diesel</v>
          </cell>
          <cell r="N12">
            <v>7.5</v>
          </cell>
          <cell r="O12">
            <v>0.1</v>
          </cell>
          <cell r="P12">
            <v>7.65</v>
          </cell>
          <cell r="Q12">
            <v>0.77</v>
          </cell>
          <cell r="R12">
            <v>8.42</v>
          </cell>
          <cell r="S12">
            <v>0.2</v>
          </cell>
          <cell r="T12">
            <v>0.6</v>
          </cell>
          <cell r="U12">
            <v>2</v>
          </cell>
          <cell r="V12">
            <v>1.53</v>
          </cell>
          <cell r="W12">
            <v>4.59</v>
          </cell>
          <cell r="X12">
            <v>2</v>
          </cell>
          <cell r="Y12">
            <v>8.120000000000001</v>
          </cell>
          <cell r="Z12">
            <v>16.54</v>
          </cell>
        </row>
        <row r="13">
          <cell r="B13">
            <v>107</v>
          </cell>
          <cell r="C13" t="str">
            <v>Barredora City Cat 5000</v>
          </cell>
          <cell r="D13" t="str">
            <v>Barredora</v>
          </cell>
          <cell r="E13">
            <v>130000</v>
          </cell>
          <cell r="F13">
            <v>8</v>
          </cell>
          <cell r="G13">
            <v>16250</v>
          </cell>
          <cell r="H13">
            <v>5834.95</v>
          </cell>
          <cell r="I13">
            <v>0</v>
          </cell>
          <cell r="J13">
            <v>217.8</v>
          </cell>
          <cell r="K13">
            <v>0</v>
          </cell>
          <cell r="L13">
            <v>217.8</v>
          </cell>
          <cell r="M13" t="str">
            <v>Diesel</v>
          </cell>
          <cell r="N13">
            <v>7.5</v>
          </cell>
          <cell r="O13">
            <v>0.1</v>
          </cell>
          <cell r="P13">
            <v>7.65</v>
          </cell>
          <cell r="Q13">
            <v>0.77</v>
          </cell>
          <cell r="R13">
            <v>8.42</v>
          </cell>
          <cell r="S13">
            <v>0.2</v>
          </cell>
          <cell r="T13">
            <v>0.6</v>
          </cell>
          <cell r="U13">
            <v>2</v>
          </cell>
          <cell r="V13">
            <v>1.53</v>
          </cell>
          <cell r="W13">
            <v>4.59</v>
          </cell>
          <cell r="X13">
            <v>2</v>
          </cell>
          <cell r="Y13">
            <v>8.120000000000001</v>
          </cell>
          <cell r="Z13">
            <v>16.54</v>
          </cell>
        </row>
        <row r="14">
          <cell r="B14">
            <v>108</v>
          </cell>
          <cell r="C14" t="str">
            <v>Barredora arrastre Dulevo 5000</v>
          </cell>
          <cell r="D14" t="str">
            <v>Barredora</v>
          </cell>
          <cell r="E14">
            <v>132000</v>
          </cell>
          <cell r="F14">
            <v>8</v>
          </cell>
          <cell r="G14">
            <v>16500</v>
          </cell>
          <cell r="H14">
            <v>5924.72</v>
          </cell>
          <cell r="I14">
            <v>0</v>
          </cell>
          <cell r="J14">
            <v>217.8</v>
          </cell>
          <cell r="K14">
            <v>0</v>
          </cell>
          <cell r="L14">
            <v>217.8</v>
          </cell>
          <cell r="M14" t="str">
            <v>Diesel</v>
          </cell>
          <cell r="N14">
            <v>7.5</v>
          </cell>
          <cell r="O14">
            <v>0.1</v>
          </cell>
          <cell r="P14">
            <v>7.65</v>
          </cell>
          <cell r="Q14">
            <v>0.77</v>
          </cell>
          <cell r="R14">
            <v>8.42</v>
          </cell>
          <cell r="S14">
            <v>0.2</v>
          </cell>
          <cell r="T14">
            <v>0.6</v>
          </cell>
          <cell r="U14">
            <v>2</v>
          </cell>
          <cell r="V14">
            <v>1.53</v>
          </cell>
          <cell r="W14">
            <v>4.59</v>
          </cell>
          <cell r="X14">
            <v>2</v>
          </cell>
          <cell r="Y14">
            <v>8.120000000000001</v>
          </cell>
          <cell r="Z14">
            <v>16.54</v>
          </cell>
        </row>
        <row r="15">
          <cell r="B15">
            <v>109</v>
          </cell>
          <cell r="C15" t="str">
            <v>Barredora arrastre Dulevo 5000 Zero GNC</v>
          </cell>
          <cell r="D15" t="str">
            <v>Barredora</v>
          </cell>
          <cell r="E15">
            <v>159000</v>
          </cell>
          <cell r="F15">
            <v>8</v>
          </cell>
          <cell r="G15">
            <v>19875</v>
          </cell>
          <cell r="H15">
            <v>7136.59</v>
          </cell>
          <cell r="I15">
            <v>0</v>
          </cell>
          <cell r="J15">
            <v>217.8</v>
          </cell>
          <cell r="K15">
            <v>0</v>
          </cell>
          <cell r="L15">
            <v>217.8</v>
          </cell>
          <cell r="M15" t="str">
            <v>Gas</v>
          </cell>
          <cell r="N15">
            <v>7.5</v>
          </cell>
          <cell r="O15">
            <v>0.1</v>
          </cell>
          <cell r="P15">
            <v>5.18</v>
          </cell>
          <cell r="Q15">
            <v>0.52</v>
          </cell>
          <cell r="R15">
            <v>5.6999999999999993</v>
          </cell>
          <cell r="S15">
            <v>0.2</v>
          </cell>
          <cell r="T15">
            <v>0.6</v>
          </cell>
          <cell r="U15">
            <v>2</v>
          </cell>
          <cell r="V15">
            <v>1.04</v>
          </cell>
          <cell r="W15">
            <v>3.11</v>
          </cell>
          <cell r="X15">
            <v>2</v>
          </cell>
          <cell r="Y15">
            <v>6.15</v>
          </cell>
          <cell r="Z15">
            <v>11.85</v>
          </cell>
        </row>
        <row r="16">
          <cell r="B16">
            <v>110</v>
          </cell>
          <cell r="C16" t="str">
            <v xml:space="preserve">Barredora sobre camión </v>
          </cell>
          <cell r="D16" t="str">
            <v>Barredora</v>
          </cell>
          <cell r="E16">
            <v>140000</v>
          </cell>
          <cell r="F16">
            <v>8</v>
          </cell>
          <cell r="G16">
            <v>17500</v>
          </cell>
          <cell r="H16">
            <v>6283.79</v>
          </cell>
          <cell r="I16">
            <v>0</v>
          </cell>
          <cell r="J16">
            <v>217.8</v>
          </cell>
          <cell r="K16">
            <v>0</v>
          </cell>
          <cell r="L16">
            <v>217.8</v>
          </cell>
          <cell r="M16" t="str">
            <v>Diesel</v>
          </cell>
          <cell r="N16">
            <v>10</v>
          </cell>
          <cell r="O16">
            <v>0.1</v>
          </cell>
          <cell r="P16">
            <v>10.199999999999999</v>
          </cell>
          <cell r="Q16">
            <v>1.02</v>
          </cell>
          <cell r="R16">
            <v>11.219999999999999</v>
          </cell>
          <cell r="S16">
            <v>0.2</v>
          </cell>
          <cell r="T16">
            <v>0.6</v>
          </cell>
          <cell r="U16">
            <v>2</v>
          </cell>
          <cell r="V16">
            <v>2.04</v>
          </cell>
          <cell r="W16">
            <v>6.12</v>
          </cell>
          <cell r="X16">
            <v>2</v>
          </cell>
          <cell r="Y16">
            <v>10.16</v>
          </cell>
          <cell r="Z16">
            <v>21.38</v>
          </cell>
        </row>
        <row r="17">
          <cell r="B17">
            <v>125</v>
          </cell>
          <cell r="C17" t="str">
            <v>Baldeadora City Lav</v>
          </cell>
          <cell r="D17" t="str">
            <v>Baldeadora</v>
          </cell>
          <cell r="E17">
            <v>76000</v>
          </cell>
          <cell r="F17">
            <v>8</v>
          </cell>
          <cell r="G17">
            <v>9500</v>
          </cell>
          <cell r="H17">
            <v>3411.2</v>
          </cell>
          <cell r="I17">
            <v>0</v>
          </cell>
          <cell r="J17">
            <v>217.8</v>
          </cell>
          <cell r="K17">
            <v>0</v>
          </cell>
          <cell r="L17">
            <v>217.8</v>
          </cell>
          <cell r="M17" t="str">
            <v>Diesel</v>
          </cell>
          <cell r="N17">
            <v>7</v>
          </cell>
          <cell r="O17">
            <v>0.1</v>
          </cell>
          <cell r="P17">
            <v>7.14</v>
          </cell>
          <cell r="Q17">
            <v>0.71</v>
          </cell>
          <cell r="R17">
            <v>7.85</v>
          </cell>
          <cell r="S17">
            <v>0.2</v>
          </cell>
          <cell r="T17">
            <v>0.6</v>
          </cell>
          <cell r="U17">
            <v>1.67</v>
          </cell>
          <cell r="V17">
            <v>1.43</v>
          </cell>
          <cell r="W17">
            <v>4.28</v>
          </cell>
          <cell r="X17">
            <v>1.67</v>
          </cell>
          <cell r="Y17">
            <v>7.38</v>
          </cell>
          <cell r="Z17">
            <v>15.23</v>
          </cell>
        </row>
        <row r="18">
          <cell r="B18">
            <v>126</v>
          </cell>
          <cell r="C18" t="str">
            <v>Baldeadora Cityjet 6000</v>
          </cell>
          <cell r="D18" t="str">
            <v>Baldeadora</v>
          </cell>
          <cell r="E18">
            <v>112000</v>
          </cell>
          <cell r="F18">
            <v>8</v>
          </cell>
          <cell r="G18">
            <v>14000</v>
          </cell>
          <cell r="H18">
            <v>5027.03</v>
          </cell>
          <cell r="I18">
            <v>0</v>
          </cell>
          <cell r="J18">
            <v>217.8</v>
          </cell>
          <cell r="K18">
            <v>0</v>
          </cell>
          <cell r="L18">
            <v>217.8</v>
          </cell>
          <cell r="M18" t="str">
            <v>Diesel</v>
          </cell>
          <cell r="N18">
            <v>7</v>
          </cell>
          <cell r="O18">
            <v>0.1</v>
          </cell>
          <cell r="P18">
            <v>7.14</v>
          </cell>
          <cell r="Q18">
            <v>0.71</v>
          </cell>
          <cell r="R18">
            <v>7.85</v>
          </cell>
          <cell r="S18">
            <v>0.2</v>
          </cell>
          <cell r="T18">
            <v>0.6</v>
          </cell>
          <cell r="U18">
            <v>2</v>
          </cell>
          <cell r="V18">
            <v>1.43</v>
          </cell>
          <cell r="W18">
            <v>4.28</v>
          </cell>
          <cell r="X18">
            <v>2</v>
          </cell>
          <cell r="Y18">
            <v>7.71</v>
          </cell>
          <cell r="Z18">
            <v>15.559999999999999</v>
          </cell>
        </row>
        <row r="19">
          <cell r="B19">
            <v>150</v>
          </cell>
          <cell r="C19" t="str">
            <v>Fregadora CMAR</v>
          </cell>
          <cell r="D19" t="str">
            <v>Fregadora</v>
          </cell>
          <cell r="E19">
            <v>170000</v>
          </cell>
          <cell r="F19">
            <v>8</v>
          </cell>
          <cell r="G19">
            <v>21250</v>
          </cell>
          <cell r="H19">
            <v>7630.32</v>
          </cell>
          <cell r="I19">
            <v>0</v>
          </cell>
          <cell r="J19">
            <v>217.8</v>
          </cell>
          <cell r="K19">
            <v>0</v>
          </cell>
          <cell r="L19">
            <v>217.8</v>
          </cell>
          <cell r="M19" t="str">
            <v>Gas</v>
          </cell>
          <cell r="N19">
            <v>7.5</v>
          </cell>
          <cell r="O19">
            <v>0.1</v>
          </cell>
          <cell r="P19">
            <v>5.18</v>
          </cell>
          <cell r="Q19">
            <v>0.52</v>
          </cell>
          <cell r="R19">
            <v>5.6999999999999993</v>
          </cell>
          <cell r="S19">
            <v>0.2</v>
          </cell>
          <cell r="T19">
            <v>0.6</v>
          </cell>
          <cell r="U19">
            <v>2</v>
          </cell>
          <cell r="V19">
            <v>1.04</v>
          </cell>
          <cell r="W19">
            <v>3.11</v>
          </cell>
          <cell r="X19">
            <v>2</v>
          </cell>
          <cell r="Y19">
            <v>6.15</v>
          </cell>
          <cell r="Z19">
            <v>11.85</v>
          </cell>
        </row>
        <row r="20">
          <cell r="B20">
            <v>151</v>
          </cell>
          <cell r="C20" t="str">
            <v>Fregadora Tennant eléctrica 7300</v>
          </cell>
          <cell r="D20" t="str">
            <v>Fregadora</v>
          </cell>
          <cell r="E20">
            <v>24500</v>
          </cell>
          <cell r="F20">
            <v>8</v>
          </cell>
          <cell r="G20">
            <v>3062.5</v>
          </cell>
          <cell r="H20">
            <v>1099.6600000000001</v>
          </cell>
          <cell r="I20">
            <v>0</v>
          </cell>
          <cell r="J20">
            <v>217.8</v>
          </cell>
          <cell r="K20">
            <v>0</v>
          </cell>
          <cell r="L20">
            <v>217.8</v>
          </cell>
          <cell r="M20" t="str">
            <v>Gas</v>
          </cell>
          <cell r="N20">
            <v>7.5</v>
          </cell>
          <cell r="O20">
            <v>0.1</v>
          </cell>
          <cell r="P20">
            <v>5.18</v>
          </cell>
          <cell r="Q20">
            <v>0.52</v>
          </cell>
          <cell r="R20">
            <v>5.6999999999999993</v>
          </cell>
          <cell r="S20">
            <v>0.2</v>
          </cell>
          <cell r="T20">
            <v>0.6</v>
          </cell>
          <cell r="U20">
            <v>2</v>
          </cell>
          <cell r="V20">
            <v>1.04</v>
          </cell>
          <cell r="W20">
            <v>3.11</v>
          </cell>
          <cell r="X20">
            <v>2</v>
          </cell>
          <cell r="Y20">
            <v>6.15</v>
          </cell>
          <cell r="Z20">
            <v>11.85</v>
          </cell>
        </row>
        <row r="21">
          <cell r="B21">
            <v>152</v>
          </cell>
          <cell r="C21" t="str">
            <v>Fregadora Mathieu Aquazzura</v>
          </cell>
          <cell r="D21" t="str">
            <v>Fregadora</v>
          </cell>
          <cell r="E21">
            <v>137000</v>
          </cell>
          <cell r="F21">
            <v>8</v>
          </cell>
          <cell r="G21">
            <v>17125</v>
          </cell>
          <cell r="H21">
            <v>6149.14</v>
          </cell>
          <cell r="I21">
            <v>0</v>
          </cell>
          <cell r="J21">
            <v>217.8</v>
          </cell>
          <cell r="K21">
            <v>0</v>
          </cell>
          <cell r="L21">
            <v>217.8</v>
          </cell>
          <cell r="M21" t="str">
            <v>Gas</v>
          </cell>
          <cell r="N21">
            <v>7.5</v>
          </cell>
          <cell r="O21">
            <v>0.1</v>
          </cell>
          <cell r="P21">
            <v>5.18</v>
          </cell>
          <cell r="Q21">
            <v>0.52</v>
          </cell>
          <cell r="R21">
            <v>5.6999999999999993</v>
          </cell>
          <cell r="S21">
            <v>0.2</v>
          </cell>
          <cell r="T21">
            <v>0.6</v>
          </cell>
          <cell r="U21">
            <v>2</v>
          </cell>
          <cell r="V21">
            <v>1.04</v>
          </cell>
          <cell r="W21">
            <v>3.11</v>
          </cell>
          <cell r="X21">
            <v>2</v>
          </cell>
          <cell r="Y21">
            <v>6.15</v>
          </cell>
          <cell r="Z21">
            <v>11.85</v>
          </cell>
        </row>
        <row r="22">
          <cell r="B22">
            <v>175</v>
          </cell>
          <cell r="C22" t="str">
            <v>Carro portacubos</v>
          </cell>
          <cell r="D22" t="str">
            <v>Equipos de limpieza viaria</v>
          </cell>
          <cell r="E22">
            <v>500</v>
          </cell>
          <cell r="F22">
            <v>5</v>
          </cell>
          <cell r="G22">
            <v>100</v>
          </cell>
          <cell r="H22">
            <v>20.97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 t="str">
            <v>-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0.2</v>
          </cell>
          <cell r="V22">
            <v>0</v>
          </cell>
          <cell r="W22">
            <v>0</v>
          </cell>
          <cell r="X22">
            <v>0.2</v>
          </cell>
          <cell r="Y22">
            <v>0.2</v>
          </cell>
          <cell r="Z22">
            <v>0.2</v>
          </cell>
        </row>
        <row r="23">
          <cell r="B23">
            <v>176</v>
          </cell>
          <cell r="C23" t="str">
            <v>Sweepy Jet</v>
          </cell>
          <cell r="D23" t="str">
            <v>Equipos de limpieza viaria</v>
          </cell>
          <cell r="E23">
            <v>32000</v>
          </cell>
          <cell r="F23">
            <v>5</v>
          </cell>
          <cell r="G23">
            <v>6400</v>
          </cell>
          <cell r="H23">
            <v>1342.1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 t="str">
            <v>Diesel</v>
          </cell>
          <cell r="N23">
            <v>0.5</v>
          </cell>
          <cell r="O23">
            <v>0.06</v>
          </cell>
          <cell r="P23">
            <v>0.51</v>
          </cell>
          <cell r="Q23">
            <v>0.03</v>
          </cell>
          <cell r="R23">
            <v>0.54</v>
          </cell>
          <cell r="S23">
            <v>0</v>
          </cell>
          <cell r="T23">
            <v>0.6</v>
          </cell>
          <cell r="U23">
            <v>0.67</v>
          </cell>
          <cell r="V23">
            <v>0</v>
          </cell>
          <cell r="W23">
            <v>0.31</v>
          </cell>
          <cell r="X23">
            <v>0.67</v>
          </cell>
          <cell r="Y23">
            <v>0.98</v>
          </cell>
          <cell r="Z23">
            <v>1.52</v>
          </cell>
        </row>
        <row r="24">
          <cell r="B24">
            <v>177</v>
          </cell>
          <cell r="C24" t="str">
            <v>Aspirador de hojas sobre brigada Billy Goat</v>
          </cell>
          <cell r="D24" t="str">
            <v>Equipos de limpieza viaria</v>
          </cell>
          <cell r="E24">
            <v>3400</v>
          </cell>
          <cell r="F24">
            <v>5</v>
          </cell>
          <cell r="G24">
            <v>680</v>
          </cell>
          <cell r="H24">
            <v>142.6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str">
            <v>Gasolina</v>
          </cell>
          <cell r="N24">
            <v>0.2</v>
          </cell>
          <cell r="O24">
            <v>0.06</v>
          </cell>
          <cell r="P24">
            <v>0.2</v>
          </cell>
          <cell r="Q24">
            <v>0.01</v>
          </cell>
          <cell r="R24">
            <v>0.21000000000000002</v>
          </cell>
          <cell r="S24">
            <v>0.1</v>
          </cell>
          <cell r="T24">
            <v>0.2</v>
          </cell>
          <cell r="U24">
            <v>0</v>
          </cell>
          <cell r="V24">
            <v>0.02</v>
          </cell>
          <cell r="W24">
            <v>0.04</v>
          </cell>
          <cell r="X24">
            <v>0</v>
          </cell>
          <cell r="Y24">
            <v>0.06</v>
          </cell>
          <cell r="Z24">
            <v>0.27</v>
          </cell>
        </row>
        <row r="25">
          <cell r="B25">
            <v>178</v>
          </cell>
          <cell r="C25" t="str">
            <v>Hidrolimpiador agua fría Karcher</v>
          </cell>
          <cell r="D25" t="str">
            <v>Equipos de limpieza viaria</v>
          </cell>
          <cell r="E25">
            <v>1500</v>
          </cell>
          <cell r="F25">
            <v>5</v>
          </cell>
          <cell r="G25">
            <v>300</v>
          </cell>
          <cell r="H25">
            <v>62.91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 t="str">
            <v>Diesel</v>
          </cell>
          <cell r="N25">
            <v>2.2000000000000002</v>
          </cell>
          <cell r="O25">
            <v>0</v>
          </cell>
          <cell r="P25">
            <v>2.2400000000000002</v>
          </cell>
          <cell r="Q25">
            <v>0</v>
          </cell>
          <cell r="R25">
            <v>2.2400000000000002</v>
          </cell>
          <cell r="S25">
            <v>0</v>
          </cell>
          <cell r="T25">
            <v>0.3</v>
          </cell>
          <cell r="U25">
            <v>0</v>
          </cell>
          <cell r="V25">
            <v>0</v>
          </cell>
          <cell r="W25">
            <v>0.67</v>
          </cell>
          <cell r="X25">
            <v>0</v>
          </cell>
          <cell r="Y25">
            <v>0.67</v>
          </cell>
          <cell r="Z25">
            <v>2.91</v>
          </cell>
        </row>
        <row r="26">
          <cell r="B26">
            <v>179</v>
          </cell>
          <cell r="C26" t="str">
            <v>Hidrolimpiador agua caliente Karcher</v>
          </cell>
          <cell r="D26" t="str">
            <v>Equipos de limpieza viaria</v>
          </cell>
          <cell r="E26">
            <v>2800</v>
          </cell>
          <cell r="F26">
            <v>5</v>
          </cell>
          <cell r="G26">
            <v>560</v>
          </cell>
          <cell r="H26">
            <v>117.43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 t="str">
            <v>Diesel</v>
          </cell>
          <cell r="N26">
            <v>2.2999999999999998</v>
          </cell>
          <cell r="O26">
            <v>0</v>
          </cell>
          <cell r="P26">
            <v>2.35</v>
          </cell>
          <cell r="Q26">
            <v>0</v>
          </cell>
          <cell r="R26">
            <v>2.35</v>
          </cell>
          <cell r="S26">
            <v>0</v>
          </cell>
          <cell r="T26">
            <v>0.3</v>
          </cell>
          <cell r="U26">
            <v>0</v>
          </cell>
          <cell r="V26">
            <v>0</v>
          </cell>
          <cell r="W26">
            <v>0.71</v>
          </cell>
          <cell r="X26">
            <v>0</v>
          </cell>
          <cell r="Y26">
            <v>0.71</v>
          </cell>
          <cell r="Z26">
            <v>3.06</v>
          </cell>
        </row>
        <row r="27">
          <cell r="B27">
            <v>180</v>
          </cell>
          <cell r="C27" t="str">
            <v>Rotativa Abrillantadora</v>
          </cell>
          <cell r="D27" t="str">
            <v>Equipos de limpieza viaria</v>
          </cell>
          <cell r="E27">
            <v>1000</v>
          </cell>
          <cell r="F27">
            <v>5</v>
          </cell>
          <cell r="G27">
            <v>200</v>
          </cell>
          <cell r="H27">
            <v>41.94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 t="str">
            <v>-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U27">
            <v>0.13</v>
          </cell>
          <cell r="V27">
            <v>0</v>
          </cell>
          <cell r="W27">
            <v>0</v>
          </cell>
          <cell r="X27">
            <v>0.13</v>
          </cell>
          <cell r="Y27">
            <v>0.13</v>
          </cell>
          <cell r="Z27">
            <v>0.13</v>
          </cell>
        </row>
        <row r="28">
          <cell r="B28">
            <v>181</v>
          </cell>
          <cell r="C28" t="str">
            <v>Remolque Hidrolimpiador</v>
          </cell>
          <cell r="D28" t="str">
            <v>Equipos de limpieza viaria</v>
          </cell>
          <cell r="E28">
            <v>23500</v>
          </cell>
          <cell r="F28">
            <v>5</v>
          </cell>
          <cell r="G28">
            <v>4700</v>
          </cell>
          <cell r="H28">
            <v>985.61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 t="str">
            <v>Diesel</v>
          </cell>
          <cell r="N28">
            <v>2.75</v>
          </cell>
          <cell r="O28">
            <v>0</v>
          </cell>
          <cell r="P28">
            <v>2.81</v>
          </cell>
          <cell r="Q28">
            <v>0</v>
          </cell>
          <cell r="R28">
            <v>2.81</v>
          </cell>
          <cell r="S28">
            <v>0.1</v>
          </cell>
          <cell r="T28">
            <v>0.3</v>
          </cell>
          <cell r="U28">
            <v>0</v>
          </cell>
          <cell r="V28">
            <v>0.28000000000000003</v>
          </cell>
          <cell r="W28">
            <v>0.84</v>
          </cell>
          <cell r="X28">
            <v>0</v>
          </cell>
          <cell r="Y28">
            <v>1.1200000000000001</v>
          </cell>
          <cell r="Z28">
            <v>3.93</v>
          </cell>
        </row>
        <row r="29">
          <cell r="B29">
            <v>200</v>
          </cell>
          <cell r="C29" t="str">
            <v xml:space="preserve">Recolector Carga Posterior Rocar 5m³  </v>
          </cell>
          <cell r="D29" t="str">
            <v>Recolector &lt;3,5t</v>
          </cell>
          <cell r="E29">
            <v>32000</v>
          </cell>
          <cell r="F29">
            <v>5</v>
          </cell>
          <cell r="G29">
            <v>6400</v>
          </cell>
          <cell r="H29">
            <v>1342.1</v>
          </cell>
          <cell r="I29">
            <v>0</v>
          </cell>
          <cell r="J29">
            <v>326.69</v>
          </cell>
          <cell r="K29">
            <v>0</v>
          </cell>
          <cell r="L29">
            <v>326.69</v>
          </cell>
          <cell r="M29" t="str">
            <v>Diesel</v>
          </cell>
          <cell r="N29">
            <v>5.4</v>
          </cell>
          <cell r="O29">
            <v>0.1</v>
          </cell>
          <cell r="P29">
            <v>5.51</v>
          </cell>
          <cell r="Q29">
            <v>0.55000000000000004</v>
          </cell>
          <cell r="R29">
            <v>6.06</v>
          </cell>
          <cell r="S29">
            <v>0.2</v>
          </cell>
          <cell r="T29">
            <v>0.6</v>
          </cell>
          <cell r="U29">
            <v>0</v>
          </cell>
          <cell r="V29">
            <v>1.1000000000000001</v>
          </cell>
          <cell r="W29">
            <v>3.31</v>
          </cell>
          <cell r="X29">
            <v>0</v>
          </cell>
          <cell r="Y29">
            <v>4.41</v>
          </cell>
          <cell r="Z29">
            <v>10.469999999999999</v>
          </cell>
        </row>
        <row r="30">
          <cell r="B30">
            <v>201</v>
          </cell>
          <cell r="C30" t="str">
            <v>Recolector Carga Posterior PB 5m³ compactación</v>
          </cell>
          <cell r="D30" t="str">
            <v>Recolector &lt;3,5t</v>
          </cell>
          <cell r="E30">
            <v>52000</v>
          </cell>
          <cell r="F30">
            <v>5</v>
          </cell>
          <cell r="G30">
            <v>10400</v>
          </cell>
          <cell r="H30">
            <v>2180.92</v>
          </cell>
          <cell r="I30">
            <v>0</v>
          </cell>
          <cell r="J30">
            <v>326.69</v>
          </cell>
          <cell r="K30">
            <v>0</v>
          </cell>
          <cell r="L30">
            <v>326.69</v>
          </cell>
          <cell r="M30" t="str">
            <v>Diesel</v>
          </cell>
          <cell r="N30">
            <v>5.4</v>
          </cell>
          <cell r="O30">
            <v>0.1</v>
          </cell>
          <cell r="P30">
            <v>5.51</v>
          </cell>
          <cell r="Q30">
            <v>0.55000000000000004</v>
          </cell>
          <cell r="R30">
            <v>6.06</v>
          </cell>
          <cell r="S30">
            <v>0.2</v>
          </cell>
          <cell r="T30">
            <v>0.6</v>
          </cell>
          <cell r="U30">
            <v>0</v>
          </cell>
          <cell r="V30">
            <v>1.1000000000000001</v>
          </cell>
          <cell r="W30">
            <v>3.31</v>
          </cell>
          <cell r="X30">
            <v>0</v>
          </cell>
          <cell r="Y30">
            <v>4.41</v>
          </cell>
          <cell r="Z30">
            <v>10.469999999999999</v>
          </cell>
        </row>
        <row r="31">
          <cell r="B31">
            <v>202</v>
          </cell>
          <cell r="C31" t="str">
            <v xml:space="preserve">Recolector Carga Posterior Rocafort 5m³ </v>
          </cell>
          <cell r="D31" t="str">
            <v>Recolector &lt;3,5t</v>
          </cell>
          <cell r="E31">
            <v>51000</v>
          </cell>
          <cell r="F31">
            <v>5</v>
          </cell>
          <cell r="G31">
            <v>10200</v>
          </cell>
          <cell r="H31">
            <v>2138.98</v>
          </cell>
          <cell r="I31">
            <v>0</v>
          </cell>
          <cell r="J31">
            <v>326.69</v>
          </cell>
          <cell r="K31">
            <v>0</v>
          </cell>
          <cell r="L31">
            <v>326.69</v>
          </cell>
          <cell r="M31" t="str">
            <v>Diesel</v>
          </cell>
          <cell r="N31">
            <v>5.4</v>
          </cell>
          <cell r="O31">
            <v>0.1</v>
          </cell>
          <cell r="P31">
            <v>5.51</v>
          </cell>
          <cell r="Q31">
            <v>0.55000000000000004</v>
          </cell>
          <cell r="R31">
            <v>6.06</v>
          </cell>
          <cell r="S31">
            <v>0.2</v>
          </cell>
          <cell r="T31">
            <v>0.6</v>
          </cell>
          <cell r="U31">
            <v>0</v>
          </cell>
          <cell r="V31">
            <v>1.1000000000000001</v>
          </cell>
          <cell r="W31">
            <v>3.31</v>
          </cell>
          <cell r="X31">
            <v>0</v>
          </cell>
          <cell r="Y31">
            <v>4.41</v>
          </cell>
          <cell r="Z31">
            <v>10.469999999999999</v>
          </cell>
        </row>
        <row r="32">
          <cell r="B32">
            <v>203</v>
          </cell>
          <cell r="C32" t="str">
            <v xml:space="preserve">Recolector Carga Posterior Minimatic 8m³ </v>
          </cell>
          <cell r="D32" t="str">
            <v>Recolector &gt;3,5t</v>
          </cell>
          <cell r="E32">
            <v>61000</v>
          </cell>
          <cell r="F32">
            <v>8</v>
          </cell>
          <cell r="G32">
            <v>7625</v>
          </cell>
          <cell r="H32">
            <v>2737.94</v>
          </cell>
          <cell r="I32">
            <v>0</v>
          </cell>
          <cell r="J32">
            <v>725.99</v>
          </cell>
          <cell r="K32">
            <v>0</v>
          </cell>
          <cell r="L32">
            <v>725.99</v>
          </cell>
          <cell r="M32" t="str">
            <v>Diesel</v>
          </cell>
          <cell r="N32">
            <v>7</v>
          </cell>
          <cell r="O32">
            <v>0.1</v>
          </cell>
          <cell r="P32">
            <v>7.14</v>
          </cell>
          <cell r="Q32">
            <v>0.71</v>
          </cell>
          <cell r="R32">
            <v>7.85</v>
          </cell>
          <cell r="S32">
            <v>0.2</v>
          </cell>
          <cell r="T32">
            <v>0.6</v>
          </cell>
          <cell r="U32">
            <v>0</v>
          </cell>
          <cell r="V32">
            <v>1.43</v>
          </cell>
          <cell r="W32">
            <v>4.28</v>
          </cell>
          <cell r="X32">
            <v>0</v>
          </cell>
          <cell r="Y32">
            <v>5.71</v>
          </cell>
          <cell r="Z32">
            <v>13.559999999999999</v>
          </cell>
        </row>
        <row r="33">
          <cell r="B33">
            <v>204</v>
          </cell>
          <cell r="C33" t="str">
            <v xml:space="preserve">Recolector  Carga Posterior 7 m³ </v>
          </cell>
          <cell r="D33" t="str">
            <v>Recolector &gt;3,5t</v>
          </cell>
          <cell r="E33">
            <v>88000</v>
          </cell>
          <cell r="F33">
            <v>8</v>
          </cell>
          <cell r="G33">
            <v>11000</v>
          </cell>
          <cell r="H33">
            <v>3949.81</v>
          </cell>
          <cell r="I33">
            <v>0</v>
          </cell>
          <cell r="J33">
            <v>725.99</v>
          </cell>
          <cell r="K33">
            <v>0</v>
          </cell>
          <cell r="L33">
            <v>725.99</v>
          </cell>
          <cell r="M33" t="str">
            <v>Diesel</v>
          </cell>
          <cell r="N33">
            <v>7</v>
          </cell>
          <cell r="O33">
            <v>0.1</v>
          </cell>
          <cell r="P33">
            <v>7.14</v>
          </cell>
          <cell r="Q33">
            <v>0.71</v>
          </cell>
          <cell r="R33">
            <v>7.85</v>
          </cell>
          <cell r="S33">
            <v>0.2</v>
          </cell>
          <cell r="T33">
            <v>0.6</v>
          </cell>
          <cell r="U33">
            <v>0</v>
          </cell>
          <cell r="V33">
            <v>1.43</v>
          </cell>
          <cell r="W33">
            <v>4.28</v>
          </cell>
          <cell r="X33">
            <v>0</v>
          </cell>
          <cell r="Y33">
            <v>5.71</v>
          </cell>
          <cell r="Z33">
            <v>13.559999999999999</v>
          </cell>
        </row>
        <row r="34">
          <cell r="B34">
            <v>205</v>
          </cell>
          <cell r="C34" t="str">
            <v xml:space="preserve">Recolector  Carga Posterior 9 m³ </v>
          </cell>
          <cell r="D34" t="str">
            <v>Recolector &gt;3,5t</v>
          </cell>
          <cell r="E34">
            <v>90000</v>
          </cell>
          <cell r="F34">
            <v>8</v>
          </cell>
          <cell r="G34">
            <v>11250</v>
          </cell>
          <cell r="H34">
            <v>4039.58</v>
          </cell>
          <cell r="I34">
            <v>0</v>
          </cell>
          <cell r="J34">
            <v>725.99</v>
          </cell>
          <cell r="K34">
            <v>0</v>
          </cell>
          <cell r="L34">
            <v>725.99</v>
          </cell>
          <cell r="M34" t="str">
            <v>Diesel</v>
          </cell>
          <cell r="N34">
            <v>7.25</v>
          </cell>
          <cell r="O34">
            <v>0.1</v>
          </cell>
          <cell r="P34">
            <v>7.4</v>
          </cell>
          <cell r="Q34">
            <v>0.74</v>
          </cell>
          <cell r="R34">
            <v>8.14</v>
          </cell>
          <cell r="S34">
            <v>0.2</v>
          </cell>
          <cell r="T34">
            <v>0.6</v>
          </cell>
          <cell r="U34">
            <v>0</v>
          </cell>
          <cell r="V34">
            <v>1.48</v>
          </cell>
          <cell r="W34">
            <v>4.4400000000000004</v>
          </cell>
          <cell r="X34">
            <v>0</v>
          </cell>
          <cell r="Y34">
            <v>5.92</v>
          </cell>
          <cell r="Z34">
            <v>14.06</v>
          </cell>
        </row>
        <row r="35">
          <cell r="B35">
            <v>206</v>
          </cell>
          <cell r="C35" t="str">
            <v>Recolector  Carga Posterior 9 m³ GNC</v>
          </cell>
          <cell r="D35" t="str">
            <v>Recolector &gt;3,5t</v>
          </cell>
          <cell r="E35">
            <v>137000</v>
          </cell>
          <cell r="F35">
            <v>8</v>
          </cell>
          <cell r="G35">
            <v>17125</v>
          </cell>
          <cell r="H35">
            <v>6149.14</v>
          </cell>
          <cell r="I35">
            <v>0</v>
          </cell>
          <cell r="J35">
            <v>725.99</v>
          </cell>
          <cell r="K35">
            <v>0</v>
          </cell>
          <cell r="L35">
            <v>725.99</v>
          </cell>
          <cell r="M35" t="str">
            <v>Gas</v>
          </cell>
          <cell r="N35">
            <v>7.25</v>
          </cell>
          <cell r="O35">
            <v>0.1</v>
          </cell>
          <cell r="P35">
            <v>5</v>
          </cell>
          <cell r="Q35">
            <v>0.5</v>
          </cell>
          <cell r="R35">
            <v>5.5</v>
          </cell>
          <cell r="S35">
            <v>0.2</v>
          </cell>
          <cell r="T35">
            <v>0.6</v>
          </cell>
          <cell r="U35">
            <v>0</v>
          </cell>
          <cell r="V35">
            <v>1</v>
          </cell>
          <cell r="W35">
            <v>3</v>
          </cell>
          <cell r="X35">
            <v>0</v>
          </cell>
          <cell r="Y35">
            <v>4</v>
          </cell>
          <cell r="Z35">
            <v>9.5</v>
          </cell>
        </row>
        <row r="36">
          <cell r="B36">
            <v>207</v>
          </cell>
          <cell r="C36" t="str">
            <v xml:space="preserve">Recolector  Carga Posterior 12 m³ </v>
          </cell>
          <cell r="D36" t="str">
            <v>Recolector &gt;3,5t</v>
          </cell>
          <cell r="E36">
            <v>96000</v>
          </cell>
          <cell r="F36">
            <v>8</v>
          </cell>
          <cell r="G36">
            <v>12000</v>
          </cell>
          <cell r="H36">
            <v>4308.88</v>
          </cell>
          <cell r="I36">
            <v>0</v>
          </cell>
          <cell r="J36">
            <v>725.99</v>
          </cell>
          <cell r="K36">
            <v>0</v>
          </cell>
          <cell r="L36">
            <v>725.99</v>
          </cell>
          <cell r="M36" t="str">
            <v>Diesel</v>
          </cell>
          <cell r="N36">
            <v>7.5</v>
          </cell>
          <cell r="O36">
            <v>0.1</v>
          </cell>
          <cell r="P36">
            <v>7.65</v>
          </cell>
          <cell r="Q36">
            <v>0.77</v>
          </cell>
          <cell r="R36">
            <v>8.42</v>
          </cell>
          <cell r="S36">
            <v>0.2</v>
          </cell>
          <cell r="T36">
            <v>0.6</v>
          </cell>
          <cell r="U36">
            <v>0</v>
          </cell>
          <cell r="V36">
            <v>1.53</v>
          </cell>
          <cell r="W36">
            <v>4.59</v>
          </cell>
          <cell r="X36">
            <v>0</v>
          </cell>
          <cell r="Y36">
            <v>6.12</v>
          </cell>
          <cell r="Z36">
            <v>14.54</v>
          </cell>
        </row>
        <row r="37">
          <cell r="B37">
            <v>208</v>
          </cell>
          <cell r="C37" t="str">
            <v>Recolector  Carga Posterior 12 m³  GNC</v>
          </cell>
          <cell r="D37" t="str">
            <v>Recolector &gt;3,5t</v>
          </cell>
          <cell r="E37">
            <v>149000</v>
          </cell>
          <cell r="F37">
            <v>8</v>
          </cell>
          <cell r="G37">
            <v>18625</v>
          </cell>
          <cell r="H37">
            <v>6687.75</v>
          </cell>
          <cell r="I37">
            <v>0</v>
          </cell>
          <cell r="J37">
            <v>725.99</v>
          </cell>
          <cell r="K37">
            <v>0</v>
          </cell>
          <cell r="L37">
            <v>725.99</v>
          </cell>
          <cell r="M37" t="str">
            <v>Gas</v>
          </cell>
          <cell r="N37">
            <v>7.5</v>
          </cell>
          <cell r="O37">
            <v>0.1</v>
          </cell>
          <cell r="P37">
            <v>5.18</v>
          </cell>
          <cell r="Q37">
            <v>0.52</v>
          </cell>
          <cell r="R37">
            <v>5.6999999999999993</v>
          </cell>
          <cell r="S37">
            <v>0.2</v>
          </cell>
          <cell r="T37">
            <v>0.6</v>
          </cell>
          <cell r="U37">
            <v>0</v>
          </cell>
          <cell r="V37">
            <v>1.04</v>
          </cell>
          <cell r="W37">
            <v>3.11</v>
          </cell>
          <cell r="X37">
            <v>0</v>
          </cell>
          <cell r="Y37">
            <v>4.1500000000000004</v>
          </cell>
          <cell r="Z37">
            <v>9.85</v>
          </cell>
        </row>
        <row r="38">
          <cell r="B38">
            <v>209</v>
          </cell>
          <cell r="C38" t="str">
            <v xml:space="preserve">Recolector  Carga Posterior 14 m³ </v>
          </cell>
          <cell r="D38" t="str">
            <v>Recolector &gt;3,5t</v>
          </cell>
          <cell r="E38">
            <v>112500</v>
          </cell>
          <cell r="F38">
            <v>8</v>
          </cell>
          <cell r="G38">
            <v>14062.5</v>
          </cell>
          <cell r="H38">
            <v>5049.47</v>
          </cell>
          <cell r="I38">
            <v>0</v>
          </cell>
          <cell r="J38">
            <v>725.99</v>
          </cell>
          <cell r="K38">
            <v>0</v>
          </cell>
          <cell r="L38">
            <v>725.99</v>
          </cell>
          <cell r="M38" t="str">
            <v>Diesel</v>
          </cell>
          <cell r="N38">
            <v>7.5</v>
          </cell>
          <cell r="O38">
            <v>0.1</v>
          </cell>
          <cell r="P38">
            <v>7.65</v>
          </cell>
          <cell r="Q38">
            <v>0.77</v>
          </cell>
          <cell r="R38">
            <v>8.42</v>
          </cell>
          <cell r="S38">
            <v>0.2</v>
          </cell>
          <cell r="T38">
            <v>0.6</v>
          </cell>
          <cell r="U38">
            <v>0</v>
          </cell>
          <cell r="V38">
            <v>1.53</v>
          </cell>
          <cell r="W38">
            <v>4.59</v>
          </cell>
          <cell r="X38">
            <v>0</v>
          </cell>
          <cell r="Y38">
            <v>6.12</v>
          </cell>
          <cell r="Z38">
            <v>14.54</v>
          </cell>
        </row>
        <row r="39">
          <cell r="B39">
            <v>210</v>
          </cell>
          <cell r="C39" t="str">
            <v xml:space="preserve">Recolector  Carga Posterior 16 m³ </v>
          </cell>
          <cell r="D39" t="str">
            <v>Recolector &gt;3,5t</v>
          </cell>
          <cell r="E39">
            <v>113000</v>
          </cell>
          <cell r="F39">
            <v>8</v>
          </cell>
          <cell r="G39">
            <v>14125</v>
          </cell>
          <cell r="H39">
            <v>5071.92</v>
          </cell>
          <cell r="I39">
            <v>0</v>
          </cell>
          <cell r="J39">
            <v>725.99</v>
          </cell>
          <cell r="K39">
            <v>0</v>
          </cell>
          <cell r="L39">
            <v>725.99</v>
          </cell>
          <cell r="M39" t="str">
            <v>Diesel</v>
          </cell>
          <cell r="N39">
            <v>7.5</v>
          </cell>
          <cell r="O39">
            <v>0.1</v>
          </cell>
          <cell r="P39">
            <v>7.65</v>
          </cell>
          <cell r="Q39">
            <v>0.77</v>
          </cell>
          <cell r="R39">
            <v>8.42</v>
          </cell>
          <cell r="S39">
            <v>0.2</v>
          </cell>
          <cell r="T39">
            <v>0.6</v>
          </cell>
          <cell r="U39">
            <v>0</v>
          </cell>
          <cell r="V39">
            <v>1.53</v>
          </cell>
          <cell r="W39">
            <v>4.59</v>
          </cell>
          <cell r="X39">
            <v>0</v>
          </cell>
          <cell r="Y39">
            <v>6.12</v>
          </cell>
          <cell r="Z39">
            <v>14.54</v>
          </cell>
        </row>
        <row r="40">
          <cell r="B40">
            <v>211</v>
          </cell>
          <cell r="C40" t="str">
            <v>Recolector  Carga Posterior 16 m³ GNC</v>
          </cell>
          <cell r="D40" t="str">
            <v>Recolector &gt;3,5t</v>
          </cell>
          <cell r="E40">
            <v>156000</v>
          </cell>
          <cell r="F40">
            <v>8</v>
          </cell>
          <cell r="G40">
            <v>19500</v>
          </cell>
          <cell r="H40">
            <v>7001.94</v>
          </cell>
          <cell r="I40">
            <v>0</v>
          </cell>
          <cell r="J40">
            <v>725.99</v>
          </cell>
          <cell r="K40">
            <v>0</v>
          </cell>
          <cell r="L40">
            <v>725.99</v>
          </cell>
          <cell r="M40" t="str">
            <v>Gas</v>
          </cell>
          <cell r="N40">
            <v>7.5</v>
          </cell>
          <cell r="O40">
            <v>0.1</v>
          </cell>
          <cell r="P40">
            <v>5.18</v>
          </cell>
          <cell r="Q40">
            <v>0.52</v>
          </cell>
          <cell r="R40">
            <v>5.6999999999999993</v>
          </cell>
          <cell r="S40">
            <v>0.2</v>
          </cell>
          <cell r="T40">
            <v>0.6</v>
          </cell>
          <cell r="U40">
            <v>0</v>
          </cell>
          <cell r="V40">
            <v>1.04</v>
          </cell>
          <cell r="W40">
            <v>3.11</v>
          </cell>
          <cell r="X40">
            <v>0</v>
          </cell>
          <cell r="Y40">
            <v>4.1500000000000004</v>
          </cell>
          <cell r="Z40">
            <v>9.85</v>
          </cell>
        </row>
        <row r="41">
          <cell r="B41">
            <v>212</v>
          </cell>
          <cell r="C41" t="str">
            <v xml:space="preserve">Recolector  Carga Posterior 18 m³ </v>
          </cell>
          <cell r="D41" t="str">
            <v>Recolector &gt;3,5t</v>
          </cell>
          <cell r="E41">
            <v>120000</v>
          </cell>
          <cell r="F41">
            <v>9</v>
          </cell>
          <cell r="G41">
            <v>13333.333333333332</v>
          </cell>
          <cell r="H41">
            <v>5443.49</v>
          </cell>
          <cell r="I41">
            <v>0</v>
          </cell>
          <cell r="J41">
            <v>725.99</v>
          </cell>
          <cell r="K41">
            <v>0</v>
          </cell>
          <cell r="L41">
            <v>725.99</v>
          </cell>
          <cell r="M41" t="str">
            <v>Diesel</v>
          </cell>
          <cell r="N41">
            <v>7.75</v>
          </cell>
          <cell r="O41">
            <v>0.1</v>
          </cell>
          <cell r="P41">
            <v>7.91</v>
          </cell>
          <cell r="Q41">
            <v>0.79</v>
          </cell>
          <cell r="R41">
            <v>8.6999999999999993</v>
          </cell>
          <cell r="S41">
            <v>0.2</v>
          </cell>
          <cell r="T41">
            <v>0.6</v>
          </cell>
          <cell r="U41">
            <v>0</v>
          </cell>
          <cell r="V41">
            <v>1.58</v>
          </cell>
          <cell r="W41">
            <v>4.75</v>
          </cell>
          <cell r="X41">
            <v>0</v>
          </cell>
          <cell r="Y41">
            <v>6.33</v>
          </cell>
          <cell r="Z41">
            <v>15.03</v>
          </cell>
        </row>
        <row r="42">
          <cell r="B42">
            <v>213</v>
          </cell>
          <cell r="C42" t="str">
            <v xml:space="preserve">Recolector  Carga Posterior 20 m³ </v>
          </cell>
          <cell r="D42" t="str">
            <v>Recolector &gt;3,5t</v>
          </cell>
          <cell r="E42">
            <v>120000</v>
          </cell>
          <cell r="F42">
            <v>9</v>
          </cell>
          <cell r="G42">
            <v>13333.333333333332</v>
          </cell>
          <cell r="H42">
            <v>5443.49</v>
          </cell>
          <cell r="I42">
            <v>0</v>
          </cell>
          <cell r="J42">
            <v>725.99</v>
          </cell>
          <cell r="K42">
            <v>0</v>
          </cell>
          <cell r="L42">
            <v>725.99</v>
          </cell>
          <cell r="M42" t="str">
            <v>Diesel</v>
          </cell>
          <cell r="N42">
            <v>7.75</v>
          </cell>
          <cell r="O42">
            <v>0.1</v>
          </cell>
          <cell r="P42">
            <v>7.91</v>
          </cell>
          <cell r="Q42">
            <v>0.79</v>
          </cell>
          <cell r="R42">
            <v>8.6999999999999993</v>
          </cell>
          <cell r="S42">
            <v>0.2</v>
          </cell>
          <cell r="T42">
            <v>0.6</v>
          </cell>
          <cell r="U42">
            <v>0</v>
          </cell>
          <cell r="V42">
            <v>1.58</v>
          </cell>
          <cell r="W42">
            <v>4.75</v>
          </cell>
          <cell r="X42">
            <v>0</v>
          </cell>
          <cell r="Y42">
            <v>6.33</v>
          </cell>
          <cell r="Z42">
            <v>15.03</v>
          </cell>
        </row>
        <row r="43">
          <cell r="B43">
            <v>214</v>
          </cell>
          <cell r="C43" t="str">
            <v xml:space="preserve">Recolector  Carga Posterior 23 m³ </v>
          </cell>
          <cell r="D43" t="str">
            <v>Recolector &gt;3,5t</v>
          </cell>
          <cell r="E43">
            <v>123000</v>
          </cell>
          <cell r="F43">
            <v>9</v>
          </cell>
          <cell r="G43">
            <v>13666.666666666668</v>
          </cell>
          <cell r="H43">
            <v>5579.57</v>
          </cell>
          <cell r="I43">
            <v>0</v>
          </cell>
          <cell r="J43">
            <v>725.99</v>
          </cell>
          <cell r="K43">
            <v>0</v>
          </cell>
          <cell r="L43">
            <v>725.99</v>
          </cell>
          <cell r="M43" t="str">
            <v>Diesel</v>
          </cell>
          <cell r="N43">
            <v>8.25</v>
          </cell>
          <cell r="O43">
            <v>0.1</v>
          </cell>
          <cell r="P43">
            <v>8.42</v>
          </cell>
          <cell r="Q43">
            <v>0.84</v>
          </cell>
          <cell r="R43">
            <v>9.26</v>
          </cell>
          <cell r="S43">
            <v>0.2</v>
          </cell>
          <cell r="T43">
            <v>0.6</v>
          </cell>
          <cell r="U43">
            <v>0</v>
          </cell>
          <cell r="V43">
            <v>1.68</v>
          </cell>
          <cell r="W43">
            <v>5.05</v>
          </cell>
          <cell r="X43">
            <v>0</v>
          </cell>
          <cell r="Y43">
            <v>6.7299999999999995</v>
          </cell>
          <cell r="Z43">
            <v>15.989999999999998</v>
          </cell>
        </row>
        <row r="44">
          <cell r="B44">
            <v>215</v>
          </cell>
          <cell r="C44" t="str">
            <v>Recolector  Carga Posterior 23 m³ GNC</v>
          </cell>
          <cell r="D44" t="str">
            <v>Recolector &gt;3,5t</v>
          </cell>
          <cell r="E44">
            <v>175000</v>
          </cell>
          <cell r="F44">
            <v>9</v>
          </cell>
          <cell r="G44">
            <v>19444.444444444445</v>
          </cell>
          <cell r="H44">
            <v>7938.42</v>
          </cell>
          <cell r="I44">
            <v>0</v>
          </cell>
          <cell r="J44">
            <v>725.99</v>
          </cell>
          <cell r="K44">
            <v>0</v>
          </cell>
          <cell r="L44">
            <v>725.99</v>
          </cell>
          <cell r="M44" t="str">
            <v>Gas</v>
          </cell>
          <cell r="N44">
            <v>8.25</v>
          </cell>
          <cell r="O44">
            <v>0.1</v>
          </cell>
          <cell r="P44">
            <v>5.69</v>
          </cell>
          <cell r="Q44">
            <v>0.56999999999999995</v>
          </cell>
          <cell r="R44">
            <v>6.2600000000000007</v>
          </cell>
          <cell r="S44">
            <v>0.2</v>
          </cell>
          <cell r="T44">
            <v>0.6</v>
          </cell>
          <cell r="U44">
            <v>0</v>
          </cell>
          <cell r="V44">
            <v>1.1399999999999999</v>
          </cell>
          <cell r="W44">
            <v>3.41</v>
          </cell>
          <cell r="X44">
            <v>0</v>
          </cell>
          <cell r="Y44">
            <v>4.55</v>
          </cell>
          <cell r="Z44">
            <v>10.81</v>
          </cell>
        </row>
        <row r="45">
          <cell r="B45">
            <v>216</v>
          </cell>
          <cell r="C45" t="str">
            <v>Recolector Carga Posterior 23m³ Industrial</v>
          </cell>
          <cell r="D45" t="str">
            <v>Recolector &gt;3,5t</v>
          </cell>
          <cell r="E45">
            <v>148000</v>
          </cell>
          <cell r="F45">
            <v>9</v>
          </cell>
          <cell r="G45">
            <v>16444.444444444445</v>
          </cell>
          <cell r="H45">
            <v>6713.63</v>
          </cell>
          <cell r="I45">
            <v>0</v>
          </cell>
          <cell r="J45">
            <v>725.99</v>
          </cell>
          <cell r="K45">
            <v>0</v>
          </cell>
          <cell r="L45">
            <v>725.99</v>
          </cell>
          <cell r="M45" t="str">
            <v>Diesel</v>
          </cell>
          <cell r="N45">
            <v>8.25</v>
          </cell>
          <cell r="O45">
            <v>0.1</v>
          </cell>
          <cell r="P45">
            <v>8.42</v>
          </cell>
          <cell r="Q45">
            <v>0.84</v>
          </cell>
          <cell r="R45">
            <v>9.26</v>
          </cell>
          <cell r="S45">
            <v>0.2</v>
          </cell>
          <cell r="T45">
            <v>0.6</v>
          </cell>
          <cell r="U45">
            <v>0</v>
          </cell>
          <cell r="V45">
            <v>1.68</v>
          </cell>
          <cell r="W45">
            <v>5.05</v>
          </cell>
          <cell r="X45">
            <v>0</v>
          </cell>
          <cell r="Y45">
            <v>6.7299999999999995</v>
          </cell>
          <cell r="Z45">
            <v>15.989999999999998</v>
          </cell>
        </row>
        <row r="46">
          <cell r="B46">
            <v>217</v>
          </cell>
          <cell r="C46" t="str">
            <v xml:space="preserve">Recolector  Carga Posterior Bicompartimentado 13 m³ </v>
          </cell>
          <cell r="D46" t="str">
            <v>Recolector &gt;3,5t</v>
          </cell>
          <cell r="E46">
            <v>151000</v>
          </cell>
          <cell r="F46">
            <v>8</v>
          </cell>
          <cell r="G46">
            <v>18875</v>
          </cell>
          <cell r="H46">
            <v>6777.52</v>
          </cell>
          <cell r="I46">
            <v>0</v>
          </cell>
          <cell r="J46">
            <v>725.99</v>
          </cell>
          <cell r="K46">
            <v>0</v>
          </cell>
          <cell r="L46">
            <v>725.99</v>
          </cell>
          <cell r="M46" t="str">
            <v>Diesel</v>
          </cell>
          <cell r="N46">
            <v>7.5</v>
          </cell>
          <cell r="O46">
            <v>0.1</v>
          </cell>
          <cell r="P46">
            <v>7.65</v>
          </cell>
          <cell r="Q46">
            <v>0.77</v>
          </cell>
          <cell r="R46">
            <v>8.42</v>
          </cell>
          <cell r="S46">
            <v>0.2</v>
          </cell>
          <cell r="T46">
            <v>0.6</v>
          </cell>
          <cell r="U46">
            <v>0</v>
          </cell>
          <cell r="V46">
            <v>1.53</v>
          </cell>
          <cell r="W46">
            <v>4.59</v>
          </cell>
          <cell r="X46">
            <v>0</v>
          </cell>
          <cell r="Y46">
            <v>6.12</v>
          </cell>
          <cell r="Z46">
            <v>14.54</v>
          </cell>
        </row>
        <row r="47">
          <cell r="B47">
            <v>218</v>
          </cell>
          <cell r="C47" t="str">
            <v xml:space="preserve">Recolector  Carga Posterior Bicompartimentado 14 m³ </v>
          </cell>
          <cell r="D47" t="str">
            <v>Recolector &gt;3,5t</v>
          </cell>
          <cell r="E47">
            <v>152000</v>
          </cell>
          <cell r="F47">
            <v>8</v>
          </cell>
          <cell r="G47">
            <v>19000</v>
          </cell>
          <cell r="H47">
            <v>6822.4</v>
          </cell>
          <cell r="I47">
            <v>0</v>
          </cell>
          <cell r="J47">
            <v>725.99</v>
          </cell>
          <cell r="K47">
            <v>0</v>
          </cell>
          <cell r="L47">
            <v>725.99</v>
          </cell>
          <cell r="M47" t="str">
            <v>Diesel</v>
          </cell>
          <cell r="N47">
            <v>7.5</v>
          </cell>
          <cell r="O47">
            <v>0.1</v>
          </cell>
          <cell r="P47">
            <v>7.65</v>
          </cell>
          <cell r="Q47">
            <v>0.77</v>
          </cell>
          <cell r="R47">
            <v>8.42</v>
          </cell>
          <cell r="S47">
            <v>0.2</v>
          </cell>
          <cell r="T47">
            <v>0.6</v>
          </cell>
          <cell r="U47">
            <v>0</v>
          </cell>
          <cell r="V47">
            <v>1.53</v>
          </cell>
          <cell r="W47">
            <v>4.59</v>
          </cell>
          <cell r="X47">
            <v>0</v>
          </cell>
          <cell r="Y47">
            <v>6.12</v>
          </cell>
          <cell r="Z47">
            <v>14.54</v>
          </cell>
        </row>
        <row r="48">
          <cell r="B48">
            <v>219</v>
          </cell>
          <cell r="C48" t="str">
            <v xml:space="preserve">Recolector  Carga Posterior Bicompartimentado 15,5 m³ </v>
          </cell>
          <cell r="D48" t="str">
            <v>Recolector &gt;3,5t</v>
          </cell>
          <cell r="E48">
            <v>153000</v>
          </cell>
          <cell r="F48">
            <v>8</v>
          </cell>
          <cell r="G48">
            <v>19125</v>
          </cell>
          <cell r="H48">
            <v>6867.29</v>
          </cell>
          <cell r="I48">
            <v>0</v>
          </cell>
          <cell r="J48">
            <v>725.99</v>
          </cell>
          <cell r="K48">
            <v>0</v>
          </cell>
          <cell r="L48">
            <v>725.99</v>
          </cell>
          <cell r="M48" t="str">
            <v>Diesel</v>
          </cell>
          <cell r="N48">
            <v>7.5</v>
          </cell>
          <cell r="O48">
            <v>0.1</v>
          </cell>
          <cell r="P48">
            <v>7.65</v>
          </cell>
          <cell r="Q48">
            <v>0.77</v>
          </cell>
          <cell r="R48">
            <v>8.42</v>
          </cell>
          <cell r="S48">
            <v>0.2</v>
          </cell>
          <cell r="T48">
            <v>0.6</v>
          </cell>
          <cell r="U48">
            <v>0</v>
          </cell>
          <cell r="V48">
            <v>1.53</v>
          </cell>
          <cell r="W48">
            <v>4.59</v>
          </cell>
          <cell r="X48">
            <v>0</v>
          </cell>
          <cell r="Y48">
            <v>6.12</v>
          </cell>
          <cell r="Z48">
            <v>14.54</v>
          </cell>
        </row>
        <row r="49">
          <cell r="B49">
            <v>220</v>
          </cell>
          <cell r="C49" t="str">
            <v>Recolector  Carga Posterior Bicompartimentado 15,5 m³  GNC</v>
          </cell>
          <cell r="D49" t="str">
            <v>Recolector &gt;3,5t</v>
          </cell>
          <cell r="E49">
            <v>194000</v>
          </cell>
          <cell r="F49">
            <v>8</v>
          </cell>
          <cell r="G49">
            <v>24250</v>
          </cell>
          <cell r="H49">
            <v>8707.5400000000009</v>
          </cell>
          <cell r="I49">
            <v>0</v>
          </cell>
          <cell r="J49">
            <v>725.99</v>
          </cell>
          <cell r="K49">
            <v>0</v>
          </cell>
          <cell r="L49">
            <v>725.99</v>
          </cell>
          <cell r="M49" t="str">
            <v>Gas</v>
          </cell>
          <cell r="N49">
            <v>7.5</v>
          </cell>
          <cell r="O49">
            <v>0.1</v>
          </cell>
          <cell r="P49">
            <v>5.18</v>
          </cell>
          <cell r="Q49">
            <v>0.52</v>
          </cell>
          <cell r="R49">
            <v>5.6999999999999993</v>
          </cell>
          <cell r="S49">
            <v>0.2</v>
          </cell>
          <cell r="T49">
            <v>0.6</v>
          </cell>
          <cell r="U49">
            <v>0</v>
          </cell>
          <cell r="V49">
            <v>1.04</v>
          </cell>
          <cell r="W49">
            <v>3.11</v>
          </cell>
          <cell r="X49">
            <v>0</v>
          </cell>
          <cell r="Y49">
            <v>4.1500000000000004</v>
          </cell>
          <cell r="Z49">
            <v>9.85</v>
          </cell>
        </row>
        <row r="50">
          <cell r="B50">
            <v>221</v>
          </cell>
          <cell r="C50" t="str">
            <v xml:space="preserve">Recolector  Carga Posterior Bicompartimentado 17,6 m³ </v>
          </cell>
          <cell r="D50" t="str">
            <v>Recolector &gt;3,5t</v>
          </cell>
          <cell r="E50">
            <v>157000</v>
          </cell>
          <cell r="F50">
            <v>9</v>
          </cell>
          <cell r="G50">
            <v>17444.444444444445</v>
          </cell>
          <cell r="H50">
            <v>7121.89</v>
          </cell>
          <cell r="I50">
            <v>0</v>
          </cell>
          <cell r="J50">
            <v>725.99</v>
          </cell>
          <cell r="K50">
            <v>0</v>
          </cell>
          <cell r="L50">
            <v>725.99</v>
          </cell>
          <cell r="M50" t="str">
            <v>Diesel</v>
          </cell>
          <cell r="N50">
            <v>7.9</v>
          </cell>
          <cell r="O50">
            <v>0.1</v>
          </cell>
          <cell r="P50">
            <v>8.06</v>
          </cell>
          <cell r="Q50">
            <v>0.81</v>
          </cell>
          <cell r="R50">
            <v>8.870000000000001</v>
          </cell>
          <cell r="S50">
            <v>0.2</v>
          </cell>
          <cell r="T50">
            <v>0.6</v>
          </cell>
          <cell r="U50">
            <v>0</v>
          </cell>
          <cell r="V50">
            <v>1.61</v>
          </cell>
          <cell r="W50">
            <v>4.84</v>
          </cell>
          <cell r="X50">
            <v>0</v>
          </cell>
          <cell r="Y50">
            <v>6.45</v>
          </cell>
          <cell r="Z50">
            <v>15.32</v>
          </cell>
        </row>
        <row r="51">
          <cell r="B51">
            <v>222</v>
          </cell>
          <cell r="C51" t="str">
            <v xml:space="preserve">Recolector  Carga Posterior Bicompartimentado 20 m³ </v>
          </cell>
          <cell r="D51" t="str">
            <v>Recolector &gt;3,5t</v>
          </cell>
          <cell r="E51">
            <v>162000</v>
          </cell>
          <cell r="F51">
            <v>9</v>
          </cell>
          <cell r="G51">
            <v>18000</v>
          </cell>
          <cell r="H51">
            <v>7348.71</v>
          </cell>
          <cell r="I51">
            <v>0</v>
          </cell>
          <cell r="J51">
            <v>725.99</v>
          </cell>
          <cell r="K51">
            <v>0</v>
          </cell>
          <cell r="L51">
            <v>725.99</v>
          </cell>
          <cell r="M51" t="str">
            <v>Diesel</v>
          </cell>
          <cell r="N51">
            <v>7.9</v>
          </cell>
          <cell r="O51">
            <v>0.1</v>
          </cell>
          <cell r="P51">
            <v>8.06</v>
          </cell>
          <cell r="Q51">
            <v>0.81</v>
          </cell>
          <cell r="R51">
            <v>8.870000000000001</v>
          </cell>
          <cell r="S51">
            <v>0.2</v>
          </cell>
          <cell r="T51">
            <v>0.6</v>
          </cell>
          <cell r="U51">
            <v>0</v>
          </cell>
          <cell r="V51">
            <v>1.61</v>
          </cell>
          <cell r="W51">
            <v>4.84</v>
          </cell>
          <cell r="X51">
            <v>0</v>
          </cell>
          <cell r="Y51">
            <v>6.45</v>
          </cell>
          <cell r="Z51">
            <v>15.32</v>
          </cell>
        </row>
        <row r="52">
          <cell r="B52">
            <v>223</v>
          </cell>
          <cell r="C52" t="str">
            <v xml:space="preserve">Recolector  Carga Lateral 15 m³ </v>
          </cell>
          <cell r="D52" t="str">
            <v>Recolector &gt;3,5t</v>
          </cell>
          <cell r="E52">
            <v>158000</v>
          </cell>
          <cell r="F52">
            <v>8</v>
          </cell>
          <cell r="G52">
            <v>19750</v>
          </cell>
          <cell r="H52">
            <v>7091.71</v>
          </cell>
          <cell r="I52">
            <v>0</v>
          </cell>
          <cell r="J52">
            <v>725.99</v>
          </cell>
          <cell r="K52">
            <v>0</v>
          </cell>
          <cell r="L52">
            <v>725.99</v>
          </cell>
          <cell r="M52" t="str">
            <v>Diesel</v>
          </cell>
          <cell r="N52">
            <v>7.65</v>
          </cell>
          <cell r="O52">
            <v>0.1</v>
          </cell>
          <cell r="P52">
            <v>7.8</v>
          </cell>
          <cell r="Q52">
            <v>0.78</v>
          </cell>
          <cell r="R52">
            <v>8.58</v>
          </cell>
          <cell r="S52">
            <v>0.2</v>
          </cell>
          <cell r="T52">
            <v>0.6</v>
          </cell>
          <cell r="U52">
            <v>0</v>
          </cell>
          <cell r="V52">
            <v>1.56</v>
          </cell>
          <cell r="W52">
            <v>4.68</v>
          </cell>
          <cell r="X52">
            <v>0</v>
          </cell>
          <cell r="Y52">
            <v>6.24</v>
          </cell>
          <cell r="Z52">
            <v>14.82</v>
          </cell>
        </row>
        <row r="53">
          <cell r="B53">
            <v>224</v>
          </cell>
          <cell r="C53" t="str">
            <v>Recolector  Carga Lateral 15 m³ GNC</v>
          </cell>
          <cell r="D53" t="str">
            <v>Recolector &gt;3,5t</v>
          </cell>
          <cell r="E53">
            <v>201000</v>
          </cell>
          <cell r="F53">
            <v>8</v>
          </cell>
          <cell r="G53">
            <v>25125</v>
          </cell>
          <cell r="H53">
            <v>9021.73</v>
          </cell>
          <cell r="I53">
            <v>0</v>
          </cell>
          <cell r="J53">
            <v>725.99</v>
          </cell>
          <cell r="K53">
            <v>0</v>
          </cell>
          <cell r="L53">
            <v>725.99</v>
          </cell>
          <cell r="M53" t="str">
            <v>Gas</v>
          </cell>
          <cell r="N53">
            <v>7.65</v>
          </cell>
          <cell r="O53">
            <v>0.1</v>
          </cell>
          <cell r="P53">
            <v>5.28</v>
          </cell>
          <cell r="Q53">
            <v>0.53</v>
          </cell>
          <cell r="R53">
            <v>5.8100000000000005</v>
          </cell>
          <cell r="S53">
            <v>0.2</v>
          </cell>
          <cell r="T53">
            <v>0.6</v>
          </cell>
          <cell r="U53">
            <v>0</v>
          </cell>
          <cell r="V53">
            <v>1.06</v>
          </cell>
          <cell r="W53">
            <v>3.17</v>
          </cell>
          <cell r="X53">
            <v>0</v>
          </cell>
          <cell r="Y53">
            <v>4.2300000000000004</v>
          </cell>
          <cell r="Z53">
            <v>10.040000000000001</v>
          </cell>
        </row>
        <row r="54">
          <cell r="B54">
            <v>225</v>
          </cell>
          <cell r="C54" t="str">
            <v xml:space="preserve">Recolector  Carga Lateral 17 m³ </v>
          </cell>
          <cell r="D54" t="str">
            <v>Recolector &gt;3,5t</v>
          </cell>
          <cell r="E54">
            <v>158000</v>
          </cell>
          <cell r="F54">
            <v>8</v>
          </cell>
          <cell r="G54">
            <v>19750</v>
          </cell>
          <cell r="H54">
            <v>7091.71</v>
          </cell>
          <cell r="I54">
            <v>0</v>
          </cell>
          <cell r="J54">
            <v>725.99</v>
          </cell>
          <cell r="K54">
            <v>0</v>
          </cell>
          <cell r="L54">
            <v>725.99</v>
          </cell>
          <cell r="M54" t="str">
            <v>Diesel</v>
          </cell>
          <cell r="N54">
            <v>7.9</v>
          </cell>
          <cell r="O54">
            <v>0.1</v>
          </cell>
          <cell r="P54">
            <v>8.06</v>
          </cell>
          <cell r="Q54">
            <v>0.81</v>
          </cell>
          <cell r="R54">
            <v>8.870000000000001</v>
          </cell>
          <cell r="S54">
            <v>0.2</v>
          </cell>
          <cell r="T54">
            <v>0.6</v>
          </cell>
          <cell r="U54">
            <v>0</v>
          </cell>
          <cell r="V54">
            <v>1.61</v>
          </cell>
          <cell r="W54">
            <v>4.84</v>
          </cell>
          <cell r="X54">
            <v>0</v>
          </cell>
          <cell r="Y54">
            <v>6.45</v>
          </cell>
          <cell r="Z54">
            <v>15.32</v>
          </cell>
        </row>
        <row r="55">
          <cell r="B55">
            <v>226</v>
          </cell>
          <cell r="C55" t="str">
            <v>Recolector  Carga Lateral 17 m³ GNC</v>
          </cell>
          <cell r="D55" t="str">
            <v>Recolector &gt;3,5t</v>
          </cell>
          <cell r="E55">
            <v>201000</v>
          </cell>
          <cell r="F55">
            <v>8</v>
          </cell>
          <cell r="G55">
            <v>25125</v>
          </cell>
          <cell r="H55">
            <v>9021.73</v>
          </cell>
          <cell r="I55">
            <v>0</v>
          </cell>
          <cell r="J55">
            <v>725.99</v>
          </cell>
          <cell r="K55">
            <v>0</v>
          </cell>
          <cell r="L55">
            <v>725.99</v>
          </cell>
          <cell r="M55" t="str">
            <v>Gas</v>
          </cell>
          <cell r="N55">
            <v>7.9</v>
          </cell>
          <cell r="O55">
            <v>0.1</v>
          </cell>
          <cell r="P55">
            <v>5.45</v>
          </cell>
          <cell r="Q55">
            <v>0.55000000000000004</v>
          </cell>
          <cell r="R55">
            <v>6</v>
          </cell>
          <cell r="S55">
            <v>0.2</v>
          </cell>
          <cell r="T55">
            <v>0.6</v>
          </cell>
          <cell r="U55">
            <v>0</v>
          </cell>
          <cell r="V55">
            <v>1.0900000000000001</v>
          </cell>
          <cell r="W55">
            <v>3.27</v>
          </cell>
          <cell r="X55">
            <v>0</v>
          </cell>
          <cell r="Y55">
            <v>4.3600000000000003</v>
          </cell>
          <cell r="Z55">
            <v>10.36</v>
          </cell>
        </row>
        <row r="56">
          <cell r="B56">
            <v>227</v>
          </cell>
          <cell r="C56" t="str">
            <v xml:space="preserve">Recolector  Carga Lateral 21m³ </v>
          </cell>
          <cell r="D56" t="str">
            <v>Recolector &gt;3,5t</v>
          </cell>
          <cell r="E56">
            <v>165000</v>
          </cell>
          <cell r="F56">
            <v>9</v>
          </cell>
          <cell r="G56">
            <v>18333.333333333336</v>
          </cell>
          <cell r="H56">
            <v>7484.79</v>
          </cell>
          <cell r="I56">
            <v>0</v>
          </cell>
          <cell r="J56">
            <v>725.99</v>
          </cell>
          <cell r="K56">
            <v>0</v>
          </cell>
          <cell r="L56">
            <v>725.99</v>
          </cell>
          <cell r="M56" t="str">
            <v>Diesel</v>
          </cell>
          <cell r="N56">
            <v>7.9</v>
          </cell>
          <cell r="O56">
            <v>0.1</v>
          </cell>
          <cell r="P56">
            <v>8.06</v>
          </cell>
          <cell r="Q56">
            <v>0.81</v>
          </cell>
          <cell r="R56">
            <v>8.870000000000001</v>
          </cell>
          <cell r="S56">
            <v>0.2</v>
          </cell>
          <cell r="T56">
            <v>0.6</v>
          </cell>
          <cell r="U56">
            <v>0</v>
          </cell>
          <cell r="V56">
            <v>1.61</v>
          </cell>
          <cell r="W56">
            <v>4.84</v>
          </cell>
          <cell r="X56">
            <v>0</v>
          </cell>
          <cell r="Y56">
            <v>6.45</v>
          </cell>
          <cell r="Z56">
            <v>15.32</v>
          </cell>
        </row>
        <row r="57">
          <cell r="B57">
            <v>228</v>
          </cell>
          <cell r="C57" t="str">
            <v xml:space="preserve">Recolector  Carga Lateral 23 m³ </v>
          </cell>
          <cell r="D57" t="str">
            <v>Recolector &gt;3,5t</v>
          </cell>
          <cell r="E57">
            <v>165000</v>
          </cell>
          <cell r="F57">
            <v>9</v>
          </cell>
          <cell r="G57">
            <v>18333.333333333336</v>
          </cell>
          <cell r="H57">
            <v>7484.79</v>
          </cell>
          <cell r="I57">
            <v>0</v>
          </cell>
          <cell r="J57">
            <v>725.99</v>
          </cell>
          <cell r="K57">
            <v>0</v>
          </cell>
          <cell r="L57">
            <v>725.99</v>
          </cell>
          <cell r="M57" t="str">
            <v>Diesel</v>
          </cell>
          <cell r="N57">
            <v>8.6</v>
          </cell>
          <cell r="O57">
            <v>0.1</v>
          </cell>
          <cell r="P57">
            <v>8.77</v>
          </cell>
          <cell r="Q57">
            <v>0.88</v>
          </cell>
          <cell r="R57">
            <v>9.65</v>
          </cell>
          <cell r="S57">
            <v>0.2</v>
          </cell>
          <cell r="T57">
            <v>0.6</v>
          </cell>
          <cell r="U57">
            <v>0</v>
          </cell>
          <cell r="V57">
            <v>1.75</v>
          </cell>
          <cell r="W57">
            <v>5.26</v>
          </cell>
          <cell r="X57">
            <v>0</v>
          </cell>
          <cell r="Y57">
            <v>7.01</v>
          </cell>
          <cell r="Z57">
            <v>16.66</v>
          </cell>
        </row>
        <row r="58">
          <cell r="B58">
            <v>229</v>
          </cell>
          <cell r="C58" t="str">
            <v xml:space="preserve">Recolector  Carga Lateral 25 m³ </v>
          </cell>
          <cell r="D58" t="str">
            <v>Recolector &gt;3,5t</v>
          </cell>
          <cell r="E58">
            <v>165000</v>
          </cell>
          <cell r="F58">
            <v>9</v>
          </cell>
          <cell r="G58">
            <v>18333.333333333336</v>
          </cell>
          <cell r="H58">
            <v>7484.79</v>
          </cell>
          <cell r="I58">
            <v>0</v>
          </cell>
          <cell r="J58">
            <v>725.99</v>
          </cell>
          <cell r="K58">
            <v>0</v>
          </cell>
          <cell r="L58">
            <v>725.99</v>
          </cell>
          <cell r="M58" t="str">
            <v>Diesel</v>
          </cell>
          <cell r="N58">
            <v>8.6</v>
          </cell>
          <cell r="O58">
            <v>0.1</v>
          </cell>
          <cell r="P58">
            <v>8.77</v>
          </cell>
          <cell r="Q58">
            <v>0.88</v>
          </cell>
          <cell r="R58">
            <v>9.65</v>
          </cell>
          <cell r="S58">
            <v>0.2</v>
          </cell>
          <cell r="T58">
            <v>0.6</v>
          </cell>
          <cell r="U58">
            <v>0</v>
          </cell>
          <cell r="V58">
            <v>1.75</v>
          </cell>
          <cell r="W58">
            <v>5.26</v>
          </cell>
          <cell r="X58">
            <v>0</v>
          </cell>
          <cell r="Y58">
            <v>7.01</v>
          </cell>
          <cell r="Z58">
            <v>16.66</v>
          </cell>
        </row>
        <row r="59">
          <cell r="B59">
            <v>230</v>
          </cell>
          <cell r="C59" t="str">
            <v xml:space="preserve">Recolector  Carga Lateral 25 m³ GNC </v>
          </cell>
          <cell r="D59" t="str">
            <v>Recolector &gt;3,5t</v>
          </cell>
          <cell r="E59">
            <v>217000</v>
          </cell>
          <cell r="F59">
            <v>9</v>
          </cell>
          <cell r="G59">
            <v>24111.111111111113</v>
          </cell>
          <cell r="H59">
            <v>9843.64</v>
          </cell>
          <cell r="I59">
            <v>0</v>
          </cell>
          <cell r="J59">
            <v>725.99</v>
          </cell>
          <cell r="K59">
            <v>0</v>
          </cell>
          <cell r="L59">
            <v>725.99</v>
          </cell>
          <cell r="M59" t="str">
            <v>Gas</v>
          </cell>
          <cell r="N59">
            <v>8.6</v>
          </cell>
          <cell r="O59">
            <v>0.1</v>
          </cell>
          <cell r="P59">
            <v>5.93</v>
          </cell>
          <cell r="Q59">
            <v>0.59</v>
          </cell>
          <cell r="R59">
            <v>6.52</v>
          </cell>
          <cell r="S59">
            <v>0.2</v>
          </cell>
          <cell r="T59">
            <v>0.6</v>
          </cell>
          <cell r="U59">
            <v>0</v>
          </cell>
          <cell r="V59">
            <v>1.19</v>
          </cell>
          <cell r="W59">
            <v>3.56</v>
          </cell>
          <cell r="X59">
            <v>0</v>
          </cell>
          <cell r="Y59">
            <v>4.75</v>
          </cell>
          <cell r="Z59">
            <v>11.27</v>
          </cell>
        </row>
        <row r="60">
          <cell r="B60">
            <v>231</v>
          </cell>
          <cell r="C60" t="str">
            <v xml:space="preserve">Recolector  Carga Lateral 26 m³ </v>
          </cell>
          <cell r="D60" t="str">
            <v>Recolector &gt;3,5t</v>
          </cell>
          <cell r="E60">
            <v>165000</v>
          </cell>
          <cell r="F60">
            <v>9</v>
          </cell>
          <cell r="G60">
            <v>18333.333333333336</v>
          </cell>
          <cell r="H60">
            <v>7484.79</v>
          </cell>
          <cell r="I60">
            <v>0</v>
          </cell>
          <cell r="J60">
            <v>725.99</v>
          </cell>
          <cell r="K60">
            <v>0</v>
          </cell>
          <cell r="L60">
            <v>725.99</v>
          </cell>
          <cell r="M60" t="str">
            <v>Diesel</v>
          </cell>
          <cell r="N60">
            <v>8.6</v>
          </cell>
          <cell r="O60">
            <v>0.1</v>
          </cell>
          <cell r="P60">
            <v>8.77</v>
          </cell>
          <cell r="Q60">
            <v>0.88</v>
          </cell>
          <cell r="R60">
            <v>9.65</v>
          </cell>
          <cell r="S60">
            <v>0.2</v>
          </cell>
          <cell r="T60">
            <v>0.6</v>
          </cell>
          <cell r="U60">
            <v>0</v>
          </cell>
          <cell r="V60">
            <v>1.75</v>
          </cell>
          <cell r="W60">
            <v>5.26</v>
          </cell>
          <cell r="X60">
            <v>0</v>
          </cell>
          <cell r="Y60">
            <v>7.01</v>
          </cell>
          <cell r="Z60">
            <v>16.66</v>
          </cell>
        </row>
        <row r="61">
          <cell r="B61">
            <v>232</v>
          </cell>
          <cell r="C61" t="str">
            <v xml:space="preserve">Recolector  Carga Lateral 32 m³ </v>
          </cell>
          <cell r="D61" t="str">
            <v>Recolector &gt;3,5t</v>
          </cell>
          <cell r="E61">
            <v>190000</v>
          </cell>
          <cell r="F61">
            <v>9</v>
          </cell>
          <cell r="G61">
            <v>21111.111111111113</v>
          </cell>
          <cell r="H61">
            <v>8618.85</v>
          </cell>
          <cell r="I61">
            <v>0</v>
          </cell>
          <cell r="J61">
            <v>725.99</v>
          </cell>
          <cell r="K61">
            <v>0</v>
          </cell>
          <cell r="L61">
            <v>725.99</v>
          </cell>
          <cell r="M61" t="str">
            <v>Diesel</v>
          </cell>
          <cell r="N61">
            <v>8.9</v>
          </cell>
          <cell r="O61">
            <v>0.1</v>
          </cell>
          <cell r="P61">
            <v>9.08</v>
          </cell>
          <cell r="Q61">
            <v>0.91</v>
          </cell>
          <cell r="R61">
            <v>9.99</v>
          </cell>
          <cell r="S61">
            <v>0.2</v>
          </cell>
          <cell r="T61">
            <v>0.6</v>
          </cell>
          <cell r="U61">
            <v>0</v>
          </cell>
          <cell r="V61">
            <v>1.82</v>
          </cell>
          <cell r="W61">
            <v>5.45</v>
          </cell>
          <cell r="X61">
            <v>0</v>
          </cell>
          <cell r="Y61">
            <v>7.2700000000000005</v>
          </cell>
          <cell r="Z61">
            <v>17.260000000000002</v>
          </cell>
        </row>
        <row r="62">
          <cell r="B62">
            <v>233</v>
          </cell>
          <cell r="C62" t="str">
            <v>Recolector  Carga Bilateral 9 m³ compactador fijo</v>
          </cell>
          <cell r="D62" t="str">
            <v>Recolector &gt;3,5t</v>
          </cell>
          <cell r="E62">
            <v>187000</v>
          </cell>
          <cell r="F62">
            <v>8</v>
          </cell>
          <cell r="G62">
            <v>23375</v>
          </cell>
          <cell r="H62">
            <v>8393.35</v>
          </cell>
          <cell r="I62">
            <v>0</v>
          </cell>
          <cell r="J62">
            <v>725.99</v>
          </cell>
          <cell r="K62">
            <v>0</v>
          </cell>
          <cell r="L62">
            <v>725.99</v>
          </cell>
          <cell r="M62" t="str">
            <v>Diesel</v>
          </cell>
          <cell r="N62">
            <v>7.5</v>
          </cell>
          <cell r="O62">
            <v>0.1</v>
          </cell>
          <cell r="P62">
            <v>7.65</v>
          </cell>
          <cell r="Q62">
            <v>0.77</v>
          </cell>
          <cell r="R62">
            <v>8.42</v>
          </cell>
          <cell r="S62">
            <v>0.2</v>
          </cell>
          <cell r="T62">
            <v>0.6</v>
          </cell>
          <cell r="U62">
            <v>0</v>
          </cell>
          <cell r="V62">
            <v>1.53</v>
          </cell>
          <cell r="W62">
            <v>4.59</v>
          </cell>
          <cell r="X62">
            <v>0</v>
          </cell>
          <cell r="Y62">
            <v>6.12</v>
          </cell>
          <cell r="Z62">
            <v>14.54</v>
          </cell>
        </row>
        <row r="63">
          <cell r="B63">
            <v>234</v>
          </cell>
          <cell r="C63" t="str">
            <v>Recolector  Carga Bilateral 15 m³ compactador fijo</v>
          </cell>
          <cell r="D63" t="str">
            <v>Recolector &gt;3,5t</v>
          </cell>
          <cell r="E63">
            <v>159000</v>
          </cell>
          <cell r="F63">
            <v>8</v>
          </cell>
          <cell r="G63">
            <v>19875</v>
          </cell>
          <cell r="H63">
            <v>7136.59</v>
          </cell>
          <cell r="I63">
            <v>0</v>
          </cell>
          <cell r="J63">
            <v>725.99</v>
          </cell>
          <cell r="K63">
            <v>0</v>
          </cell>
          <cell r="L63">
            <v>725.99</v>
          </cell>
          <cell r="M63" t="str">
            <v>Diesel</v>
          </cell>
          <cell r="N63">
            <v>7.75</v>
          </cell>
          <cell r="O63">
            <v>0.1</v>
          </cell>
          <cell r="P63">
            <v>7.91</v>
          </cell>
          <cell r="Q63">
            <v>0.79</v>
          </cell>
          <cell r="R63">
            <v>8.6999999999999993</v>
          </cell>
          <cell r="S63">
            <v>0.2</v>
          </cell>
          <cell r="T63">
            <v>0.6</v>
          </cell>
          <cell r="U63">
            <v>0</v>
          </cell>
          <cell r="V63">
            <v>1.58</v>
          </cell>
          <cell r="W63">
            <v>4.75</v>
          </cell>
          <cell r="X63">
            <v>0</v>
          </cell>
          <cell r="Y63">
            <v>6.33</v>
          </cell>
          <cell r="Z63">
            <v>15.03</v>
          </cell>
        </row>
        <row r="64">
          <cell r="B64">
            <v>235</v>
          </cell>
          <cell r="C64" t="str">
            <v>Recolector  Carga Bilateral 21 m³ compactador fijo</v>
          </cell>
          <cell r="D64" t="str">
            <v>Recolector &gt;3,5t</v>
          </cell>
          <cell r="E64">
            <v>190000</v>
          </cell>
          <cell r="F64">
            <v>9</v>
          </cell>
          <cell r="G64">
            <v>21111.111111111113</v>
          </cell>
          <cell r="H64">
            <v>8618.85</v>
          </cell>
          <cell r="I64">
            <v>0</v>
          </cell>
          <cell r="J64">
            <v>725.99</v>
          </cell>
          <cell r="K64">
            <v>0</v>
          </cell>
          <cell r="L64">
            <v>725.99</v>
          </cell>
          <cell r="M64" t="str">
            <v>Diesel</v>
          </cell>
          <cell r="N64">
            <v>8</v>
          </cell>
          <cell r="O64">
            <v>0.1</v>
          </cell>
          <cell r="P64">
            <v>8.16</v>
          </cell>
          <cell r="Q64">
            <v>0.82</v>
          </cell>
          <cell r="R64">
            <v>8.98</v>
          </cell>
          <cell r="S64">
            <v>0.2</v>
          </cell>
          <cell r="T64">
            <v>0.6</v>
          </cell>
          <cell r="U64">
            <v>0</v>
          </cell>
          <cell r="V64">
            <v>1.63</v>
          </cell>
          <cell r="W64">
            <v>4.9000000000000004</v>
          </cell>
          <cell r="X64">
            <v>0</v>
          </cell>
          <cell r="Y64">
            <v>6.53</v>
          </cell>
          <cell r="Z64">
            <v>15.510000000000002</v>
          </cell>
        </row>
        <row r="65">
          <cell r="B65">
            <v>236</v>
          </cell>
          <cell r="C65" t="str">
            <v>Recolector  Carga Bilateral 21 m³ compactador fijo GNC</v>
          </cell>
          <cell r="D65" t="str">
            <v>Recolector &gt;3,5t</v>
          </cell>
          <cell r="E65">
            <v>243000</v>
          </cell>
          <cell r="F65">
            <v>9</v>
          </cell>
          <cell r="G65">
            <v>27000</v>
          </cell>
          <cell r="H65">
            <v>11023.06</v>
          </cell>
          <cell r="I65">
            <v>0</v>
          </cell>
          <cell r="J65">
            <v>725.99</v>
          </cell>
          <cell r="K65">
            <v>0</v>
          </cell>
          <cell r="L65">
            <v>725.99</v>
          </cell>
          <cell r="M65" t="str">
            <v>Gas</v>
          </cell>
          <cell r="N65">
            <v>8</v>
          </cell>
          <cell r="O65">
            <v>0.1</v>
          </cell>
          <cell r="P65">
            <v>5.52</v>
          </cell>
          <cell r="Q65">
            <v>0.55000000000000004</v>
          </cell>
          <cell r="R65">
            <v>6.0699999999999994</v>
          </cell>
          <cell r="S65">
            <v>0.2</v>
          </cell>
          <cell r="T65">
            <v>0.6</v>
          </cell>
          <cell r="U65">
            <v>0</v>
          </cell>
          <cell r="V65">
            <v>1.1000000000000001</v>
          </cell>
          <cell r="W65">
            <v>3.31</v>
          </cell>
          <cell r="X65">
            <v>0</v>
          </cell>
          <cell r="Y65">
            <v>4.41</v>
          </cell>
          <cell r="Z65">
            <v>10.48</v>
          </cell>
        </row>
        <row r="66">
          <cell r="B66">
            <v>237</v>
          </cell>
          <cell r="C66" t="str">
            <v>Recolector  Carga Bilateral 21 m³ compactador móvil</v>
          </cell>
          <cell r="D66" t="str">
            <v>Recolector &gt;3,5t</v>
          </cell>
          <cell r="E66">
            <v>210000</v>
          </cell>
          <cell r="F66">
            <v>9</v>
          </cell>
          <cell r="G66">
            <v>23333.333333333332</v>
          </cell>
          <cell r="H66">
            <v>9526.1</v>
          </cell>
          <cell r="I66">
            <v>0</v>
          </cell>
          <cell r="J66">
            <v>725.99</v>
          </cell>
          <cell r="K66">
            <v>0</v>
          </cell>
          <cell r="L66">
            <v>725.99</v>
          </cell>
          <cell r="M66" t="str">
            <v>Diesel</v>
          </cell>
          <cell r="N66">
            <v>8.6</v>
          </cell>
          <cell r="O66">
            <v>0.1</v>
          </cell>
          <cell r="P66">
            <v>8.77</v>
          </cell>
          <cell r="Q66">
            <v>0.88</v>
          </cell>
          <cell r="R66">
            <v>9.65</v>
          </cell>
          <cell r="S66">
            <v>0.2</v>
          </cell>
          <cell r="T66">
            <v>0.6</v>
          </cell>
          <cell r="U66">
            <v>0</v>
          </cell>
          <cell r="V66">
            <v>1.75</v>
          </cell>
          <cell r="W66">
            <v>5.26</v>
          </cell>
          <cell r="X66">
            <v>0</v>
          </cell>
          <cell r="Y66">
            <v>7.01</v>
          </cell>
          <cell r="Z66">
            <v>16.66</v>
          </cell>
        </row>
        <row r="67">
          <cell r="B67">
            <v>238</v>
          </cell>
          <cell r="C67" t="str">
            <v>Recolector  Carga Bilateral 21 m³ compactador móvil GNC</v>
          </cell>
          <cell r="D67" t="str">
            <v>Recolector &gt;3,5t</v>
          </cell>
          <cell r="E67">
            <v>263000</v>
          </cell>
          <cell r="F67">
            <v>9</v>
          </cell>
          <cell r="G67">
            <v>29222.222222222223</v>
          </cell>
          <cell r="H67">
            <v>11930.31</v>
          </cell>
          <cell r="I67">
            <v>0</v>
          </cell>
          <cell r="J67">
            <v>725.99</v>
          </cell>
          <cell r="K67">
            <v>0</v>
          </cell>
          <cell r="L67">
            <v>725.99</v>
          </cell>
          <cell r="M67" t="str">
            <v>Gas</v>
          </cell>
          <cell r="N67">
            <v>8.6</v>
          </cell>
          <cell r="O67">
            <v>0.1</v>
          </cell>
          <cell r="P67">
            <v>5.93</v>
          </cell>
          <cell r="Q67">
            <v>0.59</v>
          </cell>
          <cell r="R67">
            <v>6.52</v>
          </cell>
          <cell r="S67">
            <v>0.2</v>
          </cell>
          <cell r="T67">
            <v>0.6</v>
          </cell>
          <cell r="U67">
            <v>0</v>
          </cell>
          <cell r="V67">
            <v>1.19</v>
          </cell>
          <cell r="W67">
            <v>3.56</v>
          </cell>
          <cell r="X67">
            <v>0</v>
          </cell>
          <cell r="Y67">
            <v>4.75</v>
          </cell>
          <cell r="Z67">
            <v>11.27</v>
          </cell>
        </row>
        <row r="68">
          <cell r="B68">
            <v>239</v>
          </cell>
          <cell r="C68" t="str">
            <v>Recolector  Carga Superior 20 m³ compactador fijo</v>
          </cell>
          <cell r="D68" t="str">
            <v>Recolector &gt;3,5t</v>
          </cell>
          <cell r="E68">
            <v>130000</v>
          </cell>
          <cell r="F68">
            <v>9</v>
          </cell>
          <cell r="G68">
            <v>14444.444444444445</v>
          </cell>
          <cell r="H68">
            <v>5897.11</v>
          </cell>
          <cell r="I68">
            <v>0</v>
          </cell>
          <cell r="J68">
            <v>725.99</v>
          </cell>
          <cell r="K68">
            <v>0</v>
          </cell>
          <cell r="L68">
            <v>725.99</v>
          </cell>
          <cell r="M68" t="str">
            <v>Diesel</v>
          </cell>
          <cell r="N68">
            <v>7.9</v>
          </cell>
          <cell r="O68">
            <v>0.1</v>
          </cell>
          <cell r="P68">
            <v>8.06</v>
          </cell>
          <cell r="Q68">
            <v>0.81</v>
          </cell>
          <cell r="R68">
            <v>8.870000000000001</v>
          </cell>
          <cell r="S68">
            <v>0.2</v>
          </cell>
          <cell r="T68">
            <v>0.6</v>
          </cell>
          <cell r="U68">
            <v>0</v>
          </cell>
          <cell r="V68">
            <v>1.61</v>
          </cell>
          <cell r="W68">
            <v>4.84</v>
          </cell>
          <cell r="X68">
            <v>0</v>
          </cell>
          <cell r="Y68">
            <v>6.45</v>
          </cell>
          <cell r="Z68">
            <v>15.32</v>
          </cell>
        </row>
        <row r="69">
          <cell r="B69">
            <v>240</v>
          </cell>
          <cell r="C69" t="str">
            <v>Recolector  Carga Superior 20 m³ equipo de gancho</v>
          </cell>
          <cell r="D69" t="str">
            <v>Recolector &gt;3,5t</v>
          </cell>
          <cell r="E69">
            <v>121000</v>
          </cell>
          <cell r="F69">
            <v>9</v>
          </cell>
          <cell r="G69">
            <v>13444.444444444445</v>
          </cell>
          <cell r="H69">
            <v>5488.85</v>
          </cell>
          <cell r="I69">
            <v>0</v>
          </cell>
          <cell r="J69">
            <v>725.99</v>
          </cell>
          <cell r="K69">
            <v>0</v>
          </cell>
          <cell r="L69">
            <v>725.99</v>
          </cell>
          <cell r="M69" t="str">
            <v>Diesel</v>
          </cell>
          <cell r="N69">
            <v>7.9</v>
          </cell>
          <cell r="O69">
            <v>0.1</v>
          </cell>
          <cell r="P69">
            <v>8.06</v>
          </cell>
          <cell r="Q69">
            <v>0.81</v>
          </cell>
          <cell r="R69">
            <v>8.870000000000001</v>
          </cell>
          <cell r="S69">
            <v>0.2</v>
          </cell>
          <cell r="T69">
            <v>0.6</v>
          </cell>
          <cell r="U69">
            <v>0</v>
          </cell>
          <cell r="V69">
            <v>1.61</v>
          </cell>
          <cell r="W69">
            <v>4.84</v>
          </cell>
          <cell r="X69">
            <v>0</v>
          </cell>
          <cell r="Y69">
            <v>6.45</v>
          </cell>
          <cell r="Z69">
            <v>15.32</v>
          </cell>
        </row>
        <row r="70">
          <cell r="B70">
            <v>241</v>
          </cell>
          <cell r="C70" t="str">
            <v>Recolector Carga Posterior con grúa y tolva para soterrados</v>
          </cell>
          <cell r="D70" t="str">
            <v>Recolector &gt;3,5t</v>
          </cell>
          <cell r="E70">
            <v>200000</v>
          </cell>
          <cell r="F70">
            <v>9</v>
          </cell>
          <cell r="G70">
            <v>22222.222222222223</v>
          </cell>
          <cell r="H70">
            <v>9072.48</v>
          </cell>
          <cell r="I70">
            <v>0</v>
          </cell>
          <cell r="J70">
            <v>725.99</v>
          </cell>
          <cell r="K70">
            <v>0</v>
          </cell>
          <cell r="L70">
            <v>725.99</v>
          </cell>
          <cell r="M70" t="str">
            <v>Diesel</v>
          </cell>
          <cell r="N70">
            <v>8.6</v>
          </cell>
          <cell r="O70">
            <v>0.1</v>
          </cell>
          <cell r="P70">
            <v>8.77</v>
          </cell>
          <cell r="Q70">
            <v>0.88</v>
          </cell>
          <cell r="R70">
            <v>9.65</v>
          </cell>
          <cell r="S70">
            <v>0.2</v>
          </cell>
          <cell r="T70">
            <v>0.6</v>
          </cell>
          <cell r="U70">
            <v>0</v>
          </cell>
          <cell r="V70">
            <v>1.75</v>
          </cell>
          <cell r="W70">
            <v>5.26</v>
          </cell>
          <cell r="X70">
            <v>0</v>
          </cell>
          <cell r="Y70">
            <v>7.01</v>
          </cell>
          <cell r="Z70">
            <v>16.66</v>
          </cell>
        </row>
        <row r="71">
          <cell r="B71">
            <v>250</v>
          </cell>
          <cell r="C71" t="str">
            <v>Remolque para Camión Gancho</v>
          </cell>
          <cell r="D71" t="str">
            <v>Vehículo portacontenedores</v>
          </cell>
          <cell r="E71">
            <v>22000</v>
          </cell>
          <cell r="F71">
            <v>5</v>
          </cell>
          <cell r="G71">
            <v>4400</v>
          </cell>
          <cell r="H71">
            <v>922.7</v>
          </cell>
          <cell r="I71">
            <v>0</v>
          </cell>
          <cell r="J71">
            <v>725.99</v>
          </cell>
          <cell r="K71">
            <v>0</v>
          </cell>
          <cell r="L71">
            <v>725.99</v>
          </cell>
          <cell r="M71" t="str">
            <v>-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0.17</v>
          </cell>
          <cell r="V71">
            <v>0</v>
          </cell>
          <cell r="W71">
            <v>0</v>
          </cell>
          <cell r="X71">
            <v>0.17</v>
          </cell>
          <cell r="Y71">
            <v>0.17</v>
          </cell>
          <cell r="Z71">
            <v>0.17</v>
          </cell>
        </row>
        <row r="72">
          <cell r="B72">
            <v>251</v>
          </cell>
          <cell r="C72" t="str">
            <v>Vehículo Cadenas 18 t</v>
          </cell>
          <cell r="D72" t="str">
            <v>Vehículo portacontenedores</v>
          </cell>
          <cell r="E72">
            <v>64000</v>
          </cell>
          <cell r="F72">
            <v>8</v>
          </cell>
          <cell r="G72">
            <v>8000</v>
          </cell>
          <cell r="H72">
            <v>2872.59</v>
          </cell>
          <cell r="I72">
            <v>0</v>
          </cell>
          <cell r="J72">
            <v>725.99</v>
          </cell>
          <cell r="K72">
            <v>0</v>
          </cell>
          <cell r="L72">
            <v>725.99</v>
          </cell>
          <cell r="M72" t="str">
            <v>Diesel</v>
          </cell>
          <cell r="N72">
            <v>7.25</v>
          </cell>
          <cell r="O72">
            <v>0.1</v>
          </cell>
          <cell r="P72">
            <v>7.4</v>
          </cell>
          <cell r="Q72">
            <v>0.74</v>
          </cell>
          <cell r="R72">
            <v>8.14</v>
          </cell>
          <cell r="S72">
            <v>0.2</v>
          </cell>
          <cell r="T72">
            <v>0.45</v>
          </cell>
          <cell r="V72">
            <v>1.48</v>
          </cell>
          <cell r="W72">
            <v>3.33</v>
          </cell>
          <cell r="X72">
            <v>0</v>
          </cell>
          <cell r="Y72">
            <v>4.8100000000000005</v>
          </cell>
          <cell r="Z72">
            <v>12.950000000000001</v>
          </cell>
        </row>
        <row r="73">
          <cell r="B73">
            <v>252</v>
          </cell>
          <cell r="C73" t="str">
            <v>Vehículo Gancho 18t</v>
          </cell>
          <cell r="D73" t="str">
            <v>Vehículo portacontenedores</v>
          </cell>
          <cell r="E73">
            <v>75400</v>
          </cell>
          <cell r="F73">
            <v>8</v>
          </cell>
          <cell r="G73">
            <v>9425</v>
          </cell>
          <cell r="H73">
            <v>3384.27</v>
          </cell>
          <cell r="I73">
            <v>0</v>
          </cell>
          <cell r="J73">
            <v>725.99</v>
          </cell>
          <cell r="K73">
            <v>0</v>
          </cell>
          <cell r="L73">
            <v>725.99</v>
          </cell>
          <cell r="M73" t="str">
            <v>Diesel</v>
          </cell>
          <cell r="N73">
            <v>7.25</v>
          </cell>
          <cell r="O73">
            <v>0.1</v>
          </cell>
          <cell r="P73">
            <v>7.4</v>
          </cell>
          <cell r="Q73">
            <v>0.74</v>
          </cell>
          <cell r="R73">
            <v>8.14</v>
          </cell>
          <cell r="S73">
            <v>0.2</v>
          </cell>
          <cell r="T73">
            <v>0.45</v>
          </cell>
          <cell r="V73">
            <v>1.48</v>
          </cell>
          <cell r="W73">
            <v>3.33</v>
          </cell>
          <cell r="X73">
            <v>0</v>
          </cell>
          <cell r="Y73">
            <v>4.8100000000000005</v>
          </cell>
          <cell r="Z73">
            <v>12.950000000000001</v>
          </cell>
        </row>
        <row r="74">
          <cell r="B74">
            <v>253</v>
          </cell>
          <cell r="C74" t="str">
            <v>Vehículo Gancho 26t</v>
          </cell>
          <cell r="D74" t="str">
            <v>Vehículo portacontenedores</v>
          </cell>
          <cell r="E74">
            <v>90186.1</v>
          </cell>
          <cell r="F74">
            <v>8</v>
          </cell>
          <cell r="G74">
            <v>11273.262500000001</v>
          </cell>
          <cell r="H74">
            <v>4047.93</v>
          </cell>
          <cell r="I74">
            <v>0</v>
          </cell>
          <cell r="J74">
            <v>725.99</v>
          </cell>
          <cell r="K74">
            <v>0</v>
          </cell>
          <cell r="L74">
            <v>725.99</v>
          </cell>
          <cell r="M74" t="str">
            <v>Diesel</v>
          </cell>
          <cell r="N74">
            <v>8.6</v>
          </cell>
          <cell r="O74">
            <v>0.1</v>
          </cell>
          <cell r="P74">
            <v>8.77</v>
          </cell>
          <cell r="Q74">
            <v>0.88</v>
          </cell>
          <cell r="R74">
            <v>9.65</v>
          </cell>
          <cell r="S74">
            <v>0.2</v>
          </cell>
          <cell r="T74">
            <v>0.45</v>
          </cell>
          <cell r="V74">
            <v>1.75</v>
          </cell>
          <cell r="W74">
            <v>3.95</v>
          </cell>
          <cell r="X74">
            <v>0</v>
          </cell>
          <cell r="Y74">
            <v>5.7</v>
          </cell>
          <cell r="Z74">
            <v>15.350000000000001</v>
          </cell>
        </row>
        <row r="75">
          <cell r="B75">
            <v>300</v>
          </cell>
          <cell r="C75" t="str">
            <v>Contenedor carga trasera 90 L</v>
          </cell>
          <cell r="D75" t="str">
            <v>Contenedores</v>
          </cell>
          <cell r="E75">
            <v>25</v>
          </cell>
          <cell r="F75">
            <v>8</v>
          </cell>
          <cell r="G75">
            <v>3.125</v>
          </cell>
          <cell r="H75">
            <v>1.1200000000000001</v>
          </cell>
          <cell r="I75">
            <v>0</v>
          </cell>
          <cell r="J75">
            <v>0</v>
          </cell>
          <cell r="K75">
            <v>2.5</v>
          </cell>
          <cell r="L75">
            <v>2.5</v>
          </cell>
          <cell r="M75" t="str">
            <v>-</v>
          </cell>
          <cell r="N75">
            <v>0</v>
          </cell>
          <cell r="P75">
            <v>0</v>
          </cell>
          <cell r="Q75">
            <v>0</v>
          </cell>
          <cell r="R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B76">
            <v>301</v>
          </cell>
          <cell r="C76" t="str">
            <v>Contenedor carga trasera 120 L</v>
          </cell>
          <cell r="D76" t="str">
            <v>Contenedores</v>
          </cell>
          <cell r="E76">
            <v>30</v>
          </cell>
          <cell r="F76">
            <v>8</v>
          </cell>
          <cell r="G76">
            <v>3.75</v>
          </cell>
          <cell r="H76">
            <v>1.35</v>
          </cell>
          <cell r="I76">
            <v>0</v>
          </cell>
          <cell r="J76">
            <v>0</v>
          </cell>
          <cell r="K76">
            <v>3</v>
          </cell>
          <cell r="L76">
            <v>3</v>
          </cell>
          <cell r="M76" t="str">
            <v>-</v>
          </cell>
          <cell r="N76">
            <v>0</v>
          </cell>
          <cell r="P76">
            <v>0</v>
          </cell>
          <cell r="Q76">
            <v>0</v>
          </cell>
          <cell r="R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B77">
            <v>302</v>
          </cell>
          <cell r="C77" t="str">
            <v>Contenedor carga trasera 240 L</v>
          </cell>
          <cell r="D77" t="str">
            <v>Contenedores</v>
          </cell>
          <cell r="E77">
            <v>35</v>
          </cell>
          <cell r="F77">
            <v>8</v>
          </cell>
          <cell r="G77">
            <v>4.375</v>
          </cell>
          <cell r="H77">
            <v>1.57</v>
          </cell>
          <cell r="I77">
            <v>0</v>
          </cell>
          <cell r="J77">
            <v>0</v>
          </cell>
          <cell r="K77">
            <v>3.5</v>
          </cell>
          <cell r="L77">
            <v>3.5</v>
          </cell>
          <cell r="M77" t="str">
            <v>-</v>
          </cell>
          <cell r="N77">
            <v>0</v>
          </cell>
          <cell r="P77">
            <v>0</v>
          </cell>
          <cell r="Q77">
            <v>0</v>
          </cell>
          <cell r="R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B78">
            <v>303</v>
          </cell>
          <cell r="C78" t="str">
            <v>Contenedor carga trasera 360 L</v>
          </cell>
          <cell r="D78" t="str">
            <v>Contenedores</v>
          </cell>
          <cell r="E78">
            <v>50</v>
          </cell>
          <cell r="F78">
            <v>8</v>
          </cell>
          <cell r="G78">
            <v>6.25</v>
          </cell>
          <cell r="H78">
            <v>2.2400000000000002</v>
          </cell>
          <cell r="I78">
            <v>0</v>
          </cell>
          <cell r="J78">
            <v>0</v>
          </cell>
          <cell r="K78">
            <v>5</v>
          </cell>
          <cell r="L78">
            <v>5</v>
          </cell>
          <cell r="M78" t="str">
            <v>-</v>
          </cell>
          <cell r="N78">
            <v>0</v>
          </cell>
          <cell r="P78">
            <v>0</v>
          </cell>
          <cell r="Q78">
            <v>0</v>
          </cell>
          <cell r="R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</row>
        <row r="79">
          <cell r="B79">
            <v>304</v>
          </cell>
          <cell r="C79" t="str">
            <v>Contenedor carga trasera 800 L</v>
          </cell>
          <cell r="D79" t="str">
            <v>Contenedores</v>
          </cell>
          <cell r="E79">
            <v>105</v>
          </cell>
          <cell r="F79">
            <v>8</v>
          </cell>
          <cell r="G79">
            <v>13.125</v>
          </cell>
          <cell r="H79">
            <v>4.71</v>
          </cell>
          <cell r="I79">
            <v>0</v>
          </cell>
          <cell r="J79">
            <v>0</v>
          </cell>
          <cell r="K79">
            <v>10.5</v>
          </cell>
          <cell r="L79">
            <v>10.5</v>
          </cell>
          <cell r="M79" t="str">
            <v>-</v>
          </cell>
          <cell r="N79">
            <v>0</v>
          </cell>
          <cell r="P79">
            <v>0</v>
          </cell>
          <cell r="Q79">
            <v>0</v>
          </cell>
          <cell r="R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B80">
            <v>305</v>
          </cell>
          <cell r="C80" t="str">
            <v>Contenedor carga trasera</v>
          </cell>
          <cell r="D80" t="str">
            <v>Contenedores</v>
          </cell>
          <cell r="E80">
            <v>135</v>
          </cell>
          <cell r="F80">
            <v>8</v>
          </cell>
          <cell r="G80">
            <v>16.875</v>
          </cell>
          <cell r="H80">
            <v>6.06</v>
          </cell>
          <cell r="I80">
            <v>0</v>
          </cell>
          <cell r="J80">
            <v>0</v>
          </cell>
          <cell r="K80">
            <v>13.5</v>
          </cell>
          <cell r="L80">
            <v>13.5</v>
          </cell>
          <cell r="M80" t="str">
            <v>-</v>
          </cell>
          <cell r="N80">
            <v>0</v>
          </cell>
          <cell r="P80">
            <v>0</v>
          </cell>
          <cell r="Q80">
            <v>0</v>
          </cell>
          <cell r="R80">
            <v>0</v>
          </cell>
          <cell r="V80">
            <v>0</v>
          </cell>
          <cell r="W80">
            <v>5.2837573385518593E-3</v>
          </cell>
          <cell r="X80">
            <v>0</v>
          </cell>
          <cell r="Y80">
            <v>5.2837573385518593E-3</v>
          </cell>
          <cell r="Z80">
            <v>5.2837573385518593E-3</v>
          </cell>
        </row>
        <row r="81">
          <cell r="B81">
            <v>306</v>
          </cell>
          <cell r="C81" t="str">
            <v>Contenedor carga trasera 1700 L</v>
          </cell>
          <cell r="D81" t="str">
            <v>Contenedores</v>
          </cell>
          <cell r="E81">
            <v>520</v>
          </cell>
          <cell r="F81">
            <v>8</v>
          </cell>
          <cell r="G81">
            <v>65</v>
          </cell>
          <cell r="H81">
            <v>23.34</v>
          </cell>
          <cell r="I81">
            <v>0</v>
          </cell>
          <cell r="J81">
            <v>0</v>
          </cell>
          <cell r="K81">
            <v>52</v>
          </cell>
          <cell r="L81">
            <v>52</v>
          </cell>
          <cell r="M81" t="str">
            <v>-</v>
          </cell>
          <cell r="N81">
            <v>0</v>
          </cell>
          <cell r="P81">
            <v>0</v>
          </cell>
          <cell r="Q81">
            <v>0</v>
          </cell>
          <cell r="R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</row>
        <row r="82">
          <cell r="B82">
            <v>307</v>
          </cell>
          <cell r="C82" t="str">
            <v>Contenedor carga lateral 1700 L plástico</v>
          </cell>
          <cell r="D82" t="str">
            <v>Contenedores</v>
          </cell>
          <cell r="E82">
            <v>520</v>
          </cell>
          <cell r="F82">
            <v>8</v>
          </cell>
          <cell r="G82">
            <v>65</v>
          </cell>
          <cell r="H82">
            <v>23.34</v>
          </cell>
          <cell r="I82">
            <v>0</v>
          </cell>
          <cell r="J82">
            <v>0</v>
          </cell>
          <cell r="K82">
            <v>52</v>
          </cell>
          <cell r="L82">
            <v>52</v>
          </cell>
          <cell r="M82" t="str">
            <v>-</v>
          </cell>
          <cell r="N82">
            <v>0</v>
          </cell>
          <cell r="P82">
            <v>0</v>
          </cell>
          <cell r="Q82">
            <v>0</v>
          </cell>
          <cell r="R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B83">
            <v>308</v>
          </cell>
          <cell r="C83" t="str">
            <v>Contenedor carga lateral 2400 L plástico</v>
          </cell>
          <cell r="D83" t="str">
            <v>Contenedores</v>
          </cell>
          <cell r="E83">
            <v>600</v>
          </cell>
          <cell r="F83">
            <v>8</v>
          </cell>
          <cell r="G83">
            <v>75</v>
          </cell>
          <cell r="H83">
            <v>26.93</v>
          </cell>
          <cell r="I83">
            <v>0</v>
          </cell>
          <cell r="J83">
            <v>0</v>
          </cell>
          <cell r="K83">
            <v>60</v>
          </cell>
          <cell r="L83">
            <v>60</v>
          </cell>
          <cell r="M83" t="str">
            <v>-</v>
          </cell>
          <cell r="N83">
            <v>0</v>
          </cell>
          <cell r="P83">
            <v>0</v>
          </cell>
          <cell r="Q83">
            <v>0</v>
          </cell>
          <cell r="R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B84">
            <v>309</v>
          </cell>
          <cell r="C84" t="str">
            <v>Contenedor carga lateral 3200 L plástico</v>
          </cell>
          <cell r="D84" t="str">
            <v>Contenedores</v>
          </cell>
          <cell r="E84">
            <v>720</v>
          </cell>
          <cell r="F84">
            <v>8</v>
          </cell>
          <cell r="G84">
            <v>90</v>
          </cell>
          <cell r="H84">
            <v>32.32</v>
          </cell>
          <cell r="I84">
            <v>0</v>
          </cell>
          <cell r="J84">
            <v>0</v>
          </cell>
          <cell r="K84">
            <v>72</v>
          </cell>
          <cell r="L84">
            <v>72</v>
          </cell>
          <cell r="M84" t="str">
            <v>-</v>
          </cell>
          <cell r="N84">
            <v>0</v>
          </cell>
          <cell r="P84">
            <v>0</v>
          </cell>
          <cell r="Q84">
            <v>0</v>
          </cell>
          <cell r="R84">
            <v>0</v>
          </cell>
          <cell r="V84">
            <v>0</v>
          </cell>
          <cell r="W84">
            <v>1.4090019569471625E-2</v>
          </cell>
          <cell r="X84">
            <v>0</v>
          </cell>
          <cell r="Y84">
            <v>1.4090019569471625E-2</v>
          </cell>
          <cell r="Z84">
            <v>1.4090019569471625E-2</v>
          </cell>
        </row>
        <row r="85">
          <cell r="B85">
            <v>310</v>
          </cell>
          <cell r="C85" t="str">
            <v>Contenedor carga lateral 2400 L metálico</v>
          </cell>
          <cell r="D85" t="str">
            <v>Contenedores</v>
          </cell>
          <cell r="E85">
            <v>825</v>
          </cell>
          <cell r="F85">
            <v>8</v>
          </cell>
          <cell r="G85">
            <v>103.125</v>
          </cell>
          <cell r="H85">
            <v>37.03</v>
          </cell>
          <cell r="I85">
            <v>0</v>
          </cell>
          <cell r="J85">
            <v>0</v>
          </cell>
          <cell r="K85">
            <v>82.5</v>
          </cell>
          <cell r="L85">
            <v>82.5</v>
          </cell>
          <cell r="M85" t="str">
            <v>-</v>
          </cell>
          <cell r="N85">
            <v>0</v>
          </cell>
          <cell r="P85">
            <v>0</v>
          </cell>
          <cell r="Q85">
            <v>0</v>
          </cell>
          <cell r="R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</row>
        <row r="86">
          <cell r="B86">
            <v>311</v>
          </cell>
          <cell r="C86" t="str">
            <v>Contenedor carga lateral 3200 L metálico</v>
          </cell>
          <cell r="D86" t="str">
            <v>Contenedores</v>
          </cell>
          <cell r="E86">
            <v>875</v>
          </cell>
          <cell r="F86">
            <v>8</v>
          </cell>
          <cell r="G86">
            <v>109.375</v>
          </cell>
          <cell r="H86">
            <v>39.270000000000003</v>
          </cell>
          <cell r="I86">
            <v>0</v>
          </cell>
          <cell r="J86">
            <v>0</v>
          </cell>
          <cell r="K86">
            <v>87.5</v>
          </cell>
          <cell r="L86">
            <v>87.5</v>
          </cell>
          <cell r="M86" t="str">
            <v>-</v>
          </cell>
          <cell r="N86">
            <v>0</v>
          </cell>
          <cell r="P86">
            <v>0</v>
          </cell>
          <cell r="Q86">
            <v>0</v>
          </cell>
          <cell r="R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</row>
        <row r="87">
          <cell r="B87">
            <v>312</v>
          </cell>
          <cell r="C87" t="str">
            <v>Contenedor carga lateral 2200 L plástico mod. BCN</v>
          </cell>
          <cell r="D87" t="str">
            <v>Contenedores</v>
          </cell>
          <cell r="E87">
            <v>690</v>
          </cell>
          <cell r="F87">
            <v>8</v>
          </cell>
          <cell r="G87">
            <v>86.25</v>
          </cell>
          <cell r="H87">
            <v>30.97</v>
          </cell>
          <cell r="I87">
            <v>0</v>
          </cell>
          <cell r="J87">
            <v>0</v>
          </cell>
          <cell r="K87">
            <v>69</v>
          </cell>
          <cell r="L87">
            <v>69</v>
          </cell>
          <cell r="M87" t="str">
            <v>-</v>
          </cell>
          <cell r="N87">
            <v>0</v>
          </cell>
          <cell r="P87">
            <v>0</v>
          </cell>
          <cell r="Q87">
            <v>0</v>
          </cell>
          <cell r="R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B88">
            <v>313</v>
          </cell>
          <cell r="C88" t="str">
            <v>Contenedor carga lateral 3200 L plástico mod. BCN</v>
          </cell>
          <cell r="D88" t="str">
            <v>Contenedores</v>
          </cell>
          <cell r="E88">
            <v>740</v>
          </cell>
          <cell r="F88">
            <v>8</v>
          </cell>
          <cell r="G88">
            <v>92.5</v>
          </cell>
          <cell r="H88">
            <v>33.21</v>
          </cell>
          <cell r="I88">
            <v>0</v>
          </cell>
          <cell r="J88">
            <v>0</v>
          </cell>
          <cell r="K88">
            <v>74</v>
          </cell>
          <cell r="L88">
            <v>74</v>
          </cell>
          <cell r="M88" t="str">
            <v>-</v>
          </cell>
          <cell r="N88">
            <v>0</v>
          </cell>
          <cell r="P88">
            <v>0</v>
          </cell>
          <cell r="Q88">
            <v>0</v>
          </cell>
          <cell r="R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</row>
        <row r="89">
          <cell r="B89">
            <v>314</v>
          </cell>
          <cell r="C89" t="str">
            <v>Contenedor Easy 1800 L</v>
          </cell>
          <cell r="D89" t="str">
            <v>Contenedores</v>
          </cell>
          <cell r="E89">
            <v>1150</v>
          </cell>
          <cell r="F89">
            <v>8</v>
          </cell>
          <cell r="G89">
            <v>143.75</v>
          </cell>
          <cell r="H89">
            <v>51.62</v>
          </cell>
          <cell r="I89">
            <v>0</v>
          </cell>
          <cell r="J89">
            <v>0</v>
          </cell>
          <cell r="K89">
            <v>115</v>
          </cell>
          <cell r="L89">
            <v>115</v>
          </cell>
          <cell r="M89" t="str">
            <v>-</v>
          </cell>
          <cell r="N89">
            <v>0</v>
          </cell>
          <cell r="P89">
            <v>0</v>
          </cell>
          <cell r="Q89">
            <v>0</v>
          </cell>
          <cell r="R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B90">
            <v>315</v>
          </cell>
          <cell r="C90" t="str">
            <v>Contenedor Easy 2400 L</v>
          </cell>
          <cell r="D90" t="str">
            <v>Contenedores</v>
          </cell>
          <cell r="E90">
            <v>1300</v>
          </cell>
          <cell r="F90">
            <v>8</v>
          </cell>
          <cell r="G90">
            <v>162.5</v>
          </cell>
          <cell r="H90">
            <v>58.35</v>
          </cell>
          <cell r="I90">
            <v>0</v>
          </cell>
          <cell r="J90">
            <v>0</v>
          </cell>
          <cell r="K90">
            <v>130</v>
          </cell>
          <cell r="L90">
            <v>130</v>
          </cell>
          <cell r="M90" t="str">
            <v>-</v>
          </cell>
          <cell r="N90">
            <v>0</v>
          </cell>
          <cell r="P90">
            <v>0</v>
          </cell>
          <cell r="Q90">
            <v>0</v>
          </cell>
          <cell r="R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B91">
            <v>316</v>
          </cell>
          <cell r="C91" t="str">
            <v>Contenedor Easy 3000 L</v>
          </cell>
          <cell r="D91" t="str">
            <v>Contenedores</v>
          </cell>
          <cell r="E91">
            <v>1490</v>
          </cell>
          <cell r="F91">
            <v>8</v>
          </cell>
          <cell r="G91">
            <v>186.25</v>
          </cell>
          <cell r="H91">
            <v>66.88</v>
          </cell>
          <cell r="I91">
            <v>0</v>
          </cell>
          <cell r="J91">
            <v>0</v>
          </cell>
          <cell r="K91">
            <v>149</v>
          </cell>
          <cell r="L91">
            <v>149</v>
          </cell>
          <cell r="M91" t="str">
            <v>-</v>
          </cell>
          <cell r="N91">
            <v>0</v>
          </cell>
          <cell r="P91">
            <v>0</v>
          </cell>
          <cell r="Q91">
            <v>0</v>
          </cell>
          <cell r="R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B92">
            <v>317</v>
          </cell>
          <cell r="C92" t="str">
            <v>Contenedor Easy 3500 L</v>
          </cell>
          <cell r="D92" t="str">
            <v>Contenedores</v>
          </cell>
          <cell r="E92">
            <v>1550</v>
          </cell>
          <cell r="F92">
            <v>8</v>
          </cell>
          <cell r="G92">
            <v>193.75</v>
          </cell>
          <cell r="H92">
            <v>69.569999999999993</v>
          </cell>
          <cell r="I92">
            <v>0</v>
          </cell>
          <cell r="J92">
            <v>0</v>
          </cell>
          <cell r="K92">
            <v>155</v>
          </cell>
          <cell r="L92">
            <v>155</v>
          </cell>
          <cell r="M92" t="str">
            <v>-</v>
          </cell>
          <cell r="N92">
            <v>0</v>
          </cell>
          <cell r="P92">
            <v>0</v>
          </cell>
          <cell r="Q92">
            <v>0</v>
          </cell>
          <cell r="R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B93">
            <v>318</v>
          </cell>
          <cell r="C93" t="str">
            <v>Contenedor Easy 2400 L vidrio</v>
          </cell>
          <cell r="D93" t="str">
            <v>Contenedores</v>
          </cell>
          <cell r="E93">
            <v>1050</v>
          </cell>
          <cell r="F93">
            <v>8</v>
          </cell>
          <cell r="G93">
            <v>131.25</v>
          </cell>
          <cell r="H93">
            <v>47.13</v>
          </cell>
          <cell r="I93">
            <v>0</v>
          </cell>
          <cell r="J93">
            <v>0</v>
          </cell>
          <cell r="K93">
            <v>105</v>
          </cell>
          <cell r="L93">
            <v>105</v>
          </cell>
          <cell r="M93" t="str">
            <v>-</v>
          </cell>
          <cell r="N93">
            <v>0</v>
          </cell>
          <cell r="P93">
            <v>0</v>
          </cell>
          <cell r="Q93">
            <v>0</v>
          </cell>
          <cell r="R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B94">
            <v>319</v>
          </cell>
          <cell r="C94" t="str">
            <v>Contenedor Easy 1800 L vidrio</v>
          </cell>
          <cell r="D94" t="str">
            <v>Contenedores</v>
          </cell>
          <cell r="E94">
            <v>1000</v>
          </cell>
          <cell r="F94">
            <v>8</v>
          </cell>
          <cell r="G94">
            <v>125</v>
          </cell>
          <cell r="H94">
            <v>44.88</v>
          </cell>
          <cell r="I94">
            <v>0</v>
          </cell>
          <cell r="J94">
            <v>0</v>
          </cell>
          <cell r="K94">
            <v>100</v>
          </cell>
          <cell r="L94">
            <v>100</v>
          </cell>
          <cell r="M94" t="str">
            <v>-</v>
          </cell>
          <cell r="N94">
            <v>0</v>
          </cell>
          <cell r="P94">
            <v>0</v>
          </cell>
          <cell r="Q94">
            <v>0</v>
          </cell>
          <cell r="R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B95">
            <v>320</v>
          </cell>
          <cell r="C95" t="str">
            <v>Accesorio contenedor carga trasera: bocas</v>
          </cell>
          <cell r="D95" t="str">
            <v>Contenedores</v>
          </cell>
          <cell r="E95">
            <v>20</v>
          </cell>
          <cell r="F95">
            <v>8</v>
          </cell>
          <cell r="G95">
            <v>2.5</v>
          </cell>
          <cell r="H95">
            <v>0.9</v>
          </cell>
          <cell r="I95">
            <v>0</v>
          </cell>
          <cell r="J95">
            <v>0</v>
          </cell>
          <cell r="K95">
            <v>2</v>
          </cell>
          <cell r="L95">
            <v>2</v>
          </cell>
          <cell r="M95" t="str">
            <v>-</v>
          </cell>
          <cell r="N95">
            <v>0</v>
          </cell>
          <cell r="P95">
            <v>0</v>
          </cell>
          <cell r="Q95">
            <v>0</v>
          </cell>
          <cell r="R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B96">
            <v>321</v>
          </cell>
          <cell r="C96" t="str">
            <v>Accesorio contenedor carga trasera: cerradura automática</v>
          </cell>
          <cell r="D96" t="str">
            <v>Contenedores</v>
          </cell>
          <cell r="E96">
            <v>20</v>
          </cell>
          <cell r="F96">
            <v>8</v>
          </cell>
          <cell r="G96">
            <v>2.5</v>
          </cell>
          <cell r="H96">
            <v>0.9</v>
          </cell>
          <cell r="I96">
            <v>0</v>
          </cell>
          <cell r="J96">
            <v>0</v>
          </cell>
          <cell r="K96">
            <v>2</v>
          </cell>
          <cell r="L96">
            <v>2</v>
          </cell>
          <cell r="M96" t="str">
            <v>-</v>
          </cell>
          <cell r="N96">
            <v>0</v>
          </cell>
          <cell r="P96">
            <v>0</v>
          </cell>
          <cell r="Q96">
            <v>0</v>
          </cell>
          <cell r="R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B97">
            <v>322</v>
          </cell>
          <cell r="C97" t="str">
            <v>Iglú de 2500 L plástico</v>
          </cell>
          <cell r="D97" t="str">
            <v>Contenedores</v>
          </cell>
          <cell r="E97">
            <v>400</v>
          </cell>
          <cell r="F97">
            <v>8</v>
          </cell>
          <cell r="G97">
            <v>50</v>
          </cell>
          <cell r="H97">
            <v>17.95</v>
          </cell>
          <cell r="I97">
            <v>0</v>
          </cell>
          <cell r="J97">
            <v>0</v>
          </cell>
          <cell r="K97">
            <v>40</v>
          </cell>
          <cell r="L97">
            <v>40</v>
          </cell>
          <cell r="M97" t="str">
            <v>-</v>
          </cell>
          <cell r="N97">
            <v>0</v>
          </cell>
          <cell r="P97">
            <v>0</v>
          </cell>
          <cell r="Q97">
            <v>0</v>
          </cell>
          <cell r="R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B98">
            <v>323</v>
          </cell>
          <cell r="C98" t="str">
            <v>Contenedor CS 3000 L</v>
          </cell>
          <cell r="D98" t="str">
            <v>Contenedores</v>
          </cell>
          <cell r="E98">
            <v>600</v>
          </cell>
          <cell r="F98">
            <v>8</v>
          </cell>
          <cell r="G98">
            <v>75</v>
          </cell>
          <cell r="H98">
            <v>26.93</v>
          </cell>
          <cell r="I98">
            <v>0</v>
          </cell>
          <cell r="J98">
            <v>0</v>
          </cell>
          <cell r="K98">
            <v>60</v>
          </cell>
          <cell r="L98">
            <v>60</v>
          </cell>
          <cell r="M98" t="str">
            <v>-</v>
          </cell>
          <cell r="N98">
            <v>0</v>
          </cell>
          <cell r="P98">
            <v>0</v>
          </cell>
          <cell r="Q98">
            <v>0</v>
          </cell>
          <cell r="R98">
            <v>0</v>
          </cell>
          <cell r="V98">
            <v>0</v>
          </cell>
          <cell r="W98">
            <v>2.3483365949119372E-2</v>
          </cell>
          <cell r="X98">
            <v>0</v>
          </cell>
          <cell r="Y98">
            <v>2.3483365949119372E-2</v>
          </cell>
          <cell r="Z98">
            <v>2.3483365949119372E-2</v>
          </cell>
        </row>
        <row r="99">
          <cell r="B99">
            <v>324</v>
          </cell>
          <cell r="C99" t="str">
            <v>Contenedor CS 5000 L</v>
          </cell>
          <cell r="D99" t="str">
            <v>Contenedores</v>
          </cell>
          <cell r="E99">
            <v>750</v>
          </cell>
          <cell r="F99">
            <v>8</v>
          </cell>
          <cell r="G99">
            <v>93.75</v>
          </cell>
          <cell r="H99">
            <v>33.659999999999997</v>
          </cell>
          <cell r="I99">
            <v>0</v>
          </cell>
          <cell r="J99">
            <v>0</v>
          </cell>
          <cell r="K99">
            <v>75</v>
          </cell>
          <cell r="L99">
            <v>75</v>
          </cell>
          <cell r="M99" t="str">
            <v>-</v>
          </cell>
          <cell r="N99">
            <v>0</v>
          </cell>
          <cell r="P99">
            <v>0</v>
          </cell>
          <cell r="Q99">
            <v>0</v>
          </cell>
          <cell r="R99">
            <v>0</v>
          </cell>
          <cell r="V99">
            <v>0</v>
          </cell>
          <cell r="W99">
            <v>2.9354207436399216E-2</v>
          </cell>
          <cell r="X99">
            <v>0</v>
          </cell>
          <cell r="Y99">
            <v>2.9354207436399216E-2</v>
          </cell>
          <cell r="Z99">
            <v>2.9354207436399216E-2</v>
          </cell>
        </row>
        <row r="100">
          <cell r="B100">
            <v>325</v>
          </cell>
          <cell r="C100" t="str">
            <v xml:space="preserve"> 'Isla 2 soterrados CL (obra incl.)</v>
          </cell>
          <cell r="D100" t="str">
            <v>Contenedores</v>
          </cell>
          <cell r="E100">
            <v>41000</v>
          </cell>
          <cell r="F100">
            <v>8</v>
          </cell>
          <cell r="G100">
            <v>5125</v>
          </cell>
          <cell r="H100">
            <v>1840.25</v>
          </cell>
          <cell r="I100">
            <v>0</v>
          </cell>
          <cell r="J100">
            <v>0</v>
          </cell>
          <cell r="K100">
            <v>97</v>
          </cell>
          <cell r="L100">
            <v>97</v>
          </cell>
          <cell r="M100" t="str">
            <v>-</v>
          </cell>
          <cell r="N100">
            <v>0</v>
          </cell>
          <cell r="P100">
            <v>0</v>
          </cell>
          <cell r="Q100">
            <v>0</v>
          </cell>
          <cell r="R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B101">
            <v>326</v>
          </cell>
          <cell r="C101" t="str">
            <v>Caja abierta 20 m³  para equipo de gancho</v>
          </cell>
          <cell r="D101" t="str">
            <v>Contenedores</v>
          </cell>
          <cell r="E101">
            <v>3250</v>
          </cell>
          <cell r="F101">
            <v>8</v>
          </cell>
          <cell r="G101">
            <v>406.25</v>
          </cell>
          <cell r="H101">
            <v>145.87</v>
          </cell>
          <cell r="I101">
            <v>0</v>
          </cell>
          <cell r="J101">
            <v>0</v>
          </cell>
          <cell r="K101">
            <v>325</v>
          </cell>
          <cell r="L101">
            <v>325</v>
          </cell>
          <cell r="M101" t="str">
            <v>-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V101">
            <v>0</v>
          </cell>
          <cell r="W101">
            <v>0.12720156555772993</v>
          </cell>
          <cell r="X101">
            <v>0</v>
          </cell>
          <cell r="Y101">
            <v>0.12720156555772993</v>
          </cell>
          <cell r="Z101">
            <v>0.12720156555772993</v>
          </cell>
        </row>
        <row r="102">
          <cell r="B102">
            <v>327</v>
          </cell>
          <cell r="C102" t="str">
            <v>Caja abierta tipo patera para equipo de gancho</v>
          </cell>
          <cell r="D102" t="str">
            <v>Contenedores</v>
          </cell>
          <cell r="E102">
            <v>2800</v>
          </cell>
          <cell r="F102">
            <v>8</v>
          </cell>
          <cell r="G102">
            <v>350</v>
          </cell>
          <cell r="H102">
            <v>125.68</v>
          </cell>
          <cell r="I102">
            <v>0</v>
          </cell>
          <cell r="J102">
            <v>0</v>
          </cell>
          <cell r="K102">
            <v>280</v>
          </cell>
          <cell r="L102">
            <v>280</v>
          </cell>
          <cell r="M102" t="str">
            <v>-</v>
          </cell>
          <cell r="N102">
            <v>0</v>
          </cell>
          <cell r="P102">
            <v>0</v>
          </cell>
          <cell r="Q102">
            <v>0</v>
          </cell>
          <cell r="R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</row>
        <row r="103">
          <cell r="B103">
            <v>328</v>
          </cell>
          <cell r="C103" t="str">
            <v>Contenedor Pilas 20 L</v>
          </cell>
          <cell r="D103" t="str">
            <v>Contenedores</v>
          </cell>
          <cell r="E103">
            <v>40</v>
          </cell>
          <cell r="F103">
            <v>8</v>
          </cell>
          <cell r="G103">
            <v>5</v>
          </cell>
          <cell r="H103">
            <v>1.8</v>
          </cell>
          <cell r="I103">
            <v>0</v>
          </cell>
          <cell r="J103">
            <v>0</v>
          </cell>
          <cell r="K103">
            <v>4</v>
          </cell>
          <cell r="L103">
            <v>4</v>
          </cell>
          <cell r="M103" t="str">
            <v>-</v>
          </cell>
          <cell r="N103">
            <v>0</v>
          </cell>
          <cell r="P103">
            <v>0</v>
          </cell>
          <cell r="Q103">
            <v>0</v>
          </cell>
          <cell r="R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B104">
            <v>329</v>
          </cell>
          <cell r="C104" t="str">
            <v>Punto Limpio móvil para equipo de gancho</v>
          </cell>
          <cell r="D104" t="str">
            <v>Contenedores</v>
          </cell>
          <cell r="E104">
            <v>23000</v>
          </cell>
          <cell r="F104">
            <v>8</v>
          </cell>
          <cell r="G104">
            <v>2875</v>
          </cell>
          <cell r="H104">
            <v>1032.3399999999999</v>
          </cell>
          <cell r="I104">
            <v>0</v>
          </cell>
          <cell r="J104">
            <v>0</v>
          </cell>
          <cell r="K104">
            <v>2300</v>
          </cell>
          <cell r="L104">
            <v>2300</v>
          </cell>
          <cell r="M104" t="str">
            <v>-</v>
          </cell>
          <cell r="P104">
            <v>0</v>
          </cell>
          <cell r="Q104">
            <v>0</v>
          </cell>
          <cell r="R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B105">
            <v>350</v>
          </cell>
          <cell r="C105" t="str">
            <v>Autocompactador 20 m³</v>
          </cell>
          <cell r="D105" t="str">
            <v>Compactadores</v>
          </cell>
          <cell r="E105">
            <v>14500</v>
          </cell>
          <cell r="F105">
            <v>8</v>
          </cell>
          <cell r="G105">
            <v>1812.5</v>
          </cell>
          <cell r="H105">
            <v>650.82000000000005</v>
          </cell>
          <cell r="I105">
            <v>0</v>
          </cell>
          <cell r="J105">
            <v>0</v>
          </cell>
          <cell r="K105">
            <v>1450</v>
          </cell>
          <cell r="L105">
            <v>1450</v>
          </cell>
          <cell r="M105" t="str">
            <v>-</v>
          </cell>
          <cell r="N105">
            <v>0</v>
          </cell>
          <cell r="P105">
            <v>0</v>
          </cell>
          <cell r="Q105">
            <v>0</v>
          </cell>
          <cell r="R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B106">
            <v>351</v>
          </cell>
          <cell r="C106" t="str">
            <v>Caja compactadora  20 m³ para equipo de gancho</v>
          </cell>
          <cell r="D106" t="str">
            <v>Compactadores</v>
          </cell>
          <cell r="E106">
            <v>20000</v>
          </cell>
          <cell r="F106">
            <v>8</v>
          </cell>
          <cell r="G106">
            <v>2500</v>
          </cell>
          <cell r="H106">
            <v>897.68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 t="str">
            <v>Diesel</v>
          </cell>
          <cell r="N106">
            <v>0.5</v>
          </cell>
          <cell r="O106">
            <v>0.08</v>
          </cell>
          <cell r="P106">
            <v>0.51</v>
          </cell>
          <cell r="Q106">
            <v>0.04</v>
          </cell>
          <cell r="R106">
            <v>0.55000000000000004</v>
          </cell>
          <cell r="T106">
            <v>0.45</v>
          </cell>
          <cell r="U106">
            <v>1</v>
          </cell>
          <cell r="V106">
            <v>0</v>
          </cell>
          <cell r="W106">
            <v>0.23</v>
          </cell>
          <cell r="X106">
            <v>1</v>
          </cell>
          <cell r="Y106">
            <v>1.23</v>
          </cell>
          <cell r="Z106">
            <v>1.78</v>
          </cell>
        </row>
        <row r="107">
          <cell r="B107">
            <v>352</v>
          </cell>
          <cell r="C107" t="str">
            <v>Caja compactadora  21 m³ para Bilateral con gancho</v>
          </cell>
          <cell r="D107" t="str">
            <v>Compactadores</v>
          </cell>
          <cell r="E107">
            <v>33000</v>
          </cell>
          <cell r="F107">
            <v>8</v>
          </cell>
          <cell r="G107">
            <v>4125</v>
          </cell>
          <cell r="H107">
            <v>1481.18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 t="str">
            <v>Diesel</v>
          </cell>
          <cell r="N107">
            <v>0.5</v>
          </cell>
          <cell r="O107">
            <v>0.05</v>
          </cell>
          <cell r="P107">
            <v>0.51</v>
          </cell>
          <cell r="Q107">
            <v>0.03</v>
          </cell>
          <cell r="R107">
            <v>0.54</v>
          </cell>
          <cell r="T107">
            <v>0.45</v>
          </cell>
          <cell r="U107">
            <v>1</v>
          </cell>
          <cell r="V107">
            <v>0</v>
          </cell>
          <cell r="W107">
            <v>0.23</v>
          </cell>
          <cell r="X107">
            <v>1</v>
          </cell>
          <cell r="Y107">
            <v>1.23</v>
          </cell>
          <cell r="Z107">
            <v>1.77</v>
          </cell>
        </row>
        <row r="108">
          <cell r="B108">
            <v>375</v>
          </cell>
          <cell r="C108" t="str">
            <v>Lavacontenedores Carga Posterior</v>
          </cell>
          <cell r="D108" t="str">
            <v>Lavacontenedores &gt;3,5t</v>
          </cell>
          <cell r="E108">
            <v>140000</v>
          </cell>
          <cell r="F108">
            <v>8</v>
          </cell>
          <cell r="G108">
            <v>17500</v>
          </cell>
          <cell r="H108">
            <v>6283.79</v>
          </cell>
          <cell r="I108">
            <v>0</v>
          </cell>
          <cell r="J108">
            <v>725.99</v>
          </cell>
          <cell r="K108">
            <v>0</v>
          </cell>
          <cell r="L108">
            <v>725.99</v>
          </cell>
          <cell r="M108" t="str">
            <v>Diesel</v>
          </cell>
          <cell r="N108">
            <v>7.75</v>
          </cell>
          <cell r="O108">
            <v>0.1</v>
          </cell>
          <cell r="P108">
            <v>7.91</v>
          </cell>
          <cell r="Q108">
            <v>0.79</v>
          </cell>
          <cell r="R108">
            <v>8.6999999999999993</v>
          </cell>
          <cell r="S108">
            <v>0.2</v>
          </cell>
          <cell r="T108">
            <v>0.6</v>
          </cell>
          <cell r="U108">
            <v>0.9</v>
          </cell>
          <cell r="V108">
            <v>1.58</v>
          </cell>
          <cell r="W108">
            <v>4.75</v>
          </cell>
          <cell r="X108">
            <v>0.9</v>
          </cell>
          <cell r="Y108">
            <v>7.23</v>
          </cell>
          <cell r="Z108">
            <v>15.93</v>
          </cell>
        </row>
        <row r="109">
          <cell r="B109">
            <v>376</v>
          </cell>
          <cell r="C109" t="str">
            <v>Lavacontenedores Carga Posterior GNC</v>
          </cell>
          <cell r="D109" t="str">
            <v>Lavacontenedores &gt;3,5t</v>
          </cell>
          <cell r="E109">
            <v>182000</v>
          </cell>
          <cell r="F109">
            <v>8</v>
          </cell>
          <cell r="G109">
            <v>22750</v>
          </cell>
          <cell r="H109">
            <v>8168.93</v>
          </cell>
          <cell r="I109">
            <v>0</v>
          </cell>
          <cell r="J109">
            <v>725.99</v>
          </cell>
          <cell r="K109">
            <v>0</v>
          </cell>
          <cell r="L109">
            <v>725.99</v>
          </cell>
          <cell r="M109" t="str">
            <v>Gas</v>
          </cell>
          <cell r="N109">
            <v>7.75</v>
          </cell>
          <cell r="O109">
            <v>0.1</v>
          </cell>
          <cell r="P109">
            <v>5.35</v>
          </cell>
          <cell r="Q109">
            <v>0.54</v>
          </cell>
          <cell r="R109">
            <v>5.89</v>
          </cell>
          <cell r="S109">
            <v>0.2</v>
          </cell>
          <cell r="T109">
            <v>0.6</v>
          </cell>
          <cell r="U109">
            <v>0.9</v>
          </cell>
          <cell r="V109">
            <v>1.07</v>
          </cell>
          <cell r="W109">
            <v>3.21</v>
          </cell>
          <cell r="X109">
            <v>0.9</v>
          </cell>
          <cell r="Y109">
            <v>5.1800000000000006</v>
          </cell>
          <cell r="Z109">
            <v>11.07</v>
          </cell>
        </row>
        <row r="110">
          <cell r="B110">
            <v>377</v>
          </cell>
          <cell r="C110" t="str">
            <v>Lavacontenedores Carga Lateral</v>
          </cell>
          <cell r="D110" t="str">
            <v>Lavacontenedores &gt;3,5t</v>
          </cell>
          <cell r="E110">
            <v>183000</v>
          </cell>
          <cell r="F110">
            <v>8</v>
          </cell>
          <cell r="G110">
            <v>22875</v>
          </cell>
          <cell r="H110">
            <v>8213.81</v>
          </cell>
          <cell r="I110">
            <v>0</v>
          </cell>
          <cell r="J110">
            <v>725.99</v>
          </cell>
          <cell r="K110">
            <v>0</v>
          </cell>
          <cell r="L110">
            <v>725.99</v>
          </cell>
          <cell r="M110" t="str">
            <v>Diesel</v>
          </cell>
          <cell r="N110">
            <v>7.75</v>
          </cell>
          <cell r="O110">
            <v>0.1</v>
          </cell>
          <cell r="P110">
            <v>7.91</v>
          </cell>
          <cell r="Q110">
            <v>0.79</v>
          </cell>
          <cell r="R110">
            <v>8.6999999999999993</v>
          </cell>
          <cell r="S110">
            <v>0.2</v>
          </cell>
          <cell r="T110">
            <v>0.6</v>
          </cell>
          <cell r="U110">
            <v>0.9</v>
          </cell>
          <cell r="V110">
            <v>1.58</v>
          </cell>
          <cell r="W110">
            <v>4.75</v>
          </cell>
          <cell r="X110">
            <v>0.9</v>
          </cell>
          <cell r="Y110">
            <v>7.23</v>
          </cell>
          <cell r="Z110">
            <v>15.93</v>
          </cell>
        </row>
        <row r="111">
          <cell r="B111">
            <v>378</v>
          </cell>
          <cell r="C111" t="str">
            <v>Lavacontenedores Carga Lateral GNC</v>
          </cell>
          <cell r="D111" t="str">
            <v>Lavacontenedores &gt;3,5t</v>
          </cell>
          <cell r="E111">
            <v>226000</v>
          </cell>
          <cell r="F111">
            <v>8</v>
          </cell>
          <cell r="G111">
            <v>28250</v>
          </cell>
          <cell r="H111">
            <v>10143.83</v>
          </cell>
          <cell r="I111">
            <v>0</v>
          </cell>
          <cell r="J111">
            <v>725.99</v>
          </cell>
          <cell r="K111">
            <v>0</v>
          </cell>
          <cell r="L111">
            <v>725.99</v>
          </cell>
          <cell r="M111" t="str">
            <v>Gas</v>
          </cell>
          <cell r="N111">
            <v>7.75</v>
          </cell>
          <cell r="O111">
            <v>0.1</v>
          </cell>
          <cell r="P111">
            <v>5.35</v>
          </cell>
          <cell r="Q111">
            <v>0.54</v>
          </cell>
          <cell r="R111">
            <v>5.89</v>
          </cell>
          <cell r="S111">
            <v>0.2</v>
          </cell>
          <cell r="T111">
            <v>0.6</v>
          </cell>
          <cell r="U111">
            <v>0.9</v>
          </cell>
          <cell r="V111">
            <v>1.07</v>
          </cell>
          <cell r="W111">
            <v>3.21</v>
          </cell>
          <cell r="X111">
            <v>0.9</v>
          </cell>
          <cell r="Y111">
            <v>5.1800000000000006</v>
          </cell>
          <cell r="Z111">
            <v>11.07</v>
          </cell>
        </row>
        <row r="112">
          <cell r="B112">
            <v>379</v>
          </cell>
          <cell r="C112" t="str">
            <v>Lavacontenedores Carga Bilateral caja móvil</v>
          </cell>
          <cell r="D112" t="str">
            <v>Lavacontenedores &gt;3,5t</v>
          </cell>
          <cell r="E112">
            <v>246000</v>
          </cell>
          <cell r="F112">
            <v>8</v>
          </cell>
          <cell r="G112">
            <v>30750</v>
          </cell>
          <cell r="H112">
            <v>11041.52</v>
          </cell>
          <cell r="I112">
            <v>0</v>
          </cell>
          <cell r="J112">
            <v>725.99</v>
          </cell>
          <cell r="K112">
            <v>0</v>
          </cell>
          <cell r="L112">
            <v>725.99</v>
          </cell>
          <cell r="M112" t="str">
            <v>Diesel</v>
          </cell>
          <cell r="N112">
            <v>1</v>
          </cell>
          <cell r="O112">
            <v>0.1</v>
          </cell>
          <cell r="P112">
            <v>1.02</v>
          </cell>
          <cell r="Q112">
            <v>0.1</v>
          </cell>
          <cell r="R112">
            <v>1.1200000000000001</v>
          </cell>
          <cell r="S112">
            <v>0</v>
          </cell>
          <cell r="T112">
            <v>0.6</v>
          </cell>
          <cell r="U112">
            <v>1</v>
          </cell>
          <cell r="V112">
            <v>0</v>
          </cell>
          <cell r="W112">
            <v>0.61</v>
          </cell>
          <cell r="X112">
            <v>1</v>
          </cell>
          <cell r="Y112">
            <v>1.6099999999999999</v>
          </cell>
          <cell r="Z112">
            <v>2.73</v>
          </cell>
        </row>
        <row r="113">
          <cell r="B113">
            <v>380</v>
          </cell>
          <cell r="C113" t="str">
            <v>Lavacontenedores Carga Bilateral caja fija</v>
          </cell>
          <cell r="D113" t="str">
            <v>Lavacontenedores &gt;3,5t</v>
          </cell>
          <cell r="E113">
            <v>236000</v>
          </cell>
          <cell r="F113">
            <v>8</v>
          </cell>
          <cell r="G113">
            <v>29500</v>
          </cell>
          <cell r="H113">
            <v>10592.68</v>
          </cell>
          <cell r="I113">
            <v>0</v>
          </cell>
          <cell r="J113">
            <v>725.99</v>
          </cell>
          <cell r="K113">
            <v>0</v>
          </cell>
          <cell r="L113">
            <v>725.99</v>
          </cell>
          <cell r="M113" t="str">
            <v>Diesel</v>
          </cell>
          <cell r="N113">
            <v>7.75</v>
          </cell>
          <cell r="O113">
            <v>0.1</v>
          </cell>
          <cell r="P113">
            <v>7.91</v>
          </cell>
          <cell r="Q113">
            <v>0.79</v>
          </cell>
          <cell r="R113">
            <v>8.6999999999999993</v>
          </cell>
          <cell r="S113">
            <v>0.2</v>
          </cell>
          <cell r="T113">
            <v>0.6</v>
          </cell>
          <cell r="U113">
            <v>0</v>
          </cell>
          <cell r="V113">
            <v>1.58</v>
          </cell>
          <cell r="W113">
            <v>4.75</v>
          </cell>
          <cell r="X113">
            <v>0</v>
          </cell>
          <cell r="Y113">
            <v>6.33</v>
          </cell>
          <cell r="Z113">
            <v>15.03</v>
          </cell>
        </row>
        <row r="114">
          <cell r="B114">
            <v>400</v>
          </cell>
          <cell r="C114" t="str">
            <v>Furgón Hidrolimpiador</v>
          </cell>
          <cell r="D114" t="str">
            <v>Vehículo &lt;3,5t</v>
          </cell>
          <cell r="E114">
            <v>47950</v>
          </cell>
          <cell r="F114">
            <v>5</v>
          </cell>
          <cell r="G114">
            <v>9590</v>
          </cell>
          <cell r="H114">
            <v>2011.06</v>
          </cell>
          <cell r="I114">
            <v>0</v>
          </cell>
          <cell r="J114">
            <v>326.69</v>
          </cell>
          <cell r="K114">
            <v>0</v>
          </cell>
          <cell r="L114">
            <v>326.69</v>
          </cell>
          <cell r="M114" t="str">
            <v>Diesel</v>
          </cell>
          <cell r="N114">
            <v>6</v>
          </cell>
          <cell r="O114">
            <v>0.1</v>
          </cell>
          <cell r="P114">
            <v>6.12</v>
          </cell>
          <cell r="Q114">
            <v>0.61</v>
          </cell>
          <cell r="R114">
            <v>6.73</v>
          </cell>
          <cell r="S114">
            <v>0.2</v>
          </cell>
          <cell r="T114">
            <v>0.45</v>
          </cell>
          <cell r="U114">
            <v>0</v>
          </cell>
          <cell r="V114">
            <v>1.22</v>
          </cell>
          <cell r="W114">
            <v>2.75</v>
          </cell>
          <cell r="X114">
            <v>0</v>
          </cell>
          <cell r="Y114">
            <v>3.9699999999999998</v>
          </cell>
          <cell r="Z114">
            <v>10.7</v>
          </cell>
        </row>
        <row r="115">
          <cell r="B115">
            <v>401</v>
          </cell>
          <cell r="C115" t="str">
            <v>Vehículo Satelite Carga Lateral</v>
          </cell>
          <cell r="D115" t="str">
            <v>Vehículo &lt;3,5t</v>
          </cell>
          <cell r="E115">
            <v>60000</v>
          </cell>
          <cell r="F115">
            <v>5</v>
          </cell>
          <cell r="G115">
            <v>12000</v>
          </cell>
          <cell r="H115">
            <v>2516.44</v>
          </cell>
          <cell r="I115">
            <v>0</v>
          </cell>
          <cell r="J115">
            <v>326.69</v>
          </cell>
          <cell r="K115">
            <v>0</v>
          </cell>
          <cell r="L115">
            <v>326.69</v>
          </cell>
          <cell r="M115" t="str">
            <v>Diesel</v>
          </cell>
          <cell r="N115">
            <v>2.8</v>
          </cell>
          <cell r="O115">
            <v>0.1</v>
          </cell>
          <cell r="P115">
            <v>2.86</v>
          </cell>
          <cell r="Q115">
            <v>0.28999999999999998</v>
          </cell>
          <cell r="R115">
            <v>3.15</v>
          </cell>
          <cell r="S115">
            <v>0.2</v>
          </cell>
          <cell r="T115">
            <v>0.6</v>
          </cell>
          <cell r="U115">
            <v>0</v>
          </cell>
          <cell r="V115">
            <v>0.56999999999999995</v>
          </cell>
          <cell r="W115">
            <v>1.72</v>
          </cell>
          <cell r="X115">
            <v>0</v>
          </cell>
          <cell r="Y115">
            <v>2.29</v>
          </cell>
          <cell r="Z115">
            <v>5.4399999999999995</v>
          </cell>
        </row>
        <row r="116">
          <cell r="B116">
            <v>402</v>
          </cell>
          <cell r="C116" t="str">
            <v>Furgón Taller grande</v>
          </cell>
          <cell r="D116" t="str">
            <v>Vehículo &lt;3,5t</v>
          </cell>
          <cell r="E116">
            <v>35000</v>
          </cell>
          <cell r="F116">
            <v>5</v>
          </cell>
          <cell r="G116">
            <v>7000</v>
          </cell>
          <cell r="H116">
            <v>1467.93</v>
          </cell>
          <cell r="I116">
            <v>0</v>
          </cell>
          <cell r="J116">
            <v>326.69</v>
          </cell>
          <cell r="K116">
            <v>0</v>
          </cell>
          <cell r="L116">
            <v>326.69</v>
          </cell>
          <cell r="M116" t="str">
            <v>Diesel</v>
          </cell>
          <cell r="N116">
            <v>4</v>
          </cell>
          <cell r="O116">
            <v>0.1</v>
          </cell>
          <cell r="P116">
            <v>4.08</v>
          </cell>
          <cell r="Q116">
            <v>0.41</v>
          </cell>
          <cell r="R116">
            <v>4.49</v>
          </cell>
          <cell r="S116">
            <v>0.2</v>
          </cell>
          <cell r="T116">
            <v>0.6</v>
          </cell>
          <cell r="U116">
            <v>0</v>
          </cell>
          <cell r="V116">
            <v>0.82</v>
          </cell>
          <cell r="W116">
            <v>2.4500000000000002</v>
          </cell>
          <cell r="X116">
            <v>0</v>
          </cell>
          <cell r="Y116">
            <v>3.27</v>
          </cell>
          <cell r="Z116">
            <v>7.76</v>
          </cell>
        </row>
        <row r="117">
          <cell r="B117">
            <v>403</v>
          </cell>
          <cell r="C117" t="str">
            <v>Furgón Taller pequeño</v>
          </cell>
          <cell r="D117" t="str">
            <v>Vehículo &lt;3,5t</v>
          </cell>
          <cell r="E117">
            <v>18000</v>
          </cell>
          <cell r="F117">
            <v>5</v>
          </cell>
          <cell r="G117">
            <v>3600</v>
          </cell>
          <cell r="H117">
            <v>754.93</v>
          </cell>
          <cell r="I117">
            <v>0</v>
          </cell>
          <cell r="J117">
            <v>326.69</v>
          </cell>
          <cell r="K117">
            <v>0</v>
          </cell>
          <cell r="L117">
            <v>326.69</v>
          </cell>
          <cell r="M117" t="str">
            <v>Diesel</v>
          </cell>
          <cell r="N117">
            <v>4</v>
          </cell>
          <cell r="O117">
            <v>0.1</v>
          </cell>
          <cell r="P117">
            <v>4.08</v>
          </cell>
          <cell r="Q117">
            <v>0.41</v>
          </cell>
          <cell r="R117">
            <v>4.49</v>
          </cell>
          <cell r="S117">
            <v>0.2</v>
          </cell>
          <cell r="T117">
            <v>0.6</v>
          </cell>
          <cell r="U117">
            <v>0</v>
          </cell>
          <cell r="V117">
            <v>0.82</v>
          </cell>
          <cell r="W117">
            <v>2.4500000000000002</v>
          </cell>
          <cell r="X117">
            <v>0</v>
          </cell>
          <cell r="Y117">
            <v>3.27</v>
          </cell>
          <cell r="Z117">
            <v>7.76</v>
          </cell>
        </row>
        <row r="118">
          <cell r="B118">
            <v>404</v>
          </cell>
          <cell r="C118" t="str">
            <v>Vehículo Auxiliar Piaggio Porter con elevacontenedores</v>
          </cell>
          <cell r="D118" t="str">
            <v>Vehículo &lt;3,5t</v>
          </cell>
          <cell r="E118">
            <v>25000</v>
          </cell>
          <cell r="F118">
            <v>5</v>
          </cell>
          <cell r="G118">
            <v>5000</v>
          </cell>
          <cell r="H118">
            <v>1048.52</v>
          </cell>
          <cell r="I118">
            <v>0</v>
          </cell>
          <cell r="J118">
            <v>326.69</v>
          </cell>
          <cell r="K118">
            <v>0</v>
          </cell>
          <cell r="L118">
            <v>326.69</v>
          </cell>
          <cell r="M118" t="str">
            <v>Diesel</v>
          </cell>
          <cell r="N118">
            <v>3</v>
          </cell>
          <cell r="O118">
            <v>0.1</v>
          </cell>
          <cell r="P118">
            <v>3.06</v>
          </cell>
          <cell r="Q118">
            <v>0.31</v>
          </cell>
          <cell r="R118">
            <v>3.37</v>
          </cell>
          <cell r="S118">
            <v>0.2</v>
          </cell>
          <cell r="T118">
            <v>0.45</v>
          </cell>
          <cell r="U118">
            <v>0</v>
          </cell>
          <cell r="V118">
            <v>0.61</v>
          </cell>
          <cell r="W118">
            <v>1.38</v>
          </cell>
          <cell r="X118">
            <v>0</v>
          </cell>
          <cell r="Y118">
            <v>1.9899999999999998</v>
          </cell>
          <cell r="Z118">
            <v>5.3599999999999994</v>
          </cell>
        </row>
        <row r="119">
          <cell r="B119">
            <v>405</v>
          </cell>
          <cell r="C119" t="str">
            <v xml:space="preserve">Vehículo Auxiliar Piaggio Porter </v>
          </cell>
          <cell r="D119" t="str">
            <v>Vehículo &lt;3,5t</v>
          </cell>
          <cell r="E119">
            <v>11500</v>
          </cell>
          <cell r="F119">
            <v>5</v>
          </cell>
          <cell r="G119">
            <v>2300</v>
          </cell>
          <cell r="H119">
            <v>482.32</v>
          </cell>
          <cell r="I119">
            <v>0</v>
          </cell>
          <cell r="J119">
            <v>326.69</v>
          </cell>
          <cell r="K119">
            <v>0</v>
          </cell>
          <cell r="L119">
            <v>326.69</v>
          </cell>
          <cell r="M119" t="str">
            <v>Diesel</v>
          </cell>
          <cell r="N119">
            <v>3</v>
          </cell>
          <cell r="O119">
            <v>0.1</v>
          </cell>
          <cell r="P119">
            <v>3.06</v>
          </cell>
          <cell r="Q119">
            <v>0.31</v>
          </cell>
          <cell r="R119">
            <v>3.37</v>
          </cell>
          <cell r="S119">
            <v>0.2</v>
          </cell>
          <cell r="T119">
            <v>0.45</v>
          </cell>
          <cell r="U119">
            <v>0</v>
          </cell>
          <cell r="V119">
            <v>0.61</v>
          </cell>
          <cell r="W119">
            <v>1.38</v>
          </cell>
          <cell r="X119">
            <v>0</v>
          </cell>
          <cell r="Y119">
            <v>1.9899999999999998</v>
          </cell>
          <cell r="Z119">
            <v>5.3599999999999994</v>
          </cell>
        </row>
        <row r="120">
          <cell r="B120">
            <v>406</v>
          </cell>
          <cell r="C120" t="str">
            <v>Vehículo Auxiliar Piaggio Porter Eléctrico</v>
          </cell>
          <cell r="D120" t="str">
            <v>Vehículo &lt;3,5t</v>
          </cell>
          <cell r="E120">
            <v>22500</v>
          </cell>
          <cell r="F120">
            <v>5</v>
          </cell>
          <cell r="G120">
            <v>4500</v>
          </cell>
          <cell r="H120">
            <v>943.67</v>
          </cell>
          <cell r="I120">
            <v>0</v>
          </cell>
          <cell r="J120">
            <v>326.69</v>
          </cell>
          <cell r="K120">
            <v>0</v>
          </cell>
          <cell r="L120">
            <v>326.69</v>
          </cell>
          <cell r="M120" t="str">
            <v>Electricidad</v>
          </cell>
          <cell r="N120">
            <v>3</v>
          </cell>
          <cell r="O120">
            <v>0.1</v>
          </cell>
          <cell r="P120">
            <v>2.0699999999999998</v>
          </cell>
          <cell r="Q120">
            <v>0.21</v>
          </cell>
          <cell r="R120">
            <v>2.2799999999999998</v>
          </cell>
          <cell r="S120">
            <v>0.2</v>
          </cell>
          <cell r="T120">
            <v>0.45</v>
          </cell>
          <cell r="U120">
            <v>0</v>
          </cell>
          <cell r="V120">
            <v>0.41</v>
          </cell>
          <cell r="W120">
            <v>0.93</v>
          </cell>
          <cell r="X120">
            <v>0</v>
          </cell>
          <cell r="Y120">
            <v>1.34</v>
          </cell>
          <cell r="Z120">
            <v>3.62</v>
          </cell>
        </row>
        <row r="121">
          <cell r="B121">
            <v>407</v>
          </cell>
          <cell r="C121" t="str">
            <v>Vehículo Auxiliar Piaggio Porter Gas</v>
          </cell>
          <cell r="D121" t="str">
            <v>Vehículo &lt;3,5t</v>
          </cell>
          <cell r="E121">
            <v>15000</v>
          </cell>
          <cell r="F121">
            <v>5</v>
          </cell>
          <cell r="G121">
            <v>3000</v>
          </cell>
          <cell r="H121">
            <v>629.11</v>
          </cell>
          <cell r="I121">
            <v>0</v>
          </cell>
          <cell r="J121">
            <v>326.69</v>
          </cell>
          <cell r="K121">
            <v>0</v>
          </cell>
          <cell r="L121">
            <v>326.69</v>
          </cell>
          <cell r="M121" t="str">
            <v>Gas</v>
          </cell>
          <cell r="N121">
            <v>3</v>
          </cell>
          <cell r="O121">
            <v>0.1</v>
          </cell>
          <cell r="P121">
            <v>2.0699999999999998</v>
          </cell>
          <cell r="Q121">
            <v>0.21</v>
          </cell>
          <cell r="R121">
            <v>2.2799999999999998</v>
          </cell>
          <cell r="S121">
            <v>0.2</v>
          </cell>
          <cell r="T121">
            <v>0.45</v>
          </cell>
          <cell r="U121">
            <v>0</v>
          </cell>
          <cell r="V121">
            <v>0.41</v>
          </cell>
          <cell r="W121">
            <v>0.93</v>
          </cell>
          <cell r="X121">
            <v>0</v>
          </cell>
          <cell r="Y121">
            <v>1.34</v>
          </cell>
          <cell r="Z121">
            <v>3.62</v>
          </cell>
        </row>
        <row r="122">
          <cell r="B122">
            <v>408</v>
          </cell>
          <cell r="C122" t="str">
            <v>Vehículo Brigada 3,5t</v>
          </cell>
          <cell r="D122" t="str">
            <v>Vehículo &lt;3,5t</v>
          </cell>
          <cell r="E122">
            <v>30500</v>
          </cell>
          <cell r="F122">
            <v>5</v>
          </cell>
          <cell r="G122">
            <v>6100</v>
          </cell>
          <cell r="H122">
            <v>1279.19</v>
          </cell>
          <cell r="I122">
            <v>0</v>
          </cell>
          <cell r="J122">
            <v>326.69</v>
          </cell>
          <cell r="K122">
            <v>0</v>
          </cell>
          <cell r="L122">
            <v>326.69</v>
          </cell>
          <cell r="M122" t="str">
            <v>Diesel</v>
          </cell>
          <cell r="N122">
            <v>5.4</v>
          </cell>
          <cell r="O122">
            <v>0.08</v>
          </cell>
          <cell r="P122">
            <v>5.51</v>
          </cell>
          <cell r="Q122">
            <v>0.44</v>
          </cell>
          <cell r="R122">
            <v>5.95</v>
          </cell>
          <cell r="S122">
            <v>0.2</v>
          </cell>
          <cell r="T122">
            <v>0.45</v>
          </cell>
          <cell r="U122">
            <v>0</v>
          </cell>
          <cell r="V122">
            <v>1.1000000000000001</v>
          </cell>
          <cell r="W122">
            <v>2.48</v>
          </cell>
          <cell r="X122">
            <v>0</v>
          </cell>
          <cell r="Y122">
            <v>3.58</v>
          </cell>
          <cell r="Z122">
            <v>9.5300000000000011</v>
          </cell>
        </row>
        <row r="123">
          <cell r="B123">
            <v>425</v>
          </cell>
          <cell r="C123" t="str">
            <v>Vehículo Brigada 8t</v>
          </cell>
          <cell r="D123" t="str">
            <v>Camión brigada &gt;3,5t</v>
          </cell>
          <cell r="E123">
            <v>48000</v>
          </cell>
          <cell r="F123">
            <v>8</v>
          </cell>
          <cell r="G123">
            <v>6000</v>
          </cell>
          <cell r="H123">
            <v>2154.44</v>
          </cell>
          <cell r="I123">
            <v>0</v>
          </cell>
          <cell r="J123">
            <v>725.99</v>
          </cell>
          <cell r="K123">
            <v>0</v>
          </cell>
          <cell r="L123">
            <v>725.99</v>
          </cell>
          <cell r="M123" t="str">
            <v>Diesel</v>
          </cell>
          <cell r="N123">
            <v>5.5</v>
          </cell>
          <cell r="O123">
            <v>0.1</v>
          </cell>
          <cell r="P123">
            <v>5.61</v>
          </cell>
          <cell r="Q123">
            <v>0.56000000000000005</v>
          </cell>
          <cell r="R123">
            <v>6.17</v>
          </cell>
          <cell r="S123">
            <v>0.2</v>
          </cell>
          <cell r="T123">
            <v>0.45</v>
          </cell>
          <cell r="U123">
            <v>0</v>
          </cell>
          <cell r="V123">
            <v>1.1200000000000001</v>
          </cell>
          <cell r="W123">
            <v>2.52</v>
          </cell>
          <cell r="X123">
            <v>0</v>
          </cell>
          <cell r="Y123">
            <v>3.64</v>
          </cell>
          <cell r="Z123">
            <v>9.81</v>
          </cell>
        </row>
        <row r="124">
          <cell r="B124">
            <v>426</v>
          </cell>
          <cell r="C124" t="str">
            <v>Vehículo Brigada 8t con grúa</v>
          </cell>
          <cell r="D124" t="str">
            <v>Camión brigada &gt;3,5t</v>
          </cell>
          <cell r="E124">
            <v>68000</v>
          </cell>
          <cell r="F124">
            <v>8</v>
          </cell>
          <cell r="G124">
            <v>8500</v>
          </cell>
          <cell r="H124">
            <v>3052.13</v>
          </cell>
          <cell r="I124">
            <v>0</v>
          </cell>
          <cell r="J124">
            <v>725.99</v>
          </cell>
          <cell r="K124">
            <v>0</v>
          </cell>
          <cell r="L124">
            <v>725.99</v>
          </cell>
          <cell r="M124" t="str">
            <v>Diesel</v>
          </cell>
          <cell r="N124">
            <v>5.5</v>
          </cell>
          <cell r="O124">
            <v>0.1</v>
          </cell>
          <cell r="P124">
            <v>5.61</v>
          </cell>
          <cell r="Q124">
            <v>0.56000000000000005</v>
          </cell>
          <cell r="R124">
            <v>6.17</v>
          </cell>
          <cell r="S124">
            <v>0.2</v>
          </cell>
          <cell r="T124">
            <v>0.45</v>
          </cell>
          <cell r="U124">
            <v>0</v>
          </cell>
          <cell r="V124">
            <v>1.1200000000000001</v>
          </cell>
          <cell r="W124">
            <v>2.52</v>
          </cell>
          <cell r="X124">
            <v>0</v>
          </cell>
          <cell r="Y124">
            <v>3.64</v>
          </cell>
          <cell r="Z124">
            <v>9.81</v>
          </cell>
        </row>
        <row r="125">
          <cell r="B125">
            <v>427</v>
          </cell>
          <cell r="C125" t="str">
            <v>Vehículo Brigada 12t</v>
          </cell>
          <cell r="D125" t="str">
            <v>Camión brigada &gt;3,5t</v>
          </cell>
          <cell r="E125">
            <v>57000</v>
          </cell>
          <cell r="F125">
            <v>8</v>
          </cell>
          <cell r="G125">
            <v>7125</v>
          </cell>
          <cell r="H125">
            <v>2558.4</v>
          </cell>
          <cell r="I125">
            <v>0</v>
          </cell>
          <cell r="J125">
            <v>725.99</v>
          </cell>
          <cell r="K125">
            <v>0</v>
          </cell>
          <cell r="L125">
            <v>725.99</v>
          </cell>
          <cell r="M125" t="str">
            <v>Diesel</v>
          </cell>
          <cell r="N125">
            <v>6.25</v>
          </cell>
          <cell r="O125">
            <v>0.1</v>
          </cell>
          <cell r="P125">
            <v>6.38</v>
          </cell>
          <cell r="Q125">
            <v>0.64</v>
          </cell>
          <cell r="R125">
            <v>7.02</v>
          </cell>
          <cell r="S125">
            <v>0.2</v>
          </cell>
          <cell r="T125">
            <v>0.45</v>
          </cell>
          <cell r="U125">
            <v>0</v>
          </cell>
          <cell r="V125">
            <v>1.28</v>
          </cell>
          <cell r="W125">
            <v>2.87</v>
          </cell>
          <cell r="X125">
            <v>0</v>
          </cell>
          <cell r="Y125">
            <v>4.1500000000000004</v>
          </cell>
          <cell r="Z125">
            <v>11.17</v>
          </cell>
        </row>
        <row r="126">
          <cell r="B126">
            <v>428</v>
          </cell>
          <cell r="C126" t="str">
            <v>Vehículo Brigada 12t con grúa</v>
          </cell>
          <cell r="D126" t="str">
            <v>Camión brigada &gt;3,5t</v>
          </cell>
          <cell r="E126">
            <v>77000</v>
          </cell>
          <cell r="F126">
            <v>8</v>
          </cell>
          <cell r="G126">
            <v>9625</v>
          </cell>
          <cell r="H126">
            <v>3456.08</v>
          </cell>
          <cell r="I126">
            <v>0</v>
          </cell>
          <cell r="J126">
            <v>725.99</v>
          </cell>
          <cell r="K126">
            <v>0</v>
          </cell>
          <cell r="L126">
            <v>725.99</v>
          </cell>
          <cell r="M126" t="str">
            <v>Diesel</v>
          </cell>
          <cell r="N126">
            <v>6.5</v>
          </cell>
          <cell r="O126">
            <v>0.1</v>
          </cell>
          <cell r="P126">
            <v>6.63</v>
          </cell>
          <cell r="Q126">
            <v>0.66</v>
          </cell>
          <cell r="R126">
            <v>7.29</v>
          </cell>
          <cell r="S126">
            <v>0.2</v>
          </cell>
          <cell r="T126">
            <v>0.45</v>
          </cell>
          <cell r="U126">
            <v>0</v>
          </cell>
          <cell r="V126">
            <v>1.33</v>
          </cell>
          <cell r="W126">
            <v>2.98</v>
          </cell>
          <cell r="X126">
            <v>0</v>
          </cell>
          <cell r="Y126">
            <v>4.3100000000000005</v>
          </cell>
          <cell r="Z126">
            <v>11.600000000000001</v>
          </cell>
        </row>
        <row r="127">
          <cell r="B127">
            <v>429</v>
          </cell>
          <cell r="C127" t="str">
            <v>Vehículo Brigada 12t con grúa GNC</v>
          </cell>
          <cell r="D127" t="str">
            <v>Camión brigada &gt;3,5t</v>
          </cell>
          <cell r="E127">
            <v>113000</v>
          </cell>
          <cell r="F127">
            <v>8</v>
          </cell>
          <cell r="G127">
            <v>14125</v>
          </cell>
          <cell r="H127">
            <v>5071.92</v>
          </cell>
          <cell r="I127">
            <v>0</v>
          </cell>
          <cell r="J127">
            <v>725.99</v>
          </cell>
          <cell r="K127">
            <v>0</v>
          </cell>
          <cell r="L127">
            <v>725.99</v>
          </cell>
          <cell r="M127" t="str">
            <v>GAS</v>
          </cell>
          <cell r="N127">
            <v>6.5</v>
          </cell>
          <cell r="O127">
            <v>0.1</v>
          </cell>
          <cell r="P127">
            <v>4.49</v>
          </cell>
          <cell r="Q127">
            <v>0.45</v>
          </cell>
          <cell r="R127">
            <v>4.9400000000000004</v>
          </cell>
          <cell r="S127">
            <v>0.2</v>
          </cell>
          <cell r="T127">
            <v>0.45</v>
          </cell>
          <cell r="U127">
            <v>0</v>
          </cell>
          <cell r="V127">
            <v>0.9</v>
          </cell>
          <cell r="W127">
            <v>2.02</v>
          </cell>
          <cell r="X127">
            <v>0</v>
          </cell>
          <cell r="Y127">
            <v>2.92</v>
          </cell>
          <cell r="Z127">
            <v>7.86</v>
          </cell>
        </row>
        <row r="128">
          <cell r="B128">
            <v>450</v>
          </cell>
          <cell r="C128" t="str">
            <v>Cisterna de 8.000 L</v>
          </cell>
          <cell r="D128" t="str">
            <v>Cisternas</v>
          </cell>
          <cell r="E128">
            <v>92000</v>
          </cell>
          <cell r="F128">
            <v>9</v>
          </cell>
          <cell r="G128">
            <v>10222.222222222223</v>
          </cell>
          <cell r="H128">
            <v>4173.34</v>
          </cell>
          <cell r="I128">
            <v>0</v>
          </cell>
          <cell r="J128">
            <v>725.99</v>
          </cell>
          <cell r="K128">
            <v>0</v>
          </cell>
          <cell r="L128">
            <v>725.99</v>
          </cell>
          <cell r="M128" t="str">
            <v>Diesel</v>
          </cell>
          <cell r="N128">
            <v>8</v>
          </cell>
          <cell r="O128">
            <v>0.1</v>
          </cell>
          <cell r="P128">
            <v>8.16</v>
          </cell>
          <cell r="Q128">
            <v>0.82</v>
          </cell>
          <cell r="R128">
            <v>8.98</v>
          </cell>
          <cell r="S128">
            <v>0.2</v>
          </cell>
          <cell r="T128">
            <v>0.45</v>
          </cell>
          <cell r="V128">
            <v>1.63</v>
          </cell>
          <cell r="W128">
            <v>3.67</v>
          </cell>
          <cell r="X128">
            <v>0</v>
          </cell>
          <cell r="Y128">
            <v>5.3</v>
          </cell>
          <cell r="Z128">
            <v>14.280000000000001</v>
          </cell>
        </row>
        <row r="129">
          <cell r="B129">
            <v>451</v>
          </cell>
          <cell r="C129" t="str">
            <v>Cisterna de 16.000 L</v>
          </cell>
          <cell r="D129" t="str">
            <v>Cisternas</v>
          </cell>
          <cell r="E129">
            <v>105000</v>
          </cell>
          <cell r="F129">
            <v>9</v>
          </cell>
          <cell r="G129">
            <v>11666.666666666666</v>
          </cell>
          <cell r="H129">
            <v>4763.05</v>
          </cell>
          <cell r="I129">
            <v>0</v>
          </cell>
          <cell r="J129">
            <v>725.99</v>
          </cell>
          <cell r="K129">
            <v>0</v>
          </cell>
          <cell r="L129">
            <v>725.99</v>
          </cell>
          <cell r="M129" t="str">
            <v>Diesel</v>
          </cell>
          <cell r="N129">
            <v>8</v>
          </cell>
          <cell r="O129">
            <v>0.1</v>
          </cell>
          <cell r="P129">
            <v>8.16</v>
          </cell>
          <cell r="Q129">
            <v>0.82</v>
          </cell>
          <cell r="R129">
            <v>8.98</v>
          </cell>
          <cell r="S129">
            <v>0.2</v>
          </cell>
          <cell r="T129">
            <v>0.45</v>
          </cell>
          <cell r="V129">
            <v>1.63</v>
          </cell>
          <cell r="W129">
            <v>3.67</v>
          </cell>
          <cell r="X129">
            <v>0</v>
          </cell>
          <cell r="Y129">
            <v>5.3</v>
          </cell>
          <cell r="Z129">
            <v>14.280000000000001</v>
          </cell>
        </row>
        <row r="130">
          <cell r="B130">
            <v>475</v>
          </cell>
          <cell r="C130" t="str">
            <v>Pick up 4x4</v>
          </cell>
          <cell r="D130" t="str">
            <v>Turismos y todoterrenos</v>
          </cell>
          <cell r="E130">
            <v>20000</v>
          </cell>
          <cell r="F130">
            <v>5</v>
          </cell>
          <cell r="G130">
            <v>4000</v>
          </cell>
          <cell r="H130">
            <v>838.81</v>
          </cell>
          <cell r="I130">
            <v>0</v>
          </cell>
          <cell r="J130">
            <v>290.39</v>
          </cell>
          <cell r="K130">
            <v>0</v>
          </cell>
          <cell r="L130">
            <v>290.39</v>
          </cell>
          <cell r="M130" t="str">
            <v>Diesel</v>
          </cell>
          <cell r="N130">
            <v>5.25</v>
          </cell>
          <cell r="O130">
            <v>0.05</v>
          </cell>
          <cell r="P130">
            <v>5.36</v>
          </cell>
          <cell r="Q130">
            <v>0.27</v>
          </cell>
          <cell r="R130">
            <v>5.6300000000000008</v>
          </cell>
          <cell r="S130">
            <v>0.2</v>
          </cell>
          <cell r="T130">
            <v>0.3</v>
          </cell>
          <cell r="U130">
            <v>0.7</v>
          </cell>
          <cell r="V130">
            <v>1.07</v>
          </cell>
          <cell r="W130">
            <v>1.61</v>
          </cell>
          <cell r="X130">
            <v>0.7</v>
          </cell>
          <cell r="Y130">
            <v>3.38</v>
          </cell>
          <cell r="Z130">
            <v>9.0100000000000016</v>
          </cell>
        </row>
        <row r="131">
          <cell r="B131">
            <v>476</v>
          </cell>
          <cell r="C131" t="str">
            <v>Toyota Prius</v>
          </cell>
          <cell r="D131" t="str">
            <v>Turismos y todoterrenos</v>
          </cell>
          <cell r="E131">
            <v>19000</v>
          </cell>
          <cell r="F131">
            <v>5</v>
          </cell>
          <cell r="G131">
            <v>3800</v>
          </cell>
          <cell r="H131">
            <v>796.87</v>
          </cell>
          <cell r="I131">
            <v>0</v>
          </cell>
          <cell r="J131">
            <v>290.39</v>
          </cell>
          <cell r="K131">
            <v>0</v>
          </cell>
          <cell r="L131">
            <v>290.39</v>
          </cell>
          <cell r="M131" t="str">
            <v>Diesel</v>
          </cell>
          <cell r="N131">
            <v>4</v>
          </cell>
          <cell r="O131">
            <v>0.1</v>
          </cell>
          <cell r="P131">
            <v>4.08</v>
          </cell>
          <cell r="Q131">
            <v>0.41</v>
          </cell>
          <cell r="R131">
            <v>4.49</v>
          </cell>
          <cell r="S131">
            <v>0.2</v>
          </cell>
          <cell r="T131">
            <v>0.3</v>
          </cell>
          <cell r="V131">
            <v>0.82</v>
          </cell>
          <cell r="W131">
            <v>1.22</v>
          </cell>
          <cell r="X131">
            <v>0</v>
          </cell>
          <cell r="Y131">
            <v>2.04</v>
          </cell>
          <cell r="Z131">
            <v>6.53</v>
          </cell>
        </row>
        <row r="132">
          <cell r="B132">
            <v>477</v>
          </cell>
          <cell r="C132" t="str">
            <v>Renault Clio</v>
          </cell>
          <cell r="D132" t="str">
            <v>Turismos y todoterrenos</v>
          </cell>
          <cell r="E132">
            <v>10000</v>
          </cell>
          <cell r="F132">
            <v>5</v>
          </cell>
          <cell r="G132">
            <v>2000</v>
          </cell>
          <cell r="H132">
            <v>419.41</v>
          </cell>
          <cell r="I132">
            <v>0</v>
          </cell>
          <cell r="J132">
            <v>290.39</v>
          </cell>
          <cell r="K132">
            <v>0</v>
          </cell>
          <cell r="L132">
            <v>290.39</v>
          </cell>
          <cell r="M132" t="str">
            <v>Diesel</v>
          </cell>
          <cell r="N132">
            <v>4.25</v>
          </cell>
          <cell r="O132">
            <v>0.1</v>
          </cell>
          <cell r="P132">
            <v>4.34</v>
          </cell>
          <cell r="Q132">
            <v>0.43</v>
          </cell>
          <cell r="R132">
            <v>4.7699999999999996</v>
          </cell>
          <cell r="S132">
            <v>0.2</v>
          </cell>
          <cell r="T132">
            <v>0.3</v>
          </cell>
          <cell r="U132">
            <v>0.7</v>
          </cell>
          <cell r="V132">
            <v>0.87</v>
          </cell>
          <cell r="W132">
            <v>1.3</v>
          </cell>
          <cell r="X132">
            <v>0.7</v>
          </cell>
          <cell r="Y132">
            <v>2.87</v>
          </cell>
          <cell r="Z132">
            <v>7.64</v>
          </cell>
        </row>
        <row r="133">
          <cell r="B133">
            <v>478</v>
          </cell>
          <cell r="C133" t="str">
            <v>Renault Kangoo</v>
          </cell>
          <cell r="D133" t="str">
            <v>Turismos y todoterrenos</v>
          </cell>
          <cell r="E133">
            <v>11000</v>
          </cell>
          <cell r="F133">
            <v>5</v>
          </cell>
          <cell r="G133">
            <v>2200</v>
          </cell>
          <cell r="H133">
            <v>461.35</v>
          </cell>
          <cell r="I133">
            <v>0</v>
          </cell>
          <cell r="J133">
            <v>290.39</v>
          </cell>
          <cell r="K133">
            <v>0</v>
          </cell>
          <cell r="L133">
            <v>290.39</v>
          </cell>
          <cell r="M133" t="str">
            <v>Diesel</v>
          </cell>
          <cell r="N133">
            <v>4.25</v>
          </cell>
          <cell r="O133">
            <v>0.1</v>
          </cell>
          <cell r="P133">
            <v>4.34</v>
          </cell>
          <cell r="Q133">
            <v>0.43</v>
          </cell>
          <cell r="R133">
            <v>4.7699999999999996</v>
          </cell>
          <cell r="S133">
            <v>0.2</v>
          </cell>
          <cell r="T133">
            <v>0.3</v>
          </cell>
          <cell r="U133">
            <v>0.7</v>
          </cell>
          <cell r="V133">
            <v>0.87</v>
          </cell>
          <cell r="W133">
            <v>1.3</v>
          </cell>
          <cell r="X133">
            <v>0.7</v>
          </cell>
          <cell r="Y133">
            <v>2.87</v>
          </cell>
          <cell r="Z133">
            <v>7.64</v>
          </cell>
        </row>
        <row r="134">
          <cell r="B134">
            <v>479</v>
          </cell>
          <cell r="C134" t="str">
            <v>Fiat Dobló GNC</v>
          </cell>
          <cell r="D134" t="str">
            <v>Turismos y todoterrenos</v>
          </cell>
          <cell r="E134">
            <v>14500</v>
          </cell>
          <cell r="F134">
            <v>5</v>
          </cell>
          <cell r="G134">
            <v>2900</v>
          </cell>
          <cell r="H134">
            <v>608.14</v>
          </cell>
          <cell r="I134">
            <v>0</v>
          </cell>
          <cell r="J134">
            <v>290.39</v>
          </cell>
          <cell r="K134">
            <v>0</v>
          </cell>
          <cell r="L134">
            <v>290.39</v>
          </cell>
          <cell r="M134" t="str">
            <v>Gas</v>
          </cell>
          <cell r="N134">
            <v>4.25</v>
          </cell>
          <cell r="O134">
            <v>0.1</v>
          </cell>
          <cell r="P134">
            <v>2.93</v>
          </cell>
          <cell r="Q134">
            <v>0.28999999999999998</v>
          </cell>
          <cell r="R134">
            <v>3.22</v>
          </cell>
          <cell r="S134">
            <v>0.2</v>
          </cell>
          <cell r="T134">
            <v>0.3</v>
          </cell>
          <cell r="U134">
            <v>0.7</v>
          </cell>
          <cell r="V134">
            <v>0.59</v>
          </cell>
          <cell r="W134">
            <v>0.88</v>
          </cell>
          <cell r="X134">
            <v>0.7</v>
          </cell>
          <cell r="Y134">
            <v>2.17</v>
          </cell>
          <cell r="Z134">
            <v>5.3900000000000006</v>
          </cell>
        </row>
        <row r="135">
          <cell r="B135">
            <v>500</v>
          </cell>
          <cell r="C135" t="str">
            <v>Aireador Billy Goat</v>
          </cell>
          <cell r="D135" t="str">
            <v>Jardinería</v>
          </cell>
          <cell r="E135">
            <v>3500</v>
          </cell>
          <cell r="F135">
            <v>5</v>
          </cell>
          <cell r="G135">
            <v>700</v>
          </cell>
          <cell r="H135">
            <v>146.79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 t="str">
            <v>Gasolina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B136">
            <v>501</v>
          </cell>
          <cell r="C136" t="str">
            <v xml:space="preserve">Aspirador de hojas </v>
          </cell>
          <cell r="D136" t="str">
            <v>Jardinería</v>
          </cell>
          <cell r="E136">
            <v>1500</v>
          </cell>
          <cell r="F136">
            <v>5</v>
          </cell>
          <cell r="G136">
            <v>300</v>
          </cell>
          <cell r="H136">
            <v>62.91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 t="str">
            <v>Gasolina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B137">
            <v>502</v>
          </cell>
          <cell r="C137" t="str">
            <v>Cañon Tratamientos Tizone 40 hp</v>
          </cell>
          <cell r="D137" t="str">
            <v>Jardinería</v>
          </cell>
          <cell r="E137">
            <v>23000</v>
          </cell>
          <cell r="F137">
            <v>5</v>
          </cell>
          <cell r="G137">
            <v>4600</v>
          </cell>
          <cell r="H137">
            <v>964.64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 t="str">
            <v>Diesel</v>
          </cell>
          <cell r="N137">
            <v>1</v>
          </cell>
          <cell r="O137">
            <v>0.1</v>
          </cell>
          <cell r="P137">
            <v>1.02</v>
          </cell>
          <cell r="Q137">
            <v>0.1</v>
          </cell>
          <cell r="R137">
            <v>1.1200000000000001</v>
          </cell>
          <cell r="S137">
            <v>0</v>
          </cell>
          <cell r="T137">
            <v>0.5</v>
          </cell>
          <cell r="V137">
            <v>0</v>
          </cell>
          <cell r="W137">
            <v>0.51</v>
          </cell>
          <cell r="X137">
            <v>0</v>
          </cell>
          <cell r="Y137">
            <v>0.51</v>
          </cell>
          <cell r="Z137">
            <v>1.6300000000000001</v>
          </cell>
        </row>
        <row r="138">
          <cell r="B138">
            <v>503</v>
          </cell>
          <cell r="C138" t="str">
            <v>Cañon Tratamientos Tizone 60 hp</v>
          </cell>
          <cell r="D138" t="str">
            <v>Jardinería</v>
          </cell>
          <cell r="E138">
            <v>23000</v>
          </cell>
          <cell r="F138">
            <v>5</v>
          </cell>
          <cell r="G138">
            <v>4600</v>
          </cell>
          <cell r="H138">
            <v>964.64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 t="str">
            <v>Diesel</v>
          </cell>
          <cell r="N138">
            <v>1</v>
          </cell>
          <cell r="O138">
            <v>0.1</v>
          </cell>
          <cell r="P138">
            <v>1.02</v>
          </cell>
          <cell r="Q138">
            <v>0.1</v>
          </cell>
          <cell r="R138">
            <v>1.1200000000000001</v>
          </cell>
          <cell r="S138">
            <v>0</v>
          </cell>
          <cell r="T138">
            <v>0.5</v>
          </cell>
          <cell r="V138">
            <v>0</v>
          </cell>
          <cell r="W138">
            <v>0.51</v>
          </cell>
          <cell r="X138">
            <v>0</v>
          </cell>
          <cell r="Y138">
            <v>0.51</v>
          </cell>
          <cell r="Z138">
            <v>1.6300000000000001</v>
          </cell>
        </row>
        <row r="139">
          <cell r="B139">
            <v>504</v>
          </cell>
          <cell r="C139" t="str">
            <v>Compresor de poda con tijeras neumáticas</v>
          </cell>
          <cell r="D139" t="str">
            <v>Jardinería</v>
          </cell>
          <cell r="E139">
            <v>2000</v>
          </cell>
          <cell r="F139">
            <v>5</v>
          </cell>
          <cell r="G139">
            <v>400</v>
          </cell>
          <cell r="H139">
            <v>83.88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 t="str">
            <v>Gasolina</v>
          </cell>
          <cell r="N139">
            <v>1.57</v>
          </cell>
          <cell r="O139">
            <v>0.1</v>
          </cell>
          <cell r="P139">
            <v>1.57</v>
          </cell>
          <cell r="Q139">
            <v>0.16</v>
          </cell>
          <cell r="R139">
            <v>1.73</v>
          </cell>
          <cell r="S139">
            <v>0</v>
          </cell>
          <cell r="T139">
            <v>0.5</v>
          </cell>
          <cell r="V139">
            <v>0</v>
          </cell>
          <cell r="W139">
            <v>0.79</v>
          </cell>
          <cell r="X139">
            <v>0</v>
          </cell>
          <cell r="Y139">
            <v>0.79</v>
          </cell>
          <cell r="Z139">
            <v>2.52</v>
          </cell>
        </row>
        <row r="140">
          <cell r="B140">
            <v>505</v>
          </cell>
          <cell r="C140" t="str">
            <v>Carretilla de tratamientos Honda</v>
          </cell>
          <cell r="D140" t="str">
            <v>Jardinería</v>
          </cell>
          <cell r="E140">
            <v>1250</v>
          </cell>
          <cell r="F140">
            <v>5</v>
          </cell>
          <cell r="G140">
            <v>250</v>
          </cell>
          <cell r="H140">
            <v>52.43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 t="str">
            <v>Gasolina</v>
          </cell>
          <cell r="N140">
            <v>0.25</v>
          </cell>
          <cell r="O140">
            <v>0.1</v>
          </cell>
          <cell r="P140">
            <v>0.25</v>
          </cell>
          <cell r="Q140">
            <v>0.03</v>
          </cell>
          <cell r="R140">
            <v>0.28000000000000003</v>
          </cell>
          <cell r="S140">
            <v>0</v>
          </cell>
          <cell r="T140">
            <v>0.5</v>
          </cell>
          <cell r="V140">
            <v>0</v>
          </cell>
          <cell r="W140">
            <v>0.13</v>
          </cell>
          <cell r="X140">
            <v>0</v>
          </cell>
          <cell r="Y140">
            <v>0.13</v>
          </cell>
          <cell r="Z140">
            <v>0.41000000000000003</v>
          </cell>
        </row>
        <row r="141">
          <cell r="B141">
            <v>506</v>
          </cell>
          <cell r="C141" t="str">
            <v>Cuba de 400 L para tratamientos sobre bancada Gaysa</v>
          </cell>
          <cell r="D141" t="str">
            <v>Jardinería</v>
          </cell>
          <cell r="E141">
            <v>1500</v>
          </cell>
          <cell r="F141">
            <v>5</v>
          </cell>
          <cell r="G141">
            <v>300</v>
          </cell>
          <cell r="H141">
            <v>62.91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 t="str">
            <v>Gasolina</v>
          </cell>
          <cell r="N141">
            <v>0.65</v>
          </cell>
          <cell r="O141">
            <v>0.1</v>
          </cell>
          <cell r="P141">
            <v>0.65</v>
          </cell>
          <cell r="Q141">
            <v>7.0000000000000007E-2</v>
          </cell>
          <cell r="R141">
            <v>0.72</v>
          </cell>
          <cell r="S141">
            <v>0</v>
          </cell>
          <cell r="T141">
            <v>0.5</v>
          </cell>
          <cell r="V141">
            <v>0</v>
          </cell>
          <cell r="W141">
            <v>0.33</v>
          </cell>
          <cell r="X141">
            <v>0</v>
          </cell>
          <cell r="Y141">
            <v>0.33</v>
          </cell>
          <cell r="Z141">
            <v>1.05</v>
          </cell>
        </row>
        <row r="142">
          <cell r="B142">
            <v>507</v>
          </cell>
          <cell r="C142" t="str">
            <v>Cortacésped Honda HRH 536 56 cm</v>
          </cell>
          <cell r="D142" t="str">
            <v>Jardinería</v>
          </cell>
          <cell r="E142">
            <v>1500</v>
          </cell>
          <cell r="F142">
            <v>5</v>
          </cell>
          <cell r="G142">
            <v>300</v>
          </cell>
          <cell r="H142">
            <v>62.91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 t="str">
            <v>Gasolina</v>
          </cell>
          <cell r="N142">
            <v>2</v>
          </cell>
          <cell r="O142">
            <v>0.1</v>
          </cell>
          <cell r="P142">
            <v>2</v>
          </cell>
          <cell r="Q142">
            <v>0.2</v>
          </cell>
          <cell r="R142">
            <v>2.2000000000000002</v>
          </cell>
          <cell r="S142">
            <v>0</v>
          </cell>
          <cell r="T142">
            <v>0.5</v>
          </cell>
          <cell r="V142">
            <v>0</v>
          </cell>
          <cell r="W142">
            <v>1</v>
          </cell>
          <cell r="X142">
            <v>0</v>
          </cell>
          <cell r="Y142">
            <v>1</v>
          </cell>
          <cell r="Z142">
            <v>3.2</v>
          </cell>
        </row>
        <row r="143">
          <cell r="B143">
            <v>508</v>
          </cell>
          <cell r="C143" t="str">
            <v>Cortacésped Toro GTK 530</v>
          </cell>
          <cell r="D143" t="str">
            <v>Jardinería</v>
          </cell>
          <cell r="E143">
            <v>1350</v>
          </cell>
          <cell r="F143">
            <v>5</v>
          </cell>
          <cell r="G143">
            <v>270</v>
          </cell>
          <cell r="H143">
            <v>56.62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 t="str">
            <v>Gasolina</v>
          </cell>
          <cell r="N143">
            <v>2</v>
          </cell>
          <cell r="O143">
            <v>0.1</v>
          </cell>
          <cell r="P143">
            <v>2</v>
          </cell>
          <cell r="Q143">
            <v>0.2</v>
          </cell>
          <cell r="R143">
            <v>2.2000000000000002</v>
          </cell>
          <cell r="S143">
            <v>0</v>
          </cell>
          <cell r="T143">
            <v>0.5</v>
          </cell>
          <cell r="V143">
            <v>0</v>
          </cell>
          <cell r="W143">
            <v>1</v>
          </cell>
          <cell r="X143">
            <v>0</v>
          </cell>
          <cell r="Y143">
            <v>1</v>
          </cell>
          <cell r="Z143">
            <v>3.2</v>
          </cell>
        </row>
        <row r="144">
          <cell r="B144">
            <v>509</v>
          </cell>
          <cell r="C144" t="str">
            <v>Cortasetos Sthil HS 81</v>
          </cell>
          <cell r="D144" t="str">
            <v>Jardinería</v>
          </cell>
          <cell r="E144">
            <v>390</v>
          </cell>
          <cell r="F144">
            <v>5</v>
          </cell>
          <cell r="G144">
            <v>78</v>
          </cell>
          <cell r="H144">
            <v>16.36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 t="str">
            <v>Gasolina</v>
          </cell>
          <cell r="N144">
            <v>0.5</v>
          </cell>
          <cell r="O144">
            <v>0.1</v>
          </cell>
          <cell r="P144">
            <v>0.5</v>
          </cell>
          <cell r="Q144">
            <v>0.05</v>
          </cell>
          <cell r="R144">
            <v>0.55000000000000004</v>
          </cell>
          <cell r="S144">
            <v>0</v>
          </cell>
          <cell r="T144">
            <v>0.5</v>
          </cell>
          <cell r="V144">
            <v>0</v>
          </cell>
          <cell r="W144">
            <v>0.25</v>
          </cell>
          <cell r="X144">
            <v>0</v>
          </cell>
          <cell r="Y144">
            <v>0.25</v>
          </cell>
          <cell r="Z144">
            <v>0.8</v>
          </cell>
        </row>
        <row r="145">
          <cell r="B145">
            <v>510</v>
          </cell>
          <cell r="C145" t="str">
            <v>Cortasetos de altura HL 100</v>
          </cell>
          <cell r="D145" t="str">
            <v>Jardinería</v>
          </cell>
          <cell r="E145">
            <v>550</v>
          </cell>
          <cell r="F145">
            <v>5</v>
          </cell>
          <cell r="G145">
            <v>110</v>
          </cell>
          <cell r="H145">
            <v>23.07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 t="str">
            <v>Gasolina</v>
          </cell>
          <cell r="N145">
            <v>0.5</v>
          </cell>
          <cell r="O145">
            <v>0.1</v>
          </cell>
          <cell r="P145">
            <v>0.5</v>
          </cell>
          <cell r="Q145">
            <v>0.05</v>
          </cell>
          <cell r="R145">
            <v>0.55000000000000004</v>
          </cell>
          <cell r="S145">
            <v>0</v>
          </cell>
          <cell r="T145">
            <v>0.5</v>
          </cell>
          <cell r="V145">
            <v>0</v>
          </cell>
          <cell r="W145">
            <v>0.25</v>
          </cell>
          <cell r="X145">
            <v>0</v>
          </cell>
          <cell r="Y145">
            <v>0.25</v>
          </cell>
          <cell r="Z145">
            <v>0.8</v>
          </cell>
        </row>
        <row r="146">
          <cell r="B146">
            <v>511</v>
          </cell>
          <cell r="C146" t="str">
            <v>Desbrozadora Stihl FS 460</v>
          </cell>
          <cell r="D146" t="str">
            <v>Jardinería</v>
          </cell>
          <cell r="E146">
            <v>630</v>
          </cell>
          <cell r="F146">
            <v>5</v>
          </cell>
          <cell r="G146">
            <v>126</v>
          </cell>
          <cell r="H146">
            <v>26.42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 t="str">
            <v>Gasolina</v>
          </cell>
          <cell r="N146">
            <v>0.5</v>
          </cell>
          <cell r="O146">
            <v>0.1</v>
          </cell>
          <cell r="P146">
            <v>0.5</v>
          </cell>
          <cell r="Q146">
            <v>0.05</v>
          </cell>
          <cell r="R146">
            <v>0.55000000000000004</v>
          </cell>
          <cell r="S146">
            <v>0</v>
          </cell>
          <cell r="T146">
            <v>0.5</v>
          </cell>
          <cell r="V146">
            <v>0</v>
          </cell>
          <cell r="W146">
            <v>0.25</v>
          </cell>
          <cell r="X146">
            <v>0</v>
          </cell>
          <cell r="Y146">
            <v>0.25</v>
          </cell>
          <cell r="Z146">
            <v>0.8</v>
          </cell>
        </row>
        <row r="147">
          <cell r="B147">
            <v>512</v>
          </cell>
          <cell r="C147" t="str">
            <v>Desbrozadora Honda UM 616</v>
          </cell>
          <cell r="D147" t="str">
            <v>Jardinería</v>
          </cell>
          <cell r="E147">
            <v>2300</v>
          </cell>
          <cell r="F147">
            <v>5</v>
          </cell>
          <cell r="G147">
            <v>460</v>
          </cell>
          <cell r="H147">
            <v>96.46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 t="str">
            <v>Gasolina</v>
          </cell>
          <cell r="N147">
            <v>0.5</v>
          </cell>
          <cell r="O147">
            <v>0.1</v>
          </cell>
          <cell r="P147">
            <v>0.5</v>
          </cell>
          <cell r="Q147">
            <v>0.05</v>
          </cell>
          <cell r="R147">
            <v>0.55000000000000004</v>
          </cell>
          <cell r="S147">
            <v>0</v>
          </cell>
          <cell r="T147">
            <v>0.5</v>
          </cell>
          <cell r="V147">
            <v>0</v>
          </cell>
          <cell r="W147">
            <v>0.25</v>
          </cell>
          <cell r="X147">
            <v>0</v>
          </cell>
          <cell r="Y147">
            <v>0.25</v>
          </cell>
          <cell r="Z147">
            <v>0.8</v>
          </cell>
        </row>
        <row r="148">
          <cell r="B148">
            <v>513</v>
          </cell>
          <cell r="C148" t="str">
            <v>Desbrozadora de martillos Orec</v>
          </cell>
          <cell r="D148" t="str">
            <v>Jardinería</v>
          </cell>
          <cell r="E148">
            <v>5400</v>
          </cell>
          <cell r="F148">
            <v>5</v>
          </cell>
          <cell r="G148">
            <v>1080</v>
          </cell>
          <cell r="H148">
            <v>226.48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 t="str">
            <v>Gasolina</v>
          </cell>
          <cell r="N148">
            <v>0.5</v>
          </cell>
          <cell r="O148">
            <v>0.1</v>
          </cell>
          <cell r="P148">
            <v>0.5</v>
          </cell>
          <cell r="Q148">
            <v>0.05</v>
          </cell>
          <cell r="R148">
            <v>0.55000000000000004</v>
          </cell>
          <cell r="S148">
            <v>0</v>
          </cell>
          <cell r="T148">
            <v>0.5</v>
          </cell>
          <cell r="V148">
            <v>0</v>
          </cell>
          <cell r="W148">
            <v>0.25</v>
          </cell>
          <cell r="X148">
            <v>0</v>
          </cell>
          <cell r="Y148">
            <v>0.25</v>
          </cell>
          <cell r="Z148">
            <v>0.8</v>
          </cell>
        </row>
        <row r="149">
          <cell r="B149">
            <v>514</v>
          </cell>
          <cell r="C149" t="str">
            <v>Desbrozadora de asiento Atila AV 98</v>
          </cell>
          <cell r="D149" t="str">
            <v>Jardinería</v>
          </cell>
          <cell r="E149">
            <v>9500</v>
          </cell>
          <cell r="F149">
            <v>5</v>
          </cell>
          <cell r="G149">
            <v>1900</v>
          </cell>
          <cell r="H149">
            <v>398.44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 t="str">
            <v>Gasolina</v>
          </cell>
          <cell r="N149">
            <v>0.5</v>
          </cell>
          <cell r="O149">
            <v>0.1</v>
          </cell>
          <cell r="P149">
            <v>0.5</v>
          </cell>
          <cell r="Q149">
            <v>0.05</v>
          </cell>
          <cell r="R149">
            <v>0.55000000000000004</v>
          </cell>
          <cell r="S149">
            <v>0</v>
          </cell>
          <cell r="T149">
            <v>0.5</v>
          </cell>
          <cell r="V149">
            <v>0</v>
          </cell>
          <cell r="W149">
            <v>0.25</v>
          </cell>
          <cell r="X149">
            <v>0</v>
          </cell>
          <cell r="Y149">
            <v>0.25</v>
          </cell>
          <cell r="Z149">
            <v>0.8</v>
          </cell>
        </row>
        <row r="150">
          <cell r="B150">
            <v>515</v>
          </cell>
          <cell r="C150" t="str">
            <v>Escarificador Honda RH 480</v>
          </cell>
          <cell r="D150" t="str">
            <v>Jardinería</v>
          </cell>
          <cell r="E150">
            <v>1000</v>
          </cell>
          <cell r="F150">
            <v>5</v>
          </cell>
          <cell r="G150">
            <v>200</v>
          </cell>
          <cell r="H150">
            <v>41.94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 t="str">
            <v>Gasolina</v>
          </cell>
          <cell r="N150">
            <v>1.57</v>
          </cell>
          <cell r="O150">
            <v>0.1</v>
          </cell>
          <cell r="P150">
            <v>1.57</v>
          </cell>
          <cell r="Q150">
            <v>0.16</v>
          </cell>
          <cell r="R150">
            <v>1.73</v>
          </cell>
          <cell r="S150">
            <v>0</v>
          </cell>
          <cell r="T150">
            <v>0.5</v>
          </cell>
          <cell r="V150">
            <v>0</v>
          </cell>
          <cell r="W150">
            <v>0.79</v>
          </cell>
          <cell r="X150">
            <v>0</v>
          </cell>
          <cell r="Y150">
            <v>0.79</v>
          </cell>
          <cell r="Z150">
            <v>2.52</v>
          </cell>
        </row>
        <row r="151">
          <cell r="B151">
            <v>516</v>
          </cell>
          <cell r="C151" t="str">
            <v>Generador insonorizado Honda</v>
          </cell>
          <cell r="D151" t="str">
            <v>Jardinería</v>
          </cell>
          <cell r="E151">
            <v>2300</v>
          </cell>
          <cell r="F151">
            <v>5</v>
          </cell>
          <cell r="G151">
            <v>460</v>
          </cell>
          <cell r="H151">
            <v>96.46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 t="str">
            <v>Gasolina</v>
          </cell>
          <cell r="N151">
            <v>0.5</v>
          </cell>
          <cell r="O151">
            <v>0.1</v>
          </cell>
          <cell r="P151">
            <v>0.5</v>
          </cell>
          <cell r="Q151">
            <v>0.05</v>
          </cell>
          <cell r="R151">
            <v>0.55000000000000004</v>
          </cell>
          <cell r="S151">
            <v>0</v>
          </cell>
          <cell r="T151">
            <v>0.5</v>
          </cell>
          <cell r="V151">
            <v>0</v>
          </cell>
          <cell r="W151">
            <v>0.25</v>
          </cell>
          <cell r="X151">
            <v>0</v>
          </cell>
          <cell r="Y151">
            <v>0.25</v>
          </cell>
          <cell r="Z151">
            <v>0.8</v>
          </cell>
        </row>
        <row r="152">
          <cell r="B152">
            <v>517</v>
          </cell>
          <cell r="C152" t="str">
            <v>Generador Honda</v>
          </cell>
          <cell r="D152" t="str">
            <v>Jardinería</v>
          </cell>
          <cell r="E152">
            <v>1500</v>
          </cell>
          <cell r="F152">
            <v>5</v>
          </cell>
          <cell r="G152">
            <v>300</v>
          </cell>
          <cell r="H152">
            <v>62.91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 t="str">
            <v>Gasolina</v>
          </cell>
          <cell r="N152">
            <v>0.5</v>
          </cell>
          <cell r="O152">
            <v>0.1</v>
          </cell>
          <cell r="P152">
            <v>0.5</v>
          </cell>
          <cell r="Q152">
            <v>0.05</v>
          </cell>
          <cell r="R152">
            <v>0.55000000000000004</v>
          </cell>
          <cell r="S152">
            <v>0</v>
          </cell>
          <cell r="T152">
            <v>0.5</v>
          </cell>
          <cell r="V152">
            <v>0</v>
          </cell>
          <cell r="W152">
            <v>0.25</v>
          </cell>
          <cell r="X152">
            <v>0</v>
          </cell>
          <cell r="Y152">
            <v>0.25</v>
          </cell>
          <cell r="Z152">
            <v>0.8</v>
          </cell>
        </row>
        <row r="153">
          <cell r="B153">
            <v>518</v>
          </cell>
          <cell r="C153" t="str">
            <v>Tractor de siega Iseki 122 cm recogedor y descarga altura</v>
          </cell>
          <cell r="D153" t="str">
            <v>Jardinería</v>
          </cell>
          <cell r="E153">
            <v>12000</v>
          </cell>
          <cell r="F153">
            <v>5</v>
          </cell>
          <cell r="G153">
            <v>2400</v>
          </cell>
          <cell r="H153">
            <v>503.29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 t="str">
            <v>Diesel</v>
          </cell>
          <cell r="N153">
            <v>2</v>
          </cell>
          <cell r="O153">
            <v>0.1</v>
          </cell>
          <cell r="P153">
            <v>2.04</v>
          </cell>
          <cell r="Q153">
            <v>0.2</v>
          </cell>
          <cell r="R153">
            <v>2.2400000000000002</v>
          </cell>
          <cell r="S153">
            <v>0</v>
          </cell>
          <cell r="T153">
            <v>0.5</v>
          </cell>
          <cell r="V153">
            <v>0</v>
          </cell>
          <cell r="W153">
            <v>1.02</v>
          </cell>
          <cell r="X153">
            <v>0</v>
          </cell>
          <cell r="Y153">
            <v>1.02</v>
          </cell>
          <cell r="Z153">
            <v>3.2600000000000002</v>
          </cell>
        </row>
        <row r="154">
          <cell r="B154">
            <v>519</v>
          </cell>
          <cell r="C154" t="str">
            <v>Tractor de siega JD 122 cm recogedor y descarga altura</v>
          </cell>
          <cell r="D154" t="str">
            <v>Jardinería</v>
          </cell>
          <cell r="E154">
            <v>17000</v>
          </cell>
          <cell r="F154">
            <v>5</v>
          </cell>
          <cell r="G154">
            <v>3400</v>
          </cell>
          <cell r="H154">
            <v>712.99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 t="str">
            <v>Diesel</v>
          </cell>
          <cell r="N154">
            <v>2</v>
          </cell>
          <cell r="O154">
            <v>0.1</v>
          </cell>
          <cell r="P154">
            <v>2.04</v>
          </cell>
          <cell r="Q154">
            <v>0.2</v>
          </cell>
          <cell r="R154">
            <v>2.2400000000000002</v>
          </cell>
          <cell r="S154">
            <v>0</v>
          </cell>
          <cell r="T154">
            <v>0.5</v>
          </cell>
          <cell r="V154">
            <v>0</v>
          </cell>
          <cell r="W154">
            <v>1.02</v>
          </cell>
          <cell r="X154">
            <v>0</v>
          </cell>
          <cell r="Y154">
            <v>1.02</v>
          </cell>
          <cell r="Z154">
            <v>3.2600000000000002</v>
          </cell>
        </row>
        <row r="155">
          <cell r="B155">
            <v>520</v>
          </cell>
          <cell r="C155" t="str">
            <v>Mochila Tratamientos Matabi</v>
          </cell>
          <cell r="D155" t="str">
            <v>Jardinería</v>
          </cell>
          <cell r="E155">
            <v>90</v>
          </cell>
          <cell r="F155">
            <v>5</v>
          </cell>
          <cell r="G155">
            <v>18</v>
          </cell>
          <cell r="H155">
            <v>3.77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 t="str">
            <v>Gasolina</v>
          </cell>
          <cell r="N155">
            <v>0.5</v>
          </cell>
          <cell r="O155">
            <v>0.1</v>
          </cell>
          <cell r="P155">
            <v>0.5</v>
          </cell>
          <cell r="Q155">
            <v>0.05</v>
          </cell>
          <cell r="R155">
            <v>0.55000000000000004</v>
          </cell>
          <cell r="S155">
            <v>0</v>
          </cell>
          <cell r="T155">
            <v>0.5</v>
          </cell>
          <cell r="V155">
            <v>0</v>
          </cell>
          <cell r="W155">
            <v>0.25</v>
          </cell>
          <cell r="X155">
            <v>0</v>
          </cell>
          <cell r="Y155">
            <v>0.25</v>
          </cell>
          <cell r="Z155">
            <v>0.8</v>
          </cell>
        </row>
        <row r="156">
          <cell r="B156">
            <v>521</v>
          </cell>
          <cell r="C156" t="str">
            <v>Motoazada Honda F501</v>
          </cell>
          <cell r="D156" t="str">
            <v>Jardinería</v>
          </cell>
          <cell r="E156">
            <v>1000</v>
          </cell>
          <cell r="F156">
            <v>5</v>
          </cell>
          <cell r="G156">
            <v>200</v>
          </cell>
          <cell r="H156">
            <v>41.94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 t="str">
            <v>Gasolina</v>
          </cell>
          <cell r="N156">
            <v>1.2</v>
          </cell>
          <cell r="O156">
            <v>0.1</v>
          </cell>
          <cell r="P156">
            <v>1.2</v>
          </cell>
          <cell r="Q156">
            <v>0.12</v>
          </cell>
          <cell r="R156">
            <v>1.3199999999999998</v>
          </cell>
          <cell r="S156">
            <v>0</v>
          </cell>
          <cell r="T156">
            <v>0.5</v>
          </cell>
          <cell r="V156">
            <v>0</v>
          </cell>
          <cell r="W156">
            <v>0.6</v>
          </cell>
          <cell r="X156">
            <v>0</v>
          </cell>
          <cell r="Y156">
            <v>0.6</v>
          </cell>
          <cell r="Z156">
            <v>1.92</v>
          </cell>
        </row>
        <row r="157">
          <cell r="B157">
            <v>522</v>
          </cell>
          <cell r="C157" t="str">
            <v>Motocultor Honda F560 M</v>
          </cell>
          <cell r="D157" t="str">
            <v>Jardinería</v>
          </cell>
          <cell r="E157">
            <v>2650</v>
          </cell>
          <cell r="F157">
            <v>5</v>
          </cell>
          <cell r="G157">
            <v>530</v>
          </cell>
          <cell r="H157">
            <v>111.14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 t="str">
            <v>Gasolina</v>
          </cell>
          <cell r="N157">
            <v>1.2</v>
          </cell>
          <cell r="O157">
            <v>0.1</v>
          </cell>
          <cell r="P157">
            <v>1.2</v>
          </cell>
          <cell r="Q157">
            <v>0.12</v>
          </cell>
          <cell r="R157">
            <v>1.3199999999999998</v>
          </cell>
          <cell r="S157">
            <v>0</v>
          </cell>
          <cell r="T157">
            <v>0.5</v>
          </cell>
          <cell r="V157">
            <v>0</v>
          </cell>
          <cell r="W157">
            <v>0.6</v>
          </cell>
          <cell r="X157">
            <v>0</v>
          </cell>
          <cell r="Y157">
            <v>0.6</v>
          </cell>
          <cell r="Z157">
            <v>1.92</v>
          </cell>
        </row>
        <row r="158">
          <cell r="B158">
            <v>523</v>
          </cell>
          <cell r="C158" t="str">
            <v>Motosierra Stihl de poda MS 201</v>
          </cell>
          <cell r="D158" t="str">
            <v>Jardinería</v>
          </cell>
          <cell r="E158">
            <v>452</v>
          </cell>
          <cell r="F158">
            <v>5</v>
          </cell>
          <cell r="G158">
            <v>90.4</v>
          </cell>
          <cell r="H158">
            <v>18.96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 t="str">
            <v>Gasolina</v>
          </cell>
          <cell r="N158">
            <v>0.5</v>
          </cell>
          <cell r="O158">
            <v>0.1</v>
          </cell>
          <cell r="P158">
            <v>0.5</v>
          </cell>
          <cell r="Q158">
            <v>0.05</v>
          </cell>
          <cell r="R158">
            <v>0.55000000000000004</v>
          </cell>
          <cell r="S158">
            <v>0</v>
          </cell>
          <cell r="T158">
            <v>0.5</v>
          </cell>
          <cell r="V158">
            <v>0</v>
          </cell>
          <cell r="W158">
            <v>0.25</v>
          </cell>
          <cell r="X158">
            <v>0</v>
          </cell>
          <cell r="Y158">
            <v>0.25</v>
          </cell>
          <cell r="Z158">
            <v>0.8</v>
          </cell>
        </row>
        <row r="159">
          <cell r="B159">
            <v>524</v>
          </cell>
          <cell r="C159" t="str">
            <v xml:space="preserve">Motosierra Stihl MS261  </v>
          </cell>
          <cell r="D159" t="str">
            <v>Jardinería</v>
          </cell>
          <cell r="E159">
            <v>525</v>
          </cell>
          <cell r="F159">
            <v>5</v>
          </cell>
          <cell r="G159">
            <v>105</v>
          </cell>
          <cell r="H159">
            <v>22.02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 t="str">
            <v>Gasolina</v>
          </cell>
          <cell r="N159">
            <v>0.5</v>
          </cell>
          <cell r="O159">
            <v>0.1</v>
          </cell>
          <cell r="P159">
            <v>0.5</v>
          </cell>
          <cell r="Q159">
            <v>0.05</v>
          </cell>
          <cell r="R159">
            <v>0.55000000000000004</v>
          </cell>
          <cell r="S159">
            <v>0</v>
          </cell>
          <cell r="T159">
            <v>0.5</v>
          </cell>
          <cell r="V159">
            <v>0</v>
          </cell>
          <cell r="W159">
            <v>0.25</v>
          </cell>
          <cell r="X159">
            <v>0</v>
          </cell>
          <cell r="Y159">
            <v>0.25</v>
          </cell>
          <cell r="Z159">
            <v>0.8</v>
          </cell>
        </row>
        <row r="160">
          <cell r="B160">
            <v>525</v>
          </cell>
          <cell r="C160" t="str">
            <v>Motosierra Stihl MS660</v>
          </cell>
          <cell r="D160" t="str">
            <v>Jardinería</v>
          </cell>
          <cell r="E160">
            <v>800</v>
          </cell>
          <cell r="F160">
            <v>5</v>
          </cell>
          <cell r="G160">
            <v>160</v>
          </cell>
          <cell r="H160">
            <v>33.549999999999997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 t="str">
            <v>Gasolina</v>
          </cell>
          <cell r="N160">
            <v>0.5</v>
          </cell>
          <cell r="O160">
            <v>0.1</v>
          </cell>
          <cell r="P160">
            <v>0.5</v>
          </cell>
          <cell r="Q160">
            <v>0.05</v>
          </cell>
          <cell r="R160">
            <v>0.55000000000000004</v>
          </cell>
          <cell r="S160">
            <v>0</v>
          </cell>
          <cell r="T160">
            <v>0.5</v>
          </cell>
          <cell r="V160">
            <v>0</v>
          </cell>
          <cell r="W160">
            <v>0.25</v>
          </cell>
          <cell r="X160">
            <v>0</v>
          </cell>
          <cell r="Y160">
            <v>0.25</v>
          </cell>
          <cell r="Z160">
            <v>0.8</v>
          </cell>
        </row>
        <row r="161">
          <cell r="B161">
            <v>526</v>
          </cell>
          <cell r="C161" t="str">
            <v>Motosierra de pértiga</v>
          </cell>
          <cell r="D161" t="str">
            <v>Jardinería</v>
          </cell>
          <cell r="E161">
            <v>0</v>
          </cell>
          <cell r="F161">
            <v>5</v>
          </cell>
          <cell r="G161">
            <v>0</v>
          </cell>
          <cell r="H161">
            <v>0</v>
          </cell>
          <cell r="I161">
            <v>1</v>
          </cell>
          <cell r="J161">
            <v>0</v>
          </cell>
          <cell r="K161">
            <v>1</v>
          </cell>
          <cell r="L161">
            <v>2</v>
          </cell>
          <cell r="M161" t="str">
            <v>Gasolina</v>
          </cell>
          <cell r="N161">
            <v>1.5</v>
          </cell>
          <cell r="O161">
            <v>0.1</v>
          </cell>
          <cell r="P161">
            <v>1.5</v>
          </cell>
          <cell r="Q161">
            <v>0.15</v>
          </cell>
          <cell r="R161">
            <v>1.65</v>
          </cell>
          <cell r="S161">
            <v>0</v>
          </cell>
          <cell r="T161">
            <v>0.5</v>
          </cell>
          <cell r="V161">
            <v>0</v>
          </cell>
          <cell r="W161">
            <v>0.75</v>
          </cell>
          <cell r="X161">
            <v>0</v>
          </cell>
          <cell r="Y161">
            <v>0.75</v>
          </cell>
          <cell r="Z161">
            <v>2.4</v>
          </cell>
        </row>
        <row r="162">
          <cell r="B162">
            <v>527</v>
          </cell>
          <cell r="C162" t="str">
            <v>Motobomba Honda</v>
          </cell>
          <cell r="D162" t="str">
            <v>Jardinería</v>
          </cell>
          <cell r="E162">
            <v>900</v>
          </cell>
          <cell r="F162">
            <v>5</v>
          </cell>
          <cell r="G162">
            <v>180</v>
          </cell>
          <cell r="H162">
            <v>37.75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 t="str">
            <v>Gasolina</v>
          </cell>
          <cell r="N162">
            <v>0.5</v>
          </cell>
          <cell r="O162">
            <v>0.1</v>
          </cell>
          <cell r="P162">
            <v>0.5</v>
          </cell>
          <cell r="Q162">
            <v>0.05</v>
          </cell>
          <cell r="R162">
            <v>0.55000000000000004</v>
          </cell>
          <cell r="S162">
            <v>0</v>
          </cell>
          <cell r="T162">
            <v>0.5</v>
          </cell>
          <cell r="V162">
            <v>0</v>
          </cell>
          <cell r="W162">
            <v>0.25</v>
          </cell>
          <cell r="X162">
            <v>0</v>
          </cell>
          <cell r="Y162">
            <v>0.25</v>
          </cell>
          <cell r="Z162">
            <v>0.8</v>
          </cell>
        </row>
        <row r="163">
          <cell r="B163">
            <v>528</v>
          </cell>
          <cell r="C163" t="str">
            <v>Plataforma de siega Toro Pro 112 91 cm</v>
          </cell>
          <cell r="D163" t="str">
            <v>Jardinería</v>
          </cell>
          <cell r="E163">
            <v>3900</v>
          </cell>
          <cell r="F163">
            <v>5</v>
          </cell>
          <cell r="G163">
            <v>780</v>
          </cell>
          <cell r="H163">
            <v>163.57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 t="str">
            <v>Diesel</v>
          </cell>
          <cell r="N163">
            <v>2</v>
          </cell>
          <cell r="O163">
            <v>0.1</v>
          </cell>
          <cell r="P163">
            <v>2.04</v>
          </cell>
          <cell r="Q163">
            <v>0.2</v>
          </cell>
          <cell r="R163">
            <v>2.2400000000000002</v>
          </cell>
          <cell r="S163">
            <v>0</v>
          </cell>
          <cell r="T163">
            <v>0.5</v>
          </cell>
          <cell r="V163">
            <v>0</v>
          </cell>
          <cell r="W163">
            <v>1.02</v>
          </cell>
          <cell r="X163">
            <v>0</v>
          </cell>
          <cell r="Y163">
            <v>1.02</v>
          </cell>
          <cell r="Z163">
            <v>3.2600000000000002</v>
          </cell>
        </row>
        <row r="164">
          <cell r="B164">
            <v>529</v>
          </cell>
          <cell r="C164" t="str">
            <v>Plataforma de siega Toro Pistol Grip 122 cm</v>
          </cell>
          <cell r="D164" t="str">
            <v>Jardinería</v>
          </cell>
          <cell r="E164">
            <v>6300</v>
          </cell>
          <cell r="F164">
            <v>5</v>
          </cell>
          <cell r="G164">
            <v>1260</v>
          </cell>
          <cell r="H164">
            <v>264.23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 t="str">
            <v>Diesel</v>
          </cell>
          <cell r="N164">
            <v>2</v>
          </cell>
          <cell r="O164">
            <v>0.1</v>
          </cell>
          <cell r="P164">
            <v>2.04</v>
          </cell>
          <cell r="Q164">
            <v>0.2</v>
          </cell>
          <cell r="R164">
            <v>2.2400000000000002</v>
          </cell>
          <cell r="S164">
            <v>0</v>
          </cell>
          <cell r="T164">
            <v>0.5</v>
          </cell>
          <cell r="V164">
            <v>0</v>
          </cell>
          <cell r="W164">
            <v>1.02</v>
          </cell>
          <cell r="X164">
            <v>0</v>
          </cell>
          <cell r="Y164">
            <v>1.02</v>
          </cell>
          <cell r="Z164">
            <v>3.2600000000000002</v>
          </cell>
        </row>
        <row r="165">
          <cell r="B165">
            <v>530</v>
          </cell>
          <cell r="C165" t="str">
            <v>Plataforma de siega con asiento Toro 593 D 132 cm</v>
          </cell>
          <cell r="D165" t="str">
            <v>Jardinería</v>
          </cell>
          <cell r="E165">
            <v>10600</v>
          </cell>
          <cell r="F165">
            <v>5</v>
          </cell>
          <cell r="G165">
            <v>2120</v>
          </cell>
          <cell r="H165">
            <v>444.57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 t="str">
            <v>Diesel</v>
          </cell>
          <cell r="N165">
            <v>2</v>
          </cell>
          <cell r="O165">
            <v>0.1</v>
          </cell>
          <cell r="P165">
            <v>2.04</v>
          </cell>
          <cell r="Q165">
            <v>0.2</v>
          </cell>
          <cell r="R165">
            <v>2.2400000000000002</v>
          </cell>
          <cell r="S165">
            <v>0</v>
          </cell>
          <cell r="T165">
            <v>0.5</v>
          </cell>
          <cell r="V165">
            <v>0</v>
          </cell>
          <cell r="W165">
            <v>1.02</v>
          </cell>
          <cell r="X165">
            <v>0</v>
          </cell>
          <cell r="Y165">
            <v>1.02</v>
          </cell>
          <cell r="Z165">
            <v>3.2600000000000002</v>
          </cell>
        </row>
        <row r="166">
          <cell r="B166">
            <v>531</v>
          </cell>
          <cell r="C166" t="str">
            <v>Plataforma de siega con asiento Toro GM 7200 157 cm</v>
          </cell>
          <cell r="D166" t="str">
            <v>Jardinería</v>
          </cell>
          <cell r="E166">
            <v>15000</v>
          </cell>
          <cell r="F166">
            <v>5</v>
          </cell>
          <cell r="G166">
            <v>3000</v>
          </cell>
          <cell r="H166">
            <v>629.11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 t="str">
            <v>Diesel</v>
          </cell>
          <cell r="N166">
            <v>2</v>
          </cell>
          <cell r="O166">
            <v>0.1</v>
          </cell>
          <cell r="P166">
            <v>2.04</v>
          </cell>
          <cell r="Q166">
            <v>0.2</v>
          </cell>
          <cell r="R166">
            <v>2.2400000000000002</v>
          </cell>
          <cell r="S166">
            <v>0</v>
          </cell>
          <cell r="T166">
            <v>0.5</v>
          </cell>
          <cell r="V166">
            <v>0</v>
          </cell>
          <cell r="W166">
            <v>1.02</v>
          </cell>
          <cell r="X166">
            <v>0</v>
          </cell>
          <cell r="Y166">
            <v>1.02</v>
          </cell>
          <cell r="Z166">
            <v>3.2600000000000002</v>
          </cell>
        </row>
        <row r="167">
          <cell r="B167">
            <v>532</v>
          </cell>
          <cell r="C167" t="str">
            <v>Plataforma de siega Hustler Trimstar 122 cm</v>
          </cell>
          <cell r="D167" t="str">
            <v>Jardinería</v>
          </cell>
          <cell r="E167">
            <v>5300</v>
          </cell>
          <cell r="F167">
            <v>5</v>
          </cell>
          <cell r="G167">
            <v>1060</v>
          </cell>
          <cell r="H167">
            <v>222.29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 t="str">
            <v>Diesel</v>
          </cell>
          <cell r="N167">
            <v>2</v>
          </cell>
          <cell r="O167">
            <v>0.1</v>
          </cell>
          <cell r="P167">
            <v>2.04</v>
          </cell>
          <cell r="Q167">
            <v>0.2</v>
          </cell>
          <cell r="R167">
            <v>2.2400000000000002</v>
          </cell>
          <cell r="S167">
            <v>0</v>
          </cell>
          <cell r="T167">
            <v>0.5</v>
          </cell>
          <cell r="V167">
            <v>0</v>
          </cell>
          <cell r="W167">
            <v>1.02</v>
          </cell>
          <cell r="X167">
            <v>0</v>
          </cell>
          <cell r="Y167">
            <v>1.02</v>
          </cell>
          <cell r="Z167">
            <v>3.2600000000000002</v>
          </cell>
        </row>
        <row r="168">
          <cell r="B168">
            <v>533</v>
          </cell>
          <cell r="C168" t="str">
            <v>Plataforma Elevadora Mecaplus MTP 12 m</v>
          </cell>
          <cell r="D168" t="str">
            <v>Jardinería</v>
          </cell>
          <cell r="E168">
            <v>33500</v>
          </cell>
          <cell r="F168">
            <v>5</v>
          </cell>
          <cell r="G168">
            <v>6700</v>
          </cell>
          <cell r="H168">
            <v>1405.02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 t="str">
            <v>Gasolina</v>
          </cell>
          <cell r="N168">
            <v>2</v>
          </cell>
          <cell r="O168">
            <v>0.1</v>
          </cell>
          <cell r="P168">
            <v>2</v>
          </cell>
          <cell r="Q168">
            <v>0.2</v>
          </cell>
          <cell r="R168">
            <v>2.2000000000000002</v>
          </cell>
          <cell r="S168">
            <v>0</v>
          </cell>
          <cell r="T168">
            <v>0.5</v>
          </cell>
          <cell r="V168">
            <v>0</v>
          </cell>
          <cell r="W168">
            <v>1</v>
          </cell>
          <cell r="X168">
            <v>0</v>
          </cell>
          <cell r="Y168">
            <v>1</v>
          </cell>
          <cell r="Z168">
            <v>3.2</v>
          </cell>
        </row>
        <row r="169">
          <cell r="B169">
            <v>534</v>
          </cell>
          <cell r="C169" t="str">
            <v>Plataforma Elevadora Mecaplus MTP 16 m</v>
          </cell>
          <cell r="D169" t="str">
            <v>Jardinería</v>
          </cell>
          <cell r="E169">
            <v>0</v>
          </cell>
          <cell r="F169">
            <v>5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 t="str">
            <v>Gasolina</v>
          </cell>
          <cell r="N169">
            <v>2</v>
          </cell>
          <cell r="O169">
            <v>0.1</v>
          </cell>
          <cell r="P169">
            <v>2</v>
          </cell>
          <cell r="Q169">
            <v>0.2</v>
          </cell>
          <cell r="R169">
            <v>2.2000000000000002</v>
          </cell>
          <cell r="S169">
            <v>0</v>
          </cell>
          <cell r="T169">
            <v>0.5</v>
          </cell>
          <cell r="V169">
            <v>0</v>
          </cell>
          <cell r="W169">
            <v>1</v>
          </cell>
          <cell r="X169">
            <v>0</v>
          </cell>
          <cell r="Y169">
            <v>1</v>
          </cell>
          <cell r="Z169">
            <v>3.2</v>
          </cell>
        </row>
        <row r="170">
          <cell r="B170">
            <v>535</v>
          </cell>
          <cell r="C170" t="str">
            <v>Plataforma Elevadora Mecaplus MTP 25 m</v>
          </cell>
          <cell r="D170" t="str">
            <v>Jardinería</v>
          </cell>
          <cell r="E170">
            <v>0</v>
          </cell>
          <cell r="F170">
            <v>5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 t="str">
            <v>Gasolina</v>
          </cell>
          <cell r="N170">
            <v>2</v>
          </cell>
          <cell r="O170">
            <v>0.1</v>
          </cell>
          <cell r="P170">
            <v>2</v>
          </cell>
          <cell r="Q170">
            <v>0.2</v>
          </cell>
          <cell r="R170">
            <v>2.2000000000000002</v>
          </cell>
          <cell r="S170">
            <v>0</v>
          </cell>
          <cell r="T170">
            <v>0.5</v>
          </cell>
          <cell r="V170">
            <v>0</v>
          </cell>
          <cell r="W170">
            <v>1</v>
          </cell>
          <cell r="X170">
            <v>0</v>
          </cell>
          <cell r="Y170">
            <v>1</v>
          </cell>
          <cell r="Z170">
            <v>3.2</v>
          </cell>
        </row>
        <row r="171">
          <cell r="B171">
            <v>536</v>
          </cell>
          <cell r="C171" t="str">
            <v>Recortabordes</v>
          </cell>
          <cell r="D171" t="str">
            <v>Jardinería</v>
          </cell>
          <cell r="E171">
            <v>1010</v>
          </cell>
          <cell r="F171">
            <v>5</v>
          </cell>
          <cell r="G171">
            <v>202</v>
          </cell>
          <cell r="H171">
            <v>42.36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 t="str">
            <v>Gasolina</v>
          </cell>
          <cell r="N171">
            <v>0.5</v>
          </cell>
          <cell r="O171">
            <v>0.1</v>
          </cell>
          <cell r="P171">
            <v>0.5</v>
          </cell>
          <cell r="Q171">
            <v>0.05</v>
          </cell>
          <cell r="R171">
            <v>0.55000000000000004</v>
          </cell>
          <cell r="S171">
            <v>0</v>
          </cell>
          <cell r="T171">
            <v>0.5</v>
          </cell>
          <cell r="V171">
            <v>0</v>
          </cell>
          <cell r="W171">
            <v>0.25</v>
          </cell>
          <cell r="X171">
            <v>0</v>
          </cell>
          <cell r="Y171">
            <v>0.25</v>
          </cell>
          <cell r="Z171">
            <v>0.8</v>
          </cell>
        </row>
        <row r="172">
          <cell r="B172">
            <v>537</v>
          </cell>
          <cell r="C172" t="str">
            <v>Remolque 1 eje</v>
          </cell>
          <cell r="D172" t="str">
            <v>Jardinería</v>
          </cell>
          <cell r="E172">
            <v>2500</v>
          </cell>
          <cell r="F172">
            <v>5</v>
          </cell>
          <cell r="G172">
            <v>500</v>
          </cell>
          <cell r="H172">
            <v>104.85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 t="str">
            <v>-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0.5</v>
          </cell>
          <cell r="V172">
            <v>0</v>
          </cell>
          <cell r="W172">
            <v>0</v>
          </cell>
          <cell r="X172">
            <v>0.5</v>
          </cell>
          <cell r="Y172">
            <v>0.5</v>
          </cell>
          <cell r="Z172">
            <v>0.5</v>
          </cell>
        </row>
        <row r="173">
          <cell r="B173">
            <v>538</v>
          </cell>
          <cell r="C173" t="str">
            <v>Remolque 2 ejes</v>
          </cell>
          <cell r="D173" t="str">
            <v>Jardinería</v>
          </cell>
          <cell r="E173">
            <v>0</v>
          </cell>
          <cell r="F173">
            <v>5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 t="str">
            <v>-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0.5</v>
          </cell>
          <cell r="V173">
            <v>0</v>
          </cell>
          <cell r="W173">
            <v>0</v>
          </cell>
          <cell r="X173">
            <v>0.5</v>
          </cell>
          <cell r="Y173">
            <v>0.5</v>
          </cell>
          <cell r="Z173">
            <v>0.5</v>
          </cell>
        </row>
        <row r="174">
          <cell r="B174">
            <v>539</v>
          </cell>
          <cell r="C174" t="str">
            <v>Sopladora Stihl Mochila</v>
          </cell>
          <cell r="D174" t="str">
            <v>Jardinería</v>
          </cell>
          <cell r="E174">
            <v>485</v>
          </cell>
          <cell r="F174">
            <v>5</v>
          </cell>
          <cell r="G174">
            <v>97</v>
          </cell>
          <cell r="H174">
            <v>20.34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 t="str">
            <v>Gasolina</v>
          </cell>
          <cell r="N174">
            <v>1.5</v>
          </cell>
          <cell r="O174">
            <v>0.1</v>
          </cell>
          <cell r="P174">
            <v>1.5</v>
          </cell>
          <cell r="Q174">
            <v>0.15</v>
          </cell>
          <cell r="R174">
            <v>1.65</v>
          </cell>
          <cell r="S174">
            <v>0</v>
          </cell>
          <cell r="T174">
            <v>0.5</v>
          </cell>
          <cell r="V174">
            <v>0</v>
          </cell>
          <cell r="W174">
            <v>0.75</v>
          </cell>
          <cell r="X174">
            <v>0</v>
          </cell>
          <cell r="Y174">
            <v>0.75</v>
          </cell>
          <cell r="Z174">
            <v>2.4</v>
          </cell>
        </row>
        <row r="175">
          <cell r="B175">
            <v>540</v>
          </cell>
          <cell r="C175" t="str">
            <v>Sopladora Stihl Manual</v>
          </cell>
          <cell r="D175" t="str">
            <v>Jardinería</v>
          </cell>
          <cell r="E175">
            <v>225</v>
          </cell>
          <cell r="F175">
            <v>5</v>
          </cell>
          <cell r="G175">
            <v>45</v>
          </cell>
          <cell r="H175">
            <v>9.44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 t="str">
            <v>Gasolina</v>
          </cell>
          <cell r="N175">
            <v>0.5</v>
          </cell>
          <cell r="O175">
            <v>0.1</v>
          </cell>
          <cell r="P175">
            <v>0.5</v>
          </cell>
          <cell r="Q175">
            <v>0.05</v>
          </cell>
          <cell r="R175">
            <v>0.55000000000000004</v>
          </cell>
          <cell r="S175">
            <v>0</v>
          </cell>
          <cell r="T175">
            <v>0.5</v>
          </cell>
          <cell r="V175">
            <v>0</v>
          </cell>
          <cell r="W175">
            <v>0.25</v>
          </cell>
          <cell r="X175">
            <v>0</v>
          </cell>
          <cell r="Y175">
            <v>0.25</v>
          </cell>
          <cell r="Z175">
            <v>0.8</v>
          </cell>
        </row>
        <row r="176">
          <cell r="B176">
            <v>541</v>
          </cell>
          <cell r="C176" t="str">
            <v>Triturador de ramas 20 cm de diámetro</v>
          </cell>
          <cell r="D176" t="str">
            <v>Jardinería</v>
          </cell>
          <cell r="E176">
            <v>36000</v>
          </cell>
          <cell r="F176">
            <v>5</v>
          </cell>
          <cell r="G176">
            <v>7200</v>
          </cell>
          <cell r="H176">
            <v>1509.87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 t="str">
            <v>Gasolina</v>
          </cell>
          <cell r="N176">
            <v>3</v>
          </cell>
          <cell r="O176">
            <v>0.1</v>
          </cell>
          <cell r="P176">
            <v>3</v>
          </cell>
          <cell r="Q176">
            <v>0.3</v>
          </cell>
          <cell r="R176">
            <v>3.3</v>
          </cell>
          <cell r="S176">
            <v>0</v>
          </cell>
          <cell r="T176">
            <v>0.5</v>
          </cell>
          <cell r="V176">
            <v>0</v>
          </cell>
          <cell r="W176">
            <v>1.5</v>
          </cell>
          <cell r="X176">
            <v>0</v>
          </cell>
          <cell r="Y176">
            <v>1.5</v>
          </cell>
          <cell r="Z176">
            <v>4.8</v>
          </cell>
        </row>
        <row r="177">
          <cell r="B177">
            <v>542</v>
          </cell>
          <cell r="C177" t="str">
            <v>Atomizador de mochila</v>
          </cell>
          <cell r="D177" t="str">
            <v>Jardinería</v>
          </cell>
          <cell r="E177">
            <v>0</v>
          </cell>
          <cell r="F177">
            <v>5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 t="str">
            <v>-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0.5</v>
          </cell>
          <cell r="V177">
            <v>0</v>
          </cell>
          <cell r="W177">
            <v>0</v>
          </cell>
          <cell r="X177">
            <v>0.5</v>
          </cell>
          <cell r="Y177">
            <v>0.5</v>
          </cell>
          <cell r="Z177">
            <v>0.5</v>
          </cell>
        </row>
        <row r="178">
          <cell r="B178">
            <v>543</v>
          </cell>
          <cell r="C178" t="str">
            <v>Remolque señalización</v>
          </cell>
          <cell r="D178" t="str">
            <v>Jardinería</v>
          </cell>
          <cell r="E178">
            <v>0</v>
          </cell>
          <cell r="F178">
            <v>5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 t="str">
            <v>-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0.5</v>
          </cell>
          <cell r="V178">
            <v>0</v>
          </cell>
          <cell r="W178">
            <v>0</v>
          </cell>
          <cell r="X178">
            <v>0.5</v>
          </cell>
          <cell r="Y178">
            <v>0.5</v>
          </cell>
          <cell r="Z178">
            <v>0.5</v>
          </cell>
        </row>
        <row r="179">
          <cell r="B179">
            <v>550</v>
          </cell>
          <cell r="C179" t="str">
            <v>Tractor JD 1118 cv</v>
          </cell>
          <cell r="D179" t="str">
            <v>Tractores</v>
          </cell>
          <cell r="E179">
            <v>35000</v>
          </cell>
          <cell r="F179">
            <v>5</v>
          </cell>
          <cell r="G179">
            <v>7000</v>
          </cell>
          <cell r="H179">
            <v>1467.93</v>
          </cell>
          <cell r="I179">
            <v>0</v>
          </cell>
          <cell r="J179">
            <v>544.48</v>
          </cell>
          <cell r="K179">
            <v>0</v>
          </cell>
          <cell r="L179">
            <v>544.48</v>
          </cell>
          <cell r="M179" t="str">
            <v>Diesel</v>
          </cell>
          <cell r="N179">
            <v>2</v>
          </cell>
          <cell r="O179">
            <v>0.1</v>
          </cell>
          <cell r="P179">
            <v>2.04</v>
          </cell>
          <cell r="Q179">
            <v>0.2</v>
          </cell>
          <cell r="R179">
            <v>2.2400000000000002</v>
          </cell>
          <cell r="S179">
            <v>0</v>
          </cell>
          <cell r="T179">
            <v>0.5</v>
          </cell>
          <cell r="U179">
            <v>0</v>
          </cell>
          <cell r="V179">
            <v>0</v>
          </cell>
          <cell r="W179">
            <v>1.02</v>
          </cell>
          <cell r="X179">
            <v>0</v>
          </cell>
          <cell r="Y179">
            <v>1.02</v>
          </cell>
          <cell r="Z179">
            <v>3.2600000000000002</v>
          </cell>
        </row>
        <row r="180">
          <cell r="B180">
            <v>551</v>
          </cell>
          <cell r="C180" t="str">
            <v>Tractor JD 83 cv</v>
          </cell>
          <cell r="D180" t="str">
            <v>Tractores</v>
          </cell>
          <cell r="E180">
            <v>27000</v>
          </cell>
          <cell r="F180">
            <v>5</v>
          </cell>
          <cell r="G180">
            <v>5400</v>
          </cell>
          <cell r="H180">
            <v>1132.4000000000001</v>
          </cell>
          <cell r="I180">
            <v>0</v>
          </cell>
          <cell r="J180">
            <v>544.48</v>
          </cell>
          <cell r="K180">
            <v>0</v>
          </cell>
          <cell r="L180">
            <v>544.48</v>
          </cell>
          <cell r="M180" t="str">
            <v>Diesel</v>
          </cell>
          <cell r="N180">
            <v>2</v>
          </cell>
          <cell r="O180">
            <v>0.1</v>
          </cell>
          <cell r="P180">
            <v>2.04</v>
          </cell>
          <cell r="Q180">
            <v>0.2</v>
          </cell>
          <cell r="R180">
            <v>2.2400000000000002</v>
          </cell>
          <cell r="S180">
            <v>0</v>
          </cell>
          <cell r="T180">
            <v>0.5</v>
          </cell>
          <cell r="U180">
            <v>0</v>
          </cell>
          <cell r="V180">
            <v>0</v>
          </cell>
          <cell r="W180">
            <v>1.02</v>
          </cell>
          <cell r="X180">
            <v>0</v>
          </cell>
          <cell r="Y180">
            <v>1.02</v>
          </cell>
          <cell r="Z180">
            <v>3.2600000000000002</v>
          </cell>
        </row>
        <row r="181">
          <cell r="B181">
            <v>552</v>
          </cell>
          <cell r="C181" t="str">
            <v>Tractor JD 55 cv</v>
          </cell>
          <cell r="D181" t="str">
            <v>Tractores</v>
          </cell>
          <cell r="E181">
            <v>17000</v>
          </cell>
          <cell r="F181">
            <v>5</v>
          </cell>
          <cell r="G181">
            <v>3400</v>
          </cell>
          <cell r="H181">
            <v>712.99</v>
          </cell>
          <cell r="I181">
            <v>0</v>
          </cell>
          <cell r="J181">
            <v>544.48</v>
          </cell>
          <cell r="K181">
            <v>0</v>
          </cell>
          <cell r="L181">
            <v>544.48</v>
          </cell>
          <cell r="M181" t="str">
            <v>Diesel</v>
          </cell>
          <cell r="N181">
            <v>2</v>
          </cell>
          <cell r="O181">
            <v>0.1</v>
          </cell>
          <cell r="P181">
            <v>2.04</v>
          </cell>
          <cell r="Q181">
            <v>0.2</v>
          </cell>
          <cell r="R181">
            <v>2.2400000000000002</v>
          </cell>
          <cell r="S181">
            <v>0</v>
          </cell>
          <cell r="T181">
            <v>0.5</v>
          </cell>
          <cell r="U181">
            <v>0</v>
          </cell>
          <cell r="V181">
            <v>0</v>
          </cell>
          <cell r="W181">
            <v>1.02</v>
          </cell>
          <cell r="X181">
            <v>0</v>
          </cell>
          <cell r="Y181">
            <v>1.02</v>
          </cell>
          <cell r="Z181">
            <v>3.2600000000000002</v>
          </cell>
        </row>
        <row r="182">
          <cell r="B182">
            <v>553</v>
          </cell>
          <cell r="C182" t="str">
            <v>Aperos Tractor</v>
          </cell>
          <cell r="D182" t="str">
            <v>Tractores</v>
          </cell>
          <cell r="E182">
            <v>0</v>
          </cell>
          <cell r="F182">
            <v>5</v>
          </cell>
          <cell r="G182">
            <v>0</v>
          </cell>
          <cell r="H182">
            <v>0</v>
          </cell>
          <cell r="I182">
            <v>0</v>
          </cell>
          <cell r="J182">
            <v>544.48</v>
          </cell>
          <cell r="K182">
            <v>0</v>
          </cell>
          <cell r="L182">
            <v>544.48</v>
          </cell>
          <cell r="M182" t="str">
            <v>-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B183">
            <v>575</v>
          </cell>
          <cell r="C183" t="str">
            <v>Abono</v>
          </cell>
          <cell r="D183" t="str">
            <v>Suministros</v>
          </cell>
          <cell r="E183">
            <v>0</v>
          </cell>
          <cell r="F183">
            <v>1</v>
          </cell>
          <cell r="G183">
            <v>0</v>
          </cell>
          <cell r="H183" t="e">
            <v>#N/A</v>
          </cell>
          <cell r="I183">
            <v>0</v>
          </cell>
          <cell r="J183" t="e">
            <v>#N/A</v>
          </cell>
          <cell r="K183">
            <v>0</v>
          </cell>
          <cell r="L183" t="e">
            <v>#N/A</v>
          </cell>
          <cell r="M183" t="str">
            <v>-</v>
          </cell>
          <cell r="N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B184">
            <v>576</v>
          </cell>
          <cell r="C184" t="str">
            <v>Fitosanitarios</v>
          </cell>
          <cell r="D184" t="str">
            <v>Suministros</v>
          </cell>
          <cell r="E184">
            <v>0</v>
          </cell>
          <cell r="F184">
            <v>1</v>
          </cell>
          <cell r="G184">
            <v>0</v>
          </cell>
          <cell r="H184" t="e">
            <v>#N/A</v>
          </cell>
          <cell r="I184">
            <v>0</v>
          </cell>
          <cell r="J184" t="e">
            <v>#N/A</v>
          </cell>
          <cell r="K184">
            <v>0</v>
          </cell>
          <cell r="L184" t="e">
            <v>#N/A</v>
          </cell>
          <cell r="M184" t="str">
            <v>-</v>
          </cell>
          <cell r="N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B185">
            <v>577</v>
          </cell>
          <cell r="C185" t="str">
            <v xml:space="preserve">Flor </v>
          </cell>
          <cell r="D185" t="str">
            <v>Suministros</v>
          </cell>
          <cell r="E185">
            <v>0</v>
          </cell>
          <cell r="F185">
            <v>1</v>
          </cell>
          <cell r="G185">
            <v>0</v>
          </cell>
          <cell r="H185" t="e">
            <v>#N/A</v>
          </cell>
          <cell r="I185">
            <v>0</v>
          </cell>
          <cell r="J185" t="e">
            <v>#N/A</v>
          </cell>
          <cell r="K185">
            <v>0</v>
          </cell>
          <cell r="L185" t="e">
            <v>#N/A</v>
          </cell>
          <cell r="M185" t="str">
            <v>-</v>
          </cell>
          <cell r="N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B186">
            <v>578</v>
          </cell>
          <cell r="C186" t="str">
            <v>Herbicidas</v>
          </cell>
          <cell r="D186" t="str">
            <v>Suministros</v>
          </cell>
          <cell r="E186">
            <v>0</v>
          </cell>
          <cell r="F186">
            <v>1</v>
          </cell>
          <cell r="G186">
            <v>0</v>
          </cell>
          <cell r="H186" t="e">
            <v>#N/A</v>
          </cell>
          <cell r="I186">
            <v>0</v>
          </cell>
          <cell r="J186" t="e">
            <v>#N/A</v>
          </cell>
          <cell r="K186">
            <v>0</v>
          </cell>
          <cell r="L186" t="e">
            <v>#N/A</v>
          </cell>
          <cell r="M186" t="str">
            <v>-</v>
          </cell>
          <cell r="N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B187">
            <v>579</v>
          </cell>
          <cell r="C187" t="str">
            <v>Material de riego</v>
          </cell>
          <cell r="D187" t="str">
            <v>Suministros</v>
          </cell>
          <cell r="E187">
            <v>0</v>
          </cell>
          <cell r="F187">
            <v>1</v>
          </cell>
          <cell r="G187">
            <v>0</v>
          </cell>
          <cell r="H187" t="e">
            <v>#N/A</v>
          </cell>
          <cell r="I187">
            <v>0</v>
          </cell>
          <cell r="J187" t="e">
            <v>#N/A</v>
          </cell>
          <cell r="K187">
            <v>0</v>
          </cell>
          <cell r="L187" t="e">
            <v>#N/A</v>
          </cell>
          <cell r="M187" t="str">
            <v>-</v>
          </cell>
          <cell r="N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B188">
            <v>580</v>
          </cell>
          <cell r="C188" t="str">
            <v>Otros áridos</v>
          </cell>
          <cell r="D188" t="str">
            <v>Suministros</v>
          </cell>
          <cell r="E188">
            <v>0</v>
          </cell>
          <cell r="F188">
            <v>1</v>
          </cell>
          <cell r="G188">
            <v>0</v>
          </cell>
          <cell r="H188" t="e">
            <v>#N/A</v>
          </cell>
          <cell r="I188">
            <v>0</v>
          </cell>
          <cell r="J188" t="e">
            <v>#N/A</v>
          </cell>
          <cell r="K188">
            <v>0</v>
          </cell>
          <cell r="L188" t="e">
            <v>#N/A</v>
          </cell>
          <cell r="M188" t="str">
            <v>-</v>
          </cell>
          <cell r="N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B189">
            <v>581</v>
          </cell>
          <cell r="C189" t="str">
            <v>Planta</v>
          </cell>
          <cell r="D189" t="str">
            <v>Suministros</v>
          </cell>
          <cell r="E189">
            <v>0</v>
          </cell>
          <cell r="F189">
            <v>1</v>
          </cell>
          <cell r="G189">
            <v>0</v>
          </cell>
          <cell r="H189" t="e">
            <v>#N/A</v>
          </cell>
          <cell r="I189">
            <v>0</v>
          </cell>
          <cell r="J189" t="e">
            <v>#N/A</v>
          </cell>
          <cell r="K189">
            <v>0</v>
          </cell>
          <cell r="L189" t="e">
            <v>#N/A</v>
          </cell>
          <cell r="M189" t="str">
            <v>-</v>
          </cell>
          <cell r="N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B190">
            <v>582</v>
          </cell>
          <cell r="C190" t="str">
            <v>Productos Anti Graffiti</v>
          </cell>
          <cell r="D190" t="str">
            <v>Suministros</v>
          </cell>
          <cell r="E190">
            <v>0</v>
          </cell>
          <cell r="F190">
            <v>1</v>
          </cell>
          <cell r="G190">
            <v>0</v>
          </cell>
          <cell r="H190" t="e">
            <v>#N/A</v>
          </cell>
          <cell r="I190">
            <v>0</v>
          </cell>
          <cell r="J190" t="e">
            <v>#N/A</v>
          </cell>
          <cell r="K190">
            <v>0</v>
          </cell>
          <cell r="L190" t="e">
            <v>#N/A</v>
          </cell>
          <cell r="M190" t="str">
            <v>-</v>
          </cell>
          <cell r="N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B191">
            <v>583</v>
          </cell>
          <cell r="C191" t="str">
            <v>Productos de Limpieza</v>
          </cell>
          <cell r="D191" t="str">
            <v>Suministros</v>
          </cell>
          <cell r="E191">
            <v>0</v>
          </cell>
          <cell r="F191">
            <v>1</v>
          </cell>
          <cell r="G191">
            <v>0</v>
          </cell>
          <cell r="H191" t="e">
            <v>#N/A</v>
          </cell>
          <cell r="I191">
            <v>0</v>
          </cell>
          <cell r="J191" t="e">
            <v>#N/A</v>
          </cell>
          <cell r="K191">
            <v>0</v>
          </cell>
          <cell r="L191" t="e">
            <v>#N/A</v>
          </cell>
          <cell r="M191" t="str">
            <v>-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B192">
            <v>584</v>
          </cell>
          <cell r="C192" t="str">
            <v>Raticidas</v>
          </cell>
          <cell r="D192" t="str">
            <v>Suministros</v>
          </cell>
          <cell r="E192">
            <v>0</v>
          </cell>
          <cell r="F192">
            <v>1</v>
          </cell>
          <cell r="G192">
            <v>0</v>
          </cell>
          <cell r="H192" t="e">
            <v>#N/A</v>
          </cell>
          <cell r="I192">
            <v>0</v>
          </cell>
          <cell r="J192" t="e">
            <v>#N/A</v>
          </cell>
          <cell r="K192">
            <v>0</v>
          </cell>
          <cell r="L192" t="e">
            <v>#N/A</v>
          </cell>
          <cell r="M192" t="str">
            <v>-</v>
          </cell>
          <cell r="N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B193">
            <v>585</v>
          </cell>
          <cell r="C193" t="str">
            <v>Semillas</v>
          </cell>
          <cell r="D193" t="str">
            <v>Suministros</v>
          </cell>
          <cell r="E193">
            <v>0</v>
          </cell>
          <cell r="F193">
            <v>1</v>
          </cell>
          <cell r="G193">
            <v>0</v>
          </cell>
          <cell r="H193" t="e">
            <v>#N/A</v>
          </cell>
          <cell r="I193">
            <v>0</v>
          </cell>
          <cell r="J193" t="e">
            <v>#N/A</v>
          </cell>
          <cell r="K193">
            <v>0</v>
          </cell>
          <cell r="L193" t="e">
            <v>#N/A</v>
          </cell>
          <cell r="M193" t="str">
            <v>-</v>
          </cell>
          <cell r="N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B194">
            <v>586</v>
          </cell>
          <cell r="C194" t="str">
            <v>Tierra vegetal</v>
          </cell>
          <cell r="D194" t="str">
            <v>Suministros</v>
          </cell>
          <cell r="E194">
            <v>0</v>
          </cell>
          <cell r="F194">
            <v>1</v>
          </cell>
          <cell r="G194">
            <v>0</v>
          </cell>
          <cell r="H194" t="e">
            <v>#N/A</v>
          </cell>
          <cell r="I194">
            <v>0</v>
          </cell>
          <cell r="J194" t="e">
            <v>#N/A</v>
          </cell>
          <cell r="K194">
            <v>0</v>
          </cell>
          <cell r="L194" t="e">
            <v>#N/A</v>
          </cell>
          <cell r="M194" t="str">
            <v>-</v>
          </cell>
          <cell r="N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B195">
            <v>587</v>
          </cell>
          <cell r="C195" t="str">
            <v>Herramientas de jardinería</v>
          </cell>
          <cell r="D195" t="str">
            <v>Suministros</v>
          </cell>
          <cell r="E195">
            <v>0</v>
          </cell>
          <cell r="F195">
            <v>1</v>
          </cell>
          <cell r="G195">
            <v>0</v>
          </cell>
          <cell r="H195" t="e">
            <v>#N/A</v>
          </cell>
          <cell r="I195">
            <v>0</v>
          </cell>
          <cell r="J195" t="e">
            <v>#N/A</v>
          </cell>
          <cell r="K195">
            <v>0</v>
          </cell>
          <cell r="L195" t="e">
            <v>#N/A</v>
          </cell>
          <cell r="M195" t="str">
            <v>-</v>
          </cell>
          <cell r="N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B196">
            <v>588</v>
          </cell>
          <cell r="C196" t="str">
            <v>Herramientas de taller</v>
          </cell>
          <cell r="D196" t="str">
            <v>Suministros</v>
          </cell>
          <cell r="E196">
            <v>0</v>
          </cell>
          <cell r="F196">
            <v>1</v>
          </cell>
          <cell r="G196">
            <v>0</v>
          </cell>
          <cell r="H196" t="e">
            <v>#N/A</v>
          </cell>
          <cell r="I196">
            <v>0</v>
          </cell>
          <cell r="J196" t="e">
            <v>#N/A</v>
          </cell>
          <cell r="K196">
            <v>0</v>
          </cell>
          <cell r="L196" t="e">
            <v>#N/A</v>
          </cell>
          <cell r="M196" t="str">
            <v>-</v>
          </cell>
          <cell r="N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B197">
            <v>589</v>
          </cell>
          <cell r="C197" t="str">
            <v>Material de obra</v>
          </cell>
          <cell r="D197" t="str">
            <v>Suministros</v>
          </cell>
          <cell r="E197">
            <v>0</v>
          </cell>
          <cell r="F197">
            <v>1</v>
          </cell>
          <cell r="G197">
            <v>0</v>
          </cell>
          <cell r="H197" t="e">
            <v>#N/A</v>
          </cell>
          <cell r="I197">
            <v>0</v>
          </cell>
          <cell r="J197" t="e">
            <v>#N/A</v>
          </cell>
          <cell r="K197">
            <v>0</v>
          </cell>
          <cell r="L197" t="e">
            <v>#N/A</v>
          </cell>
          <cell r="M197" t="str">
            <v>-</v>
          </cell>
          <cell r="N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B198">
            <v>590</v>
          </cell>
          <cell r="C198" t="str">
            <v>Material mantenimiento mobiliario</v>
          </cell>
          <cell r="D198" t="str">
            <v>Suministros</v>
          </cell>
          <cell r="E198">
            <v>0</v>
          </cell>
          <cell r="F198">
            <v>1</v>
          </cell>
          <cell r="G198">
            <v>0</v>
          </cell>
          <cell r="H198" t="e">
            <v>#N/A</v>
          </cell>
          <cell r="I198">
            <v>0</v>
          </cell>
          <cell r="J198" t="e">
            <v>#N/A</v>
          </cell>
          <cell r="K198">
            <v>0</v>
          </cell>
          <cell r="L198" t="e">
            <v>#N/A</v>
          </cell>
          <cell r="M198" t="str">
            <v>-</v>
          </cell>
          <cell r="N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B199">
            <v>591</v>
          </cell>
          <cell r="C199" t="str">
            <v>Material mantenimiento mobiliario</v>
          </cell>
          <cell r="D199" t="str">
            <v>Suministros</v>
          </cell>
          <cell r="E199">
            <v>0</v>
          </cell>
          <cell r="F199">
            <v>1</v>
          </cell>
          <cell r="G199">
            <v>0</v>
          </cell>
          <cell r="H199" t="e">
            <v>#N/A</v>
          </cell>
          <cell r="I199">
            <v>0</v>
          </cell>
          <cell r="J199" t="e">
            <v>#N/A</v>
          </cell>
          <cell r="K199">
            <v>0</v>
          </cell>
          <cell r="L199" t="e">
            <v>#N/A</v>
          </cell>
          <cell r="M199" t="str">
            <v>-</v>
          </cell>
          <cell r="N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B200">
            <v>600</v>
          </cell>
          <cell r="C200" t="str">
            <v>Cribadora de playas Canicas</v>
          </cell>
          <cell r="D200" t="str">
            <v>Equipos de limpieza playas</v>
          </cell>
          <cell r="E200">
            <v>49000</v>
          </cell>
          <cell r="F200">
            <v>5</v>
          </cell>
          <cell r="G200">
            <v>9800</v>
          </cell>
          <cell r="H200">
            <v>2055.1</v>
          </cell>
          <cell r="I200">
            <v>0</v>
          </cell>
          <cell r="J200" t="e">
            <v>#N/A</v>
          </cell>
          <cell r="K200">
            <v>0</v>
          </cell>
          <cell r="L200" t="e">
            <v>#N/A</v>
          </cell>
          <cell r="M200" t="str">
            <v>Gasolina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B201">
            <v>601</v>
          </cell>
          <cell r="C201" t="str">
            <v>Tractor con cribadora de playas</v>
          </cell>
          <cell r="D201" t="str">
            <v>Equipos de limpieza playas</v>
          </cell>
          <cell r="E201">
            <v>151262</v>
          </cell>
          <cell r="F201">
            <v>5</v>
          </cell>
          <cell r="G201">
            <v>30252.400000000001</v>
          </cell>
          <cell r="H201">
            <v>6344.04</v>
          </cell>
          <cell r="I201">
            <v>0</v>
          </cell>
          <cell r="J201" t="e">
            <v>#N/A</v>
          </cell>
          <cell r="K201">
            <v>0</v>
          </cell>
          <cell r="L201" t="e">
            <v>#N/A</v>
          </cell>
          <cell r="M201" t="str">
            <v>Diesel</v>
          </cell>
          <cell r="N201">
            <v>13</v>
          </cell>
          <cell r="O201">
            <v>0.1</v>
          </cell>
          <cell r="P201">
            <v>13.26</v>
          </cell>
          <cell r="Q201">
            <v>1.33</v>
          </cell>
          <cell r="R201">
            <v>14.59</v>
          </cell>
          <cell r="S201">
            <v>0.2</v>
          </cell>
          <cell r="T201">
            <v>0.6</v>
          </cell>
          <cell r="U201">
            <v>0.2</v>
          </cell>
          <cell r="V201">
            <v>2.65</v>
          </cell>
          <cell r="W201">
            <v>7.96</v>
          </cell>
          <cell r="X201">
            <v>0.2</v>
          </cell>
          <cell r="Y201">
            <v>10.809999999999999</v>
          </cell>
          <cell r="Z201">
            <v>25.4</v>
          </cell>
        </row>
        <row r="202">
          <cell r="B202">
            <v>625</v>
          </cell>
          <cell r="C202" t="str">
            <v>Esparcidor de Sal Swenson 2 m3</v>
          </cell>
          <cell r="D202" t="str">
            <v>Equipos para nieve</v>
          </cell>
          <cell r="E202">
            <v>7200</v>
          </cell>
          <cell r="F202">
            <v>5</v>
          </cell>
          <cell r="G202">
            <v>1440</v>
          </cell>
          <cell r="H202">
            <v>301.97000000000003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 t="str">
            <v>-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B203">
            <v>626</v>
          </cell>
          <cell r="C203" t="str">
            <v>Cuchilla quitanieves</v>
          </cell>
          <cell r="D203" t="str">
            <v>Equipos para nieve</v>
          </cell>
          <cell r="E203">
            <v>5900</v>
          </cell>
          <cell r="F203">
            <v>5</v>
          </cell>
          <cell r="G203">
            <v>1180</v>
          </cell>
          <cell r="H203">
            <v>247.45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 t="str">
            <v>Gasolina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B204">
            <v>627</v>
          </cell>
          <cell r="C204" t="str">
            <v xml:space="preserve">Esparcidor de Sal Swenson  0,5 m3 </v>
          </cell>
          <cell r="D204" t="str">
            <v>Equipos para nieve</v>
          </cell>
          <cell r="E204">
            <v>5700</v>
          </cell>
          <cell r="F204">
            <v>5</v>
          </cell>
          <cell r="G204">
            <v>1140</v>
          </cell>
          <cell r="H204">
            <v>239.06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 t="str">
            <v>-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B205">
            <v>628</v>
          </cell>
          <cell r="C205" t="str">
            <v>Esparcidor de Sal Meyer 0,3 m3</v>
          </cell>
          <cell r="D205" t="str">
            <v>Equipos para nieve</v>
          </cell>
          <cell r="E205">
            <v>2800</v>
          </cell>
          <cell r="F205">
            <v>5</v>
          </cell>
          <cell r="G205">
            <v>560</v>
          </cell>
          <cell r="H205">
            <v>117.43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 t="str">
            <v>-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B206">
            <v>650</v>
          </cell>
          <cell r="C206" t="str">
            <v>Miniretro Bobcat S175</v>
          </cell>
          <cell r="D206" t="str">
            <v>Vehículos de obras</v>
          </cell>
          <cell r="E206">
            <v>40000</v>
          </cell>
          <cell r="F206">
            <v>5</v>
          </cell>
          <cell r="G206">
            <v>8000</v>
          </cell>
          <cell r="H206">
            <v>1677.63</v>
          </cell>
          <cell r="I206">
            <v>0</v>
          </cell>
          <cell r="J206">
            <v>217.8</v>
          </cell>
          <cell r="K206">
            <v>0</v>
          </cell>
          <cell r="L206">
            <v>217.8</v>
          </cell>
          <cell r="M206" t="str">
            <v>Diesel</v>
          </cell>
          <cell r="N206">
            <v>1</v>
          </cell>
          <cell r="P206">
            <v>1.02</v>
          </cell>
          <cell r="Q206">
            <v>0</v>
          </cell>
          <cell r="R206">
            <v>1.02</v>
          </cell>
          <cell r="S206">
            <v>0.2</v>
          </cell>
          <cell r="T206">
            <v>0.6</v>
          </cell>
          <cell r="U206">
            <v>0</v>
          </cell>
          <cell r="V206">
            <v>0.2</v>
          </cell>
          <cell r="W206">
            <v>0.61</v>
          </cell>
          <cell r="X206">
            <v>0</v>
          </cell>
          <cell r="Y206">
            <v>0.81</v>
          </cell>
          <cell r="Z206">
            <v>1.83</v>
          </cell>
        </row>
        <row r="207">
          <cell r="B207">
            <v>651</v>
          </cell>
          <cell r="C207" t="str">
            <v>Dumper AUSA</v>
          </cell>
          <cell r="D207" t="str">
            <v>Vehículos de obras</v>
          </cell>
          <cell r="E207">
            <v>20000</v>
          </cell>
          <cell r="F207">
            <v>5</v>
          </cell>
          <cell r="G207">
            <v>4000</v>
          </cell>
          <cell r="H207">
            <v>838.81</v>
          </cell>
          <cell r="I207">
            <v>0</v>
          </cell>
          <cell r="J207">
            <v>217.8</v>
          </cell>
          <cell r="K207">
            <v>0</v>
          </cell>
          <cell r="L207">
            <v>217.8</v>
          </cell>
          <cell r="M207" t="str">
            <v>Diesel</v>
          </cell>
          <cell r="N207">
            <v>1</v>
          </cell>
          <cell r="P207">
            <v>1.02</v>
          </cell>
          <cell r="Q207">
            <v>0</v>
          </cell>
          <cell r="R207">
            <v>1.02</v>
          </cell>
          <cell r="S207">
            <v>0.2</v>
          </cell>
          <cell r="T207">
            <v>0.6</v>
          </cell>
          <cell r="U207">
            <v>0</v>
          </cell>
          <cell r="V207">
            <v>0.2</v>
          </cell>
          <cell r="W207">
            <v>0.61</v>
          </cell>
          <cell r="X207">
            <v>0</v>
          </cell>
          <cell r="Y207">
            <v>0.81</v>
          </cell>
          <cell r="Z207">
            <v>1.83</v>
          </cell>
        </row>
        <row r="208">
          <cell r="B208">
            <v>652</v>
          </cell>
          <cell r="C208" t="str">
            <v>Retrocargadora JCB 3CX</v>
          </cell>
          <cell r="D208" t="str">
            <v>Vehículos de obras</v>
          </cell>
          <cell r="E208">
            <v>60000</v>
          </cell>
          <cell r="F208">
            <v>5</v>
          </cell>
          <cell r="G208">
            <v>12000</v>
          </cell>
          <cell r="H208">
            <v>2516.44</v>
          </cell>
          <cell r="I208">
            <v>0</v>
          </cell>
          <cell r="J208">
            <v>217.8</v>
          </cell>
          <cell r="K208">
            <v>0</v>
          </cell>
          <cell r="L208">
            <v>217.8</v>
          </cell>
          <cell r="M208" t="str">
            <v>Diesel</v>
          </cell>
          <cell r="N208">
            <v>1</v>
          </cell>
          <cell r="P208">
            <v>1.02</v>
          </cell>
          <cell r="Q208">
            <v>0</v>
          </cell>
          <cell r="R208">
            <v>1.02</v>
          </cell>
          <cell r="S208">
            <v>0.2</v>
          </cell>
          <cell r="T208">
            <v>0.6</v>
          </cell>
          <cell r="U208">
            <v>0</v>
          </cell>
          <cell r="V208">
            <v>0.2</v>
          </cell>
          <cell r="W208">
            <v>0.61</v>
          </cell>
          <cell r="X208">
            <v>0</v>
          </cell>
          <cell r="Y208">
            <v>0.81</v>
          </cell>
          <cell r="Z208">
            <v>1.83</v>
          </cell>
        </row>
        <row r="209">
          <cell r="B209">
            <v>700</v>
          </cell>
          <cell r="C209" t="str">
            <v>Sistema de Geoposicionamiento</v>
          </cell>
          <cell r="D209" t="str">
            <v>Varios</v>
          </cell>
          <cell r="E209">
            <v>0</v>
          </cell>
          <cell r="F209">
            <v>5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 t="str">
            <v>-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B210">
            <v>701</v>
          </cell>
          <cell r="C210" t="str">
            <v>Sistema Identificación Contenedores</v>
          </cell>
          <cell r="D210" t="str">
            <v>Varios</v>
          </cell>
          <cell r="E210">
            <v>0</v>
          </cell>
          <cell r="F210">
            <v>5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 t="str">
            <v>-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B211">
            <v>702</v>
          </cell>
          <cell r="C211" t="str">
            <v>Sistema Pesaje Embarcado</v>
          </cell>
          <cell r="D211" t="str">
            <v>Varios</v>
          </cell>
          <cell r="E211">
            <v>0</v>
          </cell>
          <cell r="F211">
            <v>5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 t="str">
            <v>-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B212">
            <v>703</v>
          </cell>
          <cell r="C212" t="str">
            <v>Instal·lacions fixes (manteniment)</v>
          </cell>
          <cell r="D212" t="str">
            <v>Varios</v>
          </cell>
          <cell r="E212">
            <v>0</v>
          </cell>
          <cell r="F212">
            <v>5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3600</v>
          </cell>
          <cell r="L212">
            <v>3600</v>
          </cell>
          <cell r="M212" t="str">
            <v>-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B213">
            <v>704</v>
          </cell>
          <cell r="C213" t="str">
            <v>Sistema de Comunicaciones</v>
          </cell>
          <cell r="D213" t="str">
            <v>Varios</v>
          </cell>
          <cell r="E213">
            <v>0</v>
          </cell>
          <cell r="F213">
            <v>5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 t="str">
            <v>-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B214">
            <v>705</v>
          </cell>
          <cell r="C214" t="str">
            <v>Assegurances i impostos</v>
          </cell>
          <cell r="D214" t="str">
            <v>Varios</v>
          </cell>
          <cell r="E214">
            <v>0</v>
          </cell>
          <cell r="F214">
            <v>3</v>
          </cell>
          <cell r="G214">
            <v>0</v>
          </cell>
          <cell r="H214">
            <v>0</v>
          </cell>
          <cell r="I214">
            <v>0</v>
          </cell>
          <cell r="J214">
            <v>4610.0199999999995</v>
          </cell>
          <cell r="K214">
            <v>0</v>
          </cell>
          <cell r="L214">
            <v>4610.0199999999995</v>
          </cell>
          <cell r="M214" t="str">
            <v>-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B215">
            <v>605</v>
          </cell>
          <cell r="C215" t="str">
            <v>Vestuario completo y EPIs</v>
          </cell>
          <cell r="D215" t="str">
            <v>Varios</v>
          </cell>
          <cell r="E215">
            <v>0</v>
          </cell>
          <cell r="F215">
            <v>5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250</v>
          </cell>
          <cell r="L215">
            <v>250</v>
          </cell>
          <cell r="M215" t="str">
            <v>-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B216">
            <v>707</v>
          </cell>
          <cell r="C216" t="str">
            <v>Instal·lacions fixes (lloguer)</v>
          </cell>
          <cell r="D216" t="str">
            <v>Varios</v>
          </cell>
          <cell r="E216">
            <v>0</v>
          </cell>
          <cell r="F216">
            <v>10</v>
          </cell>
          <cell r="G216">
            <v>0</v>
          </cell>
          <cell r="H216">
            <v>0</v>
          </cell>
          <cell r="I216">
            <v>1000</v>
          </cell>
          <cell r="J216">
            <v>0</v>
          </cell>
          <cell r="K216">
            <v>0</v>
          </cell>
          <cell r="L216">
            <v>1000</v>
          </cell>
          <cell r="M216" t="str">
            <v>-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B217">
            <v>708</v>
          </cell>
          <cell r="C217" t="str">
            <v>Amortizaciones pendientes</v>
          </cell>
          <cell r="D217" t="str">
            <v>Varios</v>
          </cell>
          <cell r="E217">
            <v>0</v>
          </cell>
          <cell r="F217">
            <v>8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 t="str">
            <v>-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B218">
            <v>709</v>
          </cell>
          <cell r="C218" t="str">
            <v>Campañas de Comunicación</v>
          </cell>
          <cell r="D218" t="str">
            <v>Varios</v>
          </cell>
          <cell r="E218">
            <v>0</v>
          </cell>
          <cell r="F218">
            <v>1</v>
          </cell>
          <cell r="G218">
            <v>0</v>
          </cell>
          <cell r="H218" t="e">
            <v>#N/A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 t="str">
            <v>-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</sheetData>
      <sheetData sheetId="7" refreshError="1"/>
      <sheetData sheetId="8">
        <row r="7">
          <cell r="A7">
            <v>1</v>
          </cell>
          <cell r="B7" t="str">
            <v>Encarregat</v>
          </cell>
          <cell r="C7">
            <v>45000</v>
          </cell>
        </row>
        <row r="8">
          <cell r="A8">
            <v>2</v>
          </cell>
          <cell r="B8" t="str">
            <v>Conductor</v>
          </cell>
          <cell r="C8">
            <v>31091.270000000004</v>
          </cell>
          <cell r="D8">
            <v>130.08899581589961</v>
          </cell>
          <cell r="E8">
            <v>19.272443824577721</v>
          </cell>
        </row>
        <row r="9">
          <cell r="A9">
            <v>3</v>
          </cell>
          <cell r="B9" t="str">
            <v>Conductor nit</v>
          </cell>
          <cell r="C9">
            <v>34316.42</v>
          </cell>
          <cell r="D9">
            <v>143.58334728033472</v>
          </cell>
          <cell r="E9">
            <v>21.271607004494033</v>
          </cell>
        </row>
        <row r="10">
          <cell r="A10">
            <v>4</v>
          </cell>
          <cell r="B10" t="str">
            <v>Operari</v>
          </cell>
          <cell r="C10">
            <v>26313.819999999996</v>
          </cell>
          <cell r="D10">
            <v>110.09966527196651</v>
          </cell>
          <cell r="E10">
            <v>16.311061521772817</v>
          </cell>
        </row>
      </sheetData>
      <sheetData sheetId="9">
        <row r="11">
          <cell r="D11">
            <v>0</v>
          </cell>
          <cell r="J11">
            <v>15</v>
          </cell>
          <cell r="L11" t="str">
            <v>Combustible</v>
          </cell>
          <cell r="M11" t="str">
            <v/>
          </cell>
          <cell r="N11" t="e">
            <v>#VALUE!</v>
          </cell>
          <cell r="O11" t="str">
            <v/>
          </cell>
        </row>
        <row r="12">
          <cell r="E12">
            <v>0</v>
          </cell>
          <cell r="J12">
            <v>16</v>
          </cell>
          <cell r="L12" t="str">
            <v>Lubricante</v>
          </cell>
          <cell r="M12" t="str">
            <v/>
          </cell>
          <cell r="N12" t="e">
            <v>#VALUE!</v>
          </cell>
          <cell r="O12" t="str">
            <v/>
          </cell>
        </row>
        <row r="13">
          <cell r="L13" t="str">
            <v>Combustible y lubricante</v>
          </cell>
          <cell r="M13">
            <v>0</v>
          </cell>
          <cell r="N13">
            <v>0</v>
          </cell>
          <cell r="O13">
            <v>0</v>
          </cell>
        </row>
        <row r="14">
          <cell r="G14">
            <v>0</v>
          </cell>
          <cell r="J14">
            <v>22</v>
          </cell>
          <cell r="L14" t="str">
            <v xml:space="preserve">Material reparación </v>
          </cell>
          <cell r="M14">
            <v>0</v>
          </cell>
          <cell r="N14">
            <v>0</v>
          </cell>
          <cell r="O14">
            <v>0</v>
          </cell>
        </row>
        <row r="15">
          <cell r="H15">
            <v>0</v>
          </cell>
          <cell r="J15">
            <v>21</v>
          </cell>
          <cell r="L15" t="str">
            <v>Neumáticos</v>
          </cell>
          <cell r="M15">
            <v>0</v>
          </cell>
          <cell r="N15">
            <v>0</v>
          </cell>
          <cell r="O15">
            <v>0</v>
          </cell>
        </row>
        <row r="16">
          <cell r="J16">
            <v>23</v>
          </cell>
          <cell r="L16" t="str">
            <v>Productos limpieza</v>
          </cell>
          <cell r="M16">
            <v>0</v>
          </cell>
          <cell r="N16">
            <v>0</v>
          </cell>
          <cell r="O16">
            <v>0</v>
          </cell>
        </row>
        <row r="17">
          <cell r="L17" t="str">
            <v>SUBTOTAL</v>
          </cell>
          <cell r="M17">
            <v>0</v>
          </cell>
          <cell r="N17">
            <v>0</v>
          </cell>
          <cell r="O17">
            <v>0</v>
          </cell>
        </row>
        <row r="18">
          <cell r="L18" t="str">
            <v>Número de días/año</v>
          </cell>
          <cell r="M18">
            <v>365</v>
          </cell>
        </row>
        <row r="20">
          <cell r="L20" t="str">
            <v>PRECIO UNITARIO MAQUINARIA (€/hora)</v>
          </cell>
          <cell r="M20">
            <v>0</v>
          </cell>
        </row>
        <row r="22">
          <cell r="K22">
            <v>408</v>
          </cell>
          <cell r="L22" t="str">
            <v>Vehículo Brigada 3,5t</v>
          </cell>
          <cell r="M22" t="str">
            <v>Cost/any (€/any)</v>
          </cell>
          <cell r="N22" t="str">
            <v>Cost/jornada (€/jornada)</v>
          </cell>
          <cell r="O22" t="str">
            <v>Cost/hora (€/hora)</v>
          </cell>
        </row>
        <row r="24">
          <cell r="J24">
            <v>8</v>
          </cell>
          <cell r="L24" t="str">
            <v>Lloguer</v>
          </cell>
          <cell r="M24">
            <v>0</v>
          </cell>
          <cell r="N24">
            <v>0</v>
          </cell>
          <cell r="O24">
            <v>0</v>
          </cell>
        </row>
        <row r="25">
          <cell r="D25">
            <v>408</v>
          </cell>
          <cell r="J25">
            <v>15</v>
          </cell>
          <cell r="L25" t="str">
            <v>Combustible</v>
          </cell>
          <cell r="M25">
            <v>13575.262499999999</v>
          </cell>
          <cell r="N25">
            <v>37.192499999999995</v>
          </cell>
          <cell r="O25">
            <v>5.51</v>
          </cell>
        </row>
        <row r="26">
          <cell r="E26">
            <v>408</v>
          </cell>
          <cell r="J26">
            <v>16</v>
          </cell>
          <cell r="L26" t="str">
            <v>Lubricant</v>
          </cell>
          <cell r="M26">
            <v>1084.0500000000002</v>
          </cell>
          <cell r="N26">
            <v>2.97</v>
          </cell>
          <cell r="O26">
            <v>0.44</v>
          </cell>
        </row>
        <row r="27">
          <cell r="L27" t="str">
            <v>Combustible i Lubricant</v>
          </cell>
          <cell r="M27">
            <v>14659.3125</v>
          </cell>
          <cell r="N27">
            <v>40.162500000000001</v>
          </cell>
          <cell r="O27">
            <v>5.95</v>
          </cell>
        </row>
        <row r="28">
          <cell r="G28">
            <v>408</v>
          </cell>
          <cell r="J28">
            <v>22</v>
          </cell>
          <cell r="L28" t="str">
            <v>Reparacions</v>
          </cell>
          <cell r="M28">
            <v>6110.0999999999995</v>
          </cell>
          <cell r="N28">
            <v>16.739999999999998</v>
          </cell>
          <cell r="O28">
            <v>2.48</v>
          </cell>
        </row>
        <row r="29">
          <cell r="H29">
            <v>408</v>
          </cell>
          <cell r="J29">
            <v>21</v>
          </cell>
          <cell r="L29" t="str">
            <v>Pneumàtics</v>
          </cell>
          <cell r="M29">
            <v>2710.1250000000005</v>
          </cell>
          <cell r="N29">
            <v>7.4250000000000007</v>
          </cell>
          <cell r="O29">
            <v>1.1000000000000001</v>
          </cell>
        </row>
        <row r="30">
          <cell r="I30">
            <v>408</v>
          </cell>
          <cell r="J30">
            <v>23</v>
          </cell>
          <cell r="L30" t="str">
            <v>Productes neteja</v>
          </cell>
          <cell r="M30">
            <v>0</v>
          </cell>
          <cell r="N30">
            <v>0</v>
          </cell>
          <cell r="O30">
            <v>0</v>
          </cell>
        </row>
        <row r="31">
          <cell r="L31" t="str">
            <v>SUBTOTAL</v>
          </cell>
          <cell r="M31">
            <v>23479.537499999999</v>
          </cell>
          <cell r="N31">
            <v>64.327500000000001</v>
          </cell>
          <cell r="O31">
            <v>9.5299999999999994</v>
          </cell>
        </row>
        <row r="32">
          <cell r="L32" t="str">
            <v>Número de dies/any</v>
          </cell>
          <cell r="M32">
            <v>365</v>
          </cell>
        </row>
        <row r="34">
          <cell r="L34" t="str">
            <v>PREU UNITARI MAQUINÀRIA (€/hora)</v>
          </cell>
          <cell r="M34">
            <v>9.5299999999999994</v>
          </cell>
        </row>
        <row r="38">
          <cell r="K38">
            <v>377</v>
          </cell>
          <cell r="L38" t="str">
            <v>Lavacontenedores Carga Lateral</v>
          </cell>
          <cell r="M38" t="str">
            <v>Cost/any (€/any)</v>
          </cell>
          <cell r="N38" t="str">
            <v>Cost/jornada (€/jornada)</v>
          </cell>
          <cell r="O38" t="str">
            <v>Cost/hora (€/hora)</v>
          </cell>
        </row>
        <row r="40">
          <cell r="J40">
            <v>8</v>
          </cell>
          <cell r="L40" t="str">
            <v>Lloguer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377</v>
          </cell>
          <cell r="J41">
            <v>15</v>
          </cell>
          <cell r="L41" t="str">
            <v>Combustible</v>
          </cell>
          <cell r="M41">
            <v>19488.262500000001</v>
          </cell>
          <cell r="N41">
            <v>53.392499999999998</v>
          </cell>
          <cell r="O41">
            <v>7.91</v>
          </cell>
        </row>
        <row r="42">
          <cell r="E42">
            <v>377</v>
          </cell>
          <cell r="J42">
            <v>16</v>
          </cell>
          <cell r="L42" t="str">
            <v>Lubricant</v>
          </cell>
          <cell r="M42">
            <v>1946.3625000000002</v>
          </cell>
          <cell r="N42">
            <v>5.3325000000000005</v>
          </cell>
          <cell r="O42">
            <v>0.79</v>
          </cell>
        </row>
        <row r="43">
          <cell r="L43" t="str">
            <v>Combustible i Lubricant</v>
          </cell>
          <cell r="M43">
            <v>21434.625</v>
          </cell>
          <cell r="N43">
            <v>58.724999999999994</v>
          </cell>
          <cell r="O43">
            <v>8.6999999999999993</v>
          </cell>
        </row>
        <row r="44">
          <cell r="G44">
            <v>377</v>
          </cell>
          <cell r="J44">
            <v>22</v>
          </cell>
          <cell r="L44" t="str">
            <v>Reparacions</v>
          </cell>
          <cell r="M44">
            <v>11702.8125</v>
          </cell>
          <cell r="N44">
            <v>32.0625</v>
          </cell>
          <cell r="O44">
            <v>4.75</v>
          </cell>
        </row>
        <row r="45">
          <cell r="H45">
            <v>377</v>
          </cell>
          <cell r="J45">
            <v>21</v>
          </cell>
          <cell r="L45" t="str">
            <v>Pneumàtics</v>
          </cell>
          <cell r="M45">
            <v>3892.7250000000004</v>
          </cell>
          <cell r="N45">
            <v>10.665000000000001</v>
          </cell>
          <cell r="O45">
            <v>1.58</v>
          </cell>
        </row>
        <row r="46">
          <cell r="I46">
            <v>377</v>
          </cell>
          <cell r="J46">
            <v>23</v>
          </cell>
          <cell r="L46" t="str">
            <v>Productes neteja</v>
          </cell>
          <cell r="M46">
            <v>2217.375</v>
          </cell>
          <cell r="N46">
            <v>6.0750000000000002</v>
          </cell>
          <cell r="O46">
            <v>0.9</v>
          </cell>
        </row>
        <row r="47">
          <cell r="L47" t="str">
            <v>SUBTOTAL</v>
          </cell>
          <cell r="M47">
            <v>39247.537499999999</v>
          </cell>
          <cell r="N47">
            <v>107.5275</v>
          </cell>
          <cell r="O47">
            <v>15.93</v>
          </cell>
        </row>
        <row r="48">
          <cell r="L48" t="str">
            <v>Número de dies/any</v>
          </cell>
          <cell r="M48">
            <v>365</v>
          </cell>
        </row>
        <row r="50">
          <cell r="L50" t="str">
            <v>PREU UNITARI MAQUINÀRIA (€/hora)</v>
          </cell>
          <cell r="M50">
            <v>15.93</v>
          </cell>
        </row>
        <row r="54">
          <cell r="K54">
            <v>375</v>
          </cell>
          <cell r="L54" t="str">
            <v>Lavacontenedores Carga Posterior</v>
          </cell>
          <cell r="M54" t="str">
            <v>Cost/any (€/any)</v>
          </cell>
          <cell r="N54" t="str">
            <v>Cost/jornada (€/jornada)</v>
          </cell>
          <cell r="O54" t="str">
            <v>Cost/hora (€/hora)</v>
          </cell>
        </row>
        <row r="56">
          <cell r="J56">
            <v>8</v>
          </cell>
          <cell r="L56" t="str">
            <v>Lloguer</v>
          </cell>
          <cell r="M56">
            <v>0</v>
          </cell>
          <cell r="N56">
            <v>0</v>
          </cell>
          <cell r="O56">
            <v>0</v>
          </cell>
        </row>
        <row r="57">
          <cell r="D57">
            <v>375</v>
          </cell>
          <cell r="J57">
            <v>15</v>
          </cell>
          <cell r="L57" t="str">
            <v>Combustible</v>
          </cell>
          <cell r="M57">
            <v>19488.262500000001</v>
          </cell>
          <cell r="N57">
            <v>53.392499999999998</v>
          </cell>
          <cell r="O57">
            <v>7.91</v>
          </cell>
        </row>
        <row r="58">
          <cell r="E58">
            <v>375</v>
          </cell>
          <cell r="J58">
            <v>16</v>
          </cell>
          <cell r="L58" t="str">
            <v>Lubricant</v>
          </cell>
          <cell r="M58">
            <v>1946.3625000000002</v>
          </cell>
          <cell r="N58">
            <v>5.3325000000000005</v>
          </cell>
          <cell r="O58">
            <v>0.79</v>
          </cell>
        </row>
        <row r="59">
          <cell r="L59" t="str">
            <v>Combustible i Lubricant</v>
          </cell>
          <cell r="M59">
            <v>21434.625</v>
          </cell>
          <cell r="N59">
            <v>58.724999999999994</v>
          </cell>
          <cell r="O59">
            <v>8.6999999999999993</v>
          </cell>
        </row>
        <row r="60">
          <cell r="G60">
            <v>375</v>
          </cell>
          <cell r="J60">
            <v>22</v>
          </cell>
          <cell r="L60" t="str">
            <v>Reparacions</v>
          </cell>
          <cell r="M60">
            <v>11702.8125</v>
          </cell>
          <cell r="N60">
            <v>32.0625</v>
          </cell>
          <cell r="O60">
            <v>4.75</v>
          </cell>
        </row>
        <row r="61">
          <cell r="H61">
            <v>375</v>
          </cell>
          <cell r="J61">
            <v>21</v>
          </cell>
          <cell r="L61" t="str">
            <v>Pneumàtics</v>
          </cell>
          <cell r="M61">
            <v>3892.7250000000004</v>
          </cell>
          <cell r="N61">
            <v>10.665000000000001</v>
          </cell>
          <cell r="O61">
            <v>1.58</v>
          </cell>
        </row>
        <row r="62">
          <cell r="I62">
            <v>375</v>
          </cell>
          <cell r="J62">
            <v>23</v>
          </cell>
          <cell r="L62" t="str">
            <v>Productes neteja</v>
          </cell>
          <cell r="M62">
            <v>2217.375</v>
          </cell>
          <cell r="N62">
            <v>6.0750000000000002</v>
          </cell>
          <cell r="O62">
            <v>0.9</v>
          </cell>
        </row>
        <row r="63">
          <cell r="L63" t="str">
            <v>SUBTOTAL</v>
          </cell>
          <cell r="M63">
            <v>39247.537499999999</v>
          </cell>
          <cell r="N63">
            <v>107.5275</v>
          </cell>
          <cell r="O63">
            <v>15.93</v>
          </cell>
        </row>
        <row r="64">
          <cell r="L64" t="str">
            <v>Número de dies/any</v>
          </cell>
          <cell r="M64">
            <v>365</v>
          </cell>
        </row>
        <row r="66">
          <cell r="L66" t="str">
            <v>PREU UNITARI MAQUINÀRIA (€/hora)</v>
          </cell>
          <cell r="M66">
            <v>15.93</v>
          </cell>
        </row>
        <row r="70">
          <cell r="K70">
            <v>329</v>
          </cell>
          <cell r="L70" t="str">
            <v>Punto Limpio móvil para equipo de gancho</v>
          </cell>
          <cell r="M70" t="str">
            <v>Cost/any (€/any)</v>
          </cell>
          <cell r="N70" t="str">
            <v>Cost/jornada (€/jornada)</v>
          </cell>
          <cell r="O70" t="str">
            <v>Cost/hora (€/hora)</v>
          </cell>
        </row>
        <row r="72">
          <cell r="J72">
            <v>8</v>
          </cell>
          <cell r="L72" t="str">
            <v>Lloguer</v>
          </cell>
          <cell r="M72">
            <v>0</v>
          </cell>
          <cell r="N72">
            <v>0</v>
          </cell>
          <cell r="O72">
            <v>0</v>
          </cell>
        </row>
        <row r="73">
          <cell r="D73">
            <v>329</v>
          </cell>
          <cell r="J73">
            <v>15</v>
          </cell>
          <cell r="L73" t="str">
            <v>Combustible</v>
          </cell>
          <cell r="M73">
            <v>0</v>
          </cell>
          <cell r="N73">
            <v>0</v>
          </cell>
          <cell r="O73">
            <v>0</v>
          </cell>
        </row>
        <row r="74">
          <cell r="E74">
            <v>329</v>
          </cell>
          <cell r="J74">
            <v>16</v>
          </cell>
          <cell r="L74" t="str">
            <v>Lubricant</v>
          </cell>
          <cell r="M74">
            <v>0</v>
          </cell>
          <cell r="N74">
            <v>0</v>
          </cell>
          <cell r="O74">
            <v>0</v>
          </cell>
        </row>
        <row r="75">
          <cell r="L75" t="str">
            <v>Combustible i Lubricant</v>
          </cell>
          <cell r="M75">
            <v>0</v>
          </cell>
          <cell r="N75">
            <v>0</v>
          </cell>
          <cell r="O75">
            <v>0</v>
          </cell>
        </row>
        <row r="76">
          <cell r="G76">
            <v>329</v>
          </cell>
          <cell r="J76">
            <v>22</v>
          </cell>
          <cell r="L76" t="str">
            <v>Reparacions</v>
          </cell>
          <cell r="M76">
            <v>0</v>
          </cell>
          <cell r="N76">
            <v>0</v>
          </cell>
          <cell r="O76">
            <v>0</v>
          </cell>
        </row>
        <row r="77">
          <cell r="H77">
            <v>329</v>
          </cell>
          <cell r="J77">
            <v>21</v>
          </cell>
          <cell r="L77" t="str">
            <v>Pneumàtics</v>
          </cell>
          <cell r="M77">
            <v>0</v>
          </cell>
          <cell r="N77">
            <v>0</v>
          </cell>
          <cell r="O77">
            <v>0</v>
          </cell>
        </row>
        <row r="78">
          <cell r="I78">
            <v>329</v>
          </cell>
          <cell r="J78">
            <v>23</v>
          </cell>
          <cell r="L78" t="str">
            <v>Productes neteja</v>
          </cell>
          <cell r="M78">
            <v>0</v>
          </cell>
          <cell r="N78">
            <v>0</v>
          </cell>
          <cell r="O78">
            <v>0</v>
          </cell>
        </row>
        <row r="79">
          <cell r="L79" t="str">
            <v>SUBTOTAL</v>
          </cell>
          <cell r="M79">
            <v>0</v>
          </cell>
          <cell r="N79">
            <v>0</v>
          </cell>
          <cell r="O79">
            <v>0</v>
          </cell>
        </row>
        <row r="80">
          <cell r="L80" t="str">
            <v>Número de dies/any</v>
          </cell>
          <cell r="M80">
            <v>365</v>
          </cell>
        </row>
        <row r="82">
          <cell r="L82" t="str">
            <v>PREU UNITARI MAQUINÀRIA (€/hora)</v>
          </cell>
          <cell r="M82">
            <v>0</v>
          </cell>
        </row>
        <row r="86">
          <cell r="K86">
            <v>326</v>
          </cell>
          <cell r="L86" t="str">
            <v>Caja abierta 20 m³  para equipo de gancho</v>
          </cell>
          <cell r="M86" t="str">
            <v>Cost/any (€/any)</v>
          </cell>
          <cell r="N86" t="str">
            <v>Cost/jornada (€/jornada)</v>
          </cell>
          <cell r="O86" t="str">
            <v>Cost/hora (€/hora)</v>
          </cell>
        </row>
        <row r="88">
          <cell r="J88">
            <v>8</v>
          </cell>
          <cell r="L88" t="str">
            <v>Lloguer</v>
          </cell>
          <cell r="M88">
            <v>0</v>
          </cell>
          <cell r="N88">
            <v>0</v>
          </cell>
          <cell r="O88">
            <v>0</v>
          </cell>
        </row>
        <row r="89">
          <cell r="D89">
            <v>326</v>
          </cell>
          <cell r="J89">
            <v>15</v>
          </cell>
          <cell r="L89" t="str">
            <v>Combustible</v>
          </cell>
          <cell r="M89">
            <v>0</v>
          </cell>
          <cell r="N89">
            <v>0</v>
          </cell>
          <cell r="O89">
            <v>0</v>
          </cell>
        </row>
        <row r="90">
          <cell r="E90">
            <v>326</v>
          </cell>
          <cell r="J90">
            <v>16</v>
          </cell>
          <cell r="L90" t="str">
            <v>Lubricant</v>
          </cell>
          <cell r="M90">
            <v>0</v>
          </cell>
          <cell r="N90">
            <v>0</v>
          </cell>
          <cell r="O90">
            <v>0</v>
          </cell>
        </row>
        <row r="91">
          <cell r="L91" t="str">
            <v>Combustible i Lubricant</v>
          </cell>
          <cell r="M91">
            <v>0</v>
          </cell>
          <cell r="N91">
            <v>0</v>
          </cell>
          <cell r="O91">
            <v>0</v>
          </cell>
        </row>
        <row r="92">
          <cell r="G92">
            <v>326</v>
          </cell>
          <cell r="J92">
            <v>22</v>
          </cell>
          <cell r="L92" t="str">
            <v>Reparacions</v>
          </cell>
          <cell r="M92">
            <v>313.39285714285711</v>
          </cell>
          <cell r="N92">
            <v>0.85861056751467701</v>
          </cell>
          <cell r="O92">
            <v>0.12720156555772993</v>
          </cell>
        </row>
        <row r="93">
          <cell r="H93">
            <v>326</v>
          </cell>
          <cell r="J93">
            <v>21</v>
          </cell>
          <cell r="L93" t="str">
            <v>Pneumàtics</v>
          </cell>
          <cell r="M93">
            <v>0</v>
          </cell>
          <cell r="N93">
            <v>0</v>
          </cell>
          <cell r="O93">
            <v>0</v>
          </cell>
        </row>
        <row r="94">
          <cell r="I94">
            <v>326</v>
          </cell>
          <cell r="J94">
            <v>23</v>
          </cell>
          <cell r="L94" t="str">
            <v>Productes neteja</v>
          </cell>
          <cell r="M94">
            <v>0</v>
          </cell>
          <cell r="N94">
            <v>0</v>
          </cell>
          <cell r="O94">
            <v>0</v>
          </cell>
        </row>
        <row r="95">
          <cell r="L95" t="str">
            <v>SUBTOTAL</v>
          </cell>
          <cell r="M95">
            <v>313.39285714285711</v>
          </cell>
          <cell r="N95">
            <v>0.85861056751467701</v>
          </cell>
          <cell r="O95">
            <v>0.12720156555772993</v>
          </cell>
        </row>
        <row r="96">
          <cell r="L96" t="str">
            <v>Número de dies/any</v>
          </cell>
          <cell r="M96">
            <v>365</v>
          </cell>
        </row>
        <row r="98">
          <cell r="L98" t="str">
            <v>PREU UNITARI MAQUINÀRIA (€/hora)</v>
          </cell>
          <cell r="M98">
            <v>0.12720156555772993</v>
          </cell>
        </row>
        <row r="102">
          <cell r="K102">
            <v>309</v>
          </cell>
          <cell r="L102" t="str">
            <v>Contenedor carga lateral 3200 L plástico</v>
          </cell>
          <cell r="M102" t="str">
            <v>Cost/any (€/any)</v>
          </cell>
          <cell r="N102" t="str">
            <v>Cost/jornada (€/jornada)</v>
          </cell>
          <cell r="O102" t="str">
            <v>Cost/hora (€/hora)</v>
          </cell>
        </row>
        <row r="104">
          <cell r="J104">
            <v>8</v>
          </cell>
          <cell r="L104" t="str">
            <v>Lloguer</v>
          </cell>
          <cell r="M104">
            <v>0</v>
          </cell>
          <cell r="N104">
            <v>0</v>
          </cell>
          <cell r="O104">
            <v>0</v>
          </cell>
        </row>
        <row r="105">
          <cell r="D105">
            <v>309</v>
          </cell>
          <cell r="J105">
            <v>15</v>
          </cell>
          <cell r="L105" t="str">
            <v>Combustible</v>
          </cell>
          <cell r="M105">
            <v>0</v>
          </cell>
          <cell r="N105">
            <v>0</v>
          </cell>
          <cell r="O105">
            <v>0</v>
          </cell>
        </row>
        <row r="106">
          <cell r="E106">
            <v>309</v>
          </cell>
          <cell r="J106">
            <v>16</v>
          </cell>
          <cell r="L106" t="str">
            <v>Lubricant</v>
          </cell>
          <cell r="M106">
            <v>0</v>
          </cell>
          <cell r="N106">
            <v>0</v>
          </cell>
          <cell r="O106">
            <v>0</v>
          </cell>
        </row>
        <row r="107">
          <cell r="L107" t="str">
            <v>Combustible i Lubricant</v>
          </cell>
          <cell r="M107">
            <v>0</v>
          </cell>
          <cell r="N107">
            <v>0</v>
          </cell>
          <cell r="O107">
            <v>0</v>
          </cell>
        </row>
        <row r="108">
          <cell r="G108">
            <v>309</v>
          </cell>
          <cell r="J108">
            <v>22</v>
          </cell>
          <cell r="L108" t="str">
            <v>Reparacions</v>
          </cell>
          <cell r="M108">
            <v>34.714285714285715</v>
          </cell>
          <cell r="N108">
            <v>9.510763209393347E-2</v>
          </cell>
          <cell r="O108">
            <v>1.4090019569471625E-2</v>
          </cell>
        </row>
        <row r="109">
          <cell r="H109">
            <v>309</v>
          </cell>
          <cell r="J109">
            <v>21</v>
          </cell>
          <cell r="L109" t="str">
            <v>Pneumàtics</v>
          </cell>
          <cell r="M109">
            <v>0</v>
          </cell>
          <cell r="N109">
            <v>0</v>
          </cell>
          <cell r="O109">
            <v>0</v>
          </cell>
        </row>
        <row r="110">
          <cell r="I110">
            <v>309</v>
          </cell>
          <cell r="J110">
            <v>23</v>
          </cell>
          <cell r="L110" t="str">
            <v>Productes neteja</v>
          </cell>
          <cell r="M110">
            <v>0</v>
          </cell>
          <cell r="N110">
            <v>0</v>
          </cell>
          <cell r="O110">
            <v>0</v>
          </cell>
        </row>
        <row r="111">
          <cell r="L111" t="str">
            <v>SUBTOTAL</v>
          </cell>
          <cell r="M111">
            <v>34.714285714285715</v>
          </cell>
          <cell r="N111">
            <v>9.510763209393347E-2</v>
          </cell>
          <cell r="O111">
            <v>1.4090019569471625E-2</v>
          </cell>
        </row>
        <row r="112">
          <cell r="L112" t="str">
            <v>Número de dies/any</v>
          </cell>
          <cell r="M112">
            <v>365</v>
          </cell>
        </row>
        <row r="114">
          <cell r="L114" t="str">
            <v>PREU UNITARI MAQUINÀRIA (€/hora)</v>
          </cell>
          <cell r="M114">
            <v>1.4090019569471625E-2</v>
          </cell>
        </row>
        <row r="118">
          <cell r="K118">
            <v>253</v>
          </cell>
          <cell r="L118" t="str">
            <v>Vehículo Gancho 26t</v>
          </cell>
          <cell r="M118" t="str">
            <v>Cost/any (€/any)</v>
          </cell>
          <cell r="N118" t="str">
            <v>Cost/jornada (€/jornada)</v>
          </cell>
          <cell r="O118" t="str">
            <v>Cost/hora (€/hora)</v>
          </cell>
        </row>
        <row r="120">
          <cell r="J120">
            <v>8</v>
          </cell>
          <cell r="L120" t="str">
            <v>Lloguer</v>
          </cell>
          <cell r="M120">
            <v>0</v>
          </cell>
          <cell r="N120">
            <v>0</v>
          </cell>
          <cell r="O120">
            <v>0</v>
          </cell>
        </row>
        <row r="121">
          <cell r="D121">
            <v>253</v>
          </cell>
          <cell r="J121">
            <v>15</v>
          </cell>
          <cell r="L121" t="str">
            <v>Combustible</v>
          </cell>
          <cell r="M121">
            <v>21607.087499999998</v>
          </cell>
          <cell r="N121">
            <v>59.197499999999998</v>
          </cell>
          <cell r="O121">
            <v>8.77</v>
          </cell>
        </row>
        <row r="122">
          <cell r="E122">
            <v>253</v>
          </cell>
          <cell r="J122">
            <v>16</v>
          </cell>
          <cell r="L122" t="str">
            <v>Lubricant</v>
          </cell>
          <cell r="M122">
            <v>2168.1000000000004</v>
          </cell>
          <cell r="N122">
            <v>5.94</v>
          </cell>
          <cell r="O122">
            <v>0.88</v>
          </cell>
        </row>
        <row r="123">
          <cell r="L123" t="str">
            <v>Combustible i Lubricant</v>
          </cell>
          <cell r="M123">
            <v>23775.1875</v>
          </cell>
          <cell r="N123">
            <v>65.137500000000003</v>
          </cell>
          <cell r="O123">
            <v>9.65</v>
          </cell>
        </row>
        <row r="124">
          <cell r="G124">
            <v>253</v>
          </cell>
          <cell r="J124">
            <v>22</v>
          </cell>
          <cell r="L124" t="str">
            <v>Reparacions</v>
          </cell>
          <cell r="M124">
            <v>9731.8125</v>
          </cell>
          <cell r="N124">
            <v>26.662500000000001</v>
          </cell>
          <cell r="O124">
            <v>3.95</v>
          </cell>
        </row>
        <row r="125">
          <cell r="H125">
            <v>253</v>
          </cell>
          <cell r="J125">
            <v>21</v>
          </cell>
          <cell r="L125" t="str">
            <v>Pneumàtics</v>
          </cell>
          <cell r="M125">
            <v>4311.5625</v>
          </cell>
          <cell r="N125">
            <v>11.8125</v>
          </cell>
          <cell r="O125">
            <v>1.75</v>
          </cell>
        </row>
        <row r="126">
          <cell r="I126">
            <v>253</v>
          </cell>
          <cell r="J126">
            <v>23</v>
          </cell>
          <cell r="L126" t="str">
            <v>Productes neteja</v>
          </cell>
          <cell r="M126">
            <v>0</v>
          </cell>
          <cell r="N126">
            <v>0</v>
          </cell>
          <cell r="O126">
            <v>0</v>
          </cell>
        </row>
        <row r="127">
          <cell r="L127" t="str">
            <v>SUBTOTAL</v>
          </cell>
          <cell r="M127">
            <v>37818.5625</v>
          </cell>
          <cell r="N127">
            <v>103.61250000000001</v>
          </cell>
          <cell r="O127">
            <v>15.350000000000001</v>
          </cell>
        </row>
        <row r="128">
          <cell r="L128" t="str">
            <v>Número de dies/any</v>
          </cell>
          <cell r="M128">
            <v>365</v>
          </cell>
        </row>
        <row r="130">
          <cell r="L130" t="str">
            <v>PREU UNITARI MAQUINÀRIA (€/hora)</v>
          </cell>
          <cell r="M130">
            <v>15.350000000000001</v>
          </cell>
        </row>
        <row r="134">
          <cell r="K134">
            <v>239</v>
          </cell>
          <cell r="L134" t="str">
            <v>Recolector  Carga Superior 20 m³ compactador fijo</v>
          </cell>
          <cell r="M134" t="str">
            <v>Cost/any (€/any)</v>
          </cell>
          <cell r="N134" t="str">
            <v>Cost/jornada (€/jornada)</v>
          </cell>
          <cell r="O134" t="str">
            <v>Cost/hora (€/hora)</v>
          </cell>
        </row>
        <row r="136">
          <cell r="J136">
            <v>8</v>
          </cell>
          <cell r="L136" t="str">
            <v>Lloguer</v>
          </cell>
          <cell r="M136">
            <v>0</v>
          </cell>
          <cell r="N136">
            <v>0</v>
          </cell>
          <cell r="O136">
            <v>0</v>
          </cell>
        </row>
        <row r="137">
          <cell r="D137">
            <v>239</v>
          </cell>
          <cell r="J137">
            <v>15</v>
          </cell>
          <cell r="L137" t="str">
            <v>Combustible</v>
          </cell>
          <cell r="M137">
            <v>19857.825000000001</v>
          </cell>
          <cell r="N137">
            <v>54.405000000000001</v>
          </cell>
          <cell r="O137">
            <v>8.06</v>
          </cell>
        </row>
        <row r="138">
          <cell r="E138">
            <v>239</v>
          </cell>
          <cell r="J138">
            <v>16</v>
          </cell>
          <cell r="L138" t="str">
            <v>Lubricant</v>
          </cell>
          <cell r="M138">
            <v>1995.6375</v>
          </cell>
          <cell r="N138">
            <v>5.4675000000000002</v>
          </cell>
          <cell r="O138">
            <v>0.81</v>
          </cell>
        </row>
        <row r="139">
          <cell r="L139" t="str">
            <v>Combustible i Lubricant</v>
          </cell>
          <cell r="M139">
            <v>21853.462500000001</v>
          </cell>
          <cell r="N139">
            <v>59.872500000000009</v>
          </cell>
          <cell r="O139">
            <v>8.870000000000001</v>
          </cell>
        </row>
        <row r="140">
          <cell r="G140">
            <v>239</v>
          </cell>
          <cell r="J140">
            <v>22</v>
          </cell>
          <cell r="L140" t="str">
            <v>Reparacions</v>
          </cell>
          <cell r="M140">
            <v>11924.550000000001</v>
          </cell>
          <cell r="N140">
            <v>32.67</v>
          </cell>
          <cell r="O140">
            <v>4.84</v>
          </cell>
        </row>
        <row r="141">
          <cell r="H141">
            <v>239</v>
          </cell>
          <cell r="J141">
            <v>21</v>
          </cell>
          <cell r="L141" t="str">
            <v>Pneumàtics</v>
          </cell>
          <cell r="M141">
            <v>3966.6375000000007</v>
          </cell>
          <cell r="N141">
            <v>10.867500000000001</v>
          </cell>
          <cell r="O141">
            <v>1.61</v>
          </cell>
        </row>
        <row r="142">
          <cell r="I142">
            <v>239</v>
          </cell>
          <cell r="J142">
            <v>23</v>
          </cell>
          <cell r="L142" t="str">
            <v>Productes neteja</v>
          </cell>
          <cell r="M142">
            <v>0</v>
          </cell>
          <cell r="N142">
            <v>0</v>
          </cell>
          <cell r="O142">
            <v>0</v>
          </cell>
        </row>
        <row r="143">
          <cell r="L143" t="str">
            <v>SUBTOTAL</v>
          </cell>
          <cell r="M143">
            <v>37744.650000000009</v>
          </cell>
          <cell r="N143">
            <v>103.41000000000003</v>
          </cell>
          <cell r="O143">
            <v>15.32</v>
          </cell>
        </row>
        <row r="144">
          <cell r="L144" t="str">
            <v>Número de dies/any</v>
          </cell>
          <cell r="M144">
            <v>365</v>
          </cell>
        </row>
        <row r="146">
          <cell r="L146" t="str">
            <v>PREU UNITARI MAQUINÀRIA (€/hora)</v>
          </cell>
          <cell r="M146">
            <v>15.32</v>
          </cell>
        </row>
        <row r="150">
          <cell r="K150">
            <v>229</v>
          </cell>
          <cell r="L150" t="str">
            <v xml:space="preserve">Recolector  Carga Lateral 25 m³ </v>
          </cell>
          <cell r="M150" t="str">
            <v>Cost/any (€/any)</v>
          </cell>
          <cell r="N150" t="str">
            <v>Cost/jornada (€/jornada)</v>
          </cell>
          <cell r="O150" t="str">
            <v>Cost/hora (€/hora)</v>
          </cell>
        </row>
        <row r="152">
          <cell r="J152">
            <v>8</v>
          </cell>
          <cell r="L152" t="str">
            <v>Lloguer</v>
          </cell>
          <cell r="M152">
            <v>0</v>
          </cell>
          <cell r="N152">
            <v>0</v>
          </cell>
          <cell r="O152">
            <v>0</v>
          </cell>
        </row>
        <row r="153">
          <cell r="D153">
            <v>229</v>
          </cell>
          <cell r="J153">
            <v>15</v>
          </cell>
          <cell r="L153" t="str">
            <v>Combustible</v>
          </cell>
          <cell r="M153">
            <v>21607.087499999998</v>
          </cell>
          <cell r="N153">
            <v>59.197499999999998</v>
          </cell>
          <cell r="O153">
            <v>8.77</v>
          </cell>
        </row>
        <row r="154">
          <cell r="E154">
            <v>229</v>
          </cell>
          <cell r="J154">
            <v>16</v>
          </cell>
          <cell r="L154" t="str">
            <v>Lubricant</v>
          </cell>
          <cell r="M154">
            <v>2168.1000000000004</v>
          </cell>
          <cell r="N154">
            <v>5.94</v>
          </cell>
          <cell r="O154">
            <v>0.88</v>
          </cell>
        </row>
        <row r="155">
          <cell r="L155" t="str">
            <v>Combustible i Lubricant</v>
          </cell>
          <cell r="M155">
            <v>23775.1875</v>
          </cell>
          <cell r="N155">
            <v>65.137500000000003</v>
          </cell>
          <cell r="O155">
            <v>9.65</v>
          </cell>
        </row>
        <row r="156">
          <cell r="G156">
            <v>229</v>
          </cell>
          <cell r="J156">
            <v>22</v>
          </cell>
          <cell r="L156" t="str">
            <v>Reparacions</v>
          </cell>
          <cell r="M156">
            <v>12959.324999999999</v>
          </cell>
          <cell r="N156">
            <v>35.504999999999995</v>
          </cell>
          <cell r="O156">
            <v>5.26</v>
          </cell>
        </row>
        <row r="157">
          <cell r="H157">
            <v>229</v>
          </cell>
          <cell r="J157">
            <v>21</v>
          </cell>
          <cell r="L157" t="str">
            <v>Pneumàtics</v>
          </cell>
          <cell r="M157">
            <v>4311.5625</v>
          </cell>
          <cell r="N157">
            <v>11.8125</v>
          </cell>
          <cell r="O157">
            <v>1.75</v>
          </cell>
        </row>
        <row r="158">
          <cell r="I158">
            <v>229</v>
          </cell>
          <cell r="J158">
            <v>23</v>
          </cell>
          <cell r="L158" t="str">
            <v>Productes neteja</v>
          </cell>
          <cell r="M158">
            <v>0</v>
          </cell>
          <cell r="N158">
            <v>0</v>
          </cell>
          <cell r="O158">
            <v>0</v>
          </cell>
        </row>
        <row r="159">
          <cell r="L159" t="str">
            <v>SUBTOTAL</v>
          </cell>
          <cell r="M159">
            <v>41046.074999999997</v>
          </cell>
          <cell r="N159">
            <v>112.455</v>
          </cell>
          <cell r="O159">
            <v>16.66</v>
          </cell>
        </row>
        <row r="160">
          <cell r="L160" t="str">
            <v>Número de dies/any</v>
          </cell>
          <cell r="M160">
            <v>365</v>
          </cell>
        </row>
        <row r="162">
          <cell r="L162" t="str">
            <v>PREU UNITARI MAQUINÀRIA (€/hora)</v>
          </cell>
          <cell r="M162">
            <v>16.66</v>
          </cell>
        </row>
        <row r="166">
          <cell r="K166">
            <v>214</v>
          </cell>
          <cell r="L166" t="str">
            <v xml:space="preserve">Recolector  Carga Posterior 23 m³ </v>
          </cell>
          <cell r="M166" t="str">
            <v>Cost/any (€/any)</v>
          </cell>
          <cell r="N166" t="str">
            <v>Cost/jornada (€/jornada)</v>
          </cell>
          <cell r="O166" t="str">
            <v>Cost/hora (€/hora)</v>
          </cell>
        </row>
        <row r="168">
          <cell r="J168">
            <v>8</v>
          </cell>
          <cell r="L168" t="str">
            <v>Lloguer</v>
          </cell>
          <cell r="M168">
            <v>0</v>
          </cell>
          <cell r="N168">
            <v>0</v>
          </cell>
          <cell r="O168">
            <v>0</v>
          </cell>
        </row>
        <row r="169">
          <cell r="D169">
            <v>214</v>
          </cell>
          <cell r="J169">
            <v>15</v>
          </cell>
          <cell r="L169" t="str">
            <v>Combustible</v>
          </cell>
          <cell r="M169">
            <v>20744.775000000001</v>
          </cell>
          <cell r="N169">
            <v>56.835000000000001</v>
          </cell>
          <cell r="O169">
            <v>8.42</v>
          </cell>
        </row>
        <row r="170">
          <cell r="E170">
            <v>214</v>
          </cell>
          <cell r="J170">
            <v>16</v>
          </cell>
          <cell r="L170" t="str">
            <v>Lubricant</v>
          </cell>
          <cell r="M170">
            <v>2069.5500000000002</v>
          </cell>
          <cell r="N170">
            <v>5.67</v>
          </cell>
          <cell r="O170">
            <v>0.84</v>
          </cell>
        </row>
        <row r="171">
          <cell r="L171" t="str">
            <v>Combustible i Lubricant</v>
          </cell>
          <cell r="M171">
            <v>22814.325000000001</v>
          </cell>
          <cell r="N171">
            <v>62.504999999999995</v>
          </cell>
          <cell r="O171">
            <v>9.26</v>
          </cell>
        </row>
        <row r="172">
          <cell r="G172">
            <v>214</v>
          </cell>
          <cell r="J172">
            <v>22</v>
          </cell>
          <cell r="L172" t="str">
            <v>Reparacions</v>
          </cell>
          <cell r="M172">
            <v>12441.9375</v>
          </cell>
          <cell r="N172">
            <v>34.087499999999999</v>
          </cell>
          <cell r="O172">
            <v>5.05</v>
          </cell>
        </row>
        <row r="173">
          <cell r="H173">
            <v>214</v>
          </cell>
          <cell r="J173">
            <v>21</v>
          </cell>
          <cell r="L173" t="str">
            <v>Pneumàtics</v>
          </cell>
          <cell r="M173">
            <v>4139.1000000000004</v>
          </cell>
          <cell r="N173">
            <v>11.34</v>
          </cell>
          <cell r="O173">
            <v>1.68</v>
          </cell>
        </row>
        <row r="174">
          <cell r="I174">
            <v>214</v>
          </cell>
          <cell r="J174">
            <v>23</v>
          </cell>
          <cell r="L174" t="str">
            <v>Productes neteja</v>
          </cell>
          <cell r="M174">
            <v>0</v>
          </cell>
          <cell r="N174">
            <v>0</v>
          </cell>
          <cell r="O174">
            <v>0</v>
          </cell>
        </row>
        <row r="175">
          <cell r="L175" t="str">
            <v>SUBTOTAL</v>
          </cell>
          <cell r="M175">
            <v>39395.362499999996</v>
          </cell>
          <cell r="N175">
            <v>107.9325</v>
          </cell>
          <cell r="O175">
            <v>15.989999999999998</v>
          </cell>
        </row>
        <row r="176">
          <cell r="L176" t="str">
            <v>Número de dies/any</v>
          </cell>
          <cell r="M176">
            <v>365</v>
          </cell>
        </row>
        <row r="178">
          <cell r="L178" t="str">
            <v>PREU UNITARI MAQUINÀRIA (€/hora)</v>
          </cell>
          <cell r="M178">
            <v>15.989999999999998</v>
          </cell>
        </row>
        <row r="182">
          <cell r="K182">
            <v>207</v>
          </cell>
          <cell r="L182" t="str">
            <v xml:space="preserve">Recolector  Carga Posterior 12 m³ </v>
          </cell>
          <cell r="M182" t="str">
            <v>Cost/any (€/any)</v>
          </cell>
          <cell r="N182" t="str">
            <v>Cost/jornada (€/jornada)</v>
          </cell>
          <cell r="O182" t="str">
            <v>Cost/hora (€/hora)</v>
          </cell>
        </row>
        <row r="184">
          <cell r="J184">
            <v>8</v>
          </cell>
          <cell r="L184" t="str">
            <v>Lloguer</v>
          </cell>
          <cell r="M184">
            <v>0</v>
          </cell>
          <cell r="N184">
            <v>0</v>
          </cell>
          <cell r="O184">
            <v>0</v>
          </cell>
        </row>
        <row r="185">
          <cell r="D185">
            <v>207</v>
          </cell>
          <cell r="J185">
            <v>15</v>
          </cell>
          <cell r="L185" t="str">
            <v>Combustible</v>
          </cell>
          <cell r="M185">
            <v>18847.6875</v>
          </cell>
          <cell r="N185">
            <v>51.637500000000003</v>
          </cell>
          <cell r="O185">
            <v>7.65</v>
          </cell>
        </row>
        <row r="186">
          <cell r="E186">
            <v>207</v>
          </cell>
          <cell r="J186">
            <v>16</v>
          </cell>
          <cell r="L186" t="str">
            <v>Lubricant</v>
          </cell>
          <cell r="M186">
            <v>1897.0874999999999</v>
          </cell>
          <cell r="N186">
            <v>5.1974999999999998</v>
          </cell>
          <cell r="O186">
            <v>0.77</v>
          </cell>
        </row>
        <row r="187">
          <cell r="L187" t="str">
            <v>Combustible i Lubricant</v>
          </cell>
          <cell r="M187">
            <v>20744.775000000001</v>
          </cell>
          <cell r="N187">
            <v>56.835000000000001</v>
          </cell>
          <cell r="O187">
            <v>8.42</v>
          </cell>
        </row>
        <row r="188">
          <cell r="G188">
            <v>207</v>
          </cell>
          <cell r="J188">
            <v>22</v>
          </cell>
          <cell r="L188" t="str">
            <v>Reparacions</v>
          </cell>
          <cell r="M188">
            <v>11308.612499999999</v>
          </cell>
          <cell r="N188">
            <v>30.982499999999998</v>
          </cell>
          <cell r="O188">
            <v>4.59</v>
          </cell>
        </row>
        <row r="189">
          <cell r="H189">
            <v>207</v>
          </cell>
          <cell r="J189">
            <v>21</v>
          </cell>
          <cell r="L189" t="str">
            <v>Pneumàtics</v>
          </cell>
          <cell r="M189">
            <v>3769.5375000000004</v>
          </cell>
          <cell r="N189">
            <v>10.327500000000001</v>
          </cell>
          <cell r="O189">
            <v>1.53</v>
          </cell>
        </row>
        <row r="190">
          <cell r="I190">
            <v>207</v>
          </cell>
          <cell r="J190">
            <v>23</v>
          </cell>
          <cell r="L190" t="str">
            <v>Productes neteja</v>
          </cell>
          <cell r="M190">
            <v>0</v>
          </cell>
          <cell r="N190">
            <v>0</v>
          </cell>
          <cell r="O190">
            <v>0</v>
          </cell>
        </row>
        <row r="191">
          <cell r="L191" t="str">
            <v>SUBTOTAL</v>
          </cell>
          <cell r="M191">
            <v>35822.925000000003</v>
          </cell>
          <cell r="N191">
            <v>98.144999999999996</v>
          </cell>
          <cell r="O191">
            <v>14.54</v>
          </cell>
        </row>
        <row r="192">
          <cell r="L192" t="str">
            <v>Número de dies/any</v>
          </cell>
          <cell r="M192">
            <v>365</v>
          </cell>
        </row>
        <row r="194">
          <cell r="L194" t="str">
            <v>PREU UNITARI MAQUINÀRIA (€/hora)</v>
          </cell>
          <cell r="M194">
            <v>14.54</v>
          </cell>
        </row>
        <row r="198">
          <cell r="K198" t="str">
            <v/>
          </cell>
          <cell r="L198" t="str">
            <v/>
          </cell>
          <cell r="M198" t="str">
            <v>Cost/any (€/any)</v>
          </cell>
          <cell r="N198" t="str">
            <v>Cost/jornada (€/jornada)</v>
          </cell>
          <cell r="O198" t="str">
            <v>Cost/hora (€/hora)</v>
          </cell>
        </row>
        <row r="200">
          <cell r="J200">
            <v>8</v>
          </cell>
          <cell r="L200" t="str">
            <v>Lloguer</v>
          </cell>
          <cell r="M200">
            <v>0</v>
          </cell>
          <cell r="N200">
            <v>0</v>
          </cell>
          <cell r="O200">
            <v>0</v>
          </cell>
        </row>
        <row r="201">
          <cell r="D201" t="str">
            <v/>
          </cell>
          <cell r="J201">
            <v>15</v>
          </cell>
          <cell r="L201" t="str">
            <v>Combustible</v>
          </cell>
          <cell r="M201" t="str">
            <v/>
          </cell>
          <cell r="N201" t="e">
            <v>#VALUE!</v>
          </cell>
          <cell r="O201" t="str">
            <v/>
          </cell>
        </row>
        <row r="202">
          <cell r="E202" t="str">
            <v/>
          </cell>
          <cell r="J202">
            <v>16</v>
          </cell>
          <cell r="L202" t="str">
            <v>Lubricant</v>
          </cell>
          <cell r="M202" t="str">
            <v/>
          </cell>
          <cell r="N202" t="e">
            <v>#VALUE!</v>
          </cell>
          <cell r="O202" t="str">
            <v/>
          </cell>
        </row>
        <row r="203">
          <cell r="L203" t="str">
            <v>Combustible i Lubricant</v>
          </cell>
          <cell r="M203">
            <v>0</v>
          </cell>
          <cell r="N203">
            <v>0</v>
          </cell>
          <cell r="O203">
            <v>0</v>
          </cell>
        </row>
        <row r="204">
          <cell r="G204" t="str">
            <v/>
          </cell>
          <cell r="J204">
            <v>22</v>
          </cell>
          <cell r="L204" t="str">
            <v>Reparacions</v>
          </cell>
          <cell r="M204">
            <v>0</v>
          </cell>
          <cell r="N204">
            <v>0</v>
          </cell>
          <cell r="O204">
            <v>0</v>
          </cell>
        </row>
        <row r="205">
          <cell r="H205" t="str">
            <v/>
          </cell>
          <cell r="J205">
            <v>21</v>
          </cell>
          <cell r="L205" t="str">
            <v>Pneumàtics</v>
          </cell>
          <cell r="M205">
            <v>0</v>
          </cell>
          <cell r="N205">
            <v>0</v>
          </cell>
          <cell r="O205">
            <v>0</v>
          </cell>
        </row>
        <row r="206">
          <cell r="I206" t="str">
            <v/>
          </cell>
          <cell r="J206">
            <v>23</v>
          </cell>
          <cell r="L206" t="str">
            <v>Productes neteja</v>
          </cell>
          <cell r="M206">
            <v>0</v>
          </cell>
          <cell r="N206">
            <v>0</v>
          </cell>
          <cell r="O206">
            <v>0</v>
          </cell>
        </row>
        <row r="207">
          <cell r="L207" t="str">
            <v>SUBTOTAL</v>
          </cell>
          <cell r="M207">
            <v>0</v>
          </cell>
          <cell r="N207">
            <v>0</v>
          </cell>
          <cell r="O207">
            <v>0</v>
          </cell>
        </row>
        <row r="208">
          <cell r="L208" t="str">
            <v>Número de dies/any</v>
          </cell>
          <cell r="M208">
            <v>365</v>
          </cell>
        </row>
        <row r="210">
          <cell r="L210" t="str">
            <v>PREU UNITARI MAQUINÀRIA (€/hora)</v>
          </cell>
          <cell r="M210">
            <v>0</v>
          </cell>
        </row>
        <row r="214">
          <cell r="K214" t="str">
            <v/>
          </cell>
          <cell r="L214" t="str">
            <v/>
          </cell>
          <cell r="M214" t="str">
            <v>Cost/any (€/any)</v>
          </cell>
          <cell r="N214" t="str">
            <v>Cost/jornada (€/jornada)</v>
          </cell>
          <cell r="O214" t="str">
            <v>Cost/hora (€/hora)</v>
          </cell>
        </row>
        <row r="216">
          <cell r="J216">
            <v>8</v>
          </cell>
          <cell r="L216" t="str">
            <v>Lloguer</v>
          </cell>
          <cell r="M216">
            <v>0</v>
          </cell>
          <cell r="N216">
            <v>0</v>
          </cell>
          <cell r="O216">
            <v>0</v>
          </cell>
        </row>
        <row r="217">
          <cell r="D217" t="str">
            <v/>
          </cell>
          <cell r="J217">
            <v>15</v>
          </cell>
          <cell r="L217" t="str">
            <v>Combustible</v>
          </cell>
          <cell r="M217" t="str">
            <v/>
          </cell>
          <cell r="N217" t="e">
            <v>#VALUE!</v>
          </cell>
          <cell r="O217" t="str">
            <v/>
          </cell>
        </row>
        <row r="218">
          <cell r="E218" t="str">
            <v/>
          </cell>
          <cell r="J218">
            <v>16</v>
          </cell>
          <cell r="L218" t="str">
            <v>Lubricant</v>
          </cell>
          <cell r="M218" t="str">
            <v/>
          </cell>
          <cell r="N218" t="e">
            <v>#VALUE!</v>
          </cell>
          <cell r="O218" t="str">
            <v/>
          </cell>
        </row>
        <row r="219">
          <cell r="L219" t="str">
            <v>Combustible i Lubricant</v>
          </cell>
          <cell r="M219">
            <v>0</v>
          </cell>
          <cell r="N219">
            <v>0</v>
          </cell>
          <cell r="O219">
            <v>0</v>
          </cell>
        </row>
        <row r="220">
          <cell r="G220" t="str">
            <v/>
          </cell>
          <cell r="J220">
            <v>22</v>
          </cell>
          <cell r="L220" t="str">
            <v>Reparacions</v>
          </cell>
          <cell r="M220">
            <v>0</v>
          </cell>
          <cell r="N220">
            <v>0</v>
          </cell>
          <cell r="O220">
            <v>0</v>
          </cell>
        </row>
        <row r="221">
          <cell r="H221" t="str">
            <v/>
          </cell>
          <cell r="J221">
            <v>21</v>
          </cell>
          <cell r="L221" t="str">
            <v>Pneumàtics</v>
          </cell>
          <cell r="M221">
            <v>0</v>
          </cell>
          <cell r="N221">
            <v>0</v>
          </cell>
          <cell r="O221">
            <v>0</v>
          </cell>
        </row>
        <row r="222">
          <cell r="I222" t="str">
            <v/>
          </cell>
          <cell r="J222">
            <v>23</v>
          </cell>
          <cell r="L222" t="str">
            <v>Productes neteja</v>
          </cell>
          <cell r="M222">
            <v>0</v>
          </cell>
          <cell r="N222">
            <v>0</v>
          </cell>
          <cell r="O222">
            <v>0</v>
          </cell>
        </row>
        <row r="223">
          <cell r="L223" t="str">
            <v>SUBTOTAL</v>
          </cell>
          <cell r="M223">
            <v>0</v>
          </cell>
          <cell r="N223">
            <v>0</v>
          </cell>
          <cell r="O223">
            <v>0</v>
          </cell>
        </row>
        <row r="224">
          <cell r="L224" t="str">
            <v>Número de dies/any</v>
          </cell>
          <cell r="M224">
            <v>365</v>
          </cell>
        </row>
        <row r="226">
          <cell r="L226" t="str">
            <v>PREU UNITARI MAQUINÀRIA (€/hora)</v>
          </cell>
          <cell r="M226">
            <v>0</v>
          </cell>
        </row>
        <row r="230">
          <cell r="K230" t="str">
            <v/>
          </cell>
          <cell r="L230" t="str">
            <v/>
          </cell>
          <cell r="M230" t="str">
            <v>Cost/any (€/any)</v>
          </cell>
          <cell r="N230" t="str">
            <v>Cost/jornada (€/jornada)</v>
          </cell>
          <cell r="O230" t="str">
            <v>Cost/hora (€/hora)</v>
          </cell>
        </row>
        <row r="232">
          <cell r="J232">
            <v>8</v>
          </cell>
          <cell r="L232" t="str">
            <v>Lloguer</v>
          </cell>
          <cell r="M232">
            <v>0</v>
          </cell>
          <cell r="N232">
            <v>0</v>
          </cell>
          <cell r="O232">
            <v>0</v>
          </cell>
        </row>
        <row r="233">
          <cell r="D233" t="str">
            <v/>
          </cell>
          <cell r="J233">
            <v>15</v>
          </cell>
          <cell r="L233" t="str">
            <v>Combustible</v>
          </cell>
          <cell r="M233" t="str">
            <v/>
          </cell>
          <cell r="N233" t="e">
            <v>#VALUE!</v>
          </cell>
          <cell r="O233" t="str">
            <v/>
          </cell>
        </row>
        <row r="234">
          <cell r="E234" t="str">
            <v/>
          </cell>
          <cell r="J234">
            <v>16</v>
          </cell>
          <cell r="L234" t="str">
            <v>Lubricant</v>
          </cell>
          <cell r="M234" t="str">
            <v/>
          </cell>
          <cell r="N234" t="e">
            <v>#VALUE!</v>
          </cell>
          <cell r="O234" t="str">
            <v/>
          </cell>
        </row>
        <row r="235">
          <cell r="L235" t="str">
            <v>Combustible i Lubricant</v>
          </cell>
          <cell r="M235">
            <v>0</v>
          </cell>
          <cell r="N235">
            <v>0</v>
          </cell>
          <cell r="O235">
            <v>0</v>
          </cell>
        </row>
        <row r="236">
          <cell r="G236" t="str">
            <v/>
          </cell>
          <cell r="J236">
            <v>22</v>
          </cell>
          <cell r="L236" t="str">
            <v>Reparacions</v>
          </cell>
          <cell r="M236">
            <v>0</v>
          </cell>
          <cell r="N236">
            <v>0</v>
          </cell>
          <cell r="O236">
            <v>0</v>
          </cell>
        </row>
        <row r="237">
          <cell r="H237" t="str">
            <v/>
          </cell>
          <cell r="J237">
            <v>21</v>
          </cell>
          <cell r="L237" t="str">
            <v>Pneumàtics</v>
          </cell>
          <cell r="M237">
            <v>0</v>
          </cell>
          <cell r="N237">
            <v>0</v>
          </cell>
          <cell r="O237">
            <v>0</v>
          </cell>
        </row>
        <row r="238">
          <cell r="I238" t="str">
            <v/>
          </cell>
          <cell r="J238">
            <v>23</v>
          </cell>
          <cell r="L238" t="str">
            <v>Productes neteja</v>
          </cell>
          <cell r="M238">
            <v>0</v>
          </cell>
          <cell r="N238">
            <v>0</v>
          </cell>
          <cell r="O238">
            <v>0</v>
          </cell>
        </row>
        <row r="239">
          <cell r="L239" t="str">
            <v>SUBTOTAL</v>
          </cell>
          <cell r="M239">
            <v>0</v>
          </cell>
          <cell r="N239">
            <v>0</v>
          </cell>
          <cell r="O239">
            <v>0</v>
          </cell>
        </row>
        <row r="240">
          <cell r="L240" t="str">
            <v>Número de dies/any</v>
          </cell>
          <cell r="M240">
            <v>365</v>
          </cell>
        </row>
        <row r="242">
          <cell r="L242" t="str">
            <v>PREU UNITARI MAQUINÀRIA (€/hora)</v>
          </cell>
          <cell r="M242">
            <v>0</v>
          </cell>
        </row>
        <row r="246">
          <cell r="K246" t="str">
            <v/>
          </cell>
          <cell r="L246" t="str">
            <v/>
          </cell>
          <cell r="M246" t="str">
            <v>Cost/any (€/any)</v>
          </cell>
          <cell r="N246" t="str">
            <v>Cost/jornada (€/jornada)</v>
          </cell>
          <cell r="O246" t="str">
            <v>Cost/hora (€/hora)</v>
          </cell>
        </row>
        <row r="248">
          <cell r="J248">
            <v>8</v>
          </cell>
          <cell r="L248" t="str">
            <v>Lloguer</v>
          </cell>
          <cell r="M248">
            <v>0</v>
          </cell>
          <cell r="N248">
            <v>0</v>
          </cell>
          <cell r="O248">
            <v>0</v>
          </cell>
        </row>
        <row r="249">
          <cell r="D249" t="str">
            <v/>
          </cell>
          <cell r="J249">
            <v>15</v>
          </cell>
          <cell r="L249" t="str">
            <v>Combustible</v>
          </cell>
          <cell r="M249" t="str">
            <v/>
          </cell>
          <cell r="N249" t="e">
            <v>#VALUE!</v>
          </cell>
          <cell r="O249" t="str">
            <v/>
          </cell>
        </row>
        <row r="250">
          <cell r="E250" t="str">
            <v/>
          </cell>
          <cell r="J250">
            <v>16</v>
          </cell>
          <cell r="L250" t="str">
            <v>Lubricant</v>
          </cell>
          <cell r="M250" t="str">
            <v/>
          </cell>
          <cell r="N250" t="e">
            <v>#VALUE!</v>
          </cell>
          <cell r="O250" t="str">
            <v/>
          </cell>
        </row>
        <row r="251">
          <cell r="L251" t="str">
            <v>Combustible i Lubricant</v>
          </cell>
          <cell r="M251">
            <v>0</v>
          </cell>
          <cell r="N251">
            <v>0</v>
          </cell>
          <cell r="O251">
            <v>0</v>
          </cell>
        </row>
        <row r="252">
          <cell r="G252" t="str">
            <v/>
          </cell>
          <cell r="J252">
            <v>22</v>
          </cell>
          <cell r="L252" t="str">
            <v>Reparacions</v>
          </cell>
          <cell r="M252">
            <v>0</v>
          </cell>
          <cell r="N252">
            <v>0</v>
          </cell>
          <cell r="O252">
            <v>0</v>
          </cell>
        </row>
        <row r="253">
          <cell r="H253" t="str">
            <v/>
          </cell>
          <cell r="J253">
            <v>21</v>
          </cell>
          <cell r="L253" t="str">
            <v>Pneumàtics</v>
          </cell>
          <cell r="M253">
            <v>0</v>
          </cell>
          <cell r="N253">
            <v>0</v>
          </cell>
          <cell r="O253">
            <v>0</v>
          </cell>
        </row>
        <row r="254">
          <cell r="I254" t="str">
            <v/>
          </cell>
          <cell r="J254">
            <v>23</v>
          </cell>
          <cell r="L254" t="str">
            <v>Productes neteja</v>
          </cell>
          <cell r="M254">
            <v>0</v>
          </cell>
          <cell r="N254">
            <v>0</v>
          </cell>
          <cell r="O254">
            <v>0</v>
          </cell>
        </row>
        <row r="255">
          <cell r="L255" t="str">
            <v>SUBTOTAL</v>
          </cell>
          <cell r="M255">
            <v>0</v>
          </cell>
          <cell r="N255">
            <v>0</v>
          </cell>
          <cell r="O255">
            <v>0</v>
          </cell>
        </row>
        <row r="256">
          <cell r="L256" t="str">
            <v>Número de dies/any</v>
          </cell>
          <cell r="M256">
            <v>365</v>
          </cell>
        </row>
        <row r="258">
          <cell r="L258" t="str">
            <v>PREU UNITARI MAQUINÀRIA (€/hora)</v>
          </cell>
          <cell r="M258">
            <v>0</v>
          </cell>
        </row>
        <row r="262">
          <cell r="K262" t="str">
            <v/>
          </cell>
          <cell r="L262" t="str">
            <v/>
          </cell>
          <cell r="M262" t="str">
            <v>Cost/any (€/any)</v>
          </cell>
          <cell r="N262" t="str">
            <v>Cost/jornada (€/jornada)</v>
          </cell>
          <cell r="O262" t="str">
            <v>Cost/hora (€/hora)</v>
          </cell>
        </row>
        <row r="264">
          <cell r="J264">
            <v>8</v>
          </cell>
          <cell r="L264" t="str">
            <v>Lloguer</v>
          </cell>
          <cell r="M264">
            <v>0</v>
          </cell>
          <cell r="N264">
            <v>0</v>
          </cell>
          <cell r="O264">
            <v>0</v>
          </cell>
        </row>
        <row r="265">
          <cell r="D265" t="str">
            <v/>
          </cell>
          <cell r="J265">
            <v>15</v>
          </cell>
          <cell r="L265" t="str">
            <v>Combustible</v>
          </cell>
          <cell r="M265" t="str">
            <v/>
          </cell>
          <cell r="N265" t="e">
            <v>#VALUE!</v>
          </cell>
          <cell r="O265" t="str">
            <v/>
          </cell>
        </row>
        <row r="266">
          <cell r="E266" t="str">
            <v/>
          </cell>
          <cell r="J266">
            <v>16</v>
          </cell>
          <cell r="L266" t="str">
            <v>Lubricant</v>
          </cell>
          <cell r="M266" t="str">
            <v/>
          </cell>
          <cell r="N266" t="e">
            <v>#VALUE!</v>
          </cell>
          <cell r="O266" t="str">
            <v/>
          </cell>
        </row>
        <row r="267">
          <cell r="L267" t="str">
            <v>Combustible i Lubricant</v>
          </cell>
          <cell r="M267">
            <v>0</v>
          </cell>
          <cell r="N267">
            <v>0</v>
          </cell>
          <cell r="O267">
            <v>0</v>
          </cell>
        </row>
        <row r="268">
          <cell r="G268" t="str">
            <v/>
          </cell>
          <cell r="J268">
            <v>22</v>
          </cell>
          <cell r="L268" t="str">
            <v>Reparacions</v>
          </cell>
          <cell r="M268">
            <v>0</v>
          </cell>
          <cell r="N268">
            <v>0</v>
          </cell>
          <cell r="O268">
            <v>0</v>
          </cell>
        </row>
        <row r="269">
          <cell r="H269" t="str">
            <v/>
          </cell>
          <cell r="J269">
            <v>21</v>
          </cell>
          <cell r="L269" t="str">
            <v>Pneumàtics</v>
          </cell>
          <cell r="M269">
            <v>0</v>
          </cell>
          <cell r="N269">
            <v>0</v>
          </cell>
          <cell r="O269">
            <v>0</v>
          </cell>
        </row>
        <row r="270">
          <cell r="I270" t="str">
            <v/>
          </cell>
          <cell r="J270">
            <v>23</v>
          </cell>
          <cell r="L270" t="str">
            <v>Productes neteja</v>
          </cell>
          <cell r="M270">
            <v>0</v>
          </cell>
          <cell r="N270">
            <v>0</v>
          </cell>
          <cell r="O270">
            <v>0</v>
          </cell>
        </row>
        <row r="271">
          <cell r="L271" t="str">
            <v>SUBTOTAL</v>
          </cell>
          <cell r="M271">
            <v>0</v>
          </cell>
          <cell r="N271">
            <v>0</v>
          </cell>
          <cell r="O271">
            <v>0</v>
          </cell>
        </row>
        <row r="272">
          <cell r="L272" t="str">
            <v>Número de dies/any</v>
          </cell>
          <cell r="M272">
            <v>365</v>
          </cell>
        </row>
        <row r="274">
          <cell r="L274" t="str">
            <v>PREU UNITARI MAQUINÀRIA (€/hora)</v>
          </cell>
          <cell r="M274">
            <v>0</v>
          </cell>
        </row>
        <row r="278">
          <cell r="K278" t="str">
            <v/>
          </cell>
          <cell r="L278" t="str">
            <v/>
          </cell>
          <cell r="M278" t="str">
            <v>Cost/any (€/any)</v>
          </cell>
          <cell r="N278" t="str">
            <v>Cost/jornada (€/jornada)</v>
          </cell>
          <cell r="O278" t="str">
            <v>Cost/hora (€/hora)</v>
          </cell>
        </row>
        <row r="280">
          <cell r="J280">
            <v>8</v>
          </cell>
          <cell r="L280" t="str">
            <v>Lloguer</v>
          </cell>
          <cell r="M280">
            <v>0</v>
          </cell>
          <cell r="N280">
            <v>0</v>
          </cell>
          <cell r="O280">
            <v>0</v>
          </cell>
        </row>
        <row r="281">
          <cell r="D281" t="str">
            <v/>
          </cell>
          <cell r="J281">
            <v>15</v>
          </cell>
          <cell r="L281" t="str">
            <v>Combustible</v>
          </cell>
          <cell r="M281" t="str">
            <v/>
          </cell>
          <cell r="N281" t="e">
            <v>#VALUE!</v>
          </cell>
          <cell r="O281" t="str">
            <v/>
          </cell>
        </row>
        <row r="282">
          <cell r="E282" t="str">
            <v/>
          </cell>
          <cell r="J282">
            <v>16</v>
          </cell>
          <cell r="L282" t="str">
            <v>Lubricant</v>
          </cell>
          <cell r="M282" t="str">
            <v/>
          </cell>
          <cell r="N282" t="e">
            <v>#VALUE!</v>
          </cell>
          <cell r="O282" t="str">
            <v/>
          </cell>
        </row>
        <row r="283">
          <cell r="L283" t="str">
            <v>Combustible i Lubricant</v>
          </cell>
          <cell r="M283">
            <v>0</v>
          </cell>
          <cell r="N283">
            <v>0</v>
          </cell>
          <cell r="O283">
            <v>0</v>
          </cell>
        </row>
        <row r="284">
          <cell r="G284" t="str">
            <v/>
          </cell>
          <cell r="J284">
            <v>22</v>
          </cell>
          <cell r="L284" t="str">
            <v>Reparacions</v>
          </cell>
          <cell r="M284">
            <v>0</v>
          </cell>
          <cell r="N284">
            <v>0</v>
          </cell>
          <cell r="O284">
            <v>0</v>
          </cell>
        </row>
        <row r="285">
          <cell r="H285" t="str">
            <v/>
          </cell>
          <cell r="J285">
            <v>21</v>
          </cell>
          <cell r="L285" t="str">
            <v>Pneumàtics</v>
          </cell>
          <cell r="M285">
            <v>0</v>
          </cell>
          <cell r="N285">
            <v>0</v>
          </cell>
          <cell r="O285">
            <v>0</v>
          </cell>
        </row>
        <row r="286">
          <cell r="I286" t="str">
            <v/>
          </cell>
          <cell r="J286">
            <v>23</v>
          </cell>
          <cell r="L286" t="str">
            <v>Productes neteja</v>
          </cell>
          <cell r="M286">
            <v>0</v>
          </cell>
          <cell r="N286">
            <v>0</v>
          </cell>
          <cell r="O286">
            <v>0</v>
          </cell>
        </row>
        <row r="287">
          <cell r="L287" t="str">
            <v>SUBTOTAL</v>
          </cell>
          <cell r="M287">
            <v>0</v>
          </cell>
          <cell r="N287">
            <v>0</v>
          </cell>
          <cell r="O287">
            <v>0</v>
          </cell>
        </row>
        <row r="288">
          <cell r="L288" t="str">
            <v>Número de dies/any</v>
          </cell>
          <cell r="M288">
            <v>365</v>
          </cell>
        </row>
        <row r="290">
          <cell r="L290" t="str">
            <v>PREU UNITARI MAQUINÀRIA (€/hora)</v>
          </cell>
          <cell r="M290">
            <v>0</v>
          </cell>
        </row>
        <row r="294">
          <cell r="K294" t="str">
            <v/>
          </cell>
          <cell r="L294" t="str">
            <v/>
          </cell>
          <cell r="M294" t="str">
            <v>Cost/any (€/any)</v>
          </cell>
          <cell r="N294" t="str">
            <v>Cost/jornada (€/jornada)</v>
          </cell>
          <cell r="O294" t="str">
            <v>Cost/hora (€/hora)</v>
          </cell>
        </row>
        <row r="296">
          <cell r="J296">
            <v>8</v>
          </cell>
          <cell r="L296" t="str">
            <v>Lloguer</v>
          </cell>
          <cell r="M296">
            <v>0</v>
          </cell>
          <cell r="N296">
            <v>0</v>
          </cell>
          <cell r="O296">
            <v>0</v>
          </cell>
        </row>
        <row r="297">
          <cell r="D297" t="str">
            <v/>
          </cell>
          <cell r="J297">
            <v>15</v>
          </cell>
          <cell r="L297" t="str">
            <v>Combustible</v>
          </cell>
          <cell r="M297" t="str">
            <v/>
          </cell>
          <cell r="N297" t="e">
            <v>#VALUE!</v>
          </cell>
          <cell r="O297" t="str">
            <v/>
          </cell>
        </row>
        <row r="298">
          <cell r="E298" t="str">
            <v/>
          </cell>
          <cell r="J298">
            <v>16</v>
          </cell>
          <cell r="L298" t="str">
            <v>Lubricant</v>
          </cell>
          <cell r="M298" t="str">
            <v/>
          </cell>
          <cell r="N298" t="e">
            <v>#VALUE!</v>
          </cell>
          <cell r="O298" t="str">
            <v/>
          </cell>
        </row>
        <row r="299">
          <cell r="L299" t="str">
            <v>Combustible i Lubricant</v>
          </cell>
          <cell r="M299">
            <v>0</v>
          </cell>
          <cell r="N299">
            <v>0</v>
          </cell>
          <cell r="O299">
            <v>0</v>
          </cell>
        </row>
        <row r="300">
          <cell r="G300" t="str">
            <v/>
          </cell>
          <cell r="J300">
            <v>22</v>
          </cell>
          <cell r="L300" t="str">
            <v>Reparacions</v>
          </cell>
          <cell r="M300">
            <v>0</v>
          </cell>
          <cell r="N300">
            <v>0</v>
          </cell>
          <cell r="O300">
            <v>0</v>
          </cell>
        </row>
        <row r="301">
          <cell r="H301" t="str">
            <v/>
          </cell>
          <cell r="J301">
            <v>21</v>
          </cell>
          <cell r="L301" t="str">
            <v>Pneumàtics</v>
          </cell>
          <cell r="M301">
            <v>0</v>
          </cell>
          <cell r="N301">
            <v>0</v>
          </cell>
          <cell r="O301">
            <v>0</v>
          </cell>
        </row>
        <row r="302">
          <cell r="I302" t="str">
            <v/>
          </cell>
          <cell r="J302">
            <v>23</v>
          </cell>
          <cell r="L302" t="str">
            <v>Productes neteja</v>
          </cell>
          <cell r="M302">
            <v>0</v>
          </cell>
          <cell r="N302">
            <v>0</v>
          </cell>
          <cell r="O302">
            <v>0</v>
          </cell>
        </row>
        <row r="303">
          <cell r="L303" t="str">
            <v>SUBTOTAL</v>
          </cell>
          <cell r="M303">
            <v>0</v>
          </cell>
          <cell r="N303">
            <v>0</v>
          </cell>
          <cell r="O303">
            <v>0</v>
          </cell>
        </row>
        <row r="304">
          <cell r="L304" t="str">
            <v>Número de dies/any</v>
          </cell>
          <cell r="M304">
            <v>365</v>
          </cell>
        </row>
        <row r="306">
          <cell r="L306" t="str">
            <v>PREU UNITARI MAQUINÀRIA (€/hora)</v>
          </cell>
          <cell r="M306">
            <v>0</v>
          </cell>
        </row>
        <row r="310">
          <cell r="K310" t="str">
            <v/>
          </cell>
          <cell r="L310" t="str">
            <v/>
          </cell>
          <cell r="M310" t="str">
            <v>Cost/any (€/any)</v>
          </cell>
          <cell r="N310" t="str">
            <v>Cost/jornada (€/jornada)</v>
          </cell>
          <cell r="O310" t="str">
            <v>Cost/hora (€/hora)</v>
          </cell>
        </row>
        <row r="312">
          <cell r="J312">
            <v>8</v>
          </cell>
          <cell r="L312" t="str">
            <v>Lloguer</v>
          </cell>
          <cell r="M312">
            <v>0</v>
          </cell>
          <cell r="N312">
            <v>0</v>
          </cell>
          <cell r="O312">
            <v>0</v>
          </cell>
        </row>
        <row r="313">
          <cell r="D313" t="str">
            <v/>
          </cell>
          <cell r="J313">
            <v>15</v>
          </cell>
          <cell r="L313" t="str">
            <v>Combustible</v>
          </cell>
          <cell r="M313" t="str">
            <v/>
          </cell>
          <cell r="N313" t="e">
            <v>#VALUE!</v>
          </cell>
          <cell r="O313" t="str">
            <v/>
          </cell>
        </row>
        <row r="314">
          <cell r="E314" t="str">
            <v/>
          </cell>
          <cell r="J314">
            <v>16</v>
          </cell>
          <cell r="L314" t="str">
            <v>Lubricant</v>
          </cell>
          <cell r="M314" t="str">
            <v/>
          </cell>
          <cell r="N314" t="e">
            <v>#VALUE!</v>
          </cell>
          <cell r="O314" t="str">
            <v/>
          </cell>
        </row>
        <row r="315">
          <cell r="L315" t="str">
            <v>Combustible i Lubricant</v>
          </cell>
          <cell r="M315">
            <v>0</v>
          </cell>
          <cell r="N315">
            <v>0</v>
          </cell>
          <cell r="O315">
            <v>0</v>
          </cell>
        </row>
        <row r="316">
          <cell r="G316" t="str">
            <v/>
          </cell>
          <cell r="J316">
            <v>22</v>
          </cell>
          <cell r="L316" t="str">
            <v>Reparacions</v>
          </cell>
          <cell r="M316">
            <v>0</v>
          </cell>
          <cell r="N316">
            <v>0</v>
          </cell>
          <cell r="O316">
            <v>0</v>
          </cell>
        </row>
        <row r="317">
          <cell r="H317" t="str">
            <v/>
          </cell>
          <cell r="J317">
            <v>21</v>
          </cell>
          <cell r="L317" t="str">
            <v>Pneumàtics</v>
          </cell>
          <cell r="M317">
            <v>0</v>
          </cell>
          <cell r="N317">
            <v>0</v>
          </cell>
          <cell r="O317">
            <v>0</v>
          </cell>
        </row>
        <row r="318">
          <cell r="I318" t="str">
            <v/>
          </cell>
          <cell r="J318">
            <v>23</v>
          </cell>
          <cell r="L318" t="str">
            <v>Productes neteja</v>
          </cell>
          <cell r="M318">
            <v>0</v>
          </cell>
          <cell r="N318">
            <v>0</v>
          </cell>
          <cell r="O318">
            <v>0</v>
          </cell>
        </row>
        <row r="319">
          <cell r="L319" t="str">
            <v>SUBTOTAL</v>
          </cell>
          <cell r="M319">
            <v>0</v>
          </cell>
          <cell r="N319">
            <v>0</v>
          </cell>
          <cell r="O319">
            <v>0</v>
          </cell>
        </row>
        <row r="320">
          <cell r="L320" t="str">
            <v>Número de dies/any</v>
          </cell>
          <cell r="M320">
            <v>365</v>
          </cell>
        </row>
        <row r="322">
          <cell r="L322" t="str">
            <v>PREU UNITARI MAQUINÀRIA (€/hora)</v>
          </cell>
          <cell r="M322">
            <v>0</v>
          </cell>
        </row>
        <row r="326">
          <cell r="K326" t="str">
            <v/>
          </cell>
          <cell r="L326" t="str">
            <v/>
          </cell>
          <cell r="M326" t="str">
            <v>Cost/any (€/any)</v>
          </cell>
          <cell r="N326" t="str">
            <v>Cost/jornada (€/jornada)</v>
          </cell>
          <cell r="O326" t="str">
            <v>Cost/hora (€/hora)</v>
          </cell>
        </row>
        <row r="328">
          <cell r="J328">
            <v>8</v>
          </cell>
          <cell r="L328" t="str">
            <v>Lloguer</v>
          </cell>
          <cell r="M328">
            <v>0</v>
          </cell>
          <cell r="N328">
            <v>0</v>
          </cell>
          <cell r="O328">
            <v>0</v>
          </cell>
        </row>
        <row r="329">
          <cell r="D329" t="str">
            <v/>
          </cell>
          <cell r="J329">
            <v>15</v>
          </cell>
          <cell r="L329" t="str">
            <v>Combustible</v>
          </cell>
          <cell r="M329" t="str">
            <v/>
          </cell>
          <cell r="N329" t="e">
            <v>#VALUE!</v>
          </cell>
          <cell r="O329" t="str">
            <v/>
          </cell>
        </row>
        <row r="330">
          <cell r="E330" t="str">
            <v/>
          </cell>
          <cell r="J330">
            <v>16</v>
          </cell>
          <cell r="L330" t="str">
            <v>Lubricant</v>
          </cell>
          <cell r="M330" t="str">
            <v/>
          </cell>
          <cell r="N330" t="e">
            <v>#VALUE!</v>
          </cell>
          <cell r="O330" t="str">
            <v/>
          </cell>
        </row>
        <row r="331">
          <cell r="L331" t="str">
            <v>Combustible i Lubricant</v>
          </cell>
          <cell r="M331">
            <v>0</v>
          </cell>
          <cell r="N331">
            <v>0</v>
          </cell>
          <cell r="O331">
            <v>0</v>
          </cell>
        </row>
        <row r="332">
          <cell r="G332" t="str">
            <v/>
          </cell>
          <cell r="J332">
            <v>22</v>
          </cell>
          <cell r="L332" t="str">
            <v>Reparacions</v>
          </cell>
          <cell r="M332">
            <v>0</v>
          </cell>
          <cell r="N332">
            <v>0</v>
          </cell>
          <cell r="O332">
            <v>0</v>
          </cell>
        </row>
        <row r="333">
          <cell r="H333" t="str">
            <v/>
          </cell>
          <cell r="J333">
            <v>21</v>
          </cell>
          <cell r="L333" t="str">
            <v>Pneumàtics</v>
          </cell>
          <cell r="M333">
            <v>0</v>
          </cell>
          <cell r="N333">
            <v>0</v>
          </cell>
          <cell r="O333">
            <v>0</v>
          </cell>
        </row>
        <row r="334">
          <cell r="I334" t="str">
            <v/>
          </cell>
          <cell r="J334">
            <v>23</v>
          </cell>
          <cell r="L334" t="str">
            <v>Productes neteja</v>
          </cell>
          <cell r="M334">
            <v>0</v>
          </cell>
          <cell r="N334">
            <v>0</v>
          </cell>
          <cell r="O334">
            <v>0</v>
          </cell>
        </row>
        <row r="335">
          <cell r="L335" t="str">
            <v>SUBTOTAL</v>
          </cell>
          <cell r="M335">
            <v>0</v>
          </cell>
          <cell r="N335">
            <v>0</v>
          </cell>
          <cell r="O335">
            <v>0</v>
          </cell>
        </row>
        <row r="336">
          <cell r="L336" t="str">
            <v>Número de dies/any</v>
          </cell>
          <cell r="M336">
            <v>365</v>
          </cell>
        </row>
        <row r="338">
          <cell r="L338" t="str">
            <v>PREU UNITARI MAQUINÀRIA (€/hora)</v>
          </cell>
          <cell r="M338">
            <v>0</v>
          </cell>
        </row>
        <row r="342">
          <cell r="K342" t="str">
            <v/>
          </cell>
          <cell r="L342" t="str">
            <v/>
          </cell>
          <cell r="M342" t="str">
            <v>Cost/any (€/any)</v>
          </cell>
          <cell r="N342" t="str">
            <v>Cost/jornada (€/jornada)</v>
          </cell>
          <cell r="O342" t="str">
            <v>Cost/hora (€/hora)</v>
          </cell>
        </row>
        <row r="344">
          <cell r="J344">
            <v>8</v>
          </cell>
          <cell r="L344" t="str">
            <v>Lloguer</v>
          </cell>
          <cell r="M344">
            <v>0</v>
          </cell>
          <cell r="N344">
            <v>0</v>
          </cell>
          <cell r="O344">
            <v>0</v>
          </cell>
        </row>
        <row r="345">
          <cell r="D345" t="str">
            <v/>
          </cell>
          <cell r="J345">
            <v>15</v>
          </cell>
          <cell r="L345" t="str">
            <v>Combustible</v>
          </cell>
          <cell r="M345" t="str">
            <v/>
          </cell>
          <cell r="N345" t="e">
            <v>#VALUE!</v>
          </cell>
          <cell r="O345" t="str">
            <v/>
          </cell>
        </row>
        <row r="346">
          <cell r="E346" t="str">
            <v/>
          </cell>
          <cell r="J346">
            <v>16</v>
          </cell>
          <cell r="L346" t="str">
            <v>Lubricant</v>
          </cell>
          <cell r="M346" t="str">
            <v/>
          </cell>
          <cell r="N346" t="e">
            <v>#VALUE!</v>
          </cell>
          <cell r="O346" t="str">
            <v/>
          </cell>
        </row>
        <row r="347">
          <cell r="L347" t="str">
            <v>Combustible i Lubricant</v>
          </cell>
          <cell r="M347">
            <v>0</v>
          </cell>
          <cell r="N347">
            <v>0</v>
          </cell>
          <cell r="O347">
            <v>0</v>
          </cell>
        </row>
        <row r="348">
          <cell r="G348" t="str">
            <v/>
          </cell>
          <cell r="J348">
            <v>22</v>
          </cell>
          <cell r="L348" t="str">
            <v>Reparacions</v>
          </cell>
          <cell r="M348">
            <v>0</v>
          </cell>
          <cell r="N348">
            <v>0</v>
          </cell>
          <cell r="O348">
            <v>0</v>
          </cell>
        </row>
        <row r="349">
          <cell r="H349" t="str">
            <v/>
          </cell>
          <cell r="J349">
            <v>21</v>
          </cell>
          <cell r="L349" t="str">
            <v>Pneumàtics</v>
          </cell>
          <cell r="M349">
            <v>0</v>
          </cell>
          <cell r="N349">
            <v>0</v>
          </cell>
          <cell r="O349">
            <v>0</v>
          </cell>
        </row>
        <row r="350">
          <cell r="I350" t="str">
            <v/>
          </cell>
          <cell r="J350">
            <v>23</v>
          </cell>
          <cell r="L350" t="str">
            <v>Productes neteja</v>
          </cell>
          <cell r="M350">
            <v>0</v>
          </cell>
          <cell r="N350">
            <v>0</v>
          </cell>
          <cell r="O350">
            <v>0</v>
          </cell>
        </row>
        <row r="351">
          <cell r="L351" t="str">
            <v>SUBTOTAL</v>
          </cell>
          <cell r="M351">
            <v>0</v>
          </cell>
          <cell r="N351">
            <v>0</v>
          </cell>
          <cell r="O351">
            <v>0</v>
          </cell>
        </row>
        <row r="352">
          <cell r="L352" t="str">
            <v>Número de dies/any</v>
          </cell>
          <cell r="M352">
            <v>365</v>
          </cell>
        </row>
        <row r="354">
          <cell r="L354" t="str">
            <v>PREU UNITARI MAQUINÀRIA (€/hora)</v>
          </cell>
          <cell r="M354">
            <v>0</v>
          </cell>
        </row>
        <row r="358">
          <cell r="K358" t="str">
            <v/>
          </cell>
          <cell r="L358" t="str">
            <v/>
          </cell>
          <cell r="M358" t="str">
            <v>Cost/any (€/any)</v>
          </cell>
          <cell r="N358" t="str">
            <v>Cost/jornada (€/jornada)</v>
          </cell>
          <cell r="O358" t="str">
            <v>Cost/hora (€/hora)</v>
          </cell>
        </row>
        <row r="360">
          <cell r="J360">
            <v>8</v>
          </cell>
          <cell r="L360" t="str">
            <v>Lloguer</v>
          </cell>
          <cell r="M360">
            <v>0</v>
          </cell>
          <cell r="N360">
            <v>0</v>
          </cell>
          <cell r="O360">
            <v>0</v>
          </cell>
        </row>
        <row r="361">
          <cell r="D361" t="str">
            <v/>
          </cell>
          <cell r="J361">
            <v>15</v>
          </cell>
          <cell r="L361" t="str">
            <v>Combustible</v>
          </cell>
          <cell r="M361" t="str">
            <v/>
          </cell>
          <cell r="N361" t="e">
            <v>#VALUE!</v>
          </cell>
          <cell r="O361" t="str">
            <v/>
          </cell>
        </row>
        <row r="362">
          <cell r="E362" t="str">
            <v/>
          </cell>
          <cell r="J362">
            <v>16</v>
          </cell>
          <cell r="L362" t="str">
            <v>Lubricant</v>
          </cell>
          <cell r="M362" t="str">
            <v/>
          </cell>
          <cell r="N362" t="e">
            <v>#VALUE!</v>
          </cell>
          <cell r="O362" t="str">
            <v/>
          </cell>
        </row>
        <row r="363">
          <cell r="L363" t="str">
            <v>Combustible i Lubricant</v>
          </cell>
          <cell r="M363">
            <v>0</v>
          </cell>
          <cell r="N363">
            <v>0</v>
          </cell>
          <cell r="O363">
            <v>0</v>
          </cell>
        </row>
        <row r="364">
          <cell r="G364" t="str">
            <v/>
          </cell>
          <cell r="J364">
            <v>22</v>
          </cell>
          <cell r="L364" t="str">
            <v>Reparacions</v>
          </cell>
          <cell r="M364">
            <v>0</v>
          </cell>
          <cell r="N364">
            <v>0</v>
          </cell>
          <cell r="O364">
            <v>0</v>
          </cell>
        </row>
        <row r="365">
          <cell r="H365" t="str">
            <v/>
          </cell>
          <cell r="J365">
            <v>21</v>
          </cell>
          <cell r="L365" t="str">
            <v>Pneumàtics</v>
          </cell>
          <cell r="M365">
            <v>0</v>
          </cell>
          <cell r="N365">
            <v>0</v>
          </cell>
          <cell r="O365">
            <v>0</v>
          </cell>
        </row>
        <row r="366">
          <cell r="I366" t="str">
            <v/>
          </cell>
          <cell r="J366">
            <v>23</v>
          </cell>
          <cell r="L366" t="str">
            <v>Productes neteja</v>
          </cell>
          <cell r="M366">
            <v>0</v>
          </cell>
          <cell r="N366">
            <v>0</v>
          </cell>
          <cell r="O366">
            <v>0</v>
          </cell>
        </row>
        <row r="367">
          <cell r="L367" t="str">
            <v>SUBTOTAL</v>
          </cell>
          <cell r="M367">
            <v>0</v>
          </cell>
          <cell r="N367">
            <v>0</v>
          </cell>
          <cell r="O367">
            <v>0</v>
          </cell>
        </row>
        <row r="368">
          <cell r="L368" t="str">
            <v>Número de dies/any</v>
          </cell>
          <cell r="M368">
            <v>365</v>
          </cell>
        </row>
        <row r="370">
          <cell r="L370" t="str">
            <v>PREU UNITARI MAQUINÀRIA (€/hora)</v>
          </cell>
          <cell r="M370">
            <v>0</v>
          </cell>
        </row>
        <row r="374">
          <cell r="K374" t="str">
            <v/>
          </cell>
          <cell r="L374" t="str">
            <v/>
          </cell>
          <cell r="M374" t="str">
            <v>Cost/any (€/any)</v>
          </cell>
          <cell r="N374" t="str">
            <v>Cost/jornada (€/jornada)</v>
          </cell>
          <cell r="O374" t="str">
            <v>Cost/hora (€/hora)</v>
          </cell>
        </row>
        <row r="376">
          <cell r="J376">
            <v>8</v>
          </cell>
          <cell r="L376" t="str">
            <v>Lloguer</v>
          </cell>
          <cell r="M376">
            <v>0</v>
          </cell>
          <cell r="N376">
            <v>0</v>
          </cell>
          <cell r="O376">
            <v>0</v>
          </cell>
        </row>
        <row r="377">
          <cell r="D377" t="str">
            <v/>
          </cell>
          <cell r="J377">
            <v>15</v>
          </cell>
          <cell r="L377" t="str">
            <v>Combustible</v>
          </cell>
          <cell r="M377" t="str">
            <v/>
          </cell>
          <cell r="N377" t="e">
            <v>#VALUE!</v>
          </cell>
          <cell r="O377" t="str">
            <v/>
          </cell>
        </row>
        <row r="378">
          <cell r="E378" t="str">
            <v/>
          </cell>
          <cell r="J378">
            <v>16</v>
          </cell>
          <cell r="L378" t="str">
            <v>Lubricant</v>
          </cell>
          <cell r="M378" t="str">
            <v/>
          </cell>
          <cell r="N378" t="e">
            <v>#VALUE!</v>
          </cell>
          <cell r="O378" t="str">
            <v/>
          </cell>
        </row>
        <row r="379">
          <cell r="L379" t="str">
            <v>Combustible i Lubricant</v>
          </cell>
          <cell r="M379">
            <v>0</v>
          </cell>
          <cell r="N379">
            <v>0</v>
          </cell>
          <cell r="O379">
            <v>0</v>
          </cell>
        </row>
        <row r="380">
          <cell r="G380" t="str">
            <v/>
          </cell>
          <cell r="J380">
            <v>22</v>
          </cell>
          <cell r="L380" t="str">
            <v>Reparacions</v>
          </cell>
          <cell r="M380">
            <v>0</v>
          </cell>
          <cell r="N380">
            <v>0</v>
          </cell>
          <cell r="O380">
            <v>0</v>
          </cell>
        </row>
        <row r="381">
          <cell r="H381" t="str">
            <v/>
          </cell>
          <cell r="J381">
            <v>21</v>
          </cell>
          <cell r="L381" t="str">
            <v>Pneumàtics</v>
          </cell>
          <cell r="M381">
            <v>0</v>
          </cell>
          <cell r="N381">
            <v>0</v>
          </cell>
          <cell r="O381">
            <v>0</v>
          </cell>
        </row>
        <row r="382">
          <cell r="I382" t="str">
            <v/>
          </cell>
          <cell r="J382">
            <v>23</v>
          </cell>
          <cell r="L382" t="str">
            <v>Productes neteja</v>
          </cell>
          <cell r="M382">
            <v>0</v>
          </cell>
          <cell r="N382">
            <v>0</v>
          </cell>
          <cell r="O382">
            <v>0</v>
          </cell>
        </row>
        <row r="383">
          <cell r="L383" t="str">
            <v>SUBTOTAL</v>
          </cell>
          <cell r="M383">
            <v>0</v>
          </cell>
          <cell r="N383">
            <v>0</v>
          </cell>
          <cell r="O383">
            <v>0</v>
          </cell>
        </row>
        <row r="384">
          <cell r="L384" t="str">
            <v>Número de dies/any</v>
          </cell>
          <cell r="M384">
            <v>365</v>
          </cell>
        </row>
        <row r="386">
          <cell r="L386" t="str">
            <v>PREU UNITARI MAQUINÀRIA (€/hora)</v>
          </cell>
          <cell r="M386">
            <v>0</v>
          </cell>
        </row>
        <row r="390">
          <cell r="K390" t="str">
            <v/>
          </cell>
          <cell r="L390" t="str">
            <v/>
          </cell>
          <cell r="M390" t="str">
            <v>Cost/any (€/any)</v>
          </cell>
          <cell r="N390" t="str">
            <v>Cost/jornada (€/jornada)</v>
          </cell>
          <cell r="O390" t="str">
            <v>Cost/hora (€/hora)</v>
          </cell>
        </row>
        <row r="392">
          <cell r="J392">
            <v>8</v>
          </cell>
          <cell r="L392" t="str">
            <v>Lloguer</v>
          </cell>
          <cell r="M392">
            <v>0</v>
          </cell>
          <cell r="N392">
            <v>0</v>
          </cell>
          <cell r="O392">
            <v>0</v>
          </cell>
        </row>
        <row r="393">
          <cell r="D393" t="str">
            <v/>
          </cell>
          <cell r="J393">
            <v>15</v>
          </cell>
          <cell r="L393" t="str">
            <v>Combustible</v>
          </cell>
          <cell r="M393" t="str">
            <v/>
          </cell>
          <cell r="N393" t="e">
            <v>#VALUE!</v>
          </cell>
          <cell r="O393" t="str">
            <v/>
          </cell>
        </row>
        <row r="394">
          <cell r="E394" t="str">
            <v/>
          </cell>
          <cell r="J394">
            <v>16</v>
          </cell>
          <cell r="L394" t="str">
            <v>Lubricant</v>
          </cell>
          <cell r="M394" t="str">
            <v/>
          </cell>
          <cell r="N394" t="e">
            <v>#VALUE!</v>
          </cell>
          <cell r="O394" t="str">
            <v/>
          </cell>
        </row>
        <row r="395">
          <cell r="L395" t="str">
            <v>Combustible i Lubricant</v>
          </cell>
          <cell r="M395">
            <v>0</v>
          </cell>
          <cell r="N395">
            <v>0</v>
          </cell>
          <cell r="O395">
            <v>0</v>
          </cell>
        </row>
        <row r="396">
          <cell r="G396" t="str">
            <v/>
          </cell>
          <cell r="J396">
            <v>22</v>
          </cell>
          <cell r="L396" t="str">
            <v>Reparacions</v>
          </cell>
          <cell r="M396">
            <v>0</v>
          </cell>
          <cell r="N396">
            <v>0</v>
          </cell>
          <cell r="O396">
            <v>0</v>
          </cell>
        </row>
        <row r="397">
          <cell r="H397" t="str">
            <v/>
          </cell>
          <cell r="J397">
            <v>21</v>
          </cell>
          <cell r="L397" t="str">
            <v>Pneumàtics</v>
          </cell>
          <cell r="M397">
            <v>0</v>
          </cell>
          <cell r="N397">
            <v>0</v>
          </cell>
          <cell r="O397">
            <v>0</v>
          </cell>
        </row>
        <row r="398">
          <cell r="I398" t="str">
            <v/>
          </cell>
          <cell r="J398">
            <v>23</v>
          </cell>
          <cell r="L398" t="str">
            <v>Productes neteja</v>
          </cell>
          <cell r="M398">
            <v>0</v>
          </cell>
          <cell r="N398">
            <v>0</v>
          </cell>
          <cell r="O398">
            <v>0</v>
          </cell>
        </row>
        <row r="399">
          <cell r="L399" t="str">
            <v>SUBTOTAL</v>
          </cell>
          <cell r="M399">
            <v>0</v>
          </cell>
          <cell r="N399">
            <v>0</v>
          </cell>
          <cell r="O399">
            <v>0</v>
          </cell>
        </row>
        <row r="400">
          <cell r="L400" t="str">
            <v>Número de dies/any</v>
          </cell>
          <cell r="M400">
            <v>365</v>
          </cell>
        </row>
        <row r="402">
          <cell r="L402" t="str">
            <v>PREU UNITARI MAQUINÀRIA (€/hora)</v>
          </cell>
          <cell r="M402">
            <v>0</v>
          </cell>
        </row>
        <row r="406">
          <cell r="K406" t="str">
            <v/>
          </cell>
          <cell r="L406" t="str">
            <v/>
          </cell>
          <cell r="M406" t="str">
            <v>Cost/any (€/any)</v>
          </cell>
          <cell r="N406" t="str">
            <v>Cost/jornada (€/jornada)</v>
          </cell>
          <cell r="O406" t="str">
            <v>Cost/hora (€/hora)</v>
          </cell>
        </row>
        <row r="408">
          <cell r="J408">
            <v>8</v>
          </cell>
          <cell r="L408" t="str">
            <v>Lloguer</v>
          </cell>
          <cell r="M408">
            <v>0</v>
          </cell>
          <cell r="N408">
            <v>0</v>
          </cell>
          <cell r="O408">
            <v>0</v>
          </cell>
        </row>
        <row r="409">
          <cell r="D409" t="str">
            <v/>
          </cell>
          <cell r="J409">
            <v>15</v>
          </cell>
          <cell r="L409" t="str">
            <v>Combustible</v>
          </cell>
          <cell r="M409" t="str">
            <v/>
          </cell>
          <cell r="N409" t="e">
            <v>#VALUE!</v>
          </cell>
          <cell r="O409" t="str">
            <v/>
          </cell>
        </row>
        <row r="410">
          <cell r="E410" t="str">
            <v/>
          </cell>
          <cell r="J410">
            <v>16</v>
          </cell>
          <cell r="L410" t="str">
            <v>Lubricant</v>
          </cell>
          <cell r="M410" t="str">
            <v/>
          </cell>
          <cell r="N410" t="e">
            <v>#VALUE!</v>
          </cell>
          <cell r="O410" t="str">
            <v/>
          </cell>
        </row>
        <row r="411">
          <cell r="L411" t="str">
            <v>Combustible i Lubricant</v>
          </cell>
          <cell r="M411">
            <v>0</v>
          </cell>
          <cell r="N411">
            <v>0</v>
          </cell>
          <cell r="O411">
            <v>0</v>
          </cell>
        </row>
        <row r="412">
          <cell r="G412" t="str">
            <v/>
          </cell>
          <cell r="J412">
            <v>22</v>
          </cell>
          <cell r="L412" t="str">
            <v>Reparacions</v>
          </cell>
          <cell r="M412">
            <v>0</v>
          </cell>
          <cell r="N412">
            <v>0</v>
          </cell>
          <cell r="O412">
            <v>0</v>
          </cell>
        </row>
        <row r="413">
          <cell r="H413" t="str">
            <v/>
          </cell>
          <cell r="J413">
            <v>21</v>
          </cell>
          <cell r="L413" t="str">
            <v>Pneumàtics</v>
          </cell>
          <cell r="M413">
            <v>0</v>
          </cell>
          <cell r="N413">
            <v>0</v>
          </cell>
          <cell r="O413">
            <v>0</v>
          </cell>
        </row>
        <row r="414">
          <cell r="I414" t="str">
            <v/>
          </cell>
          <cell r="J414">
            <v>23</v>
          </cell>
          <cell r="L414" t="str">
            <v>Productes neteja</v>
          </cell>
          <cell r="M414">
            <v>0</v>
          </cell>
          <cell r="N414">
            <v>0</v>
          </cell>
          <cell r="O414">
            <v>0</v>
          </cell>
        </row>
        <row r="415">
          <cell r="L415" t="str">
            <v>SUBTOTAL</v>
          </cell>
          <cell r="M415">
            <v>0</v>
          </cell>
          <cell r="N415">
            <v>0</v>
          </cell>
          <cell r="O415">
            <v>0</v>
          </cell>
        </row>
        <row r="416">
          <cell r="L416" t="str">
            <v>Número de dies/any</v>
          </cell>
          <cell r="M416">
            <v>365</v>
          </cell>
        </row>
        <row r="418">
          <cell r="L418" t="str">
            <v>PREU UNITARI MAQUINÀRIA (€/hora)</v>
          </cell>
          <cell r="M418">
            <v>0</v>
          </cell>
        </row>
        <row r="422">
          <cell r="K422" t="str">
            <v/>
          </cell>
          <cell r="L422" t="str">
            <v/>
          </cell>
          <cell r="M422" t="str">
            <v>Cost/any (€/any)</v>
          </cell>
          <cell r="N422" t="str">
            <v>Cost/jornada (€/jornada)</v>
          </cell>
          <cell r="O422" t="str">
            <v>Cost/hora (€/hora)</v>
          </cell>
        </row>
        <row r="424">
          <cell r="J424">
            <v>8</v>
          </cell>
          <cell r="L424" t="str">
            <v>Lloguer</v>
          </cell>
          <cell r="M424">
            <v>0</v>
          </cell>
          <cell r="N424">
            <v>0</v>
          </cell>
          <cell r="O424">
            <v>0</v>
          </cell>
        </row>
        <row r="425">
          <cell r="D425" t="str">
            <v/>
          </cell>
          <cell r="J425">
            <v>15</v>
          </cell>
          <cell r="L425" t="str">
            <v>Combustible</v>
          </cell>
          <cell r="M425" t="str">
            <v/>
          </cell>
          <cell r="N425" t="e">
            <v>#VALUE!</v>
          </cell>
          <cell r="O425" t="str">
            <v/>
          </cell>
        </row>
        <row r="426">
          <cell r="E426" t="str">
            <v/>
          </cell>
          <cell r="J426">
            <v>16</v>
          </cell>
          <cell r="L426" t="str">
            <v>Lubricant</v>
          </cell>
          <cell r="M426" t="str">
            <v/>
          </cell>
          <cell r="N426" t="e">
            <v>#VALUE!</v>
          </cell>
          <cell r="O426" t="str">
            <v/>
          </cell>
        </row>
        <row r="427">
          <cell r="L427" t="str">
            <v>Combustible i Lubricant</v>
          </cell>
          <cell r="M427">
            <v>0</v>
          </cell>
          <cell r="N427">
            <v>0</v>
          </cell>
          <cell r="O427">
            <v>0</v>
          </cell>
        </row>
        <row r="428">
          <cell r="G428" t="str">
            <v/>
          </cell>
          <cell r="J428">
            <v>22</v>
          </cell>
          <cell r="L428" t="str">
            <v>Reparacions</v>
          </cell>
          <cell r="M428">
            <v>0</v>
          </cell>
          <cell r="N428">
            <v>0</v>
          </cell>
          <cell r="O428">
            <v>0</v>
          </cell>
        </row>
        <row r="429">
          <cell r="H429" t="str">
            <v/>
          </cell>
          <cell r="J429">
            <v>21</v>
          </cell>
          <cell r="L429" t="str">
            <v>Pneumàtics</v>
          </cell>
          <cell r="M429">
            <v>0</v>
          </cell>
          <cell r="N429">
            <v>0</v>
          </cell>
          <cell r="O429">
            <v>0</v>
          </cell>
        </row>
        <row r="430">
          <cell r="I430" t="str">
            <v/>
          </cell>
          <cell r="J430">
            <v>23</v>
          </cell>
          <cell r="L430" t="str">
            <v>Productes neteja</v>
          </cell>
          <cell r="M430">
            <v>0</v>
          </cell>
          <cell r="N430">
            <v>0</v>
          </cell>
          <cell r="O430">
            <v>0</v>
          </cell>
        </row>
        <row r="431">
          <cell r="L431" t="str">
            <v>SUBTOTAL</v>
          </cell>
          <cell r="M431">
            <v>0</v>
          </cell>
          <cell r="N431">
            <v>0</v>
          </cell>
          <cell r="O431">
            <v>0</v>
          </cell>
        </row>
        <row r="432">
          <cell r="L432" t="str">
            <v>Número de dies/any</v>
          </cell>
          <cell r="M432">
            <v>365</v>
          </cell>
        </row>
        <row r="434">
          <cell r="L434" t="str">
            <v>PREU UNITARI MAQUINÀRIA (€/hora)</v>
          </cell>
          <cell r="M434">
            <v>0</v>
          </cell>
        </row>
        <row r="438">
          <cell r="K438" t="str">
            <v/>
          </cell>
          <cell r="L438" t="str">
            <v/>
          </cell>
          <cell r="M438" t="str">
            <v>Cost/any (€/any)</v>
          </cell>
          <cell r="N438" t="str">
            <v>Cost/jornada (€/jornada)</v>
          </cell>
          <cell r="O438" t="str">
            <v>Cost/hora (€/hora)</v>
          </cell>
        </row>
        <row r="440">
          <cell r="J440">
            <v>8</v>
          </cell>
          <cell r="L440" t="str">
            <v>Lloguer</v>
          </cell>
          <cell r="M440">
            <v>0</v>
          </cell>
          <cell r="N440">
            <v>0</v>
          </cell>
          <cell r="O440">
            <v>0</v>
          </cell>
        </row>
        <row r="441">
          <cell r="D441" t="str">
            <v/>
          </cell>
          <cell r="J441">
            <v>15</v>
          </cell>
          <cell r="L441" t="str">
            <v>Combustible</v>
          </cell>
          <cell r="M441" t="str">
            <v/>
          </cell>
          <cell r="N441" t="e">
            <v>#VALUE!</v>
          </cell>
          <cell r="O441" t="str">
            <v/>
          </cell>
        </row>
        <row r="442">
          <cell r="E442" t="str">
            <v/>
          </cell>
          <cell r="J442">
            <v>16</v>
          </cell>
          <cell r="L442" t="str">
            <v>Lubricant</v>
          </cell>
          <cell r="M442" t="str">
            <v/>
          </cell>
          <cell r="N442" t="e">
            <v>#VALUE!</v>
          </cell>
          <cell r="O442" t="str">
            <v/>
          </cell>
        </row>
        <row r="443">
          <cell r="L443" t="str">
            <v>Combustible i Lubricant</v>
          </cell>
          <cell r="M443">
            <v>0</v>
          </cell>
          <cell r="N443">
            <v>0</v>
          </cell>
          <cell r="O443">
            <v>0</v>
          </cell>
        </row>
        <row r="444">
          <cell r="G444" t="str">
            <v/>
          </cell>
          <cell r="J444">
            <v>22</v>
          </cell>
          <cell r="L444" t="str">
            <v>Reparacions</v>
          </cell>
          <cell r="M444">
            <v>0</v>
          </cell>
          <cell r="N444">
            <v>0</v>
          </cell>
          <cell r="O444">
            <v>0</v>
          </cell>
        </row>
        <row r="445">
          <cell r="H445" t="str">
            <v/>
          </cell>
          <cell r="J445">
            <v>21</v>
          </cell>
          <cell r="L445" t="str">
            <v>Pneumàtics</v>
          </cell>
          <cell r="M445">
            <v>0</v>
          </cell>
          <cell r="N445">
            <v>0</v>
          </cell>
          <cell r="O445">
            <v>0</v>
          </cell>
        </row>
        <row r="446">
          <cell r="I446" t="str">
            <v/>
          </cell>
          <cell r="J446">
            <v>23</v>
          </cell>
          <cell r="L446" t="str">
            <v>Productes neteja</v>
          </cell>
          <cell r="M446">
            <v>0</v>
          </cell>
          <cell r="N446">
            <v>0</v>
          </cell>
          <cell r="O446">
            <v>0</v>
          </cell>
        </row>
        <row r="447">
          <cell r="L447" t="str">
            <v>SUBTOTAL</v>
          </cell>
          <cell r="M447">
            <v>0</v>
          </cell>
          <cell r="N447">
            <v>0</v>
          </cell>
          <cell r="O447">
            <v>0</v>
          </cell>
        </row>
        <row r="448">
          <cell r="L448" t="str">
            <v>Número de dies/any</v>
          </cell>
          <cell r="M448">
            <v>365</v>
          </cell>
        </row>
        <row r="450">
          <cell r="L450" t="str">
            <v>PREU UNITARI MAQUINÀRIA (€/hora)</v>
          </cell>
          <cell r="M450">
            <v>0</v>
          </cell>
        </row>
        <row r="454">
          <cell r="K454" t="str">
            <v/>
          </cell>
          <cell r="L454" t="str">
            <v/>
          </cell>
          <cell r="M454" t="str">
            <v>Cost/any (€/any)</v>
          </cell>
          <cell r="N454" t="str">
            <v>Cost/jornada (€/jornada)</v>
          </cell>
          <cell r="O454" t="str">
            <v>Cost/hora (€/hora)</v>
          </cell>
        </row>
        <row r="456">
          <cell r="J456">
            <v>8</v>
          </cell>
          <cell r="L456" t="str">
            <v>Lloguer</v>
          </cell>
          <cell r="M456">
            <v>0</v>
          </cell>
          <cell r="N456">
            <v>0</v>
          </cell>
          <cell r="O456">
            <v>0</v>
          </cell>
        </row>
        <row r="457">
          <cell r="D457" t="str">
            <v/>
          </cell>
          <cell r="J457">
            <v>15</v>
          </cell>
          <cell r="L457" t="str">
            <v>Combustible</v>
          </cell>
          <cell r="M457" t="str">
            <v/>
          </cell>
          <cell r="N457" t="e">
            <v>#VALUE!</v>
          </cell>
          <cell r="O457" t="str">
            <v/>
          </cell>
        </row>
        <row r="458">
          <cell r="E458" t="str">
            <v/>
          </cell>
          <cell r="J458">
            <v>16</v>
          </cell>
          <cell r="L458" t="str">
            <v>Lubricant</v>
          </cell>
          <cell r="M458" t="str">
            <v/>
          </cell>
          <cell r="N458" t="e">
            <v>#VALUE!</v>
          </cell>
          <cell r="O458" t="str">
            <v/>
          </cell>
        </row>
        <row r="459">
          <cell r="L459" t="str">
            <v>Combustible i Lubricant</v>
          </cell>
          <cell r="M459">
            <v>0</v>
          </cell>
          <cell r="N459">
            <v>0</v>
          </cell>
          <cell r="O459">
            <v>0</v>
          </cell>
        </row>
        <row r="460">
          <cell r="G460" t="str">
            <v/>
          </cell>
          <cell r="J460">
            <v>22</v>
          </cell>
          <cell r="L460" t="str">
            <v>Reparacions</v>
          </cell>
          <cell r="M460">
            <v>0</v>
          </cell>
          <cell r="N460">
            <v>0</v>
          </cell>
          <cell r="O460">
            <v>0</v>
          </cell>
        </row>
        <row r="461">
          <cell r="H461" t="str">
            <v/>
          </cell>
          <cell r="J461">
            <v>21</v>
          </cell>
          <cell r="L461" t="str">
            <v>Pneumàtics</v>
          </cell>
          <cell r="M461">
            <v>0</v>
          </cell>
          <cell r="N461">
            <v>0</v>
          </cell>
          <cell r="O461">
            <v>0</v>
          </cell>
        </row>
        <row r="462">
          <cell r="I462" t="str">
            <v/>
          </cell>
          <cell r="J462">
            <v>23</v>
          </cell>
          <cell r="L462" t="str">
            <v>Productes neteja</v>
          </cell>
          <cell r="M462">
            <v>0</v>
          </cell>
          <cell r="N462">
            <v>0</v>
          </cell>
          <cell r="O462">
            <v>0</v>
          </cell>
        </row>
        <row r="463">
          <cell r="L463" t="str">
            <v>SUBTOTAL</v>
          </cell>
          <cell r="M463">
            <v>0</v>
          </cell>
          <cell r="N463">
            <v>0</v>
          </cell>
          <cell r="O463">
            <v>0</v>
          </cell>
        </row>
        <row r="464">
          <cell r="L464" t="str">
            <v>Número de dies/any</v>
          </cell>
          <cell r="M464">
            <v>365</v>
          </cell>
        </row>
        <row r="466">
          <cell r="L466" t="str">
            <v>PREU UNITARI MAQUINÀRIA (€/hora)</v>
          </cell>
          <cell r="M466">
            <v>0</v>
          </cell>
        </row>
        <row r="470">
          <cell r="K470" t="str">
            <v/>
          </cell>
          <cell r="L470" t="str">
            <v/>
          </cell>
          <cell r="M470" t="str">
            <v>Cost/any (€/any)</v>
          </cell>
          <cell r="N470" t="str">
            <v>Cost/jornada (€/jornada)</v>
          </cell>
          <cell r="O470" t="str">
            <v>Cost/hora (€/hora)</v>
          </cell>
        </row>
        <row r="472">
          <cell r="J472">
            <v>8</v>
          </cell>
          <cell r="L472" t="str">
            <v>Lloguer</v>
          </cell>
          <cell r="M472">
            <v>0</v>
          </cell>
          <cell r="N472">
            <v>0</v>
          </cell>
          <cell r="O472">
            <v>0</v>
          </cell>
        </row>
        <row r="473">
          <cell r="D473" t="str">
            <v/>
          </cell>
          <cell r="J473">
            <v>15</v>
          </cell>
          <cell r="L473" t="str">
            <v>Combustible</v>
          </cell>
          <cell r="M473" t="str">
            <v/>
          </cell>
          <cell r="N473" t="e">
            <v>#VALUE!</v>
          </cell>
          <cell r="O473" t="str">
            <v/>
          </cell>
        </row>
        <row r="474">
          <cell r="E474" t="str">
            <v/>
          </cell>
          <cell r="J474">
            <v>16</v>
          </cell>
          <cell r="L474" t="str">
            <v>Lubricant</v>
          </cell>
          <cell r="M474" t="str">
            <v/>
          </cell>
          <cell r="N474" t="e">
            <v>#VALUE!</v>
          </cell>
          <cell r="O474" t="str">
            <v/>
          </cell>
        </row>
        <row r="475">
          <cell r="L475" t="str">
            <v>Combustible i Lubricant</v>
          </cell>
          <cell r="M475">
            <v>0</v>
          </cell>
          <cell r="N475">
            <v>0</v>
          </cell>
          <cell r="O475">
            <v>0</v>
          </cell>
        </row>
        <row r="476">
          <cell r="G476" t="str">
            <v/>
          </cell>
          <cell r="J476">
            <v>22</v>
          </cell>
          <cell r="L476" t="str">
            <v>Reparacions</v>
          </cell>
          <cell r="M476">
            <v>0</v>
          </cell>
          <cell r="N476">
            <v>0</v>
          </cell>
          <cell r="O476">
            <v>0</v>
          </cell>
        </row>
        <row r="477">
          <cell r="H477" t="str">
            <v/>
          </cell>
          <cell r="J477">
            <v>21</v>
          </cell>
          <cell r="L477" t="str">
            <v>Pneumàtics</v>
          </cell>
          <cell r="M477">
            <v>0</v>
          </cell>
          <cell r="N477">
            <v>0</v>
          </cell>
          <cell r="O477">
            <v>0</v>
          </cell>
        </row>
        <row r="478">
          <cell r="I478" t="str">
            <v/>
          </cell>
          <cell r="J478">
            <v>23</v>
          </cell>
          <cell r="L478" t="str">
            <v>Productes neteja</v>
          </cell>
          <cell r="M478">
            <v>0</v>
          </cell>
          <cell r="N478">
            <v>0</v>
          </cell>
          <cell r="O478">
            <v>0</v>
          </cell>
        </row>
        <row r="479">
          <cell r="L479" t="str">
            <v>SUBTOTAL</v>
          </cell>
          <cell r="M479">
            <v>0</v>
          </cell>
          <cell r="N479">
            <v>0</v>
          </cell>
          <cell r="O479">
            <v>0</v>
          </cell>
        </row>
        <row r="480">
          <cell r="L480" t="str">
            <v>Número de dies/any</v>
          </cell>
          <cell r="M480">
            <v>365</v>
          </cell>
        </row>
        <row r="482">
          <cell r="L482" t="str">
            <v>PREU UNITARI MAQUINÀRIA (€/hora)</v>
          </cell>
          <cell r="M482">
            <v>0</v>
          </cell>
        </row>
        <row r="486">
          <cell r="K486" t="str">
            <v/>
          </cell>
          <cell r="L486" t="str">
            <v/>
          </cell>
          <cell r="M486" t="str">
            <v>Cost/any (€/any)</v>
          </cell>
          <cell r="N486" t="str">
            <v>Cost/jornada (€/jornada)</v>
          </cell>
          <cell r="O486" t="str">
            <v>Cost/hora (€/hora)</v>
          </cell>
        </row>
        <row r="488">
          <cell r="J488">
            <v>8</v>
          </cell>
          <cell r="L488" t="str">
            <v>Lloguer</v>
          </cell>
          <cell r="M488">
            <v>0</v>
          </cell>
          <cell r="N488">
            <v>0</v>
          </cell>
          <cell r="O488">
            <v>0</v>
          </cell>
        </row>
        <row r="489">
          <cell r="D489" t="str">
            <v/>
          </cell>
          <cell r="J489">
            <v>15</v>
          </cell>
          <cell r="L489" t="str">
            <v>Combustible</v>
          </cell>
          <cell r="M489" t="str">
            <v/>
          </cell>
          <cell r="N489" t="e">
            <v>#VALUE!</v>
          </cell>
          <cell r="O489" t="str">
            <v/>
          </cell>
        </row>
        <row r="490">
          <cell r="E490" t="str">
            <v/>
          </cell>
          <cell r="J490">
            <v>16</v>
          </cell>
          <cell r="L490" t="str">
            <v>Lubricant</v>
          </cell>
          <cell r="M490" t="str">
            <v/>
          </cell>
          <cell r="N490" t="e">
            <v>#VALUE!</v>
          </cell>
          <cell r="O490" t="str">
            <v/>
          </cell>
        </row>
        <row r="491">
          <cell r="L491" t="str">
            <v>Combustible i Lubricant</v>
          </cell>
          <cell r="M491">
            <v>0</v>
          </cell>
          <cell r="N491">
            <v>0</v>
          </cell>
          <cell r="O491">
            <v>0</v>
          </cell>
        </row>
        <row r="492">
          <cell r="G492" t="str">
            <v/>
          </cell>
          <cell r="J492">
            <v>22</v>
          </cell>
          <cell r="L492" t="str">
            <v>Reparacions</v>
          </cell>
          <cell r="M492">
            <v>0</v>
          </cell>
          <cell r="N492">
            <v>0</v>
          </cell>
          <cell r="O492">
            <v>0</v>
          </cell>
        </row>
        <row r="493">
          <cell r="H493" t="str">
            <v/>
          </cell>
          <cell r="J493">
            <v>21</v>
          </cell>
          <cell r="L493" t="str">
            <v>Pneumàtics</v>
          </cell>
          <cell r="M493">
            <v>0</v>
          </cell>
          <cell r="N493">
            <v>0</v>
          </cell>
          <cell r="O493">
            <v>0</v>
          </cell>
        </row>
        <row r="494">
          <cell r="I494" t="str">
            <v/>
          </cell>
          <cell r="J494">
            <v>23</v>
          </cell>
          <cell r="L494" t="str">
            <v>Productes neteja</v>
          </cell>
          <cell r="M494">
            <v>0</v>
          </cell>
          <cell r="N494">
            <v>0</v>
          </cell>
          <cell r="O494">
            <v>0</v>
          </cell>
        </row>
        <row r="495">
          <cell r="L495" t="str">
            <v>SUBTOTAL</v>
          </cell>
          <cell r="M495">
            <v>0</v>
          </cell>
          <cell r="N495">
            <v>0</v>
          </cell>
          <cell r="O495">
            <v>0</v>
          </cell>
        </row>
        <row r="496">
          <cell r="L496" t="str">
            <v>Número de dies/any</v>
          </cell>
          <cell r="M496">
            <v>365</v>
          </cell>
        </row>
        <row r="498">
          <cell r="L498" t="str">
            <v>PREU UNITARI MAQUINÀRIA (€/hora)</v>
          </cell>
          <cell r="M498">
            <v>0</v>
          </cell>
        </row>
        <row r="502">
          <cell r="K502" t="str">
            <v/>
          </cell>
          <cell r="L502" t="str">
            <v/>
          </cell>
          <cell r="M502" t="str">
            <v>Cost/any (€/any)</v>
          </cell>
          <cell r="N502" t="str">
            <v>Cost/jornada (€/jornada)</v>
          </cell>
          <cell r="O502" t="str">
            <v>Cost/hora (€/hora)</v>
          </cell>
        </row>
        <row r="504">
          <cell r="J504">
            <v>8</v>
          </cell>
          <cell r="L504" t="str">
            <v>Lloguer</v>
          </cell>
          <cell r="M504">
            <v>0</v>
          </cell>
          <cell r="N504">
            <v>0</v>
          </cell>
          <cell r="O504">
            <v>0</v>
          </cell>
        </row>
        <row r="505">
          <cell r="D505" t="str">
            <v/>
          </cell>
          <cell r="J505">
            <v>15</v>
          </cell>
          <cell r="L505" t="str">
            <v>Combustible</v>
          </cell>
          <cell r="M505" t="str">
            <v/>
          </cell>
          <cell r="N505" t="e">
            <v>#VALUE!</v>
          </cell>
          <cell r="O505" t="str">
            <v/>
          </cell>
        </row>
        <row r="506">
          <cell r="E506" t="str">
            <v/>
          </cell>
          <cell r="J506">
            <v>16</v>
          </cell>
          <cell r="L506" t="str">
            <v>Lubricant</v>
          </cell>
          <cell r="M506" t="str">
            <v/>
          </cell>
          <cell r="N506" t="e">
            <v>#VALUE!</v>
          </cell>
          <cell r="O506" t="str">
            <v/>
          </cell>
        </row>
        <row r="507">
          <cell r="L507" t="str">
            <v>Combustible i Lubricant</v>
          </cell>
          <cell r="M507">
            <v>0</v>
          </cell>
          <cell r="N507">
            <v>0</v>
          </cell>
          <cell r="O507">
            <v>0</v>
          </cell>
        </row>
        <row r="508">
          <cell r="G508" t="str">
            <v/>
          </cell>
          <cell r="J508">
            <v>22</v>
          </cell>
          <cell r="L508" t="str">
            <v>Reparacions</v>
          </cell>
          <cell r="M508">
            <v>0</v>
          </cell>
          <cell r="N508">
            <v>0</v>
          </cell>
          <cell r="O508">
            <v>0</v>
          </cell>
        </row>
        <row r="509">
          <cell r="H509" t="str">
            <v/>
          </cell>
          <cell r="J509">
            <v>21</v>
          </cell>
          <cell r="L509" t="str">
            <v>Pneumàtics</v>
          </cell>
          <cell r="M509">
            <v>0</v>
          </cell>
          <cell r="N509">
            <v>0</v>
          </cell>
          <cell r="O509">
            <v>0</v>
          </cell>
        </row>
        <row r="510">
          <cell r="I510" t="str">
            <v/>
          </cell>
          <cell r="J510">
            <v>23</v>
          </cell>
          <cell r="L510" t="str">
            <v>Productes neteja</v>
          </cell>
          <cell r="M510">
            <v>0</v>
          </cell>
          <cell r="N510">
            <v>0</v>
          </cell>
          <cell r="O510">
            <v>0</v>
          </cell>
        </row>
        <row r="511">
          <cell r="L511" t="str">
            <v>SUBTOTAL</v>
          </cell>
          <cell r="M511">
            <v>0</v>
          </cell>
          <cell r="N511">
            <v>0</v>
          </cell>
          <cell r="O511">
            <v>0</v>
          </cell>
        </row>
        <row r="512">
          <cell r="L512" t="str">
            <v>Número de dies/any</v>
          </cell>
          <cell r="M512">
            <v>365</v>
          </cell>
        </row>
        <row r="514">
          <cell r="L514" t="str">
            <v>PREU UNITARI MAQUINÀRIA (€/hora)</v>
          </cell>
          <cell r="M514">
            <v>0</v>
          </cell>
        </row>
        <row r="518">
          <cell r="K518" t="str">
            <v/>
          </cell>
          <cell r="L518" t="str">
            <v/>
          </cell>
          <cell r="M518" t="str">
            <v>Cost/any (€/any)</v>
          </cell>
          <cell r="N518" t="str">
            <v>Cost/jornada (€/jornada)</v>
          </cell>
          <cell r="O518" t="str">
            <v>Cost/hora (€/hora)</v>
          </cell>
        </row>
        <row r="520">
          <cell r="J520">
            <v>8</v>
          </cell>
          <cell r="L520" t="str">
            <v>Lloguer</v>
          </cell>
          <cell r="M520">
            <v>0</v>
          </cell>
          <cell r="N520">
            <v>0</v>
          </cell>
          <cell r="O520">
            <v>0</v>
          </cell>
        </row>
        <row r="521">
          <cell r="D521" t="str">
            <v/>
          </cell>
          <cell r="J521">
            <v>15</v>
          </cell>
          <cell r="L521" t="str">
            <v>Combustible</v>
          </cell>
          <cell r="M521" t="str">
            <v/>
          </cell>
          <cell r="N521" t="e">
            <v>#VALUE!</v>
          </cell>
          <cell r="O521" t="str">
            <v/>
          </cell>
        </row>
        <row r="522">
          <cell r="E522" t="str">
            <v/>
          </cell>
          <cell r="J522">
            <v>16</v>
          </cell>
          <cell r="L522" t="str">
            <v>Lubricant</v>
          </cell>
          <cell r="M522" t="str">
            <v/>
          </cell>
          <cell r="N522" t="e">
            <v>#VALUE!</v>
          </cell>
          <cell r="O522" t="str">
            <v/>
          </cell>
        </row>
        <row r="523">
          <cell r="L523" t="str">
            <v>Combustible i Lubricant</v>
          </cell>
          <cell r="M523">
            <v>0</v>
          </cell>
          <cell r="N523">
            <v>0</v>
          </cell>
          <cell r="O523">
            <v>0</v>
          </cell>
        </row>
        <row r="524">
          <cell r="G524" t="str">
            <v/>
          </cell>
          <cell r="J524">
            <v>22</v>
          </cell>
          <cell r="L524" t="str">
            <v>Reparacions</v>
          </cell>
          <cell r="M524">
            <v>0</v>
          </cell>
          <cell r="N524">
            <v>0</v>
          </cell>
          <cell r="O524">
            <v>0</v>
          </cell>
        </row>
        <row r="525">
          <cell r="H525" t="str">
            <v/>
          </cell>
          <cell r="J525">
            <v>21</v>
          </cell>
          <cell r="L525" t="str">
            <v>Pneumàtics</v>
          </cell>
          <cell r="M525">
            <v>0</v>
          </cell>
          <cell r="N525">
            <v>0</v>
          </cell>
          <cell r="O525">
            <v>0</v>
          </cell>
        </row>
        <row r="526">
          <cell r="I526" t="str">
            <v/>
          </cell>
          <cell r="J526">
            <v>23</v>
          </cell>
          <cell r="L526" t="str">
            <v>Productes neteja</v>
          </cell>
          <cell r="M526">
            <v>0</v>
          </cell>
          <cell r="N526">
            <v>0</v>
          </cell>
          <cell r="O526">
            <v>0</v>
          </cell>
        </row>
        <row r="527">
          <cell r="L527" t="str">
            <v>SUBTOTAL</v>
          </cell>
          <cell r="M527">
            <v>0</v>
          </cell>
          <cell r="N527">
            <v>0</v>
          </cell>
          <cell r="O527">
            <v>0</v>
          </cell>
        </row>
        <row r="528">
          <cell r="L528" t="str">
            <v>Número de dies/any</v>
          </cell>
          <cell r="M528">
            <v>365</v>
          </cell>
        </row>
        <row r="530">
          <cell r="L530" t="str">
            <v>PREU UNITARI MAQUINÀRIA (€/hora)</v>
          </cell>
          <cell r="M530">
            <v>0</v>
          </cell>
        </row>
        <row r="534">
          <cell r="K534" t="str">
            <v/>
          </cell>
          <cell r="L534" t="str">
            <v/>
          </cell>
          <cell r="M534" t="str">
            <v>Cost/any (€/any)</v>
          </cell>
          <cell r="N534" t="str">
            <v>Cost/jornada (€/jornada)</v>
          </cell>
          <cell r="O534" t="str">
            <v>Cost/hora (€/hora)</v>
          </cell>
        </row>
        <row r="536">
          <cell r="J536">
            <v>8</v>
          </cell>
          <cell r="L536" t="str">
            <v>Lloguer</v>
          </cell>
          <cell r="M536">
            <v>0</v>
          </cell>
          <cell r="N536">
            <v>0</v>
          </cell>
          <cell r="O536">
            <v>0</v>
          </cell>
        </row>
        <row r="537">
          <cell r="D537" t="str">
            <v/>
          </cell>
          <cell r="J537">
            <v>15</v>
          </cell>
          <cell r="L537" t="str">
            <v>Combustible</v>
          </cell>
          <cell r="M537" t="str">
            <v/>
          </cell>
          <cell r="N537" t="e">
            <v>#VALUE!</v>
          </cell>
          <cell r="O537" t="str">
            <v/>
          </cell>
        </row>
        <row r="538">
          <cell r="E538" t="str">
            <v/>
          </cell>
          <cell r="J538">
            <v>16</v>
          </cell>
          <cell r="L538" t="str">
            <v>Lubricant</v>
          </cell>
          <cell r="M538" t="str">
            <v/>
          </cell>
          <cell r="N538" t="e">
            <v>#VALUE!</v>
          </cell>
          <cell r="O538" t="str">
            <v/>
          </cell>
        </row>
        <row r="539">
          <cell r="L539" t="str">
            <v>Combustible i Lubricant</v>
          </cell>
          <cell r="M539">
            <v>0</v>
          </cell>
          <cell r="N539">
            <v>0</v>
          </cell>
          <cell r="O539">
            <v>0</v>
          </cell>
        </row>
        <row r="540">
          <cell r="G540" t="str">
            <v/>
          </cell>
          <cell r="J540">
            <v>22</v>
          </cell>
          <cell r="L540" t="str">
            <v>Reparacions</v>
          </cell>
          <cell r="M540">
            <v>0</v>
          </cell>
          <cell r="N540">
            <v>0</v>
          </cell>
          <cell r="O540">
            <v>0</v>
          </cell>
        </row>
        <row r="541">
          <cell r="H541" t="str">
            <v/>
          </cell>
          <cell r="J541">
            <v>21</v>
          </cell>
          <cell r="L541" t="str">
            <v>Pneumàtics</v>
          </cell>
          <cell r="M541">
            <v>0</v>
          </cell>
          <cell r="N541">
            <v>0</v>
          </cell>
          <cell r="O541">
            <v>0</v>
          </cell>
        </row>
        <row r="542">
          <cell r="I542" t="str">
            <v/>
          </cell>
          <cell r="J542">
            <v>23</v>
          </cell>
          <cell r="L542" t="str">
            <v>Productes neteja</v>
          </cell>
          <cell r="M542">
            <v>0</v>
          </cell>
          <cell r="N542">
            <v>0</v>
          </cell>
          <cell r="O542">
            <v>0</v>
          </cell>
        </row>
        <row r="543">
          <cell r="L543" t="str">
            <v>SUBTOTAL</v>
          </cell>
          <cell r="M543">
            <v>0</v>
          </cell>
          <cell r="N543">
            <v>0</v>
          </cell>
          <cell r="O543">
            <v>0</v>
          </cell>
        </row>
        <row r="544">
          <cell r="L544" t="str">
            <v>Número de dies/any</v>
          </cell>
          <cell r="M544">
            <v>365</v>
          </cell>
        </row>
        <row r="546">
          <cell r="L546" t="str">
            <v>PREU UNITARI MAQUINÀRIA (€/hora)</v>
          </cell>
          <cell r="M546">
            <v>0</v>
          </cell>
        </row>
        <row r="550">
          <cell r="K550" t="str">
            <v/>
          </cell>
          <cell r="L550" t="str">
            <v/>
          </cell>
          <cell r="M550" t="str">
            <v>Cost/any (€/any)</v>
          </cell>
          <cell r="N550" t="str">
            <v>Cost/jornada (€/jornada)</v>
          </cell>
          <cell r="O550" t="str">
            <v>Cost/hora (€/hora)</v>
          </cell>
        </row>
        <row r="552">
          <cell r="J552">
            <v>8</v>
          </cell>
          <cell r="L552" t="str">
            <v>Lloguer</v>
          </cell>
          <cell r="M552">
            <v>0</v>
          </cell>
          <cell r="N552">
            <v>0</v>
          </cell>
          <cell r="O552">
            <v>0</v>
          </cell>
        </row>
        <row r="553">
          <cell r="D553" t="str">
            <v/>
          </cell>
          <cell r="J553">
            <v>15</v>
          </cell>
          <cell r="L553" t="str">
            <v>Combustible</v>
          </cell>
          <cell r="M553" t="str">
            <v/>
          </cell>
          <cell r="N553" t="e">
            <v>#VALUE!</v>
          </cell>
          <cell r="O553" t="str">
            <v/>
          </cell>
        </row>
        <row r="554">
          <cell r="E554" t="str">
            <v/>
          </cell>
          <cell r="J554">
            <v>16</v>
          </cell>
          <cell r="L554" t="str">
            <v>Lubricant</v>
          </cell>
          <cell r="M554" t="str">
            <v/>
          </cell>
          <cell r="N554" t="e">
            <v>#VALUE!</v>
          </cell>
          <cell r="O554" t="str">
            <v/>
          </cell>
        </row>
        <row r="555">
          <cell r="L555" t="str">
            <v>Combustible i Lubricant</v>
          </cell>
          <cell r="M555">
            <v>0</v>
          </cell>
          <cell r="N555">
            <v>0</v>
          </cell>
          <cell r="O555">
            <v>0</v>
          </cell>
        </row>
        <row r="556">
          <cell r="G556" t="str">
            <v/>
          </cell>
          <cell r="J556">
            <v>22</v>
          </cell>
          <cell r="L556" t="str">
            <v>Reparacions</v>
          </cell>
          <cell r="M556">
            <v>0</v>
          </cell>
          <cell r="N556">
            <v>0</v>
          </cell>
          <cell r="O556">
            <v>0</v>
          </cell>
        </row>
        <row r="557">
          <cell r="H557" t="str">
            <v/>
          </cell>
          <cell r="J557">
            <v>21</v>
          </cell>
          <cell r="L557" t="str">
            <v>Pneumàtics</v>
          </cell>
          <cell r="M557">
            <v>0</v>
          </cell>
          <cell r="N557">
            <v>0</v>
          </cell>
          <cell r="O557">
            <v>0</v>
          </cell>
        </row>
        <row r="558">
          <cell r="I558" t="str">
            <v/>
          </cell>
          <cell r="J558">
            <v>23</v>
          </cell>
          <cell r="L558" t="str">
            <v>Productes neteja</v>
          </cell>
          <cell r="M558">
            <v>0</v>
          </cell>
          <cell r="N558">
            <v>0</v>
          </cell>
          <cell r="O558">
            <v>0</v>
          </cell>
        </row>
        <row r="559">
          <cell r="L559" t="str">
            <v>SUBTOTAL</v>
          </cell>
          <cell r="M559">
            <v>0</v>
          </cell>
          <cell r="N559">
            <v>0</v>
          </cell>
          <cell r="O559">
            <v>0</v>
          </cell>
        </row>
        <row r="560">
          <cell r="L560" t="str">
            <v>Número de dies/any</v>
          </cell>
          <cell r="M560">
            <v>365</v>
          </cell>
        </row>
        <row r="562">
          <cell r="L562" t="str">
            <v>PREU UNITARI MAQUINÀRIA (€/hora)</v>
          </cell>
          <cell r="M562">
            <v>0</v>
          </cell>
        </row>
        <row r="566">
          <cell r="K566" t="str">
            <v/>
          </cell>
          <cell r="L566" t="str">
            <v/>
          </cell>
          <cell r="M566" t="str">
            <v>Cost/any (€/any)</v>
          </cell>
          <cell r="N566" t="str">
            <v>Cost/jornada (€/jornada)</v>
          </cell>
          <cell r="O566" t="str">
            <v>Cost/hora (€/hora)</v>
          </cell>
        </row>
        <row r="568">
          <cell r="J568">
            <v>8</v>
          </cell>
          <cell r="L568" t="str">
            <v>Lloguer</v>
          </cell>
          <cell r="M568">
            <v>0</v>
          </cell>
          <cell r="N568">
            <v>0</v>
          </cell>
          <cell r="O568">
            <v>0</v>
          </cell>
        </row>
        <row r="569">
          <cell r="D569" t="str">
            <v/>
          </cell>
          <cell r="J569">
            <v>15</v>
          </cell>
          <cell r="L569" t="str">
            <v>Combustible</v>
          </cell>
          <cell r="M569" t="str">
            <v/>
          </cell>
          <cell r="N569" t="e">
            <v>#VALUE!</v>
          </cell>
          <cell r="O569" t="str">
            <v/>
          </cell>
        </row>
        <row r="570">
          <cell r="E570" t="str">
            <v/>
          </cell>
          <cell r="J570">
            <v>16</v>
          </cell>
          <cell r="L570" t="str">
            <v>Lubricant</v>
          </cell>
          <cell r="M570" t="str">
            <v/>
          </cell>
          <cell r="N570" t="e">
            <v>#VALUE!</v>
          </cell>
          <cell r="O570" t="str">
            <v/>
          </cell>
        </row>
        <row r="571">
          <cell r="L571" t="str">
            <v>Combustible i Lubricant</v>
          </cell>
          <cell r="M571">
            <v>0</v>
          </cell>
          <cell r="N571">
            <v>0</v>
          </cell>
          <cell r="O571">
            <v>0</v>
          </cell>
        </row>
        <row r="572">
          <cell r="G572" t="str">
            <v/>
          </cell>
          <cell r="J572">
            <v>22</v>
          </cell>
          <cell r="L572" t="str">
            <v>Reparacions</v>
          </cell>
          <cell r="M572">
            <v>0</v>
          </cell>
          <cell r="N572">
            <v>0</v>
          </cell>
          <cell r="O572">
            <v>0</v>
          </cell>
        </row>
        <row r="573">
          <cell r="H573" t="str">
            <v/>
          </cell>
          <cell r="J573">
            <v>21</v>
          </cell>
          <cell r="L573" t="str">
            <v>Pneumàtics</v>
          </cell>
          <cell r="M573">
            <v>0</v>
          </cell>
          <cell r="N573">
            <v>0</v>
          </cell>
          <cell r="O573">
            <v>0</v>
          </cell>
        </row>
        <row r="574">
          <cell r="I574" t="str">
            <v/>
          </cell>
          <cell r="J574">
            <v>23</v>
          </cell>
          <cell r="L574" t="str">
            <v>Productes neteja</v>
          </cell>
          <cell r="M574">
            <v>0</v>
          </cell>
          <cell r="N574">
            <v>0</v>
          </cell>
          <cell r="O574">
            <v>0</v>
          </cell>
        </row>
        <row r="575">
          <cell r="L575" t="str">
            <v>SUBTOTAL</v>
          </cell>
          <cell r="M575">
            <v>0</v>
          </cell>
          <cell r="N575">
            <v>0</v>
          </cell>
          <cell r="O575">
            <v>0</v>
          </cell>
        </row>
        <row r="576">
          <cell r="L576" t="str">
            <v>Número de dies/any</v>
          </cell>
          <cell r="M576">
            <v>365</v>
          </cell>
        </row>
        <row r="578">
          <cell r="L578" t="str">
            <v>PREU UNITARI MAQUINÀRIA (€/hora)</v>
          </cell>
          <cell r="M578">
            <v>0</v>
          </cell>
        </row>
        <row r="582">
          <cell r="K582" t="str">
            <v/>
          </cell>
          <cell r="L582" t="str">
            <v/>
          </cell>
          <cell r="M582" t="str">
            <v>Cost/any (€/any)</v>
          </cell>
          <cell r="N582" t="str">
            <v>Cost/jornada (€/jornada)</v>
          </cell>
          <cell r="O582" t="str">
            <v>Cost/hora (€/hora)</v>
          </cell>
        </row>
        <row r="584">
          <cell r="J584">
            <v>8</v>
          </cell>
          <cell r="L584" t="str">
            <v>Lloguer</v>
          </cell>
          <cell r="M584">
            <v>0</v>
          </cell>
          <cell r="N584">
            <v>0</v>
          </cell>
          <cell r="O584">
            <v>0</v>
          </cell>
        </row>
        <row r="585">
          <cell r="D585" t="str">
            <v/>
          </cell>
          <cell r="J585">
            <v>15</v>
          </cell>
          <cell r="L585" t="str">
            <v>Combustible</v>
          </cell>
          <cell r="M585" t="str">
            <v/>
          </cell>
          <cell r="N585" t="e">
            <v>#VALUE!</v>
          </cell>
          <cell r="O585" t="str">
            <v/>
          </cell>
        </row>
        <row r="586">
          <cell r="E586" t="str">
            <v/>
          </cell>
          <cell r="J586">
            <v>16</v>
          </cell>
          <cell r="L586" t="str">
            <v>Lubricant</v>
          </cell>
          <cell r="M586" t="str">
            <v/>
          </cell>
          <cell r="N586" t="e">
            <v>#VALUE!</v>
          </cell>
          <cell r="O586" t="str">
            <v/>
          </cell>
        </row>
        <row r="587">
          <cell r="L587" t="str">
            <v>Combustible i Lubricant</v>
          </cell>
          <cell r="M587">
            <v>0</v>
          </cell>
          <cell r="N587">
            <v>0</v>
          </cell>
          <cell r="O587">
            <v>0</v>
          </cell>
        </row>
        <row r="588">
          <cell r="G588" t="str">
            <v/>
          </cell>
          <cell r="J588">
            <v>22</v>
          </cell>
          <cell r="L588" t="str">
            <v>Reparacions</v>
          </cell>
          <cell r="M588">
            <v>0</v>
          </cell>
          <cell r="N588">
            <v>0</v>
          </cell>
          <cell r="O588">
            <v>0</v>
          </cell>
        </row>
        <row r="589">
          <cell r="H589" t="str">
            <v/>
          </cell>
          <cell r="J589">
            <v>21</v>
          </cell>
          <cell r="L589" t="str">
            <v>Pneumàtics</v>
          </cell>
          <cell r="M589">
            <v>0</v>
          </cell>
          <cell r="N589">
            <v>0</v>
          </cell>
          <cell r="O589">
            <v>0</v>
          </cell>
        </row>
        <row r="590">
          <cell r="I590" t="str">
            <v/>
          </cell>
          <cell r="J590">
            <v>23</v>
          </cell>
          <cell r="L590" t="str">
            <v>Productes neteja</v>
          </cell>
          <cell r="M590">
            <v>0</v>
          </cell>
          <cell r="N590">
            <v>0</v>
          </cell>
          <cell r="O590">
            <v>0</v>
          </cell>
        </row>
        <row r="591">
          <cell r="L591" t="str">
            <v>SUBTOTAL</v>
          </cell>
          <cell r="M591">
            <v>0</v>
          </cell>
          <cell r="N591">
            <v>0</v>
          </cell>
          <cell r="O591">
            <v>0</v>
          </cell>
        </row>
        <row r="592">
          <cell r="L592" t="str">
            <v>Número de dies/any</v>
          </cell>
          <cell r="M592">
            <v>365</v>
          </cell>
        </row>
        <row r="594">
          <cell r="L594" t="str">
            <v>PREU UNITARI MAQUINÀRIA (€/hora)</v>
          </cell>
          <cell r="M594">
            <v>0</v>
          </cell>
        </row>
        <row r="598">
          <cell r="K598" t="str">
            <v/>
          </cell>
          <cell r="L598" t="str">
            <v/>
          </cell>
          <cell r="M598" t="str">
            <v>Cost/any (€/any)</v>
          </cell>
          <cell r="N598" t="str">
            <v>Cost/jornada (€/jornada)</v>
          </cell>
          <cell r="O598" t="str">
            <v>Cost/hora (€/hora)</v>
          </cell>
        </row>
        <row r="600">
          <cell r="J600">
            <v>8</v>
          </cell>
          <cell r="L600" t="str">
            <v>Lloguer</v>
          </cell>
          <cell r="M600">
            <v>0</v>
          </cell>
          <cell r="N600">
            <v>0</v>
          </cell>
          <cell r="O600">
            <v>0</v>
          </cell>
        </row>
        <row r="601">
          <cell r="D601" t="str">
            <v/>
          </cell>
          <cell r="J601">
            <v>15</v>
          </cell>
          <cell r="L601" t="str">
            <v>Combustible</v>
          </cell>
          <cell r="M601" t="str">
            <v/>
          </cell>
          <cell r="N601" t="e">
            <v>#VALUE!</v>
          </cell>
          <cell r="O601" t="str">
            <v/>
          </cell>
        </row>
        <row r="602">
          <cell r="E602" t="str">
            <v/>
          </cell>
          <cell r="J602">
            <v>16</v>
          </cell>
          <cell r="L602" t="str">
            <v>Lubricant</v>
          </cell>
          <cell r="M602" t="str">
            <v/>
          </cell>
          <cell r="N602" t="e">
            <v>#VALUE!</v>
          </cell>
          <cell r="O602" t="str">
            <v/>
          </cell>
        </row>
        <row r="603">
          <cell r="L603" t="str">
            <v>Combustible i Lubricant</v>
          </cell>
          <cell r="M603">
            <v>0</v>
          </cell>
          <cell r="N603">
            <v>0</v>
          </cell>
          <cell r="O603">
            <v>0</v>
          </cell>
        </row>
        <row r="604">
          <cell r="G604" t="str">
            <v/>
          </cell>
          <cell r="J604">
            <v>22</v>
          </cell>
          <cell r="L604" t="str">
            <v>Reparacions</v>
          </cell>
          <cell r="M604">
            <v>0</v>
          </cell>
          <cell r="N604">
            <v>0</v>
          </cell>
          <cell r="O604">
            <v>0</v>
          </cell>
        </row>
        <row r="605">
          <cell r="H605" t="str">
            <v/>
          </cell>
          <cell r="J605">
            <v>21</v>
          </cell>
          <cell r="L605" t="str">
            <v>Pneumàtics</v>
          </cell>
          <cell r="M605">
            <v>0</v>
          </cell>
          <cell r="N605">
            <v>0</v>
          </cell>
          <cell r="O605">
            <v>0</v>
          </cell>
        </row>
        <row r="606">
          <cell r="I606" t="str">
            <v/>
          </cell>
          <cell r="J606">
            <v>23</v>
          </cell>
          <cell r="L606" t="str">
            <v>Productes neteja</v>
          </cell>
          <cell r="M606">
            <v>0</v>
          </cell>
          <cell r="N606">
            <v>0</v>
          </cell>
          <cell r="O606">
            <v>0</v>
          </cell>
        </row>
        <row r="607">
          <cell r="L607" t="str">
            <v>SUBTOTAL</v>
          </cell>
          <cell r="M607">
            <v>0</v>
          </cell>
          <cell r="N607">
            <v>0</v>
          </cell>
          <cell r="O607">
            <v>0</v>
          </cell>
        </row>
        <row r="608">
          <cell r="L608" t="str">
            <v>Número de dies/any</v>
          </cell>
          <cell r="M608">
            <v>365</v>
          </cell>
        </row>
        <row r="610">
          <cell r="L610" t="str">
            <v>PREU UNITARI MAQUINÀRIA (€/hora)</v>
          </cell>
          <cell r="M610">
            <v>0</v>
          </cell>
        </row>
        <row r="614">
          <cell r="K614" t="str">
            <v/>
          </cell>
          <cell r="L614" t="str">
            <v/>
          </cell>
          <cell r="M614" t="str">
            <v>Cost/any (€/any)</v>
          </cell>
          <cell r="N614" t="str">
            <v>Cost/jornada (€/jornada)</v>
          </cell>
          <cell r="O614" t="str">
            <v>Cost/hora (€/hora)</v>
          </cell>
        </row>
        <row r="616">
          <cell r="J616">
            <v>8</v>
          </cell>
          <cell r="L616" t="str">
            <v>Lloguer</v>
          </cell>
          <cell r="M616">
            <v>0</v>
          </cell>
          <cell r="N616">
            <v>0</v>
          </cell>
          <cell r="O616">
            <v>0</v>
          </cell>
        </row>
        <row r="617">
          <cell r="D617" t="str">
            <v/>
          </cell>
          <cell r="J617">
            <v>15</v>
          </cell>
          <cell r="L617" t="str">
            <v>Combustible</v>
          </cell>
          <cell r="M617" t="str">
            <v/>
          </cell>
          <cell r="N617" t="e">
            <v>#VALUE!</v>
          </cell>
          <cell r="O617" t="str">
            <v/>
          </cell>
        </row>
        <row r="618">
          <cell r="E618" t="str">
            <v/>
          </cell>
          <cell r="J618">
            <v>16</v>
          </cell>
          <cell r="L618" t="str">
            <v>Lubricant</v>
          </cell>
          <cell r="M618" t="str">
            <v/>
          </cell>
          <cell r="N618" t="e">
            <v>#VALUE!</v>
          </cell>
          <cell r="O618" t="str">
            <v/>
          </cell>
        </row>
        <row r="619">
          <cell r="L619" t="str">
            <v>Combustible i Lubricant</v>
          </cell>
          <cell r="M619">
            <v>0</v>
          </cell>
          <cell r="N619">
            <v>0</v>
          </cell>
          <cell r="O619">
            <v>0</v>
          </cell>
        </row>
        <row r="620">
          <cell r="G620" t="str">
            <v/>
          </cell>
          <cell r="J620">
            <v>22</v>
          </cell>
          <cell r="L620" t="str">
            <v>Reparacions</v>
          </cell>
          <cell r="M620">
            <v>0</v>
          </cell>
          <cell r="N620">
            <v>0</v>
          </cell>
          <cell r="O620">
            <v>0</v>
          </cell>
        </row>
        <row r="621">
          <cell r="H621" t="str">
            <v/>
          </cell>
          <cell r="J621">
            <v>21</v>
          </cell>
          <cell r="L621" t="str">
            <v>Pneumàtics</v>
          </cell>
          <cell r="M621">
            <v>0</v>
          </cell>
          <cell r="N621">
            <v>0</v>
          </cell>
          <cell r="O621">
            <v>0</v>
          </cell>
        </row>
        <row r="622">
          <cell r="I622" t="str">
            <v/>
          </cell>
          <cell r="J622">
            <v>23</v>
          </cell>
          <cell r="L622" t="str">
            <v>Productes neteja</v>
          </cell>
          <cell r="M622">
            <v>0</v>
          </cell>
          <cell r="N622">
            <v>0</v>
          </cell>
          <cell r="O622">
            <v>0</v>
          </cell>
        </row>
        <row r="623">
          <cell r="L623" t="str">
            <v>SUBTOTAL</v>
          </cell>
          <cell r="M623">
            <v>0</v>
          </cell>
          <cell r="N623">
            <v>0</v>
          </cell>
          <cell r="O623">
            <v>0</v>
          </cell>
        </row>
        <row r="624">
          <cell r="L624" t="str">
            <v>Número de dies/any</v>
          </cell>
          <cell r="M624">
            <v>365</v>
          </cell>
        </row>
        <row r="626">
          <cell r="L626" t="str">
            <v>PREU UNITARI MAQUINÀRIA (€/hora)</v>
          </cell>
          <cell r="M626">
            <v>0</v>
          </cell>
        </row>
        <row r="630">
          <cell r="K630" t="str">
            <v/>
          </cell>
          <cell r="L630" t="str">
            <v/>
          </cell>
          <cell r="M630" t="str">
            <v>Cost/any (€/any)</v>
          </cell>
          <cell r="N630" t="str">
            <v>Cost/jornada (€/jornada)</v>
          </cell>
          <cell r="O630" t="str">
            <v>Cost/hora (€/hora)</v>
          </cell>
        </row>
        <row r="632">
          <cell r="J632">
            <v>8</v>
          </cell>
          <cell r="L632" t="str">
            <v>Lloguer</v>
          </cell>
          <cell r="M632">
            <v>0</v>
          </cell>
          <cell r="N632">
            <v>0</v>
          </cell>
          <cell r="O632">
            <v>0</v>
          </cell>
        </row>
        <row r="633">
          <cell r="D633" t="str">
            <v/>
          </cell>
          <cell r="J633">
            <v>15</v>
          </cell>
          <cell r="L633" t="str">
            <v>Combustible</v>
          </cell>
          <cell r="M633" t="str">
            <v/>
          </cell>
          <cell r="N633" t="e">
            <v>#VALUE!</v>
          </cell>
          <cell r="O633" t="str">
            <v/>
          </cell>
        </row>
        <row r="634">
          <cell r="E634" t="str">
            <v/>
          </cell>
          <cell r="J634">
            <v>16</v>
          </cell>
          <cell r="L634" t="str">
            <v>Lubricant</v>
          </cell>
          <cell r="M634" t="str">
            <v/>
          </cell>
          <cell r="N634" t="e">
            <v>#VALUE!</v>
          </cell>
          <cell r="O634" t="str">
            <v/>
          </cell>
        </row>
        <row r="635">
          <cell r="L635" t="str">
            <v>Combustible i Lubricant</v>
          </cell>
          <cell r="M635">
            <v>0</v>
          </cell>
          <cell r="N635">
            <v>0</v>
          </cell>
          <cell r="O635">
            <v>0</v>
          </cell>
        </row>
        <row r="636">
          <cell r="G636" t="str">
            <v/>
          </cell>
          <cell r="J636">
            <v>22</v>
          </cell>
          <cell r="L636" t="str">
            <v>Reparacions</v>
          </cell>
          <cell r="M636">
            <v>0</v>
          </cell>
          <cell r="N636">
            <v>0</v>
          </cell>
          <cell r="O636">
            <v>0</v>
          </cell>
        </row>
        <row r="637">
          <cell r="H637" t="str">
            <v/>
          </cell>
          <cell r="J637">
            <v>21</v>
          </cell>
          <cell r="L637" t="str">
            <v>Pneumàtics</v>
          </cell>
          <cell r="M637">
            <v>0</v>
          </cell>
          <cell r="N637">
            <v>0</v>
          </cell>
          <cell r="O637">
            <v>0</v>
          </cell>
        </row>
        <row r="638">
          <cell r="I638" t="str">
            <v/>
          </cell>
          <cell r="J638">
            <v>23</v>
          </cell>
          <cell r="L638" t="str">
            <v>Productes neteja</v>
          </cell>
          <cell r="M638">
            <v>0</v>
          </cell>
          <cell r="N638">
            <v>0</v>
          </cell>
          <cell r="O638">
            <v>0</v>
          </cell>
        </row>
        <row r="639">
          <cell r="L639" t="str">
            <v>SUBTOTAL</v>
          </cell>
          <cell r="M639">
            <v>0</v>
          </cell>
          <cell r="N639">
            <v>0</v>
          </cell>
          <cell r="O639">
            <v>0</v>
          </cell>
        </row>
        <row r="640">
          <cell r="L640" t="str">
            <v>Número de dies/any</v>
          </cell>
          <cell r="M640">
            <v>365</v>
          </cell>
        </row>
        <row r="642">
          <cell r="L642" t="str">
            <v>PREU UNITARI MAQUINÀRIA (€/hora)</v>
          </cell>
          <cell r="M642">
            <v>0</v>
          </cell>
        </row>
        <row r="646">
          <cell r="K646" t="str">
            <v/>
          </cell>
          <cell r="L646" t="str">
            <v/>
          </cell>
          <cell r="M646" t="str">
            <v>Cost/any (€/any)</v>
          </cell>
          <cell r="N646" t="str">
            <v>Cost/jornada (€/jornada)</v>
          </cell>
          <cell r="O646" t="str">
            <v>Cost/hora (€/hora)</v>
          </cell>
        </row>
        <row r="648">
          <cell r="J648">
            <v>8</v>
          </cell>
          <cell r="L648" t="str">
            <v>Lloguer</v>
          </cell>
          <cell r="M648">
            <v>0</v>
          </cell>
          <cell r="N648">
            <v>0</v>
          </cell>
          <cell r="O648">
            <v>0</v>
          </cell>
        </row>
        <row r="649">
          <cell r="D649" t="str">
            <v/>
          </cell>
          <cell r="J649">
            <v>15</v>
          </cell>
          <cell r="L649" t="str">
            <v>Combustible</v>
          </cell>
          <cell r="M649" t="str">
            <v/>
          </cell>
          <cell r="N649" t="e">
            <v>#VALUE!</v>
          </cell>
          <cell r="O649" t="str">
            <v/>
          </cell>
        </row>
        <row r="650">
          <cell r="E650" t="str">
            <v/>
          </cell>
          <cell r="J650">
            <v>16</v>
          </cell>
          <cell r="L650" t="str">
            <v>Lubricant</v>
          </cell>
          <cell r="M650" t="str">
            <v/>
          </cell>
          <cell r="N650" t="e">
            <v>#VALUE!</v>
          </cell>
          <cell r="O650" t="str">
            <v/>
          </cell>
        </row>
        <row r="651">
          <cell r="L651" t="str">
            <v>Combustible i Lubricant</v>
          </cell>
          <cell r="M651">
            <v>0</v>
          </cell>
          <cell r="N651">
            <v>0</v>
          </cell>
          <cell r="O651">
            <v>0</v>
          </cell>
        </row>
        <row r="652">
          <cell r="G652" t="str">
            <v/>
          </cell>
          <cell r="J652">
            <v>22</v>
          </cell>
          <cell r="L652" t="str">
            <v>Reparacions</v>
          </cell>
          <cell r="M652">
            <v>0</v>
          </cell>
          <cell r="N652">
            <v>0</v>
          </cell>
          <cell r="O652">
            <v>0</v>
          </cell>
        </row>
        <row r="653">
          <cell r="H653" t="str">
            <v/>
          </cell>
          <cell r="J653">
            <v>21</v>
          </cell>
          <cell r="L653" t="str">
            <v>Pneumàtics</v>
          </cell>
          <cell r="M653">
            <v>0</v>
          </cell>
          <cell r="N653">
            <v>0</v>
          </cell>
          <cell r="O653">
            <v>0</v>
          </cell>
        </row>
        <row r="654">
          <cell r="I654" t="str">
            <v/>
          </cell>
          <cell r="J654">
            <v>23</v>
          </cell>
          <cell r="L654" t="str">
            <v>Productes neteja</v>
          </cell>
          <cell r="M654">
            <v>0</v>
          </cell>
          <cell r="N654">
            <v>0</v>
          </cell>
          <cell r="O654">
            <v>0</v>
          </cell>
        </row>
        <row r="655">
          <cell r="L655" t="str">
            <v>SUBTOTAL</v>
          </cell>
          <cell r="M655">
            <v>0</v>
          </cell>
          <cell r="N655">
            <v>0</v>
          </cell>
          <cell r="O655">
            <v>0</v>
          </cell>
        </row>
        <row r="656">
          <cell r="L656" t="str">
            <v>Número de dies/any</v>
          </cell>
          <cell r="M656">
            <v>365</v>
          </cell>
        </row>
        <row r="658">
          <cell r="L658" t="str">
            <v>PREU UNITARI MAQUINÀRIA (€/hora)</v>
          </cell>
          <cell r="M658">
            <v>0</v>
          </cell>
        </row>
        <row r="662">
          <cell r="K662" t="str">
            <v/>
          </cell>
          <cell r="L662" t="str">
            <v/>
          </cell>
          <cell r="M662" t="str">
            <v>Cost/any (€/any)</v>
          </cell>
          <cell r="N662" t="str">
            <v>Cost/jornada (€/jornada)</v>
          </cell>
          <cell r="O662" t="str">
            <v>Cost/hora (€/hora)</v>
          </cell>
        </row>
        <row r="664">
          <cell r="J664">
            <v>8</v>
          </cell>
          <cell r="L664" t="str">
            <v>Lloguer</v>
          </cell>
          <cell r="M664">
            <v>0</v>
          </cell>
          <cell r="N664">
            <v>0</v>
          </cell>
          <cell r="O664">
            <v>0</v>
          </cell>
        </row>
        <row r="665">
          <cell r="D665" t="str">
            <v/>
          </cell>
          <cell r="J665">
            <v>15</v>
          </cell>
          <cell r="L665" t="str">
            <v>Combustible</v>
          </cell>
          <cell r="M665" t="str">
            <v/>
          </cell>
          <cell r="N665" t="e">
            <v>#VALUE!</v>
          </cell>
          <cell r="O665" t="str">
            <v/>
          </cell>
        </row>
        <row r="666">
          <cell r="E666" t="str">
            <v/>
          </cell>
          <cell r="J666">
            <v>16</v>
          </cell>
          <cell r="L666" t="str">
            <v>Lubricant</v>
          </cell>
          <cell r="M666" t="str">
            <v/>
          </cell>
          <cell r="N666" t="e">
            <v>#VALUE!</v>
          </cell>
          <cell r="O666" t="str">
            <v/>
          </cell>
        </row>
        <row r="667">
          <cell r="L667" t="str">
            <v>Combustible i Lubricant</v>
          </cell>
          <cell r="M667">
            <v>0</v>
          </cell>
          <cell r="N667">
            <v>0</v>
          </cell>
          <cell r="O667">
            <v>0</v>
          </cell>
        </row>
        <row r="668">
          <cell r="G668" t="str">
            <v/>
          </cell>
          <cell r="J668">
            <v>22</v>
          </cell>
          <cell r="L668" t="str">
            <v>Reparacions</v>
          </cell>
          <cell r="M668">
            <v>0</v>
          </cell>
          <cell r="N668">
            <v>0</v>
          </cell>
          <cell r="O668">
            <v>0</v>
          </cell>
        </row>
        <row r="669">
          <cell r="H669" t="str">
            <v/>
          </cell>
          <cell r="J669">
            <v>21</v>
          </cell>
          <cell r="L669" t="str">
            <v>Pneumàtics</v>
          </cell>
          <cell r="M669">
            <v>0</v>
          </cell>
          <cell r="N669">
            <v>0</v>
          </cell>
          <cell r="O669">
            <v>0</v>
          </cell>
        </row>
        <row r="670">
          <cell r="I670" t="str">
            <v/>
          </cell>
          <cell r="J670">
            <v>23</v>
          </cell>
          <cell r="L670" t="str">
            <v>Productes neteja</v>
          </cell>
          <cell r="M670">
            <v>0</v>
          </cell>
          <cell r="N670">
            <v>0</v>
          </cell>
          <cell r="O670">
            <v>0</v>
          </cell>
        </row>
        <row r="671">
          <cell r="L671" t="str">
            <v>SUBTOTAL</v>
          </cell>
          <cell r="M671">
            <v>0</v>
          </cell>
          <cell r="N671">
            <v>0</v>
          </cell>
          <cell r="O671">
            <v>0</v>
          </cell>
        </row>
        <row r="672">
          <cell r="L672" t="str">
            <v>Número de dies/any</v>
          </cell>
          <cell r="M672">
            <v>365</v>
          </cell>
        </row>
        <row r="674">
          <cell r="L674" t="str">
            <v>PREU UNITARI MAQUINÀRIA (€/hora)</v>
          </cell>
          <cell r="M674">
            <v>0</v>
          </cell>
        </row>
        <row r="678">
          <cell r="K678" t="str">
            <v/>
          </cell>
          <cell r="L678" t="str">
            <v/>
          </cell>
          <cell r="M678" t="str">
            <v>Cost/any (€/any)</v>
          </cell>
          <cell r="N678" t="str">
            <v>Cost/jornada (€/jornada)</v>
          </cell>
          <cell r="O678" t="str">
            <v>Cost/hora (€/hora)</v>
          </cell>
        </row>
        <row r="680">
          <cell r="J680">
            <v>8</v>
          </cell>
          <cell r="L680" t="str">
            <v>Lloguer</v>
          </cell>
          <cell r="M680">
            <v>0</v>
          </cell>
          <cell r="N680">
            <v>0</v>
          </cell>
          <cell r="O680">
            <v>0</v>
          </cell>
        </row>
        <row r="681">
          <cell r="D681" t="str">
            <v/>
          </cell>
          <cell r="J681">
            <v>15</v>
          </cell>
          <cell r="L681" t="str">
            <v>Combustible</v>
          </cell>
          <cell r="M681" t="str">
            <v/>
          </cell>
          <cell r="N681" t="e">
            <v>#VALUE!</v>
          </cell>
          <cell r="O681" t="str">
            <v/>
          </cell>
        </row>
        <row r="682">
          <cell r="E682" t="str">
            <v/>
          </cell>
          <cell r="J682">
            <v>16</v>
          </cell>
          <cell r="L682" t="str">
            <v>Lubricant</v>
          </cell>
          <cell r="M682" t="str">
            <v/>
          </cell>
          <cell r="N682" t="e">
            <v>#VALUE!</v>
          </cell>
          <cell r="O682" t="str">
            <v/>
          </cell>
        </row>
        <row r="683">
          <cell r="L683" t="str">
            <v>Combustible i Lubricant</v>
          </cell>
          <cell r="M683">
            <v>0</v>
          </cell>
          <cell r="N683">
            <v>0</v>
          </cell>
          <cell r="O683">
            <v>0</v>
          </cell>
        </row>
        <row r="684">
          <cell r="G684" t="str">
            <v/>
          </cell>
          <cell r="J684">
            <v>22</v>
          </cell>
          <cell r="L684" t="str">
            <v>Reparacions</v>
          </cell>
          <cell r="M684">
            <v>0</v>
          </cell>
          <cell r="N684">
            <v>0</v>
          </cell>
          <cell r="O684">
            <v>0</v>
          </cell>
        </row>
        <row r="685">
          <cell r="H685" t="str">
            <v/>
          </cell>
          <cell r="J685">
            <v>21</v>
          </cell>
          <cell r="L685" t="str">
            <v>Pneumàtics</v>
          </cell>
          <cell r="M685">
            <v>0</v>
          </cell>
          <cell r="N685">
            <v>0</v>
          </cell>
          <cell r="O685">
            <v>0</v>
          </cell>
        </row>
        <row r="686">
          <cell r="I686" t="str">
            <v/>
          </cell>
          <cell r="J686">
            <v>23</v>
          </cell>
          <cell r="L686" t="str">
            <v>Productes neteja</v>
          </cell>
          <cell r="M686">
            <v>0</v>
          </cell>
          <cell r="N686">
            <v>0</v>
          </cell>
          <cell r="O686">
            <v>0</v>
          </cell>
        </row>
        <row r="687">
          <cell r="L687" t="str">
            <v>SUBTOTAL</v>
          </cell>
          <cell r="M687">
            <v>0</v>
          </cell>
          <cell r="N687">
            <v>0</v>
          </cell>
          <cell r="O687">
            <v>0</v>
          </cell>
        </row>
        <row r="688">
          <cell r="L688" t="str">
            <v>Número de dies/any</v>
          </cell>
          <cell r="M688">
            <v>365</v>
          </cell>
        </row>
        <row r="690">
          <cell r="L690" t="str">
            <v>PREU UNITARI MAQUINÀRIA (€/hora)</v>
          </cell>
          <cell r="M690">
            <v>0</v>
          </cell>
        </row>
        <row r="694">
          <cell r="K694" t="str">
            <v/>
          </cell>
          <cell r="L694" t="str">
            <v/>
          </cell>
          <cell r="M694" t="str">
            <v>Cost/any (€/any)</v>
          </cell>
          <cell r="N694" t="str">
            <v>Cost/jornada (€/jornada)</v>
          </cell>
          <cell r="O694" t="str">
            <v>Cost/hora (€/hora)</v>
          </cell>
        </row>
        <row r="696">
          <cell r="J696">
            <v>8</v>
          </cell>
          <cell r="L696" t="str">
            <v>Lloguer</v>
          </cell>
          <cell r="M696">
            <v>0</v>
          </cell>
          <cell r="N696">
            <v>0</v>
          </cell>
          <cell r="O696">
            <v>0</v>
          </cell>
        </row>
        <row r="697">
          <cell r="D697" t="str">
            <v/>
          </cell>
          <cell r="J697">
            <v>15</v>
          </cell>
          <cell r="L697" t="str">
            <v>Combustible</v>
          </cell>
          <cell r="M697" t="str">
            <v/>
          </cell>
          <cell r="N697" t="e">
            <v>#VALUE!</v>
          </cell>
          <cell r="O697" t="str">
            <v/>
          </cell>
        </row>
        <row r="698">
          <cell r="E698" t="str">
            <v/>
          </cell>
          <cell r="J698">
            <v>16</v>
          </cell>
          <cell r="L698" t="str">
            <v>Lubricant</v>
          </cell>
          <cell r="M698" t="str">
            <v/>
          </cell>
          <cell r="N698" t="e">
            <v>#VALUE!</v>
          </cell>
          <cell r="O698" t="str">
            <v/>
          </cell>
        </row>
        <row r="699">
          <cell r="L699" t="str">
            <v>Combustible i Lubricant</v>
          </cell>
          <cell r="M699">
            <v>0</v>
          </cell>
          <cell r="N699">
            <v>0</v>
          </cell>
          <cell r="O699">
            <v>0</v>
          </cell>
        </row>
        <row r="700">
          <cell r="G700" t="str">
            <v/>
          </cell>
          <cell r="J700">
            <v>22</v>
          </cell>
          <cell r="L700" t="str">
            <v>Reparacions</v>
          </cell>
          <cell r="M700">
            <v>0</v>
          </cell>
          <cell r="N700">
            <v>0</v>
          </cell>
          <cell r="O700">
            <v>0</v>
          </cell>
        </row>
        <row r="701">
          <cell r="H701" t="str">
            <v/>
          </cell>
          <cell r="J701">
            <v>21</v>
          </cell>
          <cell r="L701" t="str">
            <v>Pneumàtics</v>
          </cell>
          <cell r="M701">
            <v>0</v>
          </cell>
          <cell r="N701">
            <v>0</v>
          </cell>
          <cell r="O701">
            <v>0</v>
          </cell>
        </row>
        <row r="702">
          <cell r="I702" t="str">
            <v/>
          </cell>
          <cell r="J702">
            <v>23</v>
          </cell>
          <cell r="L702" t="str">
            <v>Productes neteja</v>
          </cell>
          <cell r="M702">
            <v>0</v>
          </cell>
          <cell r="N702">
            <v>0</v>
          </cell>
          <cell r="O702">
            <v>0</v>
          </cell>
        </row>
        <row r="703">
          <cell r="L703" t="str">
            <v>SUBTOTAL</v>
          </cell>
          <cell r="M703">
            <v>0</v>
          </cell>
          <cell r="N703">
            <v>0</v>
          </cell>
          <cell r="O703">
            <v>0</v>
          </cell>
        </row>
        <row r="704">
          <cell r="L704" t="str">
            <v>Número de dies/any</v>
          </cell>
          <cell r="M704">
            <v>365</v>
          </cell>
        </row>
        <row r="706">
          <cell r="L706" t="str">
            <v>PREU UNITARI MAQUINÀRIA (€/hora)</v>
          </cell>
          <cell r="M706">
            <v>0</v>
          </cell>
        </row>
        <row r="710">
          <cell r="K710" t="str">
            <v/>
          </cell>
          <cell r="L710" t="str">
            <v/>
          </cell>
          <cell r="M710" t="str">
            <v>Cost/any (€/any)</v>
          </cell>
          <cell r="N710" t="str">
            <v>Cost/jornada (€/jornada)</v>
          </cell>
          <cell r="O710" t="str">
            <v>Cost/hora (€/hora)</v>
          </cell>
        </row>
        <row r="712">
          <cell r="J712">
            <v>8</v>
          </cell>
          <cell r="L712" t="str">
            <v>Lloguer</v>
          </cell>
          <cell r="M712">
            <v>0</v>
          </cell>
          <cell r="N712">
            <v>0</v>
          </cell>
          <cell r="O712">
            <v>0</v>
          </cell>
        </row>
        <row r="713">
          <cell r="D713" t="str">
            <v/>
          </cell>
          <cell r="J713">
            <v>15</v>
          </cell>
          <cell r="L713" t="str">
            <v>Combustible</v>
          </cell>
          <cell r="M713" t="str">
            <v/>
          </cell>
          <cell r="N713" t="e">
            <v>#VALUE!</v>
          </cell>
          <cell r="O713" t="str">
            <v/>
          </cell>
        </row>
        <row r="714">
          <cell r="E714" t="str">
            <v/>
          </cell>
          <cell r="J714">
            <v>16</v>
          </cell>
          <cell r="L714" t="str">
            <v>Lubricant</v>
          </cell>
          <cell r="M714" t="str">
            <v/>
          </cell>
          <cell r="N714" t="e">
            <v>#VALUE!</v>
          </cell>
          <cell r="O714" t="str">
            <v/>
          </cell>
        </row>
        <row r="715">
          <cell r="L715" t="str">
            <v>Combustible i Lubricant</v>
          </cell>
          <cell r="M715">
            <v>0</v>
          </cell>
          <cell r="N715">
            <v>0</v>
          </cell>
          <cell r="O715">
            <v>0</v>
          </cell>
        </row>
        <row r="716">
          <cell r="G716" t="str">
            <v/>
          </cell>
          <cell r="J716">
            <v>22</v>
          </cell>
          <cell r="L716" t="str">
            <v>Reparacions</v>
          </cell>
          <cell r="M716">
            <v>0</v>
          </cell>
          <cell r="N716">
            <v>0</v>
          </cell>
          <cell r="O716">
            <v>0</v>
          </cell>
        </row>
        <row r="717">
          <cell r="H717" t="str">
            <v/>
          </cell>
          <cell r="J717">
            <v>21</v>
          </cell>
          <cell r="L717" t="str">
            <v>Pneumàtics</v>
          </cell>
          <cell r="M717">
            <v>0</v>
          </cell>
          <cell r="N717">
            <v>0</v>
          </cell>
          <cell r="O717">
            <v>0</v>
          </cell>
        </row>
        <row r="718">
          <cell r="I718" t="str">
            <v/>
          </cell>
          <cell r="J718">
            <v>23</v>
          </cell>
          <cell r="L718" t="str">
            <v>Productes neteja</v>
          </cell>
          <cell r="M718">
            <v>0</v>
          </cell>
          <cell r="N718">
            <v>0</v>
          </cell>
          <cell r="O718">
            <v>0</v>
          </cell>
        </row>
        <row r="719">
          <cell r="L719" t="str">
            <v>SUBTOTAL</v>
          </cell>
          <cell r="M719">
            <v>0</v>
          </cell>
          <cell r="N719">
            <v>0</v>
          </cell>
          <cell r="O719">
            <v>0</v>
          </cell>
        </row>
        <row r="720">
          <cell r="L720" t="str">
            <v>Número de dies/any</v>
          </cell>
          <cell r="M720">
            <v>365</v>
          </cell>
        </row>
        <row r="722">
          <cell r="L722" t="str">
            <v>PREU UNITARI MAQUINÀRIA (€/hora)</v>
          </cell>
          <cell r="M722">
            <v>0</v>
          </cell>
        </row>
        <row r="726">
          <cell r="K726" t="str">
            <v/>
          </cell>
          <cell r="L726" t="str">
            <v/>
          </cell>
          <cell r="M726" t="str">
            <v>Cost/any (€/any)</v>
          </cell>
          <cell r="N726" t="str">
            <v>Cost/jornada (€/jornada)</v>
          </cell>
          <cell r="O726" t="str">
            <v>Cost/hora (€/hora)</v>
          </cell>
        </row>
        <row r="728">
          <cell r="J728">
            <v>8</v>
          </cell>
          <cell r="L728" t="str">
            <v>Lloguer</v>
          </cell>
          <cell r="M728">
            <v>0</v>
          </cell>
          <cell r="N728">
            <v>0</v>
          </cell>
          <cell r="O728">
            <v>0</v>
          </cell>
        </row>
        <row r="729">
          <cell r="D729" t="str">
            <v/>
          </cell>
          <cell r="J729">
            <v>15</v>
          </cell>
          <cell r="L729" t="str">
            <v>Combustible</v>
          </cell>
          <cell r="M729" t="str">
            <v/>
          </cell>
          <cell r="N729" t="e">
            <v>#VALUE!</v>
          </cell>
          <cell r="O729" t="str">
            <v/>
          </cell>
        </row>
        <row r="730">
          <cell r="E730" t="str">
            <v/>
          </cell>
          <cell r="J730">
            <v>16</v>
          </cell>
          <cell r="L730" t="str">
            <v>Lubricant</v>
          </cell>
          <cell r="M730" t="str">
            <v/>
          </cell>
          <cell r="N730" t="e">
            <v>#VALUE!</v>
          </cell>
          <cell r="O730" t="str">
            <v/>
          </cell>
        </row>
        <row r="731">
          <cell r="L731" t="str">
            <v>Combustible i Lubricant</v>
          </cell>
          <cell r="M731">
            <v>0</v>
          </cell>
          <cell r="N731">
            <v>0</v>
          </cell>
          <cell r="O731">
            <v>0</v>
          </cell>
        </row>
        <row r="732">
          <cell r="G732" t="str">
            <v/>
          </cell>
          <cell r="J732">
            <v>22</v>
          </cell>
          <cell r="L732" t="str">
            <v>Reparacions</v>
          </cell>
          <cell r="M732">
            <v>0</v>
          </cell>
          <cell r="N732">
            <v>0</v>
          </cell>
          <cell r="O732">
            <v>0</v>
          </cell>
        </row>
        <row r="733">
          <cell r="H733" t="str">
            <v/>
          </cell>
          <cell r="J733">
            <v>21</v>
          </cell>
          <cell r="L733" t="str">
            <v>Pneumàtics</v>
          </cell>
          <cell r="M733">
            <v>0</v>
          </cell>
          <cell r="N733">
            <v>0</v>
          </cell>
          <cell r="O733">
            <v>0</v>
          </cell>
        </row>
        <row r="734">
          <cell r="I734" t="str">
            <v/>
          </cell>
          <cell r="J734">
            <v>23</v>
          </cell>
          <cell r="L734" t="str">
            <v>Productes neteja</v>
          </cell>
          <cell r="M734">
            <v>0</v>
          </cell>
          <cell r="N734">
            <v>0</v>
          </cell>
          <cell r="O734">
            <v>0</v>
          </cell>
        </row>
        <row r="735">
          <cell r="L735" t="str">
            <v>SUBTOTAL</v>
          </cell>
          <cell r="M735">
            <v>0</v>
          </cell>
          <cell r="N735">
            <v>0</v>
          </cell>
          <cell r="O735">
            <v>0</v>
          </cell>
        </row>
        <row r="736">
          <cell r="L736" t="str">
            <v>Número de dies/any</v>
          </cell>
          <cell r="M736">
            <v>365</v>
          </cell>
        </row>
        <row r="738">
          <cell r="L738" t="str">
            <v>PREU UNITARI MAQUINÀRIA (€/hora)</v>
          </cell>
          <cell r="M738">
            <v>0</v>
          </cell>
        </row>
        <row r="742">
          <cell r="K742" t="str">
            <v/>
          </cell>
          <cell r="L742" t="str">
            <v/>
          </cell>
          <cell r="M742" t="str">
            <v>Cost/any (€/any)</v>
          </cell>
          <cell r="N742" t="str">
            <v>Cost/jornada (€/jornada)</v>
          </cell>
          <cell r="O742" t="str">
            <v>Cost/hora (€/hora)</v>
          </cell>
        </row>
        <row r="744">
          <cell r="J744">
            <v>8</v>
          </cell>
          <cell r="L744" t="str">
            <v>Lloguer</v>
          </cell>
          <cell r="M744">
            <v>0</v>
          </cell>
          <cell r="N744">
            <v>0</v>
          </cell>
          <cell r="O744">
            <v>0</v>
          </cell>
        </row>
        <row r="745">
          <cell r="D745" t="str">
            <v/>
          </cell>
          <cell r="J745">
            <v>15</v>
          </cell>
          <cell r="L745" t="str">
            <v>Combustible</v>
          </cell>
          <cell r="M745" t="str">
            <v/>
          </cell>
          <cell r="N745" t="e">
            <v>#VALUE!</v>
          </cell>
          <cell r="O745" t="str">
            <v/>
          </cell>
        </row>
        <row r="746">
          <cell r="E746" t="str">
            <v/>
          </cell>
          <cell r="J746">
            <v>16</v>
          </cell>
          <cell r="L746" t="str">
            <v>Lubricant</v>
          </cell>
          <cell r="M746" t="str">
            <v/>
          </cell>
          <cell r="N746" t="e">
            <v>#VALUE!</v>
          </cell>
          <cell r="O746" t="str">
            <v/>
          </cell>
        </row>
        <row r="747">
          <cell r="L747" t="str">
            <v>Combustible i Lubricant</v>
          </cell>
          <cell r="M747">
            <v>0</v>
          </cell>
          <cell r="N747">
            <v>0</v>
          </cell>
          <cell r="O747">
            <v>0</v>
          </cell>
        </row>
        <row r="748">
          <cell r="G748" t="str">
            <v/>
          </cell>
          <cell r="J748">
            <v>22</v>
          </cell>
          <cell r="L748" t="str">
            <v>Reparacions</v>
          </cell>
          <cell r="M748">
            <v>0</v>
          </cell>
          <cell r="N748">
            <v>0</v>
          </cell>
          <cell r="O748">
            <v>0</v>
          </cell>
        </row>
        <row r="749">
          <cell r="H749" t="str">
            <v/>
          </cell>
          <cell r="J749">
            <v>21</v>
          </cell>
          <cell r="L749" t="str">
            <v>Pneumàtics</v>
          </cell>
          <cell r="M749">
            <v>0</v>
          </cell>
          <cell r="N749">
            <v>0</v>
          </cell>
          <cell r="O749">
            <v>0</v>
          </cell>
        </row>
        <row r="750">
          <cell r="I750" t="str">
            <v/>
          </cell>
          <cell r="J750">
            <v>23</v>
          </cell>
          <cell r="L750" t="str">
            <v>Productes neteja</v>
          </cell>
          <cell r="M750">
            <v>0</v>
          </cell>
          <cell r="N750">
            <v>0</v>
          </cell>
          <cell r="O750">
            <v>0</v>
          </cell>
        </row>
        <row r="751">
          <cell r="L751" t="str">
            <v>SUBTOTAL</v>
          </cell>
          <cell r="M751">
            <v>0</v>
          </cell>
          <cell r="N751">
            <v>0</v>
          </cell>
          <cell r="O751">
            <v>0</v>
          </cell>
        </row>
        <row r="752">
          <cell r="L752" t="str">
            <v>Número de dies/any</v>
          </cell>
          <cell r="M752">
            <v>365</v>
          </cell>
        </row>
        <row r="754">
          <cell r="L754" t="str">
            <v>PREU UNITARI MAQUINÀRIA (€/hora)</v>
          </cell>
          <cell r="M754">
            <v>0</v>
          </cell>
        </row>
        <row r="758">
          <cell r="K758" t="str">
            <v/>
          </cell>
          <cell r="L758" t="str">
            <v/>
          </cell>
          <cell r="M758" t="str">
            <v>Cost/any (€/any)</v>
          </cell>
          <cell r="N758" t="str">
            <v>Cost/jornada (€/jornada)</v>
          </cell>
          <cell r="O758" t="str">
            <v>Cost/hora (€/hora)</v>
          </cell>
        </row>
        <row r="760">
          <cell r="J760">
            <v>8</v>
          </cell>
          <cell r="L760" t="str">
            <v>Lloguer</v>
          </cell>
          <cell r="M760">
            <v>0</v>
          </cell>
          <cell r="N760">
            <v>0</v>
          </cell>
          <cell r="O760">
            <v>0</v>
          </cell>
        </row>
        <row r="761">
          <cell r="D761" t="str">
            <v/>
          </cell>
          <cell r="J761">
            <v>15</v>
          </cell>
          <cell r="L761" t="str">
            <v>Combustible</v>
          </cell>
          <cell r="M761" t="str">
            <v/>
          </cell>
          <cell r="N761" t="e">
            <v>#VALUE!</v>
          </cell>
          <cell r="O761" t="str">
            <v/>
          </cell>
        </row>
        <row r="762">
          <cell r="E762" t="str">
            <v/>
          </cell>
          <cell r="J762">
            <v>16</v>
          </cell>
          <cell r="L762" t="str">
            <v>Lubricant</v>
          </cell>
          <cell r="M762" t="str">
            <v/>
          </cell>
          <cell r="N762" t="e">
            <v>#VALUE!</v>
          </cell>
          <cell r="O762" t="str">
            <v/>
          </cell>
        </row>
        <row r="763">
          <cell r="L763" t="str">
            <v>Combustible i Lubricant</v>
          </cell>
          <cell r="M763">
            <v>0</v>
          </cell>
          <cell r="N763">
            <v>0</v>
          </cell>
          <cell r="O763">
            <v>0</v>
          </cell>
        </row>
        <row r="764">
          <cell r="G764" t="str">
            <v/>
          </cell>
          <cell r="J764">
            <v>22</v>
          </cell>
          <cell r="L764" t="str">
            <v>Reparacions</v>
          </cell>
          <cell r="M764">
            <v>0</v>
          </cell>
          <cell r="N764">
            <v>0</v>
          </cell>
          <cell r="O764">
            <v>0</v>
          </cell>
        </row>
        <row r="765">
          <cell r="H765" t="str">
            <v/>
          </cell>
          <cell r="J765">
            <v>21</v>
          </cell>
          <cell r="L765" t="str">
            <v>Pneumàtics</v>
          </cell>
          <cell r="M765">
            <v>0</v>
          </cell>
          <cell r="N765">
            <v>0</v>
          </cell>
          <cell r="O765">
            <v>0</v>
          </cell>
        </row>
        <row r="766">
          <cell r="I766" t="str">
            <v/>
          </cell>
          <cell r="J766">
            <v>23</v>
          </cell>
          <cell r="L766" t="str">
            <v>Productes neteja</v>
          </cell>
          <cell r="M766">
            <v>0</v>
          </cell>
          <cell r="N766">
            <v>0</v>
          </cell>
          <cell r="O766">
            <v>0</v>
          </cell>
        </row>
        <row r="767">
          <cell r="L767" t="str">
            <v>SUBTOTAL</v>
          </cell>
          <cell r="M767">
            <v>0</v>
          </cell>
          <cell r="N767">
            <v>0</v>
          </cell>
          <cell r="O767">
            <v>0</v>
          </cell>
        </row>
        <row r="768">
          <cell r="L768" t="str">
            <v>Número de dies/any</v>
          </cell>
          <cell r="M768">
            <v>365</v>
          </cell>
        </row>
        <row r="770">
          <cell r="L770" t="str">
            <v>PREU UNITARI MAQUINÀRIA (€/hora)</v>
          </cell>
          <cell r="M770">
            <v>0</v>
          </cell>
        </row>
        <row r="774">
          <cell r="K774" t="str">
            <v/>
          </cell>
          <cell r="L774" t="str">
            <v/>
          </cell>
          <cell r="M774" t="str">
            <v>Cost/any (€/any)</v>
          </cell>
          <cell r="N774" t="str">
            <v>Cost/jornada (€/jornada)</v>
          </cell>
          <cell r="O774" t="str">
            <v>Cost/hora (€/hora)</v>
          </cell>
        </row>
        <row r="776">
          <cell r="J776">
            <v>8</v>
          </cell>
          <cell r="L776" t="str">
            <v>Lloguer</v>
          </cell>
          <cell r="M776">
            <v>0</v>
          </cell>
          <cell r="N776">
            <v>0</v>
          </cell>
          <cell r="O776">
            <v>0</v>
          </cell>
        </row>
        <row r="777">
          <cell r="D777" t="str">
            <v/>
          </cell>
          <cell r="J777">
            <v>15</v>
          </cell>
          <cell r="L777" t="str">
            <v>Combustible</v>
          </cell>
          <cell r="M777" t="str">
            <v/>
          </cell>
          <cell r="N777" t="e">
            <v>#VALUE!</v>
          </cell>
          <cell r="O777" t="str">
            <v/>
          </cell>
        </row>
        <row r="778">
          <cell r="E778" t="str">
            <v/>
          </cell>
          <cell r="J778">
            <v>16</v>
          </cell>
          <cell r="L778" t="str">
            <v>Lubricant</v>
          </cell>
          <cell r="M778" t="str">
            <v/>
          </cell>
          <cell r="N778" t="e">
            <v>#VALUE!</v>
          </cell>
          <cell r="O778" t="str">
            <v/>
          </cell>
        </row>
        <row r="779">
          <cell r="L779" t="str">
            <v>Combustible i Lubricant</v>
          </cell>
          <cell r="M779">
            <v>0</v>
          </cell>
          <cell r="N779">
            <v>0</v>
          </cell>
          <cell r="O779">
            <v>0</v>
          </cell>
        </row>
        <row r="780">
          <cell r="G780" t="str">
            <v/>
          </cell>
          <cell r="J780">
            <v>22</v>
          </cell>
          <cell r="L780" t="str">
            <v>Reparacions</v>
          </cell>
          <cell r="M780">
            <v>0</v>
          </cell>
          <cell r="N780">
            <v>0</v>
          </cell>
          <cell r="O780">
            <v>0</v>
          </cell>
        </row>
        <row r="781">
          <cell r="H781" t="str">
            <v/>
          </cell>
          <cell r="J781">
            <v>21</v>
          </cell>
          <cell r="L781" t="str">
            <v>Pneumàtics</v>
          </cell>
          <cell r="M781">
            <v>0</v>
          </cell>
          <cell r="N781">
            <v>0</v>
          </cell>
          <cell r="O781">
            <v>0</v>
          </cell>
        </row>
        <row r="782">
          <cell r="I782" t="str">
            <v/>
          </cell>
          <cell r="J782">
            <v>23</v>
          </cell>
          <cell r="L782" t="str">
            <v>Productes neteja</v>
          </cell>
          <cell r="M782">
            <v>0</v>
          </cell>
          <cell r="N782">
            <v>0</v>
          </cell>
          <cell r="O782">
            <v>0</v>
          </cell>
        </row>
        <row r="783">
          <cell r="L783" t="str">
            <v>SUBTOTAL</v>
          </cell>
          <cell r="M783">
            <v>0</v>
          </cell>
          <cell r="N783">
            <v>0</v>
          </cell>
          <cell r="O783">
            <v>0</v>
          </cell>
        </row>
        <row r="784">
          <cell r="L784" t="str">
            <v>Número de dies/any</v>
          </cell>
          <cell r="M784">
            <v>365</v>
          </cell>
        </row>
        <row r="786">
          <cell r="L786" t="str">
            <v>PREU UNITARI MAQUINÀRIA (€/hora)</v>
          </cell>
          <cell r="M786">
            <v>0</v>
          </cell>
        </row>
        <row r="790">
          <cell r="K790" t="str">
            <v/>
          </cell>
          <cell r="L790" t="str">
            <v/>
          </cell>
          <cell r="M790" t="str">
            <v>Cost/any (€/any)</v>
          </cell>
          <cell r="N790" t="str">
            <v>Cost/jornada (€/jornada)</v>
          </cell>
          <cell r="O790" t="str">
            <v>Cost/hora (€/hora)</v>
          </cell>
        </row>
        <row r="792">
          <cell r="J792">
            <v>8</v>
          </cell>
          <cell r="L792" t="str">
            <v>Lloguer</v>
          </cell>
          <cell r="M792">
            <v>0</v>
          </cell>
          <cell r="N792">
            <v>0</v>
          </cell>
          <cell r="O792">
            <v>0</v>
          </cell>
        </row>
        <row r="793">
          <cell r="D793" t="str">
            <v/>
          </cell>
          <cell r="J793">
            <v>15</v>
          </cell>
          <cell r="L793" t="str">
            <v>Combustible</v>
          </cell>
          <cell r="M793" t="str">
            <v/>
          </cell>
          <cell r="N793" t="e">
            <v>#VALUE!</v>
          </cell>
          <cell r="O793" t="str">
            <v/>
          </cell>
        </row>
        <row r="794">
          <cell r="E794" t="str">
            <v/>
          </cell>
          <cell r="J794">
            <v>16</v>
          </cell>
          <cell r="L794" t="str">
            <v>Lubricant</v>
          </cell>
          <cell r="M794" t="str">
            <v/>
          </cell>
          <cell r="N794" t="e">
            <v>#VALUE!</v>
          </cell>
          <cell r="O794" t="str">
            <v/>
          </cell>
        </row>
        <row r="795">
          <cell r="L795" t="str">
            <v>Combustible i Lubricant</v>
          </cell>
          <cell r="M795">
            <v>0</v>
          </cell>
          <cell r="N795">
            <v>0</v>
          </cell>
          <cell r="O795">
            <v>0</v>
          </cell>
        </row>
        <row r="796">
          <cell r="G796" t="str">
            <v/>
          </cell>
          <cell r="J796">
            <v>22</v>
          </cell>
          <cell r="L796" t="str">
            <v>Reparacions</v>
          </cell>
          <cell r="M796">
            <v>0</v>
          </cell>
          <cell r="N796">
            <v>0</v>
          </cell>
          <cell r="O796">
            <v>0</v>
          </cell>
        </row>
        <row r="797">
          <cell r="H797" t="str">
            <v/>
          </cell>
          <cell r="J797">
            <v>21</v>
          </cell>
          <cell r="L797" t="str">
            <v>Pneumàtics</v>
          </cell>
          <cell r="M797">
            <v>0</v>
          </cell>
          <cell r="N797">
            <v>0</v>
          </cell>
          <cell r="O797">
            <v>0</v>
          </cell>
        </row>
        <row r="798">
          <cell r="I798" t="str">
            <v/>
          </cell>
          <cell r="J798">
            <v>23</v>
          </cell>
          <cell r="L798" t="str">
            <v>Productes neteja</v>
          </cell>
          <cell r="M798">
            <v>0</v>
          </cell>
          <cell r="N798">
            <v>0</v>
          </cell>
          <cell r="O798">
            <v>0</v>
          </cell>
        </row>
        <row r="799">
          <cell r="L799" t="str">
            <v>SUBTOTAL</v>
          </cell>
          <cell r="M799">
            <v>0</v>
          </cell>
          <cell r="N799">
            <v>0</v>
          </cell>
          <cell r="O799">
            <v>0</v>
          </cell>
        </row>
        <row r="800">
          <cell r="L800" t="str">
            <v>Número de dies/any</v>
          </cell>
          <cell r="M800">
            <v>365</v>
          </cell>
        </row>
        <row r="802">
          <cell r="L802" t="str">
            <v>PREU UNITARI MAQUINÀRIA (€/hora)</v>
          </cell>
          <cell r="M802">
            <v>0</v>
          </cell>
        </row>
        <row r="806">
          <cell r="K806" t="str">
            <v/>
          </cell>
          <cell r="L806" t="str">
            <v/>
          </cell>
          <cell r="M806" t="str">
            <v>Cost/any (€/any)</v>
          </cell>
          <cell r="N806" t="str">
            <v>Cost/jornada (€/jornada)</v>
          </cell>
          <cell r="O806" t="str">
            <v>Cost/hora (€/hora)</v>
          </cell>
        </row>
        <row r="808">
          <cell r="J808">
            <v>8</v>
          </cell>
          <cell r="L808" t="str">
            <v>Lloguer</v>
          </cell>
          <cell r="M808">
            <v>0</v>
          </cell>
          <cell r="N808">
            <v>0</v>
          </cell>
          <cell r="O808">
            <v>0</v>
          </cell>
        </row>
        <row r="809">
          <cell r="D809" t="str">
            <v/>
          </cell>
          <cell r="J809">
            <v>15</v>
          </cell>
          <cell r="L809" t="str">
            <v>Combustible</v>
          </cell>
          <cell r="M809" t="str">
            <v/>
          </cell>
          <cell r="N809" t="e">
            <v>#VALUE!</v>
          </cell>
          <cell r="O809" t="str">
            <v/>
          </cell>
        </row>
        <row r="810">
          <cell r="E810" t="str">
            <v/>
          </cell>
          <cell r="J810">
            <v>16</v>
          </cell>
          <cell r="L810" t="str">
            <v>Lubricant</v>
          </cell>
          <cell r="M810" t="str">
            <v/>
          </cell>
          <cell r="N810" t="e">
            <v>#VALUE!</v>
          </cell>
          <cell r="O810" t="str">
            <v/>
          </cell>
        </row>
        <row r="811">
          <cell r="L811" t="str">
            <v>Combustible i Lubricant</v>
          </cell>
          <cell r="M811">
            <v>0</v>
          </cell>
          <cell r="N811">
            <v>0</v>
          </cell>
          <cell r="O811">
            <v>0</v>
          </cell>
        </row>
        <row r="812">
          <cell r="G812" t="str">
            <v/>
          </cell>
          <cell r="J812">
            <v>22</v>
          </cell>
          <cell r="L812" t="str">
            <v>Reparacions</v>
          </cell>
          <cell r="M812">
            <v>0</v>
          </cell>
          <cell r="N812">
            <v>0</v>
          </cell>
          <cell r="O812">
            <v>0</v>
          </cell>
        </row>
        <row r="813">
          <cell r="H813" t="str">
            <v/>
          </cell>
          <cell r="J813">
            <v>21</v>
          </cell>
          <cell r="L813" t="str">
            <v>Pneumàtics</v>
          </cell>
          <cell r="M813">
            <v>0</v>
          </cell>
          <cell r="N813">
            <v>0</v>
          </cell>
          <cell r="O813">
            <v>0</v>
          </cell>
        </row>
        <row r="814">
          <cell r="I814" t="str">
            <v/>
          </cell>
          <cell r="J814">
            <v>23</v>
          </cell>
          <cell r="L814" t="str">
            <v>Productes neteja</v>
          </cell>
          <cell r="M814">
            <v>0</v>
          </cell>
          <cell r="N814">
            <v>0</v>
          </cell>
          <cell r="O814">
            <v>0</v>
          </cell>
        </row>
        <row r="815">
          <cell r="L815" t="str">
            <v>SUBTOTAL</v>
          </cell>
          <cell r="M815">
            <v>0</v>
          </cell>
          <cell r="N815">
            <v>0</v>
          </cell>
          <cell r="O815">
            <v>0</v>
          </cell>
        </row>
        <row r="816">
          <cell r="L816" t="str">
            <v>Número de dies/any</v>
          </cell>
          <cell r="M816">
            <v>365</v>
          </cell>
        </row>
        <row r="818">
          <cell r="L818" t="str">
            <v>PREU UNITARI MAQUINÀRIA (€/hora)</v>
          </cell>
          <cell r="M818">
            <v>0</v>
          </cell>
        </row>
        <row r="822">
          <cell r="K822" t="str">
            <v/>
          </cell>
          <cell r="L822" t="str">
            <v/>
          </cell>
          <cell r="M822" t="str">
            <v>Cost/any (€/any)</v>
          </cell>
          <cell r="N822" t="str">
            <v>Cost/jornada (€/jornada)</v>
          </cell>
          <cell r="O822" t="str">
            <v>Cost/hora (€/hora)</v>
          </cell>
        </row>
        <row r="824">
          <cell r="J824">
            <v>8</v>
          </cell>
          <cell r="L824" t="str">
            <v>Lloguer</v>
          </cell>
          <cell r="M824">
            <v>0</v>
          </cell>
          <cell r="N824">
            <v>0</v>
          </cell>
          <cell r="O824">
            <v>0</v>
          </cell>
        </row>
        <row r="825">
          <cell r="D825" t="str">
            <v/>
          </cell>
          <cell r="J825">
            <v>15</v>
          </cell>
          <cell r="L825" t="str">
            <v>Combustible</v>
          </cell>
          <cell r="M825" t="str">
            <v/>
          </cell>
          <cell r="N825" t="e">
            <v>#VALUE!</v>
          </cell>
          <cell r="O825" t="str">
            <v/>
          </cell>
        </row>
        <row r="826">
          <cell r="E826" t="str">
            <v/>
          </cell>
          <cell r="J826">
            <v>16</v>
          </cell>
          <cell r="L826" t="str">
            <v>Lubricant</v>
          </cell>
          <cell r="M826" t="str">
            <v/>
          </cell>
          <cell r="N826" t="e">
            <v>#VALUE!</v>
          </cell>
          <cell r="O826" t="str">
            <v/>
          </cell>
        </row>
        <row r="827">
          <cell r="L827" t="str">
            <v>Combustible i Lubricant</v>
          </cell>
          <cell r="M827">
            <v>0</v>
          </cell>
          <cell r="N827">
            <v>0</v>
          </cell>
          <cell r="O827">
            <v>0</v>
          </cell>
        </row>
        <row r="828">
          <cell r="G828" t="str">
            <v/>
          </cell>
          <cell r="J828">
            <v>22</v>
          </cell>
          <cell r="L828" t="str">
            <v>Reparacions</v>
          </cell>
          <cell r="M828">
            <v>0</v>
          </cell>
          <cell r="N828">
            <v>0</v>
          </cell>
          <cell r="O828">
            <v>0</v>
          </cell>
        </row>
        <row r="829">
          <cell r="H829" t="str">
            <v/>
          </cell>
          <cell r="J829">
            <v>21</v>
          </cell>
          <cell r="L829" t="str">
            <v>Pneumàtics</v>
          </cell>
          <cell r="M829">
            <v>0</v>
          </cell>
          <cell r="N829">
            <v>0</v>
          </cell>
          <cell r="O829">
            <v>0</v>
          </cell>
        </row>
        <row r="830">
          <cell r="I830" t="str">
            <v/>
          </cell>
          <cell r="J830">
            <v>23</v>
          </cell>
          <cell r="L830" t="str">
            <v>Productes neteja</v>
          </cell>
          <cell r="M830">
            <v>0</v>
          </cell>
          <cell r="N830">
            <v>0</v>
          </cell>
          <cell r="O830">
            <v>0</v>
          </cell>
        </row>
        <row r="831">
          <cell r="L831" t="str">
            <v>SUBTOTAL</v>
          </cell>
          <cell r="M831">
            <v>0</v>
          </cell>
          <cell r="N831">
            <v>0</v>
          </cell>
          <cell r="O831">
            <v>0</v>
          </cell>
        </row>
        <row r="832">
          <cell r="L832" t="str">
            <v>Número de dies/any</v>
          </cell>
          <cell r="M832">
            <v>365</v>
          </cell>
        </row>
        <row r="834">
          <cell r="L834" t="str">
            <v>PREU UNITARI MAQUINÀRIA (€/hora)</v>
          </cell>
          <cell r="M834">
            <v>0</v>
          </cell>
        </row>
        <row r="838">
          <cell r="K838" t="str">
            <v/>
          </cell>
          <cell r="L838" t="str">
            <v/>
          </cell>
          <cell r="M838" t="str">
            <v>Cost/any (€/any)</v>
          </cell>
          <cell r="N838" t="str">
            <v>Cost/jornada (€/jornada)</v>
          </cell>
          <cell r="O838" t="str">
            <v>Cost/hora (€/hora)</v>
          </cell>
        </row>
        <row r="840">
          <cell r="J840">
            <v>8</v>
          </cell>
          <cell r="L840" t="str">
            <v>Lloguer</v>
          </cell>
          <cell r="M840">
            <v>0</v>
          </cell>
          <cell r="N840">
            <v>0</v>
          </cell>
          <cell r="O840">
            <v>0</v>
          </cell>
        </row>
        <row r="841">
          <cell r="D841" t="str">
            <v/>
          </cell>
          <cell r="J841">
            <v>15</v>
          </cell>
          <cell r="L841" t="str">
            <v>Combustible</v>
          </cell>
          <cell r="M841" t="str">
            <v/>
          </cell>
          <cell r="N841" t="e">
            <v>#VALUE!</v>
          </cell>
          <cell r="O841" t="str">
            <v/>
          </cell>
        </row>
        <row r="842">
          <cell r="E842" t="str">
            <v/>
          </cell>
          <cell r="J842">
            <v>16</v>
          </cell>
          <cell r="L842" t="str">
            <v>Lubricant</v>
          </cell>
          <cell r="M842" t="str">
            <v/>
          </cell>
          <cell r="N842" t="e">
            <v>#VALUE!</v>
          </cell>
          <cell r="O842" t="str">
            <v/>
          </cell>
        </row>
        <row r="843">
          <cell r="L843" t="str">
            <v>Combustible i Lubricant</v>
          </cell>
          <cell r="M843">
            <v>0</v>
          </cell>
          <cell r="N843">
            <v>0</v>
          </cell>
          <cell r="O843">
            <v>0</v>
          </cell>
        </row>
        <row r="844">
          <cell r="G844" t="str">
            <v/>
          </cell>
          <cell r="J844">
            <v>22</v>
          </cell>
          <cell r="L844" t="str">
            <v>Reparacions</v>
          </cell>
          <cell r="M844">
            <v>0</v>
          </cell>
          <cell r="N844">
            <v>0</v>
          </cell>
          <cell r="O844">
            <v>0</v>
          </cell>
        </row>
        <row r="845">
          <cell r="H845" t="str">
            <v/>
          </cell>
          <cell r="J845">
            <v>21</v>
          </cell>
          <cell r="L845" t="str">
            <v>Pneumàtics</v>
          </cell>
          <cell r="M845">
            <v>0</v>
          </cell>
          <cell r="N845">
            <v>0</v>
          </cell>
          <cell r="O845">
            <v>0</v>
          </cell>
        </row>
        <row r="846">
          <cell r="I846" t="str">
            <v/>
          </cell>
          <cell r="J846">
            <v>23</v>
          </cell>
          <cell r="L846" t="str">
            <v>Productes neteja</v>
          </cell>
          <cell r="M846">
            <v>0</v>
          </cell>
          <cell r="N846">
            <v>0</v>
          </cell>
          <cell r="O846">
            <v>0</v>
          </cell>
        </row>
        <row r="847">
          <cell r="L847" t="str">
            <v>SUBTOTAL</v>
          </cell>
          <cell r="M847">
            <v>0</v>
          </cell>
          <cell r="N847">
            <v>0</v>
          </cell>
          <cell r="O847">
            <v>0</v>
          </cell>
        </row>
        <row r="848">
          <cell r="L848" t="str">
            <v>Número de dies/any</v>
          </cell>
          <cell r="M848">
            <v>365</v>
          </cell>
        </row>
        <row r="850">
          <cell r="L850" t="str">
            <v>PREU UNITARI MAQUINÀRIA (€/hora)</v>
          </cell>
          <cell r="M850">
            <v>0</v>
          </cell>
        </row>
        <row r="854">
          <cell r="K854" t="str">
            <v/>
          </cell>
          <cell r="L854" t="str">
            <v/>
          </cell>
          <cell r="M854" t="str">
            <v>Cost/any (€/any)</v>
          </cell>
          <cell r="N854" t="str">
            <v>Cost/jornada (€/jornada)</v>
          </cell>
          <cell r="O854" t="str">
            <v>Cost/hora (€/hora)</v>
          </cell>
        </row>
        <row r="856">
          <cell r="J856">
            <v>8</v>
          </cell>
          <cell r="L856" t="str">
            <v>Lloguer</v>
          </cell>
          <cell r="M856">
            <v>0</v>
          </cell>
          <cell r="N856">
            <v>0</v>
          </cell>
          <cell r="O856">
            <v>0</v>
          </cell>
        </row>
        <row r="857">
          <cell r="D857" t="str">
            <v/>
          </cell>
          <cell r="J857">
            <v>15</v>
          </cell>
          <cell r="L857" t="str">
            <v>Combustible</v>
          </cell>
          <cell r="M857" t="str">
            <v/>
          </cell>
          <cell r="N857" t="e">
            <v>#VALUE!</v>
          </cell>
          <cell r="O857" t="str">
            <v/>
          </cell>
        </row>
        <row r="858">
          <cell r="E858" t="str">
            <v/>
          </cell>
          <cell r="J858">
            <v>16</v>
          </cell>
          <cell r="L858" t="str">
            <v>Lubricant</v>
          </cell>
          <cell r="M858" t="str">
            <v/>
          </cell>
          <cell r="N858" t="e">
            <v>#VALUE!</v>
          </cell>
          <cell r="O858" t="str">
            <v/>
          </cell>
        </row>
        <row r="859">
          <cell r="L859" t="str">
            <v>Combustible i Lubricant</v>
          </cell>
          <cell r="M859">
            <v>0</v>
          </cell>
          <cell r="N859">
            <v>0</v>
          </cell>
          <cell r="O859">
            <v>0</v>
          </cell>
        </row>
        <row r="860">
          <cell r="G860" t="str">
            <v/>
          </cell>
          <cell r="J860">
            <v>22</v>
          </cell>
          <cell r="L860" t="str">
            <v>Reparacions</v>
          </cell>
          <cell r="M860">
            <v>0</v>
          </cell>
          <cell r="N860">
            <v>0</v>
          </cell>
          <cell r="O860">
            <v>0</v>
          </cell>
        </row>
        <row r="861">
          <cell r="H861" t="str">
            <v/>
          </cell>
          <cell r="J861">
            <v>21</v>
          </cell>
          <cell r="L861" t="str">
            <v>Pneumàtics</v>
          </cell>
          <cell r="M861">
            <v>0</v>
          </cell>
          <cell r="N861">
            <v>0</v>
          </cell>
          <cell r="O861">
            <v>0</v>
          </cell>
        </row>
        <row r="862">
          <cell r="I862" t="str">
            <v/>
          </cell>
          <cell r="J862">
            <v>23</v>
          </cell>
          <cell r="L862" t="str">
            <v>Productes neteja</v>
          </cell>
          <cell r="M862">
            <v>0</v>
          </cell>
          <cell r="N862">
            <v>0</v>
          </cell>
          <cell r="O862">
            <v>0</v>
          </cell>
        </row>
        <row r="863">
          <cell r="L863" t="str">
            <v>SUBTOTAL</v>
          </cell>
          <cell r="M863">
            <v>0</v>
          </cell>
          <cell r="N863">
            <v>0</v>
          </cell>
          <cell r="O863">
            <v>0</v>
          </cell>
        </row>
        <row r="864">
          <cell r="L864" t="str">
            <v>Número de dies/any</v>
          </cell>
          <cell r="M864">
            <v>365</v>
          </cell>
        </row>
        <row r="866">
          <cell r="L866" t="str">
            <v>PREU UNITARI MAQUINÀRIA (€/hora)</v>
          </cell>
          <cell r="M866">
            <v>0</v>
          </cell>
        </row>
        <row r="870">
          <cell r="K870" t="str">
            <v/>
          </cell>
          <cell r="L870" t="str">
            <v/>
          </cell>
          <cell r="M870" t="str">
            <v>Cost/any (€/any)</v>
          </cell>
          <cell r="N870" t="str">
            <v>Cost/jornada (€/jornada)</v>
          </cell>
          <cell r="O870" t="str">
            <v>Cost/hora (€/hora)</v>
          </cell>
        </row>
        <row r="872">
          <cell r="J872">
            <v>8</v>
          </cell>
          <cell r="L872" t="str">
            <v>Lloguer</v>
          </cell>
          <cell r="M872">
            <v>0</v>
          </cell>
          <cell r="N872">
            <v>0</v>
          </cell>
          <cell r="O872">
            <v>0</v>
          </cell>
        </row>
        <row r="873">
          <cell r="D873" t="str">
            <v/>
          </cell>
          <cell r="J873">
            <v>15</v>
          </cell>
          <cell r="L873" t="str">
            <v>Combustible</v>
          </cell>
          <cell r="M873" t="str">
            <v/>
          </cell>
          <cell r="N873" t="e">
            <v>#VALUE!</v>
          </cell>
          <cell r="O873" t="str">
            <v/>
          </cell>
        </row>
        <row r="874">
          <cell r="E874" t="str">
            <v/>
          </cell>
          <cell r="J874">
            <v>16</v>
          </cell>
          <cell r="L874" t="str">
            <v>Lubricant</v>
          </cell>
          <cell r="M874" t="str">
            <v/>
          </cell>
          <cell r="N874" t="e">
            <v>#VALUE!</v>
          </cell>
          <cell r="O874" t="str">
            <v/>
          </cell>
        </row>
        <row r="875">
          <cell r="L875" t="str">
            <v>Combustible i Lubricant</v>
          </cell>
          <cell r="M875">
            <v>0</v>
          </cell>
          <cell r="N875">
            <v>0</v>
          </cell>
          <cell r="O875">
            <v>0</v>
          </cell>
        </row>
        <row r="876">
          <cell r="G876" t="str">
            <v/>
          </cell>
          <cell r="J876">
            <v>22</v>
          </cell>
          <cell r="L876" t="str">
            <v>Reparacions</v>
          </cell>
          <cell r="M876">
            <v>0</v>
          </cell>
          <cell r="N876">
            <v>0</v>
          </cell>
          <cell r="O876">
            <v>0</v>
          </cell>
        </row>
        <row r="877">
          <cell r="H877" t="str">
            <v/>
          </cell>
          <cell r="J877">
            <v>21</v>
          </cell>
          <cell r="L877" t="str">
            <v>Pneumàtics</v>
          </cell>
          <cell r="M877">
            <v>0</v>
          </cell>
          <cell r="N877">
            <v>0</v>
          </cell>
          <cell r="O877">
            <v>0</v>
          </cell>
        </row>
        <row r="878">
          <cell r="I878" t="str">
            <v/>
          </cell>
          <cell r="J878">
            <v>23</v>
          </cell>
          <cell r="L878" t="str">
            <v>Productes neteja</v>
          </cell>
          <cell r="M878">
            <v>0</v>
          </cell>
          <cell r="N878">
            <v>0</v>
          </cell>
          <cell r="O878">
            <v>0</v>
          </cell>
        </row>
        <row r="879">
          <cell r="L879" t="str">
            <v>SUBTOTAL</v>
          </cell>
          <cell r="M879">
            <v>0</v>
          </cell>
          <cell r="N879">
            <v>0</v>
          </cell>
          <cell r="O879">
            <v>0</v>
          </cell>
        </row>
        <row r="880">
          <cell r="L880" t="str">
            <v>Número de dies/any</v>
          </cell>
          <cell r="M880">
            <v>365</v>
          </cell>
        </row>
        <row r="882">
          <cell r="L882" t="str">
            <v>PREU UNITARI MAQUINÀRIA (€/hora)</v>
          </cell>
          <cell r="M882">
            <v>0</v>
          </cell>
        </row>
        <row r="886">
          <cell r="K886" t="str">
            <v/>
          </cell>
          <cell r="L886" t="str">
            <v/>
          </cell>
          <cell r="M886" t="str">
            <v>Cost/any (€/any)</v>
          </cell>
          <cell r="N886" t="str">
            <v>Cost/jornada (€/jornada)</v>
          </cell>
          <cell r="O886" t="str">
            <v>Cost/hora (€/hora)</v>
          </cell>
        </row>
        <row r="888">
          <cell r="J888">
            <v>8</v>
          </cell>
          <cell r="L888" t="str">
            <v>Lloguer</v>
          </cell>
          <cell r="M888">
            <v>0</v>
          </cell>
          <cell r="N888">
            <v>0</v>
          </cell>
          <cell r="O888">
            <v>0</v>
          </cell>
        </row>
        <row r="889">
          <cell r="D889" t="str">
            <v/>
          </cell>
          <cell r="J889">
            <v>15</v>
          </cell>
          <cell r="L889" t="str">
            <v>Combustible</v>
          </cell>
          <cell r="M889" t="str">
            <v/>
          </cell>
          <cell r="N889" t="e">
            <v>#VALUE!</v>
          </cell>
          <cell r="O889" t="str">
            <v/>
          </cell>
        </row>
        <row r="890">
          <cell r="E890" t="str">
            <v/>
          </cell>
          <cell r="J890">
            <v>16</v>
          </cell>
          <cell r="L890" t="str">
            <v>Lubricant</v>
          </cell>
          <cell r="M890" t="str">
            <v/>
          </cell>
          <cell r="N890" t="e">
            <v>#VALUE!</v>
          </cell>
          <cell r="O890" t="str">
            <v/>
          </cell>
        </row>
        <row r="891">
          <cell r="L891" t="str">
            <v>Combustible i Lubricant</v>
          </cell>
          <cell r="M891">
            <v>0</v>
          </cell>
          <cell r="N891">
            <v>0</v>
          </cell>
          <cell r="O891">
            <v>0</v>
          </cell>
        </row>
        <row r="892">
          <cell r="G892" t="str">
            <v/>
          </cell>
          <cell r="J892">
            <v>22</v>
          </cell>
          <cell r="L892" t="str">
            <v>Reparacions</v>
          </cell>
          <cell r="M892">
            <v>0</v>
          </cell>
          <cell r="N892">
            <v>0</v>
          </cell>
          <cell r="O892">
            <v>0</v>
          </cell>
        </row>
        <row r="893">
          <cell r="H893" t="str">
            <v/>
          </cell>
          <cell r="J893">
            <v>21</v>
          </cell>
          <cell r="L893" t="str">
            <v>Pneumàtics</v>
          </cell>
          <cell r="M893">
            <v>0</v>
          </cell>
          <cell r="N893">
            <v>0</v>
          </cell>
          <cell r="O893">
            <v>0</v>
          </cell>
        </row>
        <row r="894">
          <cell r="I894" t="str">
            <v/>
          </cell>
          <cell r="J894">
            <v>23</v>
          </cell>
          <cell r="L894" t="str">
            <v>Productes neteja</v>
          </cell>
          <cell r="M894">
            <v>0</v>
          </cell>
          <cell r="N894">
            <v>0</v>
          </cell>
          <cell r="O894">
            <v>0</v>
          </cell>
        </row>
        <row r="895">
          <cell r="L895" t="str">
            <v>SUBTOTAL</v>
          </cell>
          <cell r="M895">
            <v>0</v>
          </cell>
          <cell r="N895">
            <v>0</v>
          </cell>
          <cell r="O895">
            <v>0</v>
          </cell>
        </row>
        <row r="896">
          <cell r="L896" t="str">
            <v>Número de dies/any</v>
          </cell>
          <cell r="M896">
            <v>365</v>
          </cell>
        </row>
        <row r="898">
          <cell r="L898" t="str">
            <v>PREU UNITARI MAQUINÀRIA (€/hora)</v>
          </cell>
          <cell r="M898">
            <v>0</v>
          </cell>
        </row>
        <row r="902">
          <cell r="K902" t="str">
            <v/>
          </cell>
          <cell r="L902" t="str">
            <v/>
          </cell>
          <cell r="M902" t="str">
            <v>Cost/any (€/any)</v>
          </cell>
          <cell r="N902" t="str">
            <v>Cost/jornada (€/jornada)</v>
          </cell>
          <cell r="O902" t="str">
            <v>Cost/hora (€/hora)</v>
          </cell>
        </row>
        <row r="904">
          <cell r="J904">
            <v>8</v>
          </cell>
          <cell r="L904" t="str">
            <v>Lloguer</v>
          </cell>
          <cell r="M904">
            <v>0</v>
          </cell>
          <cell r="N904">
            <v>0</v>
          </cell>
          <cell r="O904">
            <v>0</v>
          </cell>
        </row>
        <row r="905">
          <cell r="D905" t="str">
            <v/>
          </cell>
          <cell r="J905">
            <v>15</v>
          </cell>
          <cell r="L905" t="str">
            <v>Combustible</v>
          </cell>
          <cell r="M905" t="str">
            <v/>
          </cell>
          <cell r="N905" t="e">
            <v>#VALUE!</v>
          </cell>
          <cell r="O905" t="str">
            <v/>
          </cell>
        </row>
        <row r="906">
          <cell r="E906" t="str">
            <v/>
          </cell>
          <cell r="J906">
            <v>16</v>
          </cell>
          <cell r="L906" t="str">
            <v>Lubricant</v>
          </cell>
          <cell r="M906" t="str">
            <v/>
          </cell>
          <cell r="N906" t="e">
            <v>#VALUE!</v>
          </cell>
          <cell r="O906" t="str">
            <v/>
          </cell>
        </row>
        <row r="907">
          <cell r="L907" t="str">
            <v>Combustible i Lubricant</v>
          </cell>
          <cell r="M907">
            <v>0</v>
          </cell>
          <cell r="N907">
            <v>0</v>
          </cell>
          <cell r="O907">
            <v>0</v>
          </cell>
        </row>
        <row r="908">
          <cell r="G908" t="str">
            <v/>
          </cell>
          <cell r="J908">
            <v>22</v>
          </cell>
          <cell r="L908" t="str">
            <v>Reparacions</v>
          </cell>
          <cell r="M908">
            <v>0</v>
          </cell>
          <cell r="N908">
            <v>0</v>
          </cell>
          <cell r="O908">
            <v>0</v>
          </cell>
        </row>
        <row r="909">
          <cell r="H909" t="str">
            <v/>
          </cell>
          <cell r="J909">
            <v>21</v>
          </cell>
          <cell r="L909" t="str">
            <v>Pneumàtics</v>
          </cell>
          <cell r="M909">
            <v>0</v>
          </cell>
          <cell r="N909">
            <v>0</v>
          </cell>
          <cell r="O909">
            <v>0</v>
          </cell>
        </row>
        <row r="910">
          <cell r="I910" t="str">
            <v/>
          </cell>
          <cell r="J910">
            <v>23</v>
          </cell>
          <cell r="L910" t="str">
            <v>Productes neteja</v>
          </cell>
          <cell r="M910">
            <v>0</v>
          </cell>
          <cell r="N910">
            <v>0</v>
          </cell>
          <cell r="O910">
            <v>0</v>
          </cell>
        </row>
        <row r="911">
          <cell r="L911" t="str">
            <v>SUBTOTAL</v>
          </cell>
          <cell r="M911">
            <v>0</v>
          </cell>
          <cell r="N911">
            <v>0</v>
          </cell>
          <cell r="O911">
            <v>0</v>
          </cell>
        </row>
        <row r="912">
          <cell r="L912" t="str">
            <v>Número de dies/any</v>
          </cell>
          <cell r="M912">
            <v>365</v>
          </cell>
        </row>
        <row r="914">
          <cell r="L914" t="str">
            <v>PREU UNITARI MAQUINÀRIA (€/hora)</v>
          </cell>
          <cell r="M914">
            <v>0</v>
          </cell>
        </row>
        <row r="918">
          <cell r="K918" t="str">
            <v/>
          </cell>
          <cell r="L918" t="str">
            <v/>
          </cell>
          <cell r="M918" t="str">
            <v>Cost/any (€/any)</v>
          </cell>
          <cell r="N918" t="str">
            <v>Cost/jornada (€/jornada)</v>
          </cell>
          <cell r="O918" t="str">
            <v>Cost/hora (€/hora)</v>
          </cell>
        </row>
        <row r="920">
          <cell r="J920">
            <v>8</v>
          </cell>
          <cell r="L920" t="str">
            <v>Lloguer</v>
          </cell>
          <cell r="M920">
            <v>0</v>
          </cell>
          <cell r="N920">
            <v>0</v>
          </cell>
          <cell r="O920">
            <v>0</v>
          </cell>
        </row>
        <row r="921">
          <cell r="D921" t="str">
            <v/>
          </cell>
          <cell r="J921">
            <v>15</v>
          </cell>
          <cell r="L921" t="str">
            <v>Combustible</v>
          </cell>
          <cell r="M921" t="str">
            <v/>
          </cell>
          <cell r="N921" t="e">
            <v>#VALUE!</v>
          </cell>
          <cell r="O921" t="str">
            <v/>
          </cell>
        </row>
        <row r="922">
          <cell r="E922" t="str">
            <v/>
          </cell>
          <cell r="J922">
            <v>16</v>
          </cell>
          <cell r="L922" t="str">
            <v>Lubricant</v>
          </cell>
          <cell r="M922" t="str">
            <v/>
          </cell>
          <cell r="N922" t="e">
            <v>#VALUE!</v>
          </cell>
          <cell r="O922" t="str">
            <v/>
          </cell>
        </row>
        <row r="923">
          <cell r="L923" t="str">
            <v>Combustible i Lubricant</v>
          </cell>
          <cell r="M923">
            <v>0</v>
          </cell>
          <cell r="N923">
            <v>0</v>
          </cell>
          <cell r="O923">
            <v>0</v>
          </cell>
        </row>
        <row r="924">
          <cell r="G924" t="str">
            <v/>
          </cell>
          <cell r="J924">
            <v>22</v>
          </cell>
          <cell r="L924" t="str">
            <v>Reparacions</v>
          </cell>
          <cell r="M924">
            <v>0</v>
          </cell>
          <cell r="N924">
            <v>0</v>
          </cell>
          <cell r="O924">
            <v>0</v>
          </cell>
        </row>
        <row r="925">
          <cell r="H925" t="str">
            <v/>
          </cell>
          <cell r="J925">
            <v>21</v>
          </cell>
          <cell r="L925" t="str">
            <v>Pneumàtics</v>
          </cell>
          <cell r="M925">
            <v>0</v>
          </cell>
          <cell r="N925">
            <v>0</v>
          </cell>
          <cell r="O925">
            <v>0</v>
          </cell>
        </row>
        <row r="926">
          <cell r="I926" t="str">
            <v/>
          </cell>
          <cell r="J926">
            <v>23</v>
          </cell>
          <cell r="L926" t="str">
            <v>Productes neteja</v>
          </cell>
          <cell r="M926">
            <v>0</v>
          </cell>
          <cell r="N926">
            <v>0</v>
          </cell>
          <cell r="O926">
            <v>0</v>
          </cell>
        </row>
        <row r="927">
          <cell r="L927" t="str">
            <v>SUBTOTAL</v>
          </cell>
          <cell r="M927">
            <v>0</v>
          </cell>
          <cell r="N927">
            <v>0</v>
          </cell>
          <cell r="O927">
            <v>0</v>
          </cell>
        </row>
        <row r="928">
          <cell r="L928" t="str">
            <v>Número de dies/any</v>
          </cell>
          <cell r="M928">
            <v>365</v>
          </cell>
        </row>
        <row r="930">
          <cell r="L930" t="str">
            <v>PREU UNITARI MAQUINÀRIA (€/hora)</v>
          </cell>
          <cell r="M930">
            <v>0</v>
          </cell>
        </row>
        <row r="934">
          <cell r="K934" t="str">
            <v/>
          </cell>
          <cell r="L934" t="str">
            <v/>
          </cell>
          <cell r="M934" t="str">
            <v>Cost/any (€/any)</v>
          </cell>
          <cell r="N934" t="str">
            <v>Cost/jornada (€/jornada)</v>
          </cell>
          <cell r="O934" t="str">
            <v>Cost/hora (€/hora)</v>
          </cell>
        </row>
        <row r="936">
          <cell r="J936">
            <v>8</v>
          </cell>
          <cell r="L936" t="str">
            <v>Lloguer</v>
          </cell>
          <cell r="M936">
            <v>0</v>
          </cell>
          <cell r="N936">
            <v>0</v>
          </cell>
          <cell r="O936">
            <v>0</v>
          </cell>
        </row>
        <row r="937">
          <cell r="D937" t="str">
            <v/>
          </cell>
          <cell r="J937">
            <v>15</v>
          </cell>
          <cell r="L937" t="str">
            <v>Combustible</v>
          </cell>
          <cell r="M937" t="str">
            <v/>
          </cell>
          <cell r="N937" t="e">
            <v>#VALUE!</v>
          </cell>
          <cell r="O937" t="str">
            <v/>
          </cell>
        </row>
        <row r="938">
          <cell r="E938" t="str">
            <v/>
          </cell>
          <cell r="J938">
            <v>16</v>
          </cell>
          <cell r="L938" t="str">
            <v>Lubricant</v>
          </cell>
          <cell r="M938" t="str">
            <v/>
          </cell>
          <cell r="N938" t="e">
            <v>#VALUE!</v>
          </cell>
          <cell r="O938" t="str">
            <v/>
          </cell>
        </row>
        <row r="939">
          <cell r="L939" t="str">
            <v>Combustible i Lubricant</v>
          </cell>
          <cell r="M939">
            <v>0</v>
          </cell>
          <cell r="N939">
            <v>0</v>
          </cell>
          <cell r="O939">
            <v>0</v>
          </cell>
        </row>
        <row r="940">
          <cell r="G940" t="str">
            <v/>
          </cell>
          <cell r="J940">
            <v>22</v>
          </cell>
          <cell r="L940" t="str">
            <v>Reparacions</v>
          </cell>
          <cell r="M940">
            <v>0</v>
          </cell>
          <cell r="N940">
            <v>0</v>
          </cell>
          <cell r="O940">
            <v>0</v>
          </cell>
        </row>
        <row r="941">
          <cell r="H941" t="str">
            <v/>
          </cell>
          <cell r="J941">
            <v>21</v>
          </cell>
          <cell r="L941" t="str">
            <v>Pneumàtics</v>
          </cell>
          <cell r="M941">
            <v>0</v>
          </cell>
          <cell r="N941">
            <v>0</v>
          </cell>
          <cell r="O941">
            <v>0</v>
          </cell>
        </row>
        <row r="942">
          <cell r="I942" t="str">
            <v/>
          </cell>
          <cell r="J942">
            <v>23</v>
          </cell>
          <cell r="L942" t="str">
            <v>Productes neteja</v>
          </cell>
          <cell r="M942">
            <v>0</v>
          </cell>
          <cell r="N942">
            <v>0</v>
          </cell>
          <cell r="O942">
            <v>0</v>
          </cell>
        </row>
        <row r="943">
          <cell r="L943" t="str">
            <v>SUBTOTAL</v>
          </cell>
          <cell r="M943">
            <v>0</v>
          </cell>
          <cell r="N943">
            <v>0</v>
          </cell>
          <cell r="O943">
            <v>0</v>
          </cell>
        </row>
        <row r="944">
          <cell r="L944" t="str">
            <v>Número de dies/any</v>
          </cell>
          <cell r="M944">
            <v>365</v>
          </cell>
        </row>
        <row r="946">
          <cell r="L946" t="str">
            <v>PREU UNITARI MAQUINÀRIA (€/hora)</v>
          </cell>
          <cell r="M946">
            <v>0</v>
          </cell>
        </row>
        <row r="950">
          <cell r="K950" t="str">
            <v/>
          </cell>
          <cell r="L950" t="str">
            <v/>
          </cell>
          <cell r="M950" t="str">
            <v>Cost/any (€/any)</v>
          </cell>
          <cell r="N950" t="str">
            <v>Cost/jornada (€/jornada)</v>
          </cell>
          <cell r="O950" t="str">
            <v>Cost/hora (€/hora)</v>
          </cell>
        </row>
        <row r="952">
          <cell r="J952">
            <v>8</v>
          </cell>
          <cell r="L952" t="str">
            <v>Lloguer</v>
          </cell>
          <cell r="M952">
            <v>0</v>
          </cell>
          <cell r="N952">
            <v>0</v>
          </cell>
          <cell r="O952">
            <v>0</v>
          </cell>
        </row>
        <row r="953">
          <cell r="D953" t="str">
            <v/>
          </cell>
          <cell r="J953">
            <v>15</v>
          </cell>
          <cell r="L953" t="str">
            <v>Combustible</v>
          </cell>
          <cell r="M953" t="str">
            <v/>
          </cell>
          <cell r="N953" t="e">
            <v>#VALUE!</v>
          </cell>
          <cell r="O953" t="str">
            <v/>
          </cell>
        </row>
        <row r="954">
          <cell r="E954" t="str">
            <v/>
          </cell>
          <cell r="J954">
            <v>16</v>
          </cell>
          <cell r="L954" t="str">
            <v>Lubricant</v>
          </cell>
          <cell r="M954" t="str">
            <v/>
          </cell>
          <cell r="N954" t="e">
            <v>#VALUE!</v>
          </cell>
          <cell r="O954" t="str">
            <v/>
          </cell>
        </row>
        <row r="955">
          <cell r="L955" t="str">
            <v>Combustible i Lubricant</v>
          </cell>
          <cell r="M955">
            <v>0</v>
          </cell>
          <cell r="N955">
            <v>0</v>
          </cell>
          <cell r="O955">
            <v>0</v>
          </cell>
        </row>
        <row r="956">
          <cell r="G956" t="str">
            <v/>
          </cell>
          <cell r="J956">
            <v>22</v>
          </cell>
          <cell r="L956" t="str">
            <v>Reparacions</v>
          </cell>
          <cell r="M956">
            <v>0</v>
          </cell>
          <cell r="N956">
            <v>0</v>
          </cell>
          <cell r="O956">
            <v>0</v>
          </cell>
        </row>
        <row r="957">
          <cell r="H957" t="str">
            <v/>
          </cell>
          <cell r="J957">
            <v>21</v>
          </cell>
          <cell r="L957" t="str">
            <v>Pneumàtics</v>
          </cell>
          <cell r="M957">
            <v>0</v>
          </cell>
          <cell r="N957">
            <v>0</v>
          </cell>
          <cell r="O957">
            <v>0</v>
          </cell>
        </row>
        <row r="958">
          <cell r="I958" t="str">
            <v/>
          </cell>
          <cell r="J958">
            <v>23</v>
          </cell>
          <cell r="L958" t="str">
            <v>Productes neteja</v>
          </cell>
          <cell r="M958">
            <v>0</v>
          </cell>
          <cell r="N958">
            <v>0</v>
          </cell>
          <cell r="O958">
            <v>0</v>
          </cell>
        </row>
        <row r="959">
          <cell r="L959" t="str">
            <v>SUBTOTAL</v>
          </cell>
          <cell r="M959">
            <v>0</v>
          </cell>
          <cell r="N959">
            <v>0</v>
          </cell>
          <cell r="O959">
            <v>0</v>
          </cell>
        </row>
        <row r="960">
          <cell r="L960" t="str">
            <v>Número de dies/any</v>
          </cell>
          <cell r="M960">
            <v>365</v>
          </cell>
        </row>
        <row r="962">
          <cell r="L962" t="str">
            <v>PREU UNITARI MAQUINÀRIA (€/hora)</v>
          </cell>
          <cell r="M962">
            <v>0</v>
          </cell>
        </row>
        <row r="966">
          <cell r="K966" t="str">
            <v/>
          </cell>
          <cell r="L966" t="str">
            <v/>
          </cell>
          <cell r="M966" t="str">
            <v>Cost/any (€/any)</v>
          </cell>
          <cell r="N966" t="str">
            <v>Cost/jornada (€/jornada)</v>
          </cell>
          <cell r="O966" t="str">
            <v>Cost/hora (€/hora)</v>
          </cell>
        </row>
        <row r="968">
          <cell r="J968">
            <v>8</v>
          </cell>
          <cell r="L968" t="str">
            <v>Lloguer</v>
          </cell>
          <cell r="M968">
            <v>0</v>
          </cell>
          <cell r="N968">
            <v>0</v>
          </cell>
          <cell r="O968">
            <v>0</v>
          </cell>
        </row>
        <row r="969">
          <cell r="D969" t="str">
            <v/>
          </cell>
          <cell r="J969">
            <v>15</v>
          </cell>
          <cell r="L969" t="str">
            <v>Combustible</v>
          </cell>
          <cell r="M969" t="str">
            <v/>
          </cell>
          <cell r="N969" t="e">
            <v>#VALUE!</v>
          </cell>
          <cell r="O969" t="str">
            <v/>
          </cell>
        </row>
        <row r="970">
          <cell r="E970" t="str">
            <v/>
          </cell>
          <cell r="J970">
            <v>16</v>
          </cell>
          <cell r="L970" t="str">
            <v>Lubricant</v>
          </cell>
          <cell r="M970" t="str">
            <v/>
          </cell>
          <cell r="N970" t="e">
            <v>#VALUE!</v>
          </cell>
          <cell r="O970" t="str">
            <v/>
          </cell>
        </row>
        <row r="971">
          <cell r="L971" t="str">
            <v>Combustible i Lubricant</v>
          </cell>
          <cell r="M971">
            <v>0</v>
          </cell>
          <cell r="N971">
            <v>0</v>
          </cell>
          <cell r="O971">
            <v>0</v>
          </cell>
        </row>
        <row r="972">
          <cell r="G972" t="str">
            <v/>
          </cell>
          <cell r="J972">
            <v>22</v>
          </cell>
          <cell r="L972" t="str">
            <v>Reparacions</v>
          </cell>
          <cell r="M972">
            <v>0</v>
          </cell>
          <cell r="N972">
            <v>0</v>
          </cell>
          <cell r="O972">
            <v>0</v>
          </cell>
        </row>
        <row r="973">
          <cell r="H973" t="str">
            <v/>
          </cell>
          <cell r="J973">
            <v>21</v>
          </cell>
          <cell r="L973" t="str">
            <v>Pneumàtics</v>
          </cell>
          <cell r="M973">
            <v>0</v>
          </cell>
          <cell r="N973">
            <v>0</v>
          </cell>
          <cell r="O973">
            <v>0</v>
          </cell>
        </row>
        <row r="974">
          <cell r="I974" t="str">
            <v/>
          </cell>
          <cell r="J974">
            <v>23</v>
          </cell>
          <cell r="L974" t="str">
            <v>Productes neteja</v>
          </cell>
          <cell r="M974">
            <v>0</v>
          </cell>
          <cell r="N974">
            <v>0</v>
          </cell>
          <cell r="O974">
            <v>0</v>
          </cell>
        </row>
        <row r="975">
          <cell r="L975" t="str">
            <v>SUBTOTAL</v>
          </cell>
          <cell r="M975">
            <v>0</v>
          </cell>
          <cell r="N975">
            <v>0</v>
          </cell>
          <cell r="O975">
            <v>0</v>
          </cell>
        </row>
        <row r="976">
          <cell r="L976" t="str">
            <v>Número de dies/any</v>
          </cell>
          <cell r="M976">
            <v>365</v>
          </cell>
        </row>
        <row r="978">
          <cell r="L978" t="str">
            <v>PREU UNITARI MAQUINÀRIA (€/hora)</v>
          </cell>
          <cell r="M978">
            <v>0</v>
          </cell>
        </row>
        <row r="982">
          <cell r="K982" t="str">
            <v/>
          </cell>
          <cell r="L982" t="str">
            <v/>
          </cell>
          <cell r="M982" t="str">
            <v>Cost/any (€/any)</v>
          </cell>
          <cell r="N982" t="str">
            <v>Cost/jornada (€/jornada)</v>
          </cell>
          <cell r="O982" t="str">
            <v>Cost/hora (€/hora)</v>
          </cell>
        </row>
        <row r="984">
          <cell r="J984">
            <v>8</v>
          </cell>
          <cell r="L984" t="str">
            <v>Lloguer</v>
          </cell>
          <cell r="M984">
            <v>0</v>
          </cell>
          <cell r="N984">
            <v>0</v>
          </cell>
          <cell r="O984">
            <v>0</v>
          </cell>
        </row>
        <row r="985">
          <cell r="D985" t="str">
            <v/>
          </cell>
          <cell r="J985">
            <v>15</v>
          </cell>
          <cell r="L985" t="str">
            <v>Combustible</v>
          </cell>
          <cell r="M985" t="str">
            <v/>
          </cell>
          <cell r="N985" t="e">
            <v>#VALUE!</v>
          </cell>
          <cell r="O985" t="str">
            <v/>
          </cell>
        </row>
        <row r="986">
          <cell r="E986" t="str">
            <v/>
          </cell>
          <cell r="J986">
            <v>16</v>
          </cell>
          <cell r="L986" t="str">
            <v>Lubricant</v>
          </cell>
          <cell r="M986" t="str">
            <v/>
          </cell>
          <cell r="N986" t="e">
            <v>#VALUE!</v>
          </cell>
          <cell r="O986" t="str">
            <v/>
          </cell>
        </row>
        <row r="987">
          <cell r="L987" t="str">
            <v>Combustible i Lubricant</v>
          </cell>
          <cell r="M987">
            <v>0</v>
          </cell>
          <cell r="N987">
            <v>0</v>
          </cell>
          <cell r="O987">
            <v>0</v>
          </cell>
        </row>
        <row r="988">
          <cell r="G988" t="str">
            <v/>
          </cell>
          <cell r="J988">
            <v>22</v>
          </cell>
          <cell r="L988" t="str">
            <v>Reparacions</v>
          </cell>
          <cell r="M988">
            <v>0</v>
          </cell>
          <cell r="N988">
            <v>0</v>
          </cell>
          <cell r="O988">
            <v>0</v>
          </cell>
        </row>
        <row r="989">
          <cell r="H989" t="str">
            <v/>
          </cell>
          <cell r="J989">
            <v>21</v>
          </cell>
          <cell r="L989" t="str">
            <v>Pneumàtics</v>
          </cell>
          <cell r="M989">
            <v>0</v>
          </cell>
          <cell r="N989">
            <v>0</v>
          </cell>
          <cell r="O989">
            <v>0</v>
          </cell>
        </row>
        <row r="990">
          <cell r="I990" t="str">
            <v/>
          </cell>
          <cell r="J990">
            <v>23</v>
          </cell>
          <cell r="L990" t="str">
            <v>Productes neteja</v>
          </cell>
          <cell r="M990">
            <v>0</v>
          </cell>
          <cell r="N990">
            <v>0</v>
          </cell>
          <cell r="O990">
            <v>0</v>
          </cell>
        </row>
        <row r="991">
          <cell r="L991" t="str">
            <v>SUBTOTAL</v>
          </cell>
          <cell r="M991">
            <v>0</v>
          </cell>
          <cell r="N991">
            <v>0</v>
          </cell>
          <cell r="O991">
            <v>0</v>
          </cell>
        </row>
        <row r="992">
          <cell r="L992" t="str">
            <v>Número de dies/any</v>
          </cell>
          <cell r="M992">
            <v>365</v>
          </cell>
        </row>
        <row r="994">
          <cell r="L994" t="str">
            <v>PREU UNITARI MAQUINÀRIA (€/hora)</v>
          </cell>
          <cell r="M994">
            <v>0</v>
          </cell>
        </row>
        <row r="998">
          <cell r="K998" t="str">
            <v/>
          </cell>
          <cell r="L998" t="str">
            <v/>
          </cell>
          <cell r="M998" t="str">
            <v>Cost/any (€/any)</v>
          </cell>
          <cell r="N998" t="str">
            <v>Cost/jornada (€/jornada)</v>
          </cell>
          <cell r="O998" t="str">
            <v>Cost/hora (€/hora)</v>
          </cell>
        </row>
        <row r="1000">
          <cell r="J1000">
            <v>8</v>
          </cell>
          <cell r="L1000" t="str">
            <v>Lloguer</v>
          </cell>
          <cell r="M1000">
            <v>0</v>
          </cell>
          <cell r="N1000">
            <v>0</v>
          </cell>
          <cell r="O1000">
            <v>0</v>
          </cell>
        </row>
        <row r="1001">
          <cell r="D1001" t="str">
            <v/>
          </cell>
          <cell r="J1001">
            <v>15</v>
          </cell>
          <cell r="L1001" t="str">
            <v>Combustible</v>
          </cell>
          <cell r="M1001" t="str">
            <v/>
          </cell>
          <cell r="N1001" t="e">
            <v>#VALUE!</v>
          </cell>
          <cell r="O1001" t="str">
            <v/>
          </cell>
        </row>
        <row r="1002">
          <cell r="E1002" t="str">
            <v/>
          </cell>
          <cell r="J1002">
            <v>16</v>
          </cell>
          <cell r="L1002" t="str">
            <v>Lubricant</v>
          </cell>
          <cell r="M1002" t="str">
            <v/>
          </cell>
          <cell r="N1002" t="e">
            <v>#VALUE!</v>
          </cell>
          <cell r="O1002" t="str">
            <v/>
          </cell>
        </row>
        <row r="1003">
          <cell r="L1003" t="str">
            <v>Combustible i Lubricant</v>
          </cell>
          <cell r="M1003">
            <v>0</v>
          </cell>
          <cell r="N1003">
            <v>0</v>
          </cell>
          <cell r="O1003">
            <v>0</v>
          </cell>
        </row>
        <row r="1004">
          <cell r="G1004" t="str">
            <v/>
          </cell>
          <cell r="J1004">
            <v>22</v>
          </cell>
          <cell r="L1004" t="str">
            <v>Reparacions</v>
          </cell>
          <cell r="M1004">
            <v>0</v>
          </cell>
          <cell r="N1004">
            <v>0</v>
          </cell>
          <cell r="O1004">
            <v>0</v>
          </cell>
        </row>
        <row r="1005">
          <cell r="H1005" t="str">
            <v/>
          </cell>
          <cell r="J1005">
            <v>21</v>
          </cell>
          <cell r="L1005" t="str">
            <v>Pneumàtics</v>
          </cell>
          <cell r="M1005">
            <v>0</v>
          </cell>
          <cell r="N1005">
            <v>0</v>
          </cell>
          <cell r="O1005">
            <v>0</v>
          </cell>
        </row>
        <row r="1006">
          <cell r="I1006" t="str">
            <v/>
          </cell>
          <cell r="J1006">
            <v>23</v>
          </cell>
          <cell r="L1006" t="str">
            <v>Productes neteja</v>
          </cell>
          <cell r="M1006">
            <v>0</v>
          </cell>
          <cell r="N1006">
            <v>0</v>
          </cell>
          <cell r="O1006">
            <v>0</v>
          </cell>
        </row>
        <row r="1007">
          <cell r="L1007" t="str">
            <v>SUBTOTAL</v>
          </cell>
          <cell r="M1007">
            <v>0</v>
          </cell>
          <cell r="N1007">
            <v>0</v>
          </cell>
          <cell r="O1007">
            <v>0</v>
          </cell>
        </row>
        <row r="1008">
          <cell r="L1008" t="str">
            <v>Número de dies/any</v>
          </cell>
          <cell r="M1008">
            <v>365</v>
          </cell>
        </row>
        <row r="1010">
          <cell r="L1010" t="str">
            <v>PREU UNITARI MAQUINÀRIA (€/hora)</v>
          </cell>
          <cell r="M1010">
            <v>0</v>
          </cell>
        </row>
        <row r="1014">
          <cell r="K1014" t="str">
            <v/>
          </cell>
          <cell r="L1014" t="str">
            <v/>
          </cell>
          <cell r="M1014" t="str">
            <v>Cost/any (€/any)</v>
          </cell>
          <cell r="N1014" t="str">
            <v>Cost/jornada (€/jornada)</v>
          </cell>
          <cell r="O1014" t="str">
            <v>Cost/hora (€/hora)</v>
          </cell>
        </row>
        <row r="1016">
          <cell r="J1016">
            <v>8</v>
          </cell>
          <cell r="L1016" t="str">
            <v>Lloguer</v>
          </cell>
          <cell r="M1016">
            <v>0</v>
          </cell>
          <cell r="N1016">
            <v>0</v>
          </cell>
          <cell r="O1016">
            <v>0</v>
          </cell>
        </row>
        <row r="1017">
          <cell r="D1017" t="str">
            <v/>
          </cell>
          <cell r="J1017">
            <v>15</v>
          </cell>
          <cell r="L1017" t="str">
            <v>Combustible</v>
          </cell>
          <cell r="M1017" t="str">
            <v/>
          </cell>
          <cell r="N1017" t="e">
            <v>#VALUE!</v>
          </cell>
          <cell r="O1017" t="str">
            <v/>
          </cell>
        </row>
        <row r="1018">
          <cell r="E1018" t="str">
            <v/>
          </cell>
          <cell r="J1018">
            <v>16</v>
          </cell>
          <cell r="L1018" t="str">
            <v>Lubricant</v>
          </cell>
          <cell r="M1018" t="str">
            <v/>
          </cell>
          <cell r="N1018" t="e">
            <v>#VALUE!</v>
          </cell>
          <cell r="O1018" t="str">
            <v/>
          </cell>
        </row>
        <row r="1019">
          <cell r="L1019" t="str">
            <v>Combustible i Lubricant</v>
          </cell>
          <cell r="M1019">
            <v>0</v>
          </cell>
          <cell r="N1019">
            <v>0</v>
          </cell>
          <cell r="O1019">
            <v>0</v>
          </cell>
        </row>
        <row r="1020">
          <cell r="G1020" t="str">
            <v/>
          </cell>
          <cell r="J1020">
            <v>22</v>
          </cell>
          <cell r="L1020" t="str">
            <v>Reparacions</v>
          </cell>
          <cell r="M1020">
            <v>0</v>
          </cell>
          <cell r="N1020">
            <v>0</v>
          </cell>
          <cell r="O1020">
            <v>0</v>
          </cell>
        </row>
        <row r="1021">
          <cell r="H1021" t="str">
            <v/>
          </cell>
          <cell r="J1021">
            <v>21</v>
          </cell>
          <cell r="L1021" t="str">
            <v>Pneumàtics</v>
          </cell>
          <cell r="M1021">
            <v>0</v>
          </cell>
          <cell r="N1021">
            <v>0</v>
          </cell>
          <cell r="O1021">
            <v>0</v>
          </cell>
        </row>
        <row r="1022">
          <cell r="I1022" t="str">
            <v/>
          </cell>
          <cell r="J1022">
            <v>23</v>
          </cell>
          <cell r="L1022" t="str">
            <v>Productes neteja</v>
          </cell>
          <cell r="M1022">
            <v>0</v>
          </cell>
          <cell r="N1022">
            <v>0</v>
          </cell>
          <cell r="O1022">
            <v>0</v>
          </cell>
        </row>
        <row r="1023">
          <cell r="L1023" t="str">
            <v>SUBTOTAL</v>
          </cell>
          <cell r="M1023">
            <v>0</v>
          </cell>
          <cell r="N1023">
            <v>0</v>
          </cell>
          <cell r="O1023">
            <v>0</v>
          </cell>
        </row>
        <row r="1024">
          <cell r="L1024" t="str">
            <v>Número de dies/any</v>
          </cell>
          <cell r="M1024">
            <v>365</v>
          </cell>
        </row>
        <row r="1026">
          <cell r="L1026" t="str">
            <v>PREU UNITARI MAQUINÀRIA (€/hora)</v>
          </cell>
          <cell r="M1026">
            <v>0</v>
          </cell>
        </row>
      </sheetData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riables"/>
      <sheetName val="Convenio"/>
      <sheetName val="% Plantilla"/>
      <sheetName val="UNI-vestuario"/>
      <sheetName val="UNI-maquinaria"/>
      <sheetName val="SERVICIO"/>
      <sheetName val="P. Indirecto"/>
      <sheetName val="INSTALACIONES"/>
      <sheetName val="VESTUARIO"/>
      <sheetName val="INVERSION-SEGUROS"/>
      <sheetName val="PRESUPUESTO"/>
      <sheetName val="VALORACION MEJORAS"/>
      <sheetName val="APERTURA PLICAS"/>
    </sheetNames>
    <sheetDataSet>
      <sheetData sheetId="0" refreshError="1">
        <row r="5">
          <cell r="B5">
            <v>1</v>
          </cell>
        </row>
        <row r="12">
          <cell r="B12">
            <v>3.7499999999999999E-2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ÀMETRES"/>
      <sheetName val="PROJECCIÓ CONTRACTA"/>
      <sheetName val="Inversions"/>
      <sheetName val="Servei"/>
      <sheetName val="Cost Directe"/>
      <sheetName val="valoració econòmica"/>
      <sheetName val="Càlcul antiguitat"/>
      <sheetName val="CONVENI"/>
      <sheetName val="Llistat subrogació"/>
    </sheetNames>
    <sheetDataSet>
      <sheetData sheetId="0" refreshError="1">
        <row r="4">
          <cell r="F4" t="str">
            <v>Servei de recollida de residus porta a porta i neteja viària de Corbera de Llobregat</v>
          </cell>
        </row>
        <row r="17">
          <cell r="F17">
            <v>1.4999999999999999E-2</v>
          </cell>
        </row>
        <row r="30">
          <cell r="F30">
            <v>5.833333333333333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APACITATS CAMIONS"/>
      <sheetName val="Resum generació municipis"/>
      <sheetName val="Prognosi generació municipis"/>
      <sheetName val="repartiment població nuclis"/>
      <sheetName val="RESUM contenidors BAIX EBRE"/>
      <sheetName val="RATIS_TA"/>
      <sheetName val="RATIS_TB"/>
      <sheetName val="RSU_TA"/>
      <sheetName val="RSU_TB"/>
      <sheetName val="FORM"/>
      <sheetName val="VIDRE"/>
      <sheetName val="PAPER"/>
      <sheetName val="ENVASOS"/>
      <sheetName val="DATOS"/>
      <sheetName val="DIM RSU"/>
      <sheetName val="PROGRAMACIÓ TA_RSU"/>
      <sheetName val="PROGRAMACIÓ TB_RSU"/>
      <sheetName val="Matriu municipis"/>
      <sheetName val="DIM FORM"/>
      <sheetName val="PROGRAMACIÓ TA_FORM"/>
      <sheetName val="PROGRAMACIÓ TB_FORM"/>
      <sheetName val="DIM P-C"/>
      <sheetName val="PROGRAMACIÓ TA_P-C"/>
      <sheetName val="PROGRAMACIÓ TB_P-C"/>
      <sheetName val="DIM EELL"/>
      <sheetName val="PROGRAMACIÓ TA_EELL"/>
      <sheetName val="PROGRAMACIÓ TB_EELL"/>
      <sheetName val="DIM VIDRE"/>
      <sheetName val="PROGRAMACIÓ TA_VIDRE"/>
      <sheetName val="PROGRAMACIÓ TB_VIDRE"/>
      <sheetName val="DIM TRANSFERENCIA"/>
      <sheetName val="Carregues_jornada"/>
      <sheetName val="RESUM DADES VIDRE"/>
      <sheetName val="RESUM DADES RSU"/>
      <sheetName val="RESUM DADES PAPER-CARTRÓ"/>
      <sheetName val="RESUM DADES ENVASOS"/>
      <sheetName val="COMPARATIVA SISTEM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H1">
            <v>38</v>
          </cell>
        </row>
      </sheetData>
      <sheetData sheetId="5">
        <row r="8">
          <cell r="A8">
            <v>1</v>
          </cell>
          <cell r="B8" t="str">
            <v>L'ALDEA</v>
          </cell>
          <cell r="C8">
            <v>25.801569230769228</v>
          </cell>
          <cell r="D8">
            <v>21.9</v>
          </cell>
          <cell r="G8">
            <v>33.903610811406821</v>
          </cell>
          <cell r="H8">
            <v>1.3140135201922385</v>
          </cell>
          <cell r="I8">
            <v>40.071262969682728</v>
          </cell>
          <cell r="K8" t="str">
            <v>litraje</v>
          </cell>
          <cell r="L8" t="str">
            <v>Kg/Cont.</v>
          </cell>
          <cell r="N8" t="str">
            <v>capacidad</v>
          </cell>
          <cell r="O8" t="str">
            <v>Tn./viaje</v>
          </cell>
          <cell r="P8" t="str">
            <v>Tn./viaje</v>
          </cell>
        </row>
        <row r="9">
          <cell r="A9">
            <v>2</v>
          </cell>
          <cell r="B9" t="str">
            <v>ALDOVER</v>
          </cell>
          <cell r="C9">
            <v>5.5423846153846146</v>
          </cell>
          <cell r="D9">
            <v>21.9</v>
          </cell>
          <cell r="G9">
            <v>5.1859879891384839</v>
          </cell>
          <cell r="H9">
            <v>0.93569615770496317</v>
          </cell>
          <cell r="I9">
            <v>42.763025997220275</v>
          </cell>
          <cell r="K9">
            <v>1.1000000000000001</v>
          </cell>
          <cell r="L9">
            <v>286.00000000000006</v>
          </cell>
          <cell r="N9">
            <v>15</v>
          </cell>
          <cell r="O9">
            <v>3.75</v>
          </cell>
          <cell r="P9">
            <v>4.125</v>
          </cell>
        </row>
        <row r="10">
          <cell r="A10">
            <v>3</v>
          </cell>
          <cell r="B10" t="str">
            <v>ALFARA DE CARLES</v>
          </cell>
          <cell r="C10">
            <v>2.3289807692307689</v>
          </cell>
          <cell r="D10">
            <v>21.9</v>
          </cell>
          <cell r="G10">
            <v>3.2599495038959585</v>
          </cell>
          <cell r="H10">
            <v>1.3997322549694886</v>
          </cell>
          <cell r="I10">
            <v>56.888621400778177</v>
          </cell>
          <cell r="K10">
            <v>1.8</v>
          </cell>
          <cell r="L10">
            <v>468</v>
          </cell>
          <cell r="N10">
            <v>18</v>
          </cell>
          <cell r="O10">
            <v>4.5</v>
          </cell>
          <cell r="P10">
            <v>4.95</v>
          </cell>
        </row>
        <row r="11">
          <cell r="A11">
            <v>4</v>
          </cell>
          <cell r="B11" t="str">
            <v>L'AMETLLA DE MAR</v>
          </cell>
          <cell r="C11">
            <v>0</v>
          </cell>
          <cell r="D11">
            <v>21.9</v>
          </cell>
          <cell r="G11">
            <v>182.58149795211696</v>
          </cell>
          <cell r="H11" t="e">
            <v>#DIV/0!</v>
          </cell>
          <cell r="I11">
            <v>75.011679158950898</v>
          </cell>
          <cell r="K11">
            <v>2.2000000000000002</v>
          </cell>
          <cell r="L11">
            <v>572.00000000000011</v>
          </cell>
          <cell r="N11">
            <v>20</v>
          </cell>
          <cell r="O11">
            <v>5</v>
          </cell>
          <cell r="P11">
            <v>5.5</v>
          </cell>
        </row>
        <row r="12">
          <cell r="A12">
            <v>5</v>
          </cell>
          <cell r="B12" t="str">
            <v>L'AMETLLA DE MAR - casc urbà superfície</v>
          </cell>
          <cell r="C12">
            <v>11.756057264957263</v>
          </cell>
          <cell r="D12">
            <v>21.9</v>
          </cell>
          <cell r="G12">
            <v>49.848070355431126</v>
          </cell>
          <cell r="H12">
            <v>4.2402030912199997</v>
          </cell>
          <cell r="I12">
            <v>75.011679158950898</v>
          </cell>
          <cell r="K12">
            <v>3</v>
          </cell>
          <cell r="L12">
            <v>780</v>
          </cell>
          <cell r="N12">
            <v>25</v>
          </cell>
          <cell r="O12">
            <v>10</v>
          </cell>
          <cell r="P12">
            <v>8</v>
          </cell>
        </row>
        <row r="13">
          <cell r="A13">
            <v>6</v>
          </cell>
          <cell r="B13" t="str">
            <v>L'AMETLLA DE MAR - casc urbà soterrats</v>
          </cell>
          <cell r="C13">
            <v>17.099719658119657</v>
          </cell>
          <cell r="D13">
            <v>21.9</v>
          </cell>
          <cell r="G13">
            <v>72.506284153354358</v>
          </cell>
          <cell r="H13">
            <v>4.2402030912199988</v>
          </cell>
          <cell r="I13">
            <v>75.011679158950898</v>
          </cell>
          <cell r="P13">
            <v>0</v>
          </cell>
        </row>
        <row r="14">
          <cell r="A14">
            <v>7</v>
          </cell>
          <cell r="B14" t="str">
            <v>L'AMETLLA DE MAR - Urbanitzacions superficie</v>
          </cell>
          <cell r="C14">
            <v>13.535418868778278</v>
          </cell>
          <cell r="D14">
            <v>21.9</v>
          </cell>
          <cell r="G14">
            <v>57.392924928351171</v>
          </cell>
          <cell r="H14">
            <v>4.2402030912199997</v>
          </cell>
          <cell r="I14">
            <v>75.011679158950912</v>
          </cell>
        </row>
        <row r="15">
          <cell r="A15">
            <v>8</v>
          </cell>
          <cell r="B15" t="str">
            <v>L'AMETLLA DE MAR - Urbanitzacions soterrats</v>
          </cell>
          <cell r="C15">
            <v>0.66841574660633474</v>
          </cell>
          <cell r="D15">
            <v>21.9</v>
          </cell>
          <cell r="G15">
            <v>2.834218514980305</v>
          </cell>
          <cell r="H15">
            <v>4.2402030912200006</v>
          </cell>
          <cell r="I15">
            <v>75.011679158950898</v>
          </cell>
        </row>
        <row r="16">
          <cell r="A16">
            <v>9</v>
          </cell>
          <cell r="B16" t="str">
            <v>L'AMPOLLA</v>
          </cell>
          <cell r="C16">
            <v>0</v>
          </cell>
          <cell r="D16">
            <v>21.9</v>
          </cell>
          <cell r="G16">
            <v>73.046401034575339</v>
          </cell>
          <cell r="H16" t="e">
            <v>#DIV/0!</v>
          </cell>
          <cell r="I16">
            <v>52.500063476740742</v>
          </cell>
        </row>
        <row r="17">
          <cell r="A17">
            <v>10</v>
          </cell>
          <cell r="B17" t="str">
            <v>L'AMPOLLA - casc urbà superfície</v>
          </cell>
          <cell r="C17">
            <v>9.0653365384615388</v>
          </cell>
          <cell r="D17">
            <v>21.9</v>
          </cell>
          <cell r="G17">
            <v>32.281932046754697</v>
          </cell>
          <cell r="H17">
            <v>3.5610296330193609</v>
          </cell>
          <cell r="I17">
            <v>52.500063476740742</v>
          </cell>
        </row>
        <row r="18">
          <cell r="A18">
            <v>11</v>
          </cell>
          <cell r="B18" t="str">
            <v>L'AMPOLLA - casc urbà soterrats</v>
          </cell>
          <cell r="C18">
            <v>9.0653365384615388</v>
          </cell>
          <cell r="D18">
            <v>21.9</v>
          </cell>
          <cell r="G18">
            <v>32.281932046754697</v>
          </cell>
          <cell r="H18">
            <v>3.5610296330193609</v>
          </cell>
          <cell r="I18">
            <v>52.500063476740742</v>
          </cell>
        </row>
        <row r="19">
          <cell r="A19">
            <v>12</v>
          </cell>
          <cell r="B19" t="str">
            <v>L'AMPOLLA - Urbanitzacions superficie</v>
          </cell>
          <cell r="C19">
            <v>2.041753846153846</v>
          </cell>
          <cell r="D19">
            <v>21.9</v>
          </cell>
          <cell r="G19">
            <v>7.2707459494850992</v>
          </cell>
          <cell r="H19">
            <v>3.5610296330193609</v>
          </cell>
          <cell r="I19">
            <v>52.500063476740735</v>
          </cell>
        </row>
        <row r="20">
          <cell r="A20">
            <v>13</v>
          </cell>
          <cell r="B20" t="str">
            <v>L'AMPOLLA - Urbanitzacions soterrats</v>
          </cell>
          <cell r="C20">
            <v>0.34029230769230762</v>
          </cell>
          <cell r="D20">
            <v>21.9</v>
          </cell>
          <cell r="G20">
            <v>1.2117909915808498</v>
          </cell>
          <cell r="H20">
            <v>3.5610296330193614</v>
          </cell>
          <cell r="I20">
            <v>52.500063476740735</v>
          </cell>
        </row>
        <row r="21">
          <cell r="A21">
            <v>14</v>
          </cell>
          <cell r="B21" t="str">
            <v>BENIFALLET</v>
          </cell>
          <cell r="C21">
            <v>4.1449961538461535</v>
          </cell>
          <cell r="D21">
            <v>21.9</v>
          </cell>
          <cell r="G21">
            <v>8.5034630113682823</v>
          </cell>
          <cell r="H21">
            <v>2.0515008206890362</v>
          </cell>
          <cell r="I21">
            <v>59.77441291550614</v>
          </cell>
        </row>
        <row r="22">
          <cell r="A22">
            <v>15</v>
          </cell>
          <cell r="B22" t="str">
            <v>CAMARLES</v>
          </cell>
          <cell r="C22">
            <v>0</v>
          </cell>
          <cell r="D22">
            <v>21.9</v>
          </cell>
          <cell r="G22">
            <v>23.161214728946476</v>
          </cell>
          <cell r="H22" t="e">
            <v>#DIV/0!</v>
          </cell>
          <cell r="I22">
            <v>31.325195179747567</v>
          </cell>
        </row>
        <row r="23">
          <cell r="A23">
            <v>16</v>
          </cell>
          <cell r="B23" t="str">
            <v>CAMARLES - casc urbà superfície</v>
          </cell>
          <cell r="C23">
            <v>13.787664423076921</v>
          </cell>
          <cell r="D23">
            <v>21.9</v>
          </cell>
          <cell r="G23">
            <v>21.231113501534267</v>
          </cell>
          <cell r="H23">
            <v>1.5398629419786989</v>
          </cell>
          <cell r="I23">
            <v>31.32519517974756</v>
          </cell>
        </row>
        <row r="24">
          <cell r="A24">
            <v>17</v>
          </cell>
          <cell r="B24" t="str">
            <v>CAMARLES - Casc urbà soterrats</v>
          </cell>
          <cell r="C24">
            <v>1.2534240384615383</v>
          </cell>
          <cell r="D24">
            <v>21.9</v>
          </cell>
          <cell r="G24">
            <v>1.930101227412206</v>
          </cell>
          <cell r="H24">
            <v>1.5398629419786989</v>
          </cell>
          <cell r="I24">
            <v>31.32519517974756</v>
          </cell>
        </row>
        <row r="25">
          <cell r="A25">
            <v>18</v>
          </cell>
          <cell r="B25" t="str">
            <v>DELTEBRE</v>
          </cell>
          <cell r="C25">
            <v>0</v>
          </cell>
          <cell r="D25">
            <v>21.9</v>
          </cell>
          <cell r="G25">
            <v>82.132391468188658</v>
          </cell>
          <cell r="H25" t="e">
            <v>#DIV/0!</v>
          </cell>
          <cell r="I25">
            <v>20.977366467970736</v>
          </cell>
        </row>
        <row r="26">
          <cell r="A26">
            <v>19</v>
          </cell>
          <cell r="B26" t="str">
            <v>DELTEBRE - casc urbà</v>
          </cell>
          <cell r="C26">
            <v>67.115919230769222</v>
          </cell>
          <cell r="D26">
            <v>21.9</v>
          </cell>
          <cell r="G26">
            <v>79.022315280398232</v>
          </cell>
          <cell r="H26">
            <v>1.1774004764605912</v>
          </cell>
          <cell r="I26">
            <v>20.977366467970732</v>
          </cell>
        </row>
        <row r="27">
          <cell r="A27">
            <v>20</v>
          </cell>
          <cell r="B27" t="str">
            <v>DELTEBRE - Riumar</v>
          </cell>
          <cell r="C27">
            <v>2.6414769230769228</v>
          </cell>
          <cell r="D27">
            <v>21.9</v>
          </cell>
          <cell r="G27">
            <v>3.1100761877904248</v>
          </cell>
          <cell r="H27">
            <v>1.177400476460591</v>
          </cell>
          <cell r="I27">
            <v>20.977366467970732</v>
          </cell>
        </row>
        <row r="28">
          <cell r="A28">
            <v>21</v>
          </cell>
          <cell r="B28" t="str">
            <v>PAÜLS</v>
          </cell>
          <cell r="C28">
            <v>3.5141076923076922</v>
          </cell>
          <cell r="D28">
            <v>21.9</v>
          </cell>
          <cell r="G28">
            <v>4.8498191489361711</v>
          </cell>
          <cell r="H28">
            <v>1.3800997503725692</v>
          </cell>
          <cell r="I28">
            <v>64.262623215833528</v>
          </cell>
        </row>
        <row r="29">
          <cell r="A29">
            <v>22</v>
          </cell>
          <cell r="B29" t="str">
            <v>PERELLÓ</v>
          </cell>
          <cell r="C29">
            <v>0</v>
          </cell>
          <cell r="D29">
            <v>21.9</v>
          </cell>
          <cell r="G29">
            <v>39.799413231092522</v>
          </cell>
          <cell r="H29" t="e">
            <v>#DIV/0!</v>
          </cell>
          <cell r="I29">
            <v>52.264710665662356</v>
          </cell>
        </row>
        <row r="30">
          <cell r="A30">
            <v>23</v>
          </cell>
          <cell r="B30" t="str">
            <v>PERELLÓ - casc urbà superfície</v>
          </cell>
          <cell r="C30">
            <v>15.430234615384613</v>
          </cell>
          <cell r="D30">
            <v>21.9</v>
          </cell>
          <cell r="G30">
            <v>33.01269870864315</v>
          </cell>
          <cell r="H30">
            <v>2.1394813190804021</v>
          </cell>
          <cell r="I30">
            <v>52.264710665662356</v>
          </cell>
        </row>
        <row r="31">
          <cell r="A31">
            <v>24</v>
          </cell>
          <cell r="B31" t="str">
            <v>PERELLÓ - Urbanitzacions superficie</v>
          </cell>
          <cell r="C31">
            <v>3.172130769230769</v>
          </cell>
          <cell r="D31">
            <v>21.9</v>
          </cell>
          <cell r="G31">
            <v>6.7867145224493743</v>
          </cell>
          <cell r="H31">
            <v>2.1394813190804016</v>
          </cell>
          <cell r="I31">
            <v>52.264710665662356</v>
          </cell>
        </row>
        <row r="32">
          <cell r="A32">
            <v>25</v>
          </cell>
          <cell r="B32" t="str">
            <v>ROQUETES</v>
          </cell>
          <cell r="C32">
            <v>0</v>
          </cell>
          <cell r="D32">
            <v>21.9</v>
          </cell>
          <cell r="G32">
            <v>51.249254356164386</v>
          </cell>
          <cell r="H32" t="e">
            <v>#DIV/0!</v>
          </cell>
          <cell r="I32">
            <v>29.504305034192363</v>
          </cell>
        </row>
        <row r="33">
          <cell r="A33">
            <v>26</v>
          </cell>
          <cell r="B33" t="str">
            <v>ROQUETES - casc urbà soterrats</v>
          </cell>
          <cell r="C33">
            <v>19.909564529914526</v>
          </cell>
          <cell r="D33">
            <v>21.9</v>
          </cell>
          <cell r="G33">
            <v>27.312744159803259</v>
          </cell>
          <cell r="H33">
            <v>1.3718403593792976</v>
          </cell>
          <cell r="I33">
            <v>29.50430503419236</v>
          </cell>
        </row>
        <row r="34">
          <cell r="A34">
            <v>27</v>
          </cell>
          <cell r="B34" t="str">
            <v>ROQUETES - casc urbà superfície</v>
          </cell>
          <cell r="C34">
            <v>11.711508547008545</v>
          </cell>
          <cell r="D34">
            <v>21.9</v>
          </cell>
          <cell r="G34">
            <v>16.066320094001913</v>
          </cell>
          <cell r="H34">
            <v>1.3718403593792972</v>
          </cell>
          <cell r="I34">
            <v>29.50430503419236</v>
          </cell>
        </row>
        <row r="35">
          <cell r="A35">
            <v>28</v>
          </cell>
          <cell r="B35" t="str">
            <v>ROQUETES - Urbanitzacions/diss. superficie</v>
          </cell>
          <cell r="C35">
            <v>5.7369576923076924</v>
          </cell>
          <cell r="D35">
            <v>21.9</v>
          </cell>
          <cell r="G35">
            <v>7.8701901023592082</v>
          </cell>
          <cell r="H35">
            <v>1.3718403593792972</v>
          </cell>
          <cell r="I35">
            <v>29.50430503419236</v>
          </cell>
        </row>
        <row r="36">
          <cell r="A36">
            <v>29</v>
          </cell>
          <cell r="B36" t="str">
            <v>TIVENYS</v>
          </cell>
          <cell r="C36">
            <v>5.1650307692307686</v>
          </cell>
          <cell r="D36">
            <v>21.9</v>
          </cell>
          <cell r="G36">
            <v>6.3021563585434173</v>
          </cell>
          <cell r="H36">
            <v>1.220158531501256</v>
          </cell>
          <cell r="I36">
            <v>33.780948595997039</v>
          </cell>
        </row>
        <row r="37">
          <cell r="A37">
            <v>30</v>
          </cell>
          <cell r="B37" t="str">
            <v>TORTOSA</v>
          </cell>
          <cell r="C37">
            <v>0</v>
          </cell>
          <cell r="D37">
            <v>21.9</v>
          </cell>
          <cell r="G37">
            <v>147.60138996781291</v>
          </cell>
          <cell r="H37" t="e">
            <v>#DIV/0!</v>
          </cell>
          <cell r="I37">
            <v>17.293940943717342</v>
          </cell>
        </row>
        <row r="38">
          <cell r="A38">
            <v>31</v>
          </cell>
          <cell r="B38" t="str">
            <v>TORTOSA - casc urbà superfície</v>
          </cell>
          <cell r="C38">
            <v>142.57367625994692</v>
          </cell>
          <cell r="D38">
            <v>21.9</v>
          </cell>
          <cell r="G38">
            <v>105.18444750067988</v>
          </cell>
          <cell r="H38">
            <v>0.73775503486985028</v>
          </cell>
          <cell r="I38">
            <v>17.293940943717342</v>
          </cell>
        </row>
        <row r="39">
          <cell r="A39">
            <v>32</v>
          </cell>
          <cell r="B39" t="str">
            <v>TORTOSA - casc urbà soterrats</v>
          </cell>
          <cell r="C39">
            <v>15.236881432360743</v>
          </cell>
          <cell r="D39">
            <v>21.9</v>
          </cell>
          <cell r="G39">
            <v>11.241085992439071</v>
          </cell>
          <cell r="H39">
            <v>0.73775503486985006</v>
          </cell>
          <cell r="I39">
            <v>17.293940943717342</v>
          </cell>
        </row>
        <row r="40">
          <cell r="A40">
            <v>33</v>
          </cell>
          <cell r="B40" t="str">
            <v>TORTOSA - Bítem superfície</v>
          </cell>
          <cell r="C40">
            <v>6.8985000000000003</v>
          </cell>
          <cell r="D40">
            <v>21.9</v>
          </cell>
          <cell r="G40">
            <v>5.0894031080496607</v>
          </cell>
          <cell r="H40">
            <v>0.73775503486985006</v>
          </cell>
          <cell r="I40">
            <v>17.293940943717342</v>
          </cell>
        </row>
        <row r="41">
          <cell r="A41">
            <v>34</v>
          </cell>
          <cell r="B41" t="str">
            <v>TORTOSA - Campredó superfície</v>
          </cell>
          <cell r="C41">
            <v>7.1107615384615377</v>
          </cell>
          <cell r="D41">
            <v>21.9</v>
          </cell>
          <cell r="G41">
            <v>5.2460001267588812</v>
          </cell>
          <cell r="H41">
            <v>0.73775503486985017</v>
          </cell>
          <cell r="I41">
            <v>17.293940943717342</v>
          </cell>
        </row>
        <row r="42">
          <cell r="A42">
            <v>35</v>
          </cell>
          <cell r="B42" t="str">
            <v>TORTOSA - Jesús superfície</v>
          </cell>
          <cell r="C42">
            <v>21.047407287449388</v>
          </cell>
          <cell r="D42">
            <v>21.9</v>
          </cell>
          <cell r="G42">
            <v>15.527830697272162</v>
          </cell>
          <cell r="H42">
            <v>0.73775503486985017</v>
          </cell>
          <cell r="I42">
            <v>17.293940943717338</v>
          </cell>
        </row>
        <row r="43">
          <cell r="A43">
            <v>36</v>
          </cell>
          <cell r="B43" t="str">
            <v>TORTOSA - Jesús soterrats</v>
          </cell>
          <cell r="C43">
            <v>1.1693004048582993</v>
          </cell>
          <cell r="D43">
            <v>21.9</v>
          </cell>
          <cell r="G43">
            <v>0.86265726095956452</v>
          </cell>
          <cell r="H43">
            <v>0.73775503486985017</v>
          </cell>
          <cell r="I43">
            <v>17.293940943717338</v>
          </cell>
        </row>
        <row r="44">
          <cell r="A44">
            <v>37</v>
          </cell>
          <cell r="B44" t="str">
            <v>TORTOSA - Reguers superfície</v>
          </cell>
          <cell r="C44">
            <v>3.8855653846153846</v>
          </cell>
          <cell r="D44">
            <v>21.9</v>
          </cell>
          <cell r="G44">
            <v>2.8665954258160058</v>
          </cell>
          <cell r="H44">
            <v>0.73775503486985017</v>
          </cell>
          <cell r="I44">
            <v>17.293940943717342</v>
          </cell>
        </row>
        <row r="45">
          <cell r="A45">
            <v>38</v>
          </cell>
          <cell r="B45" t="str">
            <v>TORTOSA - Vinallop superfície</v>
          </cell>
          <cell r="C45">
            <v>2.1461999999999999</v>
          </cell>
          <cell r="D45">
            <v>21.9</v>
          </cell>
          <cell r="G45">
            <v>1.5833698558376723</v>
          </cell>
          <cell r="H45">
            <v>0.73775503486985017</v>
          </cell>
          <cell r="I45">
            <v>17.293940943717342</v>
          </cell>
        </row>
        <row r="46">
          <cell r="A46">
            <v>39</v>
          </cell>
          <cell r="B46" t="str">
            <v>XERTA</v>
          </cell>
          <cell r="C46">
            <v>7.3701923076923075</v>
          </cell>
          <cell r="D46">
            <v>21.9</v>
          </cell>
          <cell r="G46">
            <v>9.4805606124806641</v>
          </cell>
          <cell r="H46">
            <v>1.2863382957573244</v>
          </cell>
          <cell r="I46">
            <v>33.745290541638404</v>
          </cell>
        </row>
        <row r="52">
          <cell r="A52">
            <v>1</v>
          </cell>
          <cell r="B52" t="str">
            <v>L'ALDEA</v>
          </cell>
          <cell r="C52">
            <v>73.104446153846169</v>
          </cell>
          <cell r="D52">
            <v>62.050000000000004</v>
          </cell>
          <cell r="G52">
            <v>36.775130015629095</v>
          </cell>
          <cell r="H52">
            <v>0.50304915706818853</v>
          </cell>
          <cell r="I52">
            <v>43.465161094426755</v>
          </cell>
          <cell r="K52" t="str">
            <v>Litraje</v>
          </cell>
          <cell r="L52" t="str">
            <v>Kg/Cont.</v>
          </cell>
          <cell r="N52" t="str">
            <v>Capacidad</v>
          </cell>
          <cell r="O52" t="str">
            <v>Tn./viaje</v>
          </cell>
          <cell r="P52" t="str">
            <v>Tn./viaje</v>
          </cell>
          <cell r="Q52" t="str">
            <v>Tn./viaje</v>
          </cell>
        </row>
        <row r="53">
          <cell r="A53">
            <v>2</v>
          </cell>
          <cell r="B53" t="str">
            <v>ALDOVER</v>
          </cell>
          <cell r="C53">
            <v>15.703423076923077</v>
          </cell>
          <cell r="D53">
            <v>62.05</v>
          </cell>
          <cell r="G53">
            <v>6.4922518318629994</v>
          </cell>
          <cell r="H53">
            <v>0.4134290848600819</v>
          </cell>
          <cell r="I53">
            <v>53.534318715724424</v>
          </cell>
          <cell r="K53">
            <v>1.1000000000000001</v>
          </cell>
          <cell r="L53">
            <v>77.000000000000014</v>
          </cell>
          <cell r="N53">
            <v>15</v>
          </cell>
          <cell r="O53">
            <v>0.89999999999999991</v>
          </cell>
          <cell r="P53">
            <v>2.25</v>
          </cell>
          <cell r="Q53">
            <v>3.5999999999999996</v>
          </cell>
          <cell r="R53">
            <v>3.5999999999999996</v>
          </cell>
          <cell r="S53">
            <v>3.5999999999999996</v>
          </cell>
        </row>
        <row r="54">
          <cell r="A54">
            <v>3</v>
          </cell>
          <cell r="B54" t="str">
            <v>ALFARA DE CARLES</v>
          </cell>
          <cell r="C54">
            <v>6.5987788461538468</v>
          </cell>
          <cell r="D54">
            <v>62.05</v>
          </cell>
          <cell r="G54">
            <v>4.8054316731517508</v>
          </cell>
          <cell r="H54">
            <v>0.7282304476611815</v>
          </cell>
          <cell r="I54">
            <v>83.858471670965713</v>
          </cell>
          <cell r="K54">
            <v>2</v>
          </cell>
          <cell r="L54">
            <v>140</v>
          </cell>
          <cell r="N54">
            <v>16</v>
          </cell>
          <cell r="O54">
            <v>0.96</v>
          </cell>
          <cell r="P54">
            <v>2.4</v>
          </cell>
          <cell r="Q54">
            <v>3.84</v>
          </cell>
          <cell r="R54">
            <v>3.84</v>
          </cell>
          <cell r="S54">
            <v>3.84</v>
          </cell>
        </row>
        <row r="55">
          <cell r="A55">
            <v>4</v>
          </cell>
          <cell r="B55" t="str">
            <v>L'AMETLLA DE MAR</v>
          </cell>
          <cell r="C55">
            <v>0</v>
          </cell>
          <cell r="D55">
            <v>62.05</v>
          </cell>
          <cell r="G55">
            <v>142.3670762713171</v>
          </cell>
          <cell r="H55" t="e">
            <v>#DIV/0!</v>
          </cell>
          <cell r="I55">
            <v>58.490008943089123</v>
          </cell>
          <cell r="K55">
            <v>2.5</v>
          </cell>
          <cell r="L55">
            <v>175.00000000000003</v>
          </cell>
          <cell r="N55">
            <v>20</v>
          </cell>
          <cell r="O55">
            <v>1.2</v>
          </cell>
          <cell r="P55">
            <v>3</v>
          </cell>
          <cell r="Q55">
            <v>4.8</v>
          </cell>
          <cell r="R55">
            <v>4.8</v>
          </cell>
          <cell r="S55">
            <v>4.8</v>
          </cell>
        </row>
        <row r="56">
          <cell r="A56">
            <v>5</v>
          </cell>
          <cell r="B56" t="str">
            <v>L'AMETLLA DE MAR - casc urbà superfície</v>
          </cell>
          <cell r="C56">
            <v>33.308828917378911</v>
          </cell>
          <cell r="D56">
            <v>62.05</v>
          </cell>
          <cell r="G56">
            <v>38.868801679624738</v>
          </cell>
          <cell r="H56">
            <v>1.1669218925719993</v>
          </cell>
          <cell r="I56">
            <v>58.49000894308913</v>
          </cell>
          <cell r="K56">
            <v>3</v>
          </cell>
          <cell r="L56">
            <v>210.00000000000003</v>
          </cell>
          <cell r="N56">
            <v>23</v>
          </cell>
          <cell r="O56">
            <v>1.38</v>
          </cell>
          <cell r="P56">
            <v>3.4499999999999997</v>
          </cell>
          <cell r="Q56">
            <v>5.52</v>
          </cell>
          <cell r="R56">
            <v>5.52</v>
          </cell>
          <cell r="S56">
            <v>5.52</v>
          </cell>
        </row>
        <row r="57">
          <cell r="A57">
            <v>6</v>
          </cell>
          <cell r="B57" t="str">
            <v>L'AMETLLA DE MAR - casc urbà soterrats</v>
          </cell>
          <cell r="C57">
            <v>48.449205698005692</v>
          </cell>
          <cell r="D57">
            <v>62.05</v>
          </cell>
          <cell r="G57">
            <v>56.536438806726885</v>
          </cell>
          <cell r="H57">
            <v>1.1669218925719991</v>
          </cell>
          <cell r="I57">
            <v>58.49000894308913</v>
          </cell>
          <cell r="K57">
            <v>3.5</v>
          </cell>
          <cell r="L57">
            <v>245.00000000000003</v>
          </cell>
          <cell r="N57">
            <v>25</v>
          </cell>
          <cell r="O57">
            <v>1.5</v>
          </cell>
          <cell r="P57">
            <v>3.75</v>
          </cell>
          <cell r="Q57">
            <v>6</v>
          </cell>
          <cell r="R57">
            <v>6</v>
          </cell>
          <cell r="S57">
            <v>6</v>
          </cell>
        </row>
        <row r="58">
          <cell r="A58">
            <v>7</v>
          </cell>
          <cell r="B58" t="str">
            <v>L'AMETLLA DE MAR - Urbanitzacions superficie</v>
          </cell>
          <cell r="C58">
            <v>38.350353461538461</v>
          </cell>
          <cell r="D58">
            <v>62.05</v>
          </cell>
          <cell r="G58">
            <v>44.751867042143573</v>
          </cell>
          <cell r="H58">
            <v>1.1669218925719991</v>
          </cell>
          <cell r="I58">
            <v>58.49000894308913</v>
          </cell>
          <cell r="L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</row>
        <row r="59">
          <cell r="A59">
            <v>8</v>
          </cell>
          <cell r="B59" t="str">
            <v>L'AMETLLA DE MAR - Urbanitzacions soterrats</v>
          </cell>
          <cell r="C59">
            <v>1.8938446153846153</v>
          </cell>
          <cell r="D59">
            <v>62.05</v>
          </cell>
          <cell r="G59">
            <v>2.2099687428219048</v>
          </cell>
          <cell r="H59">
            <v>1.1669218925719989</v>
          </cell>
          <cell r="I59">
            <v>58.490008943089123</v>
          </cell>
        </row>
        <row r="60">
          <cell r="A60">
            <v>9</v>
          </cell>
          <cell r="B60" t="str">
            <v>L'AMPOLLA</v>
          </cell>
          <cell r="C60">
            <v>0</v>
          </cell>
          <cell r="D60">
            <v>62.049999999999898</v>
          </cell>
          <cell r="G60">
            <v>79.497297198304793</v>
          </cell>
          <cell r="H60" t="e">
            <v>#DIV/0!</v>
          </cell>
          <cell r="I60">
            <v>57.136465178685711</v>
          </cell>
        </row>
        <row r="61">
          <cell r="A61">
            <v>10</v>
          </cell>
          <cell r="B61" t="str">
            <v>L'AMPOLLA - casc urbà superfície</v>
          </cell>
          <cell r="C61">
            <v>25.68512019230765</v>
          </cell>
          <cell r="D61">
            <v>62.049999999999898</v>
          </cell>
          <cell r="G61">
            <v>35.132823927103658</v>
          </cell>
          <cell r="H61">
            <v>1.3678278966210744</v>
          </cell>
          <cell r="I61">
            <v>57.136465178685704</v>
          </cell>
        </row>
        <row r="62">
          <cell r="A62">
            <v>11</v>
          </cell>
          <cell r="B62" t="str">
            <v>L'AMPOLLA - casc urbà soterrats</v>
          </cell>
          <cell r="C62">
            <v>25.68512019230765</v>
          </cell>
          <cell r="D62">
            <v>62.049999999999898</v>
          </cell>
          <cell r="G62">
            <v>35.132823927103658</v>
          </cell>
          <cell r="H62">
            <v>1.3678278966210744</v>
          </cell>
          <cell r="I62">
            <v>57.136465178685704</v>
          </cell>
        </row>
        <row r="63">
          <cell r="A63">
            <v>12</v>
          </cell>
          <cell r="B63" t="str">
            <v>L'AMPOLLA - Urbanitzacions superficie</v>
          </cell>
          <cell r="C63">
            <v>5.7849692307692209</v>
          </cell>
          <cell r="D63">
            <v>62.049999999999898</v>
          </cell>
          <cell r="G63">
            <v>7.912842294940698</v>
          </cell>
          <cell r="H63">
            <v>1.3678278966210744</v>
          </cell>
          <cell r="I63">
            <v>57.136465178685704</v>
          </cell>
        </row>
        <row r="64">
          <cell r="A64">
            <v>13</v>
          </cell>
          <cell r="B64" t="str">
            <v>L'AMPOLLA - Urbanitzacions soterrats</v>
          </cell>
          <cell r="C64">
            <v>0.96416153846153674</v>
          </cell>
          <cell r="D64">
            <v>62.049999999999898</v>
          </cell>
          <cell r="G64">
            <v>1.3188070491567829</v>
          </cell>
          <cell r="H64">
            <v>1.3678278966210744</v>
          </cell>
          <cell r="I64">
            <v>57.136465178685704</v>
          </cell>
        </row>
        <row r="65">
          <cell r="A65">
            <v>14</v>
          </cell>
          <cell r="B65" t="str">
            <v>BENIFALLET</v>
          </cell>
          <cell r="C65">
            <v>11.744155769230749</v>
          </cell>
          <cell r="D65">
            <v>62.049999999999898</v>
          </cell>
          <cell r="G65">
            <v>11.850711261961232</v>
          </cell>
          <cell r="H65">
            <v>1.0090730653462257</v>
          </cell>
          <cell r="I65">
            <v>83.303626695134724</v>
          </cell>
        </row>
        <row r="66">
          <cell r="A66">
            <v>15</v>
          </cell>
          <cell r="B66" t="str">
            <v>CAMARLES</v>
          </cell>
          <cell r="C66">
            <v>0</v>
          </cell>
          <cell r="D66">
            <v>62.049999999999898</v>
          </cell>
          <cell r="G66">
            <v>29.589574529434643</v>
          </cell>
          <cell r="H66" t="e">
            <v>#DIV/0!</v>
          </cell>
          <cell r="I66">
            <v>40.019455294881631</v>
          </cell>
        </row>
        <row r="67">
          <cell r="A67">
            <v>16</v>
          </cell>
          <cell r="B67" t="str">
            <v>CAMARLES - casc urbà superfície</v>
          </cell>
          <cell r="C67">
            <v>39.065049198717887</v>
          </cell>
          <cell r="D67">
            <v>62.049999999999898</v>
          </cell>
          <cell r="G67">
            <v>27.123776651981753</v>
          </cell>
          <cell r="H67">
            <v>0.69432337110359899</v>
          </cell>
          <cell r="I67">
            <v>40.019455294881624</v>
          </cell>
        </row>
        <row r="68">
          <cell r="A68">
            <v>17</v>
          </cell>
          <cell r="B68" t="str">
            <v>CAMARLES - Casc urbà soterrats</v>
          </cell>
          <cell r="C68">
            <v>3.5513681089743523</v>
          </cell>
          <cell r="D68">
            <v>62.049999999999898</v>
          </cell>
          <cell r="G68">
            <v>2.4657978774528866</v>
          </cell>
          <cell r="H68">
            <v>0.69432337110359921</v>
          </cell>
          <cell r="I68">
            <v>40.019455294881624</v>
          </cell>
        </row>
        <row r="69">
          <cell r="A69">
            <v>18</v>
          </cell>
          <cell r="B69" t="str">
            <v>DELTEBRE</v>
          </cell>
          <cell r="C69">
            <v>0</v>
          </cell>
          <cell r="D69">
            <v>62.049999999999898</v>
          </cell>
          <cell r="G69">
            <v>108.8793710631269</v>
          </cell>
          <cell r="H69" t="e">
            <v>#DIV/0!</v>
          </cell>
          <cell r="I69">
            <v>27.808790499884765</v>
          </cell>
        </row>
        <row r="70">
          <cell r="A70">
            <v>19</v>
          </cell>
          <cell r="B70" t="str">
            <v>DELTEBRE - casc urbà</v>
          </cell>
          <cell r="C70">
            <v>190.16177115384588</v>
          </cell>
          <cell r="D70">
            <v>62.049999999999898</v>
          </cell>
          <cell r="G70">
            <v>104.75647712041024</v>
          </cell>
          <cell r="H70">
            <v>0.55088084468701914</v>
          </cell>
          <cell r="I70">
            <v>27.808790499884765</v>
          </cell>
        </row>
        <row r="71">
          <cell r="A71">
            <v>20</v>
          </cell>
          <cell r="B71" t="str">
            <v>DELTEBRE - Riumar</v>
          </cell>
          <cell r="C71">
            <v>7.4841846153846028</v>
          </cell>
          <cell r="D71">
            <v>62.049999999999898</v>
          </cell>
          <cell r="G71">
            <v>4.1228939427166642</v>
          </cell>
          <cell r="H71">
            <v>0.55088084468701926</v>
          </cell>
          <cell r="I71">
            <v>27.808790499884768</v>
          </cell>
        </row>
        <row r="72">
          <cell r="A72">
            <v>21</v>
          </cell>
          <cell r="B72" t="str">
            <v>PAÜLS</v>
          </cell>
          <cell r="C72">
            <v>9.9566384615384447</v>
          </cell>
          <cell r="D72">
            <v>62.049999999999898</v>
          </cell>
          <cell r="G72">
            <v>6.5577989361702134</v>
          </cell>
          <cell r="H72">
            <v>0.65863583994762609</v>
          </cell>
          <cell r="I72">
            <v>86.894242696192279</v>
          </cell>
        </row>
        <row r="73">
          <cell r="A73">
            <v>22</v>
          </cell>
          <cell r="B73" t="str">
            <v>PERELLÓ</v>
          </cell>
          <cell r="C73">
            <v>0</v>
          </cell>
          <cell r="D73">
            <v>62.049999999999898</v>
          </cell>
          <cell r="G73">
            <v>51.449894074464495</v>
          </cell>
          <cell r="H73" t="e">
            <v>#DIV/0!</v>
          </cell>
          <cell r="I73">
            <v>67.564157591150689</v>
          </cell>
        </row>
        <row r="74">
          <cell r="A74">
            <v>23</v>
          </cell>
          <cell r="B74" t="str">
            <v>PERELLÓ - casc urbà superfície</v>
          </cell>
          <cell r="C74">
            <v>43.718998076922944</v>
          </cell>
          <cell r="D74">
            <v>62.049999999999798</v>
          </cell>
          <cell r="G74">
            <v>42.67650484718655</v>
          </cell>
          <cell r="H74">
            <v>0.97615468616407586</v>
          </cell>
          <cell r="I74">
            <v>67.564157591150675</v>
          </cell>
        </row>
        <row r="75">
          <cell r="A75">
            <v>24</v>
          </cell>
          <cell r="B75" t="str">
            <v>PERELLÓ - Urbanitzacions superficie</v>
          </cell>
          <cell r="C75">
            <v>8.987703846153817</v>
          </cell>
          <cell r="D75">
            <v>62.049999999999798</v>
          </cell>
          <cell r="G75">
            <v>8.7733892272779386</v>
          </cell>
          <cell r="H75">
            <v>0.97615468616407608</v>
          </cell>
          <cell r="I75">
            <v>67.564157591150689</v>
          </cell>
        </row>
        <row r="76">
          <cell r="A76">
            <v>25</v>
          </cell>
          <cell r="B76" t="str">
            <v>ROQUETES</v>
          </cell>
          <cell r="C76">
            <v>0</v>
          </cell>
          <cell r="D76">
            <v>62.049999999999798</v>
          </cell>
          <cell r="G76">
            <v>77.330766624951693</v>
          </cell>
          <cell r="H76" t="e">
            <v>#DIV/0!</v>
          </cell>
          <cell r="I76">
            <v>44.519487272424705</v>
          </cell>
        </row>
        <row r="77">
          <cell r="A77">
            <v>26</v>
          </cell>
          <cell r="B77" t="str">
            <v>ROQUETES - casc urbà soterrats</v>
          </cell>
          <cell r="C77">
            <v>56.410432834757664</v>
          </cell>
          <cell r="D77">
            <v>62.049999999999798</v>
          </cell>
          <cell r="G77">
            <v>41.212608281679479</v>
          </cell>
          <cell r="H77">
            <v>0.7305848618889883</v>
          </cell>
          <cell r="I77">
            <v>44.519487272424712</v>
          </cell>
        </row>
        <row r="78">
          <cell r="A78">
            <v>27</v>
          </cell>
          <cell r="B78" t="str">
            <v>ROQUETES - casc urbà superfície</v>
          </cell>
          <cell r="C78">
            <v>33.182607549857444</v>
          </cell>
          <cell r="D78">
            <v>62.049999999999798</v>
          </cell>
          <cell r="G78">
            <v>24.242710753929099</v>
          </cell>
          <cell r="H78">
            <v>0.73058486188898819</v>
          </cell>
          <cell r="I78">
            <v>44.519487272424712</v>
          </cell>
        </row>
        <row r="79">
          <cell r="A79">
            <v>28</v>
          </cell>
          <cell r="B79" t="str">
            <v>ROQUETES - Urbanitzacions/diss. superficie</v>
          </cell>
          <cell r="C79">
            <v>16.254713461538408</v>
          </cell>
          <cell r="D79">
            <v>62.049999999999798</v>
          </cell>
          <cell r="G79">
            <v>11.87544758934312</v>
          </cell>
          <cell r="H79">
            <v>0.73058486188898841</v>
          </cell>
          <cell r="I79">
            <v>44.519487272424712</v>
          </cell>
        </row>
        <row r="80">
          <cell r="A80">
            <v>29</v>
          </cell>
          <cell r="B80" t="str">
            <v>TIVENYS</v>
          </cell>
          <cell r="C80">
            <v>14.634253846153799</v>
          </cell>
          <cell r="D80">
            <v>62.049999999999798</v>
          </cell>
          <cell r="G80">
            <v>9.3092123809523812</v>
          </cell>
          <cell r="H80">
            <v>0.63612483962747757</v>
          </cell>
          <cell r="I80">
            <v>49.899432356015716</v>
          </cell>
        </row>
        <row r="81">
          <cell r="A81">
            <v>30</v>
          </cell>
          <cell r="B81" t="str">
            <v>TORTOSA</v>
          </cell>
          <cell r="C81">
            <v>0</v>
          </cell>
          <cell r="D81">
            <v>62.049999999999798</v>
          </cell>
          <cell r="G81">
            <v>339.67317490565154</v>
          </cell>
          <cell r="H81" t="e">
            <v>#DIV/0!</v>
          </cell>
          <cell r="I81">
            <v>39.798323228963504</v>
          </cell>
        </row>
        <row r="82">
          <cell r="A82">
            <v>31</v>
          </cell>
          <cell r="B82" t="str">
            <v>TORTOSA - casc urbà superfície</v>
          </cell>
          <cell r="C82">
            <v>403.95874940318168</v>
          </cell>
          <cell r="D82">
            <v>62.049999999999798</v>
          </cell>
          <cell r="G82">
            <v>242.05961231831188</v>
          </cell>
          <cell r="H82">
            <v>0.59921863971491285</v>
          </cell>
          <cell r="I82">
            <v>39.798323228963504</v>
          </cell>
        </row>
        <row r="83">
          <cell r="A83">
            <v>32</v>
          </cell>
          <cell r="B83" t="str">
            <v>TORTOSA - casc urbà soterrats</v>
          </cell>
          <cell r="C83">
            <v>43.171164058355302</v>
          </cell>
          <cell r="D83">
            <v>62.049999999999798</v>
          </cell>
          <cell r="G83">
            <v>25.868966201956997</v>
          </cell>
          <cell r="H83">
            <v>0.59921863971491274</v>
          </cell>
          <cell r="I83">
            <v>39.798323228963504</v>
          </cell>
        </row>
        <row r="84">
          <cell r="A84">
            <v>33</v>
          </cell>
          <cell r="B84" t="str">
            <v>TORTOSA - Bítem superfície</v>
          </cell>
          <cell r="C84">
            <v>19.545749999999938</v>
          </cell>
          <cell r="D84">
            <v>62.049999999999798</v>
          </cell>
          <cell r="G84">
            <v>11.712177727207719</v>
          </cell>
          <cell r="H84">
            <v>0.59921863971491274</v>
          </cell>
          <cell r="I84">
            <v>39.798323228963504</v>
          </cell>
        </row>
        <row r="85">
          <cell r="A85">
            <v>28</v>
          </cell>
          <cell r="B85" t="str">
            <v>TORTOSA - Campredó superfície</v>
          </cell>
          <cell r="C85">
            <v>20.147157692307626</v>
          </cell>
          <cell r="D85">
            <v>62.049999999999798</v>
          </cell>
          <cell r="G85">
            <v>12.072552426506418</v>
          </cell>
          <cell r="H85">
            <v>0.59921863971491285</v>
          </cell>
          <cell r="I85">
            <v>39.798323228963504</v>
          </cell>
        </row>
        <row r="86">
          <cell r="A86">
            <v>29</v>
          </cell>
          <cell r="B86" t="str">
            <v>TORTOSA - Jesús superfície</v>
          </cell>
          <cell r="C86">
            <v>59.63432064777308</v>
          </cell>
          <cell r="D86">
            <v>62.049999999999798</v>
          </cell>
          <cell r="G86">
            <v>35.733996498881524</v>
          </cell>
          <cell r="H86">
            <v>0.59921863971491285</v>
          </cell>
          <cell r="I86">
            <v>39.798323228963504</v>
          </cell>
        </row>
        <row r="87">
          <cell r="A87">
            <v>30</v>
          </cell>
          <cell r="B87" t="str">
            <v>TORTOSA - Jesús soterrats</v>
          </cell>
          <cell r="C87">
            <v>3.3130178137651711</v>
          </cell>
          <cell r="D87">
            <v>62.049999999999798</v>
          </cell>
          <cell r="G87">
            <v>1.98522202771564</v>
          </cell>
          <cell r="H87">
            <v>0.59921863971491274</v>
          </cell>
          <cell r="I87">
            <v>39.798323228963497</v>
          </cell>
        </row>
        <row r="88">
          <cell r="A88">
            <v>31</v>
          </cell>
          <cell r="B88" t="str">
            <v>TORTOSA - Reguers superfície</v>
          </cell>
          <cell r="C88">
            <v>11.009101923076868</v>
          </cell>
          <cell r="D88">
            <v>62.049999999999699</v>
          </cell>
          <cell r="G88">
            <v>6.5968590788289632</v>
          </cell>
          <cell r="H88">
            <v>0.59921863971491385</v>
          </cell>
          <cell r="I88">
            <v>39.798323228963504</v>
          </cell>
        </row>
        <row r="89">
          <cell r="A89">
            <v>32</v>
          </cell>
          <cell r="B89" t="str">
            <v>TORTOSA - Vinallop superfície</v>
          </cell>
          <cell r="C89">
            <v>6.0808999999999704</v>
          </cell>
          <cell r="D89">
            <v>62.049999999999699</v>
          </cell>
          <cell r="G89">
            <v>3.6437886262424013</v>
          </cell>
          <cell r="H89">
            <v>0.59921863971491374</v>
          </cell>
          <cell r="I89">
            <v>39.798323228963504</v>
          </cell>
        </row>
        <row r="90">
          <cell r="A90">
            <v>33</v>
          </cell>
          <cell r="B90" t="str">
            <v>XERTA</v>
          </cell>
          <cell r="C90">
            <v>20.882211538461434</v>
          </cell>
          <cell r="D90">
            <v>62.049999999999699</v>
          </cell>
          <cell r="G90">
            <v>12.944729306259912</v>
          </cell>
          <cell r="H90">
            <v>0.61989264319145276</v>
          </cell>
          <cell r="I90">
            <v>46.075719493586327</v>
          </cell>
        </row>
        <row r="96">
          <cell r="A96">
            <v>1</v>
          </cell>
          <cell r="B96" t="str">
            <v>L'ALDEA</v>
          </cell>
          <cell r="C96">
            <v>17.201046153846157</v>
          </cell>
          <cell r="D96">
            <v>14.6</v>
          </cell>
          <cell r="G96">
            <v>19.59946172386708</v>
          </cell>
          <cell r="H96">
            <v>1.1394342849015981</v>
          </cell>
          <cell r="I96">
            <v>23.164942199521434</v>
          </cell>
          <cell r="K96" t="str">
            <v>litraje</v>
          </cell>
          <cell r="L96" t="str">
            <v>Kg/Cont.</v>
          </cell>
          <cell r="N96" t="str">
            <v>capacidad</v>
          </cell>
          <cell r="O96" t="str">
            <v>Tn./viaje</v>
          </cell>
          <cell r="P96" t="str">
            <v>Tn./viaje</v>
          </cell>
          <cell r="Q96" t="str">
            <v>Tn./viaje</v>
          </cell>
        </row>
        <row r="97">
          <cell r="A97">
            <v>2</v>
          </cell>
          <cell r="B97" t="str">
            <v>ALDOVER</v>
          </cell>
          <cell r="C97">
            <v>3.694923076923077</v>
          </cell>
          <cell r="D97">
            <v>14.6</v>
          </cell>
          <cell r="G97">
            <v>3.9485310115236882</v>
          </cell>
          <cell r="H97">
            <v>1.0686368645086386</v>
          </cell>
          <cell r="I97">
            <v>32.559106316917671</v>
          </cell>
          <cell r="K97">
            <v>1</v>
          </cell>
          <cell r="L97">
            <v>30</v>
          </cell>
          <cell r="N97">
            <v>15</v>
          </cell>
          <cell r="O97">
            <v>0.44999999999999996</v>
          </cell>
          <cell r="P97">
            <v>1.125</v>
          </cell>
          <cell r="Q97">
            <v>2.1374999999999997</v>
          </cell>
        </row>
        <row r="98">
          <cell r="A98">
            <v>3</v>
          </cell>
          <cell r="B98" t="str">
            <v>ALFARA DE CARLES</v>
          </cell>
          <cell r="C98">
            <v>1.5526538461538462</v>
          </cell>
          <cell r="D98">
            <v>14.6</v>
          </cell>
          <cell r="G98">
            <v>2.8358252816497989</v>
          </cell>
          <cell r="H98">
            <v>1.8264375467040246</v>
          </cell>
          <cell r="I98">
            <v>49.487328136135226</v>
          </cell>
          <cell r="K98">
            <v>2</v>
          </cell>
          <cell r="L98">
            <v>60</v>
          </cell>
          <cell r="N98">
            <v>16</v>
          </cell>
          <cell r="O98">
            <v>0.48</v>
          </cell>
          <cell r="P98">
            <v>1.2</v>
          </cell>
          <cell r="Q98">
            <v>2.2799999999999998</v>
          </cell>
        </row>
        <row r="99">
          <cell r="A99">
            <v>4</v>
          </cell>
          <cell r="B99" t="str">
            <v>L'AMETLLA DE MAR</v>
          </cell>
          <cell r="C99">
            <v>0</v>
          </cell>
          <cell r="D99">
            <v>14.6</v>
          </cell>
          <cell r="G99">
            <v>160.8891485562867</v>
          </cell>
          <cell r="H99" t="e">
            <v>#DIV/0!</v>
          </cell>
          <cell r="I99">
            <v>66.099606625124835</v>
          </cell>
          <cell r="K99">
            <v>2.5</v>
          </cell>
          <cell r="L99">
            <v>75</v>
          </cell>
          <cell r="N99">
            <v>20</v>
          </cell>
          <cell r="O99">
            <v>0.6</v>
          </cell>
          <cell r="P99">
            <v>1.5</v>
          </cell>
          <cell r="Q99">
            <v>2.8499999999999996</v>
          </cell>
        </row>
        <row r="100">
          <cell r="A100">
            <v>5</v>
          </cell>
          <cell r="B100" t="str">
            <v>L'AMETLLA DE MAR - casc urbà superfície</v>
          </cell>
          <cell r="C100">
            <v>7.8373715099715096</v>
          </cell>
          <cell r="D100">
            <v>14.6</v>
          </cell>
          <cell r="G100">
            <v>43.925664355993419</v>
          </cell>
          <cell r="H100">
            <v>5.6046423600191311</v>
          </cell>
          <cell r="I100">
            <v>66.099606625124835</v>
          </cell>
          <cell r="K100">
            <v>3</v>
          </cell>
          <cell r="L100">
            <v>90</v>
          </cell>
          <cell r="N100">
            <v>23</v>
          </cell>
          <cell r="O100">
            <v>0.69</v>
          </cell>
          <cell r="P100">
            <v>1.7249999999999999</v>
          </cell>
          <cell r="Q100">
            <v>3.2774999999999999</v>
          </cell>
        </row>
        <row r="101">
          <cell r="A101">
            <v>6</v>
          </cell>
          <cell r="B101" t="str">
            <v>L'AMETLLA DE MAR - casc urbà soterrats</v>
          </cell>
          <cell r="C101">
            <v>11.399813105413104</v>
          </cell>
          <cell r="D101">
            <v>14.6</v>
          </cell>
          <cell r="G101">
            <v>63.891875426899517</v>
          </cell>
          <cell r="H101">
            <v>5.6046423600191311</v>
          </cell>
          <cell r="I101">
            <v>66.099606625124835</v>
          </cell>
          <cell r="K101">
            <v>3.5</v>
          </cell>
          <cell r="L101">
            <v>105</v>
          </cell>
          <cell r="N101">
            <v>25</v>
          </cell>
          <cell r="O101">
            <v>0.75</v>
          </cell>
          <cell r="P101">
            <v>1.875</v>
          </cell>
          <cell r="Q101">
            <v>3.5624999999999996</v>
          </cell>
        </row>
        <row r="102">
          <cell r="A102">
            <v>7</v>
          </cell>
          <cell r="B102" t="str">
            <v>L'AMETLLA DE MAR - Urbanitzacions superficie</v>
          </cell>
          <cell r="C102">
            <v>9.0236125791855191</v>
          </cell>
          <cell r="D102">
            <v>14.6</v>
          </cell>
          <cell r="G102">
            <v>50.574121301704643</v>
          </cell>
          <cell r="H102">
            <v>5.6046423600191311</v>
          </cell>
          <cell r="I102">
            <v>66.099606625124835</v>
          </cell>
          <cell r="L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A103">
            <v>8</v>
          </cell>
          <cell r="B103" t="str">
            <v>L'AMETLLA DE MAR - Urbanitzacions soterrats</v>
          </cell>
          <cell r="C103">
            <v>0.44561049773755657</v>
          </cell>
          <cell r="D103">
            <v>14.6</v>
          </cell>
          <cell r="G103">
            <v>2.4974874716891184</v>
          </cell>
          <cell r="H103">
            <v>5.6046423600191302</v>
          </cell>
          <cell r="I103">
            <v>66.099606625124835</v>
          </cell>
        </row>
        <row r="104">
          <cell r="A104">
            <v>9</v>
          </cell>
          <cell r="B104" t="str">
            <v>L'AMPOLLA</v>
          </cell>
          <cell r="C104">
            <v>0</v>
          </cell>
          <cell r="D104">
            <v>14.6</v>
          </cell>
          <cell r="G104">
            <v>45.202405604253265</v>
          </cell>
          <cell r="H104" t="e">
            <v>#DIV/0!</v>
          </cell>
          <cell r="I104">
            <v>32.487968331272</v>
          </cell>
        </row>
        <row r="105">
          <cell r="A105">
            <v>10</v>
          </cell>
          <cell r="B105" t="str">
            <v>L'AMPOLLA - casc urbà superfície</v>
          </cell>
          <cell r="C105">
            <v>6.0435576923076928</v>
          </cell>
          <cell r="D105">
            <v>14.6</v>
          </cell>
          <cell r="G105">
            <v>19.976630818206207</v>
          </cell>
          <cell r="H105">
            <v>3.3054422304320323</v>
          </cell>
          <cell r="I105">
            <v>32.487968331271993</v>
          </cell>
        </row>
        <row r="106">
          <cell r="A106">
            <v>11</v>
          </cell>
          <cell r="B106" t="str">
            <v>L'AMPOLLA - casc urbà soterrats</v>
          </cell>
          <cell r="C106">
            <v>6.0435576923076928</v>
          </cell>
          <cell r="D106">
            <v>14.6</v>
          </cell>
          <cell r="G106">
            <v>19.976630818206207</v>
          </cell>
          <cell r="H106">
            <v>3.3054422304320323</v>
          </cell>
          <cell r="I106">
            <v>32.487968331271993</v>
          </cell>
        </row>
        <row r="107">
          <cell r="A107">
            <v>12</v>
          </cell>
          <cell r="B107" t="str">
            <v>L'AMPOLLA - Urbanitzacions superficie</v>
          </cell>
          <cell r="C107">
            <v>1.3611692307692307</v>
          </cell>
          <cell r="D107">
            <v>14.6</v>
          </cell>
          <cell r="G107">
            <v>4.4992662581493006</v>
          </cell>
          <cell r="H107">
            <v>3.3054422304320332</v>
          </cell>
          <cell r="I107">
            <v>32.487968331272</v>
          </cell>
        </row>
        <row r="108">
          <cell r="A108">
            <v>13</v>
          </cell>
          <cell r="B108" t="str">
            <v>L'AMPOLLA - Urbanitzacions soterrats</v>
          </cell>
          <cell r="C108">
            <v>0.22686153846153842</v>
          </cell>
          <cell r="D108">
            <v>14.6</v>
          </cell>
          <cell r="G108">
            <v>0.74987770969154999</v>
          </cell>
          <cell r="H108">
            <v>3.3054422304320328</v>
          </cell>
          <cell r="I108">
            <v>32.487968331271993</v>
          </cell>
        </row>
        <row r="109">
          <cell r="A109">
            <v>14</v>
          </cell>
          <cell r="B109" t="str">
            <v>BENIFALLET</v>
          </cell>
          <cell r="C109">
            <v>2.7633307692307691</v>
          </cell>
          <cell r="D109">
            <v>14.6</v>
          </cell>
          <cell r="G109">
            <v>6.6911954674081944</v>
          </cell>
          <cell r="H109">
            <v>2.4214240082705802</v>
          </cell>
          <cell r="I109">
            <v>47.035223206417292</v>
          </cell>
        </row>
        <row r="110">
          <cell r="A110">
            <v>15</v>
          </cell>
          <cell r="B110" t="str">
            <v>CAMARLES</v>
          </cell>
          <cell r="C110">
            <v>0</v>
          </cell>
          <cell r="D110">
            <v>14.6</v>
          </cell>
          <cell r="G110">
            <v>19.685697504224226</v>
          </cell>
          <cell r="H110" t="e">
            <v>#DIV/0!</v>
          </cell>
          <cell r="I110">
            <v>26.624610314527448</v>
          </cell>
        </row>
        <row r="111">
          <cell r="A111">
            <v>16</v>
          </cell>
          <cell r="B111" t="str">
            <v>CAMARLES - casc urbà superfície</v>
          </cell>
          <cell r="C111">
            <v>9.1917762820512827</v>
          </cell>
          <cell r="D111">
            <v>14.6</v>
          </cell>
          <cell r="G111">
            <v>18.04522271220554</v>
          </cell>
          <cell r="H111">
            <v>1.9631921141773565</v>
          </cell>
          <cell r="I111">
            <v>26.624610314527445</v>
          </cell>
        </row>
        <row r="112">
          <cell r="A112">
            <v>17</v>
          </cell>
          <cell r="B112" t="str">
            <v>CAMARLES - Casc urbà soterrats</v>
          </cell>
          <cell r="C112">
            <v>0.83561602564102544</v>
          </cell>
          <cell r="D112">
            <v>14.6</v>
          </cell>
          <cell r="G112">
            <v>1.6404747920186853</v>
          </cell>
          <cell r="H112">
            <v>1.963192114177357</v>
          </cell>
          <cell r="I112">
            <v>26.624610314527445</v>
          </cell>
        </row>
        <row r="113">
          <cell r="A113">
            <v>18</v>
          </cell>
          <cell r="B113" t="str">
            <v>DELTEBRE</v>
          </cell>
          <cell r="C113">
            <v>0</v>
          </cell>
          <cell r="D113">
            <v>14.6</v>
          </cell>
          <cell r="G113">
            <v>73.690581434811719</v>
          </cell>
          <cell r="H113" t="e">
            <v>#DIV/0!</v>
          </cell>
          <cell r="I113">
            <v>18.82125071926848</v>
          </cell>
        </row>
        <row r="114">
          <cell r="A114">
            <v>19</v>
          </cell>
          <cell r="B114" t="str">
            <v>DELTEBRE - casc urbà</v>
          </cell>
          <cell r="C114">
            <v>44.743946153846153</v>
          </cell>
          <cell r="D114">
            <v>14.6</v>
          </cell>
          <cell r="G114">
            <v>70.900168073067519</v>
          </cell>
          <cell r="H114">
            <v>1.584575661460137</v>
          </cell>
          <cell r="I114">
            <v>18.82125071926848</v>
          </cell>
        </row>
        <row r="115">
          <cell r="A115">
            <v>20</v>
          </cell>
          <cell r="B115" t="str">
            <v>DELTEBRE - Riumar</v>
          </cell>
          <cell r="C115">
            <v>1.7609846153846154</v>
          </cell>
          <cell r="D115">
            <v>14.6</v>
          </cell>
          <cell r="G115">
            <v>2.7904133617442017</v>
          </cell>
          <cell r="H115">
            <v>1.584575661460137</v>
          </cell>
          <cell r="I115">
            <v>18.82125071926848</v>
          </cell>
        </row>
        <row r="116">
          <cell r="A116">
            <v>21</v>
          </cell>
          <cell r="B116" t="str">
            <v>PAÜLS</v>
          </cell>
          <cell r="C116">
            <v>2.3427384615384619</v>
          </cell>
          <cell r="D116">
            <v>14.6</v>
          </cell>
          <cell r="G116">
            <v>3.0823340807930131</v>
          </cell>
          <cell r="H116">
            <v>1.3156970491571063</v>
          </cell>
          <cell r="I116">
            <v>40.842527850295909</v>
          </cell>
        </row>
        <row r="117">
          <cell r="A117">
            <v>22</v>
          </cell>
          <cell r="B117" t="str">
            <v>PERELLÓ</v>
          </cell>
          <cell r="C117">
            <v>0</v>
          </cell>
          <cell r="D117">
            <v>14.6</v>
          </cell>
          <cell r="G117">
            <v>23.384242112073967</v>
          </cell>
          <cell r="H117" t="e">
            <v>#DIV/0!</v>
          </cell>
          <cell r="I117">
            <v>30.708257959153677</v>
          </cell>
        </row>
        <row r="118">
          <cell r="A118">
            <v>23</v>
          </cell>
          <cell r="B118" t="str">
            <v>PERELLÓ - casc urbà superfície</v>
          </cell>
          <cell r="C118">
            <v>10.286823076923078</v>
          </cell>
          <cell r="D118">
            <v>14.6</v>
          </cell>
          <cell r="G118">
            <v>19.396691476164047</v>
          </cell>
          <cell r="H118">
            <v>1.8855861844924282</v>
          </cell>
          <cell r="I118">
            <v>30.708257959153674</v>
          </cell>
        </row>
        <row r="119">
          <cell r="A119">
            <v>24</v>
          </cell>
          <cell r="B119" t="str">
            <v>PERELLÓ - Urbanitzacions superficie</v>
          </cell>
          <cell r="C119">
            <v>2.1147538461538464</v>
          </cell>
          <cell r="D119">
            <v>14.6</v>
          </cell>
          <cell r="G119">
            <v>3.9875506359099187</v>
          </cell>
          <cell r="H119">
            <v>1.8855861844924282</v>
          </cell>
          <cell r="I119">
            <v>30.708257959153677</v>
          </cell>
        </row>
        <row r="120">
          <cell r="A120">
            <v>25</v>
          </cell>
          <cell r="B120" t="str">
            <v>ROQUETES</v>
          </cell>
          <cell r="C120">
            <v>0</v>
          </cell>
          <cell r="D120">
            <v>14.6</v>
          </cell>
          <cell r="G120">
            <v>43.489361205602137</v>
          </cell>
          <cell r="H120" t="e">
            <v>#DIV/0!</v>
          </cell>
          <cell r="I120">
            <v>25.036917997577071</v>
          </cell>
        </row>
        <row r="121">
          <cell r="A121">
            <v>26</v>
          </cell>
          <cell r="B121" t="str">
            <v>ROQUETES - casc urbà soterrats</v>
          </cell>
          <cell r="C121">
            <v>13.273043019943021</v>
          </cell>
          <cell r="D121">
            <v>14.6</v>
          </cell>
          <cell r="G121">
            <v>23.177191769991307</v>
          </cell>
          <cell r="H121">
            <v>1.7461852368870574</v>
          </cell>
          <cell r="I121">
            <v>25.036917997577071</v>
          </cell>
        </row>
        <row r="122">
          <cell r="A122">
            <v>27</v>
          </cell>
          <cell r="B122" t="str">
            <v>ROQUETES - casc urbà superfície</v>
          </cell>
          <cell r="C122">
            <v>7.8076723646723627</v>
          </cell>
          <cell r="D122">
            <v>14.6</v>
          </cell>
          <cell r="G122">
            <v>13.633642217641944</v>
          </cell>
          <cell r="H122">
            <v>1.7461852368870576</v>
          </cell>
          <cell r="I122">
            <v>25.036917997577074</v>
          </cell>
        </row>
        <row r="123">
          <cell r="A123">
            <v>28</v>
          </cell>
          <cell r="B123" t="str">
            <v>ROQUETES - Urbanitzacions/diss. superficie</v>
          </cell>
          <cell r="C123">
            <v>3.8246384615384619</v>
          </cell>
          <cell r="D123">
            <v>14.6</v>
          </cell>
          <cell r="G123">
            <v>6.678527217968889</v>
          </cell>
          <cell r="H123">
            <v>1.7461852368870572</v>
          </cell>
          <cell r="I123">
            <v>25.036917997577071</v>
          </cell>
        </row>
        <row r="124">
          <cell r="A124">
            <v>29</v>
          </cell>
          <cell r="B124" t="str">
            <v>TIVENYS</v>
          </cell>
          <cell r="C124">
            <v>3.4433538461538458</v>
          </cell>
          <cell r="D124">
            <v>14.6</v>
          </cell>
          <cell r="G124">
            <v>3.9753725506597553</v>
          </cell>
          <cell r="H124">
            <v>1.1545059637423447</v>
          </cell>
          <cell r="I124">
            <v>21.308874001788965</v>
          </cell>
        </row>
        <row r="125">
          <cell r="A125">
            <v>30</v>
          </cell>
          <cell r="B125" t="str">
            <v>TORTOSA</v>
          </cell>
          <cell r="C125">
            <v>0</v>
          </cell>
          <cell r="D125">
            <v>14.6</v>
          </cell>
          <cell r="G125">
            <v>111.76399671681446</v>
          </cell>
          <cell r="H125" t="e">
            <v>#DIV/0!</v>
          </cell>
          <cell r="I125">
            <v>13.094998355204501</v>
          </cell>
        </row>
        <row r="126">
          <cell r="A126">
            <v>31</v>
          </cell>
          <cell r="B126" t="str">
            <v>TORTOSA - casc urbà superfície</v>
          </cell>
          <cell r="C126">
            <v>95.049117506631305</v>
          </cell>
          <cell r="D126">
            <v>14.6</v>
          </cell>
          <cell r="G126">
            <v>79.645823441699946</v>
          </cell>
          <cell r="H126">
            <v>0.83794384978001801</v>
          </cell>
          <cell r="I126">
            <v>13.094998355204499</v>
          </cell>
        </row>
        <row r="127">
          <cell r="A127">
            <v>32</v>
          </cell>
          <cell r="B127" t="str">
            <v>TORTOSA - casc urbà soterrats</v>
          </cell>
          <cell r="C127">
            <v>10.157920954907162</v>
          </cell>
          <cell r="D127">
            <v>14.6</v>
          </cell>
          <cell r="G127">
            <v>8.5117673907160256</v>
          </cell>
          <cell r="H127">
            <v>0.83794384978001812</v>
          </cell>
          <cell r="I127">
            <v>13.094998355204501</v>
          </cell>
        </row>
        <row r="128">
          <cell r="A128">
            <v>33</v>
          </cell>
          <cell r="B128" t="str">
            <v>TORTOSA - Bítem superfície</v>
          </cell>
          <cell r="C128">
            <v>4.5990000000000002</v>
          </cell>
          <cell r="D128">
            <v>14.6</v>
          </cell>
          <cell r="G128">
            <v>3.8537037651383037</v>
          </cell>
          <cell r="H128">
            <v>0.83794384978001812</v>
          </cell>
          <cell r="I128">
            <v>13.094998355204501</v>
          </cell>
        </row>
        <row r="129">
          <cell r="A129">
            <v>34</v>
          </cell>
          <cell r="B129" t="str">
            <v>TORTOSA - Campredó superfície</v>
          </cell>
          <cell r="C129">
            <v>4.7405076923076921</v>
          </cell>
          <cell r="D129">
            <v>14.6</v>
          </cell>
          <cell r="G129">
            <v>3.9722792656040977</v>
          </cell>
          <cell r="H129">
            <v>0.83794384978001824</v>
          </cell>
          <cell r="I129">
            <v>13.094998355204501</v>
          </cell>
        </row>
        <row r="130">
          <cell r="A130">
            <v>35</v>
          </cell>
          <cell r="B130" t="str">
            <v>TORTOSA - Jesús superfície</v>
          </cell>
          <cell r="C130">
            <v>14.031604858299593</v>
          </cell>
          <cell r="D130">
            <v>14.6</v>
          </cell>
          <cell r="G130">
            <v>11.757696993555568</v>
          </cell>
          <cell r="H130">
            <v>0.83794384978001824</v>
          </cell>
          <cell r="I130">
            <v>13.094998355204501</v>
          </cell>
        </row>
        <row r="131">
          <cell r="A131">
            <v>36</v>
          </cell>
          <cell r="B131" t="str">
            <v>TORTOSA - Jesús soterrats</v>
          </cell>
          <cell r="C131">
            <v>0.77953360323886622</v>
          </cell>
          <cell r="D131">
            <v>14.6</v>
          </cell>
          <cell r="G131">
            <v>0.65320538853086485</v>
          </cell>
          <cell r="H131">
            <v>0.83794384978001824</v>
          </cell>
          <cell r="I131">
            <v>13.094998355204499</v>
          </cell>
        </row>
        <row r="132">
          <cell r="A132">
            <v>37</v>
          </cell>
          <cell r="B132" t="str">
            <v>TORTOSA - Reguers superfície</v>
          </cell>
          <cell r="C132">
            <v>2.5903769230769234</v>
          </cell>
          <cell r="D132">
            <v>14.6</v>
          </cell>
          <cell r="G132">
            <v>2.1705904113043948</v>
          </cell>
          <cell r="H132">
            <v>0.83794384978001801</v>
          </cell>
          <cell r="I132">
            <v>13.094998355204499</v>
          </cell>
        </row>
        <row r="133">
          <cell r="A133">
            <v>38</v>
          </cell>
          <cell r="B133" t="str">
            <v>TORTOSA - Vinallop superfície</v>
          </cell>
          <cell r="C133">
            <v>1.4308000000000001</v>
          </cell>
          <cell r="D133">
            <v>14.6</v>
          </cell>
          <cell r="G133">
            <v>1.19893006026525</v>
          </cell>
          <cell r="H133">
            <v>0.83794384978001812</v>
          </cell>
          <cell r="I133">
            <v>13.094998355204501</v>
          </cell>
        </row>
        <row r="134">
          <cell r="A134">
            <v>39</v>
          </cell>
          <cell r="B134" t="str">
            <v>XERTA</v>
          </cell>
          <cell r="C134">
            <v>4.9134615384615383</v>
          </cell>
          <cell r="D134">
            <v>14.6</v>
          </cell>
          <cell r="G134">
            <v>6.2673299336218209</v>
          </cell>
          <cell r="H134">
            <v>1.275542687077631</v>
          </cell>
          <cell r="I134">
            <v>22.308055206351018</v>
          </cell>
        </row>
        <row r="140">
          <cell r="A140">
            <v>1</v>
          </cell>
          <cell r="B140" t="str">
            <v>L'ALDEA</v>
          </cell>
          <cell r="C140">
            <v>86.005230769230764</v>
          </cell>
          <cell r="D140">
            <v>73</v>
          </cell>
          <cell r="G140">
            <v>115.29837424608839</v>
          </cell>
          <cell r="H140">
            <v>1.3405972312946521</v>
          </cell>
          <cell r="I140">
            <v>136.27313916774492</v>
          </cell>
          <cell r="K140" t="str">
            <v>Litraje</v>
          </cell>
          <cell r="L140" t="str">
            <v>Kg/Cont.</v>
          </cell>
          <cell r="N140" t="str">
            <v>Capacidad</v>
          </cell>
          <cell r="O140" t="str">
            <v>Tn./viaje</v>
          </cell>
          <cell r="P140" t="str">
            <v>Tn./viaje</v>
          </cell>
          <cell r="Q140" t="str">
            <v>Tn./viaje</v>
          </cell>
          <cell r="R140" t="str">
            <v>Tn./viaje</v>
          </cell>
          <cell r="S140" t="str">
            <v>Tn./viaje</v>
          </cell>
        </row>
        <row r="141">
          <cell r="A141">
            <v>2</v>
          </cell>
          <cell r="B141" t="str">
            <v>ALDOVER</v>
          </cell>
          <cell r="C141">
            <v>18.474615384615387</v>
          </cell>
          <cell r="D141">
            <v>73</v>
          </cell>
          <cell r="G141">
            <v>22.927782023047378</v>
          </cell>
          <cell r="H141">
            <v>1.2410424545097885</v>
          </cell>
          <cell r="I141">
            <v>189.05970101813767</v>
          </cell>
          <cell r="K141">
            <v>1.1000000000000001</v>
          </cell>
          <cell r="L141">
            <v>77.000000000000014</v>
          </cell>
          <cell r="N141">
            <v>15</v>
          </cell>
          <cell r="O141">
            <v>0.89999999999999991</v>
          </cell>
          <cell r="P141">
            <v>2.25</v>
          </cell>
          <cell r="Q141">
            <v>3.5999999999999996</v>
          </cell>
          <cell r="R141">
            <v>3.5999999999999996</v>
          </cell>
          <cell r="S141">
            <v>3.5999999999999996</v>
          </cell>
        </row>
        <row r="142">
          <cell r="A142">
            <v>3</v>
          </cell>
          <cell r="B142" t="str">
            <v>ALFARA DE CARLES</v>
          </cell>
          <cell r="C142">
            <v>7.7632692307692306</v>
          </cell>
          <cell r="D142">
            <v>73</v>
          </cell>
          <cell r="G142">
            <v>12.131362046973456</v>
          </cell>
          <cell r="H142">
            <v>1.5626615136431907</v>
          </cell>
          <cell r="I142">
            <v>211.70158057395113</v>
          </cell>
          <cell r="K142">
            <v>1.8</v>
          </cell>
          <cell r="L142">
            <v>126.00000000000003</v>
          </cell>
          <cell r="N142">
            <v>16</v>
          </cell>
          <cell r="O142">
            <v>0.96</v>
          </cell>
          <cell r="P142">
            <v>2.4</v>
          </cell>
          <cell r="Q142">
            <v>3.84</v>
          </cell>
          <cell r="R142">
            <v>3.84</v>
          </cell>
          <cell r="S142">
            <v>3.84</v>
          </cell>
        </row>
        <row r="143">
          <cell r="A143">
            <v>4</v>
          </cell>
          <cell r="B143" t="str">
            <v>L'AMETLLA DE MAR</v>
          </cell>
          <cell r="C143">
            <v>0</v>
          </cell>
          <cell r="D143">
            <v>73</v>
          </cell>
          <cell r="G143">
            <v>332.29599344178467</v>
          </cell>
          <cell r="H143" t="e">
            <v>#DIV/0!</v>
          </cell>
          <cell r="I143">
            <v>136.52029765029647</v>
          </cell>
          <cell r="K143">
            <v>2.5</v>
          </cell>
          <cell r="L143">
            <v>175.00000000000003</v>
          </cell>
          <cell r="N143">
            <v>20</v>
          </cell>
          <cell r="O143">
            <v>1.2</v>
          </cell>
          <cell r="P143">
            <v>3</v>
          </cell>
          <cell r="Q143">
            <v>4.8</v>
          </cell>
          <cell r="R143">
            <v>4.8</v>
          </cell>
          <cell r="S143">
            <v>4.8</v>
          </cell>
        </row>
        <row r="144">
          <cell r="A144">
            <v>5</v>
          </cell>
          <cell r="B144" t="str">
            <v>L'AMETLLA DE MAR - casc urbà superfície</v>
          </cell>
          <cell r="C144">
            <v>39.18685754985755</v>
          </cell>
          <cell r="D144">
            <v>73</v>
          </cell>
          <cell r="G144">
            <v>90.722851141565556</v>
          </cell>
          <cell r="H144">
            <v>2.3151346347723498</v>
          </cell>
          <cell r="I144">
            <v>136.5202976502965</v>
          </cell>
          <cell r="K144">
            <v>3</v>
          </cell>
          <cell r="L144">
            <v>210.00000000000003</v>
          </cell>
          <cell r="N144">
            <v>23</v>
          </cell>
          <cell r="O144">
            <v>1.38</v>
          </cell>
          <cell r="P144">
            <v>3.4499999999999997</v>
          </cell>
          <cell r="Q144">
            <v>5.52</v>
          </cell>
          <cell r="R144">
            <v>5.52</v>
          </cell>
          <cell r="S144">
            <v>5.52</v>
          </cell>
        </row>
        <row r="145">
          <cell r="A145">
            <v>6</v>
          </cell>
          <cell r="B145" t="str">
            <v>L'AMETLLA DE MAR - casc urbà soterrats</v>
          </cell>
          <cell r="C145">
            <v>56.999065527065525</v>
          </cell>
          <cell r="D145">
            <v>73</v>
          </cell>
          <cell r="G145">
            <v>131.96051075136808</v>
          </cell>
          <cell r="H145">
            <v>2.3151346347723498</v>
          </cell>
          <cell r="I145">
            <v>136.5202976502965</v>
          </cell>
          <cell r="K145">
            <v>3.5</v>
          </cell>
          <cell r="L145">
            <v>245.00000000000003</v>
          </cell>
          <cell r="N145">
            <v>25</v>
          </cell>
          <cell r="O145">
            <v>1.5</v>
          </cell>
          <cell r="P145">
            <v>3.75</v>
          </cell>
          <cell r="Q145">
            <v>8</v>
          </cell>
          <cell r="R145">
            <v>6</v>
          </cell>
          <cell r="S145">
            <v>6</v>
          </cell>
        </row>
        <row r="146">
          <cell r="A146">
            <v>7</v>
          </cell>
          <cell r="B146" t="str">
            <v>L'AMETLLA DE MAR - Urbanitzacions superficie</v>
          </cell>
          <cell r="C146">
            <v>45.118062895927601</v>
          </cell>
          <cell r="D146">
            <v>73</v>
          </cell>
          <cell r="G146">
            <v>104.45439006419925</v>
          </cell>
          <cell r="H146">
            <v>2.3151346347723498</v>
          </cell>
          <cell r="I146">
            <v>136.5202976502965</v>
          </cell>
          <cell r="L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</row>
        <row r="147">
          <cell r="A147">
            <v>8</v>
          </cell>
          <cell r="B147" t="str">
            <v>L'AMETLLA DE MAR - Urbanitzacions soterrats</v>
          </cell>
          <cell r="C147">
            <v>2.2280524886877831</v>
          </cell>
          <cell r="D147">
            <v>73</v>
          </cell>
          <cell r="G147">
            <v>5.158241484651815</v>
          </cell>
          <cell r="H147">
            <v>2.3151346347723494</v>
          </cell>
          <cell r="I147">
            <v>136.52029765029647</v>
          </cell>
        </row>
        <row r="148">
          <cell r="A148">
            <v>9</v>
          </cell>
          <cell r="B148" t="str">
            <v>L'AMPOLLA</v>
          </cell>
          <cell r="C148">
            <v>0</v>
          </cell>
          <cell r="D148">
            <v>73</v>
          </cell>
          <cell r="G148">
            <v>237.0137421777948</v>
          </cell>
          <cell r="H148" t="e">
            <v>#DIV/0!</v>
          </cell>
          <cell r="I148">
            <v>170.34701686814503</v>
          </cell>
        </row>
        <row r="149">
          <cell r="A149">
            <v>10</v>
          </cell>
          <cell r="B149" t="str">
            <v>L'AMPOLLA - casc urbà superfície</v>
          </cell>
          <cell r="C149">
            <v>30.217788461538461</v>
          </cell>
          <cell r="D149">
            <v>73</v>
          </cell>
          <cell r="G149">
            <v>104.74522236227638</v>
          </cell>
          <cell r="H149">
            <v>3.4663430944192779</v>
          </cell>
          <cell r="I149">
            <v>170.347016868145</v>
          </cell>
        </row>
        <row r="150">
          <cell r="A150">
            <v>11</v>
          </cell>
          <cell r="B150" t="str">
            <v>L'AMPOLLA - casc urbà soterrats</v>
          </cell>
          <cell r="C150">
            <v>30.217788461538461</v>
          </cell>
          <cell r="D150">
            <v>73</v>
          </cell>
          <cell r="G150">
            <v>104.74522236227638</v>
          </cell>
          <cell r="H150">
            <v>3.4663430944192779</v>
          </cell>
          <cell r="I150">
            <v>170.347016868145</v>
          </cell>
        </row>
        <row r="151">
          <cell r="A151">
            <v>12</v>
          </cell>
          <cell r="B151" t="str">
            <v>L'AMPOLLA - Urbanitzacions superficie</v>
          </cell>
          <cell r="C151">
            <v>6.8058461538461534</v>
          </cell>
          <cell r="D151">
            <v>73</v>
          </cell>
          <cell r="G151">
            <v>23.591397817064617</v>
          </cell>
          <cell r="H151">
            <v>3.4663430944192779</v>
          </cell>
          <cell r="I151">
            <v>170.347016868145</v>
          </cell>
        </row>
        <row r="152">
          <cell r="A152">
            <v>13</v>
          </cell>
          <cell r="B152" t="str">
            <v>L'AMPOLLA - Urbanitzacions soterrats</v>
          </cell>
          <cell r="C152">
            <v>1.1343076923076922</v>
          </cell>
          <cell r="D152">
            <v>73</v>
          </cell>
          <cell r="G152">
            <v>3.9318996361774361</v>
          </cell>
          <cell r="H152">
            <v>3.4663430944192779</v>
          </cell>
          <cell r="I152">
            <v>170.347016868145</v>
          </cell>
        </row>
        <row r="153">
          <cell r="A153">
            <v>14</v>
          </cell>
          <cell r="B153" t="str">
            <v>BENIFALLET</v>
          </cell>
          <cell r="C153">
            <v>13.816653846153846</v>
          </cell>
          <cell r="D153">
            <v>73</v>
          </cell>
          <cell r="G153">
            <v>41.069680787413418</v>
          </cell>
          <cell r="H153">
            <v>2.9724766390413713</v>
          </cell>
          <cell r="I153">
            <v>288.6960352991365</v>
          </cell>
        </row>
        <row r="154">
          <cell r="A154">
            <v>15</v>
          </cell>
          <cell r="B154" t="str">
            <v>CAMARLES</v>
          </cell>
          <cell r="C154">
            <v>0</v>
          </cell>
          <cell r="D154">
            <v>73</v>
          </cell>
          <cell r="G154">
            <v>93.357403656474602</v>
          </cell>
          <cell r="H154" t="e">
            <v>#DIV/0!</v>
          </cell>
          <cell r="I154">
            <v>126.26448678266577</v>
          </cell>
        </row>
        <row r="155">
          <cell r="A155">
            <v>16</v>
          </cell>
          <cell r="B155" t="str">
            <v>CAMARLES - casc urbà superfície</v>
          </cell>
          <cell r="C155">
            <v>45.958881410256403</v>
          </cell>
          <cell r="D155">
            <v>73</v>
          </cell>
          <cell r="G155">
            <v>85.577620018435042</v>
          </cell>
          <cell r="H155">
            <v>1.8620474953364974</v>
          </cell>
          <cell r="I155">
            <v>126.26448678266574</v>
          </cell>
        </row>
        <row r="156">
          <cell r="A156">
            <v>17</v>
          </cell>
          <cell r="B156" t="str">
            <v>CAMARLES - Casc urbà soterrats</v>
          </cell>
          <cell r="C156">
            <v>4.1780801282051279</v>
          </cell>
          <cell r="D156">
            <v>73</v>
          </cell>
          <cell r="G156">
            <v>7.7797836380395493</v>
          </cell>
          <cell r="H156">
            <v>1.8620474953364972</v>
          </cell>
          <cell r="I156">
            <v>126.26448678266576</v>
          </cell>
        </row>
        <row r="157">
          <cell r="A157">
            <v>18</v>
          </cell>
          <cell r="B157" t="str">
            <v>DELTEBRE</v>
          </cell>
          <cell r="C157">
            <v>0</v>
          </cell>
          <cell r="D157">
            <v>73</v>
          </cell>
          <cell r="G157">
            <v>350.81382493333899</v>
          </cell>
          <cell r="H157" t="e">
            <v>#DIV/0!</v>
          </cell>
          <cell r="I157">
            <v>89.60107012721663</v>
          </cell>
        </row>
        <row r="158">
          <cell r="A158">
            <v>19</v>
          </cell>
          <cell r="B158" t="str">
            <v>DELTEBRE - casc urbà</v>
          </cell>
          <cell r="C158">
            <v>223.71973076923075</v>
          </cell>
          <cell r="D158">
            <v>73</v>
          </cell>
          <cell r="G158">
            <v>337.52969057697555</v>
          </cell>
          <cell r="H158">
            <v>1.5087166850077294</v>
          </cell>
          <cell r="I158">
            <v>89.60107012721663</v>
          </cell>
        </row>
        <row r="159">
          <cell r="A159">
            <v>20</v>
          </cell>
          <cell r="B159" t="str">
            <v>DELTEBRE - Riumar</v>
          </cell>
          <cell r="C159">
            <v>8.8049230769230764</v>
          </cell>
          <cell r="D159">
            <v>73</v>
          </cell>
          <cell r="G159">
            <v>13.284134356363442</v>
          </cell>
          <cell r="H159">
            <v>1.5087166850077296</v>
          </cell>
          <cell r="I159">
            <v>89.601070127216644</v>
          </cell>
        </row>
        <row r="160">
          <cell r="A160">
            <v>21</v>
          </cell>
          <cell r="B160" t="str">
            <v>PAÜLS</v>
          </cell>
          <cell r="C160">
            <v>11.713692307692309</v>
          </cell>
          <cell r="D160">
            <v>73</v>
          </cell>
          <cell r="G160">
            <v>22.909510317460313</v>
          </cell>
          <cell r="H160">
            <v>1.9557889788871934</v>
          </cell>
          <cell r="I160">
            <v>303.56291325072232</v>
          </cell>
        </row>
        <row r="161">
          <cell r="A161">
            <v>22</v>
          </cell>
          <cell r="B161" t="str">
            <v>PERELLÓ</v>
          </cell>
          <cell r="C161">
            <v>0</v>
          </cell>
          <cell r="D161">
            <v>73</v>
          </cell>
          <cell r="G161">
            <v>116.67495092740333</v>
          </cell>
          <cell r="H161" t="e">
            <v>#DIV/0!</v>
          </cell>
          <cell r="I161">
            <v>153.2179008957639</v>
          </cell>
        </row>
        <row r="162">
          <cell r="A162">
            <v>23</v>
          </cell>
          <cell r="B162" t="str">
            <v>PERELLÓ - casc urbà superfície</v>
          </cell>
          <cell r="C162">
            <v>51.434115384615389</v>
          </cell>
          <cell r="D162">
            <v>73</v>
          </cell>
          <cell r="G162">
            <v>96.779190674172597</v>
          </cell>
          <cell r="H162">
            <v>1.8816147599793367</v>
          </cell>
          <cell r="I162">
            <v>153.2179008957639</v>
          </cell>
        </row>
        <row r="163">
          <cell r="A163">
            <v>24</v>
          </cell>
          <cell r="B163" t="str">
            <v>PERELLÓ - Urbanitzacions superficie</v>
          </cell>
          <cell r="C163">
            <v>10.573769230769232</v>
          </cell>
          <cell r="D163">
            <v>73</v>
          </cell>
          <cell r="G163">
            <v>19.895760253230744</v>
          </cell>
          <cell r="H163">
            <v>1.8816147599793367</v>
          </cell>
          <cell r="I163">
            <v>153.21790089576393</v>
          </cell>
        </row>
        <row r="164">
          <cell r="A164">
            <v>25</v>
          </cell>
          <cell r="B164" t="str">
            <v>ROQUETES</v>
          </cell>
          <cell r="C164">
            <v>0</v>
          </cell>
          <cell r="D164">
            <v>73</v>
          </cell>
          <cell r="G164">
            <v>187.8343465648266</v>
          </cell>
          <cell r="H164" t="e">
            <v>#DIV/0!</v>
          </cell>
          <cell r="I164">
            <v>108.13663391924551</v>
          </cell>
        </row>
        <row r="165">
          <cell r="A165">
            <v>26</v>
          </cell>
          <cell r="B165" t="str">
            <v>ROQUETES - casc urbà soterrats</v>
          </cell>
          <cell r="C165">
            <v>66.365215099715115</v>
          </cell>
          <cell r="D165">
            <v>73</v>
          </cell>
          <cell r="G165">
            <v>100.10431403538749</v>
          </cell>
          <cell r="H165">
            <v>1.5083852871565122</v>
          </cell>
          <cell r="I165">
            <v>108.13663391924553</v>
          </cell>
        </row>
        <row r="166">
          <cell r="A166">
            <v>27</v>
          </cell>
          <cell r="B166" t="str">
            <v>ROQUETES - casc urbà superfície</v>
          </cell>
          <cell r="C166">
            <v>39.038361823361818</v>
          </cell>
          <cell r="D166">
            <v>73</v>
          </cell>
          <cell r="G166">
            <v>58.884890609051453</v>
          </cell>
          <cell r="H166">
            <v>1.5083852871565127</v>
          </cell>
          <cell r="I166">
            <v>108.13663391924551</v>
          </cell>
        </row>
        <row r="167">
          <cell r="A167">
            <v>28</v>
          </cell>
          <cell r="B167" t="str">
            <v>ROQUETES - Urbanitzacions/diss. superficie</v>
          </cell>
          <cell r="C167">
            <v>19.123192307692307</v>
          </cell>
          <cell r="D167">
            <v>73</v>
          </cell>
          <cell r="G167">
            <v>28.845141920387672</v>
          </cell>
          <cell r="H167">
            <v>1.5083852871565124</v>
          </cell>
          <cell r="I167">
            <v>108.13663391924551</v>
          </cell>
        </row>
        <row r="168">
          <cell r="A168">
            <v>29</v>
          </cell>
          <cell r="B168" t="str">
            <v>TIVENYS</v>
          </cell>
          <cell r="C168">
            <v>17.216769230769231</v>
          </cell>
          <cell r="D168">
            <v>73</v>
          </cell>
          <cell r="G168">
            <v>27.76304039215686</v>
          </cell>
          <cell r="H168">
            <v>1.6125580833446782</v>
          </cell>
          <cell r="I168">
            <v>148.81602216749874</v>
          </cell>
        </row>
        <row r="169">
          <cell r="A169">
            <v>30</v>
          </cell>
          <cell r="B169" t="str">
            <v>TORTOSA</v>
          </cell>
          <cell r="C169">
            <v>0</v>
          </cell>
          <cell r="D169">
            <v>73</v>
          </cell>
          <cell r="G169">
            <v>851.53858643856995</v>
          </cell>
          <cell r="H169" t="e">
            <v>#DIV/0!</v>
          </cell>
          <cell r="I169">
            <v>99.771811284274065</v>
          </cell>
        </row>
        <row r="170">
          <cell r="A170">
            <v>31</v>
          </cell>
          <cell r="B170" t="str">
            <v>TORTOSA - casc urbà superfície</v>
          </cell>
          <cell r="C170">
            <v>475.24558753315648</v>
          </cell>
          <cell r="D170">
            <v>73</v>
          </cell>
          <cell r="G170">
            <v>606.82772540003145</v>
          </cell>
          <cell r="H170">
            <v>1.2768718770223089</v>
          </cell>
          <cell r="I170">
            <v>99.771811284274079</v>
          </cell>
        </row>
        <row r="171">
          <cell r="A171">
            <v>32</v>
          </cell>
          <cell r="B171" t="str">
            <v>TORTOSA - casc urbà soterrats</v>
          </cell>
          <cell r="C171">
            <v>50.78960477453581</v>
          </cell>
          <cell r="D171">
            <v>73</v>
          </cell>
          <cell r="G171">
            <v>64.851817981682743</v>
          </cell>
          <cell r="H171">
            <v>1.2768718770223084</v>
          </cell>
          <cell r="I171">
            <v>99.771811284274065</v>
          </cell>
        </row>
        <row r="172">
          <cell r="A172">
            <v>33</v>
          </cell>
          <cell r="B172" t="str">
            <v>TORTOSA - Bítem superfície</v>
          </cell>
          <cell r="C172">
            <v>22.995000000000001</v>
          </cell>
          <cell r="D172">
            <v>73</v>
          </cell>
          <cell r="G172">
            <v>29.361668812127988</v>
          </cell>
          <cell r="H172">
            <v>1.2768718770223086</v>
          </cell>
          <cell r="I172">
            <v>99.771811284274079</v>
          </cell>
        </row>
        <row r="173">
          <cell r="A173">
            <v>28</v>
          </cell>
          <cell r="B173" t="str">
            <v>TORTOSA - Campredó superfície</v>
          </cell>
          <cell r="C173">
            <v>23.70253846153846</v>
          </cell>
          <cell r="D173">
            <v>73</v>
          </cell>
          <cell r="G173">
            <v>30.265104775578077</v>
          </cell>
          <cell r="H173">
            <v>1.2768718770223086</v>
          </cell>
          <cell r="I173">
            <v>99.771811284274065</v>
          </cell>
        </row>
        <row r="174">
          <cell r="A174">
            <v>29</v>
          </cell>
          <cell r="B174" t="str">
            <v>TORTOSA - Jesús superfície</v>
          </cell>
          <cell r="C174">
            <v>70.158024291497966</v>
          </cell>
          <cell r="D174">
            <v>73</v>
          </cell>
          <cell r="G174">
            <v>89.582808165261739</v>
          </cell>
          <cell r="H174">
            <v>1.2768718770223086</v>
          </cell>
          <cell r="I174">
            <v>99.771811284274065</v>
          </cell>
        </row>
        <row r="175">
          <cell r="A175">
            <v>30</v>
          </cell>
          <cell r="B175" t="str">
            <v>TORTOSA - Jesús soterrats</v>
          </cell>
          <cell r="C175">
            <v>3.8976680161943316</v>
          </cell>
          <cell r="D175">
            <v>73</v>
          </cell>
          <cell r="G175">
            <v>4.976822675847874</v>
          </cell>
          <cell r="H175">
            <v>1.2768718770223086</v>
          </cell>
          <cell r="I175">
            <v>99.771811284274051</v>
          </cell>
        </row>
        <row r="176">
          <cell r="A176">
            <v>31</v>
          </cell>
          <cell r="B176" t="str">
            <v>TORTOSA - Reguers superfície</v>
          </cell>
          <cell r="C176">
            <v>12.951884615384616</v>
          </cell>
          <cell r="D176">
            <v>73</v>
          </cell>
          <cell r="G176">
            <v>16.537897219822515</v>
          </cell>
          <cell r="H176">
            <v>1.2768718770223084</v>
          </cell>
          <cell r="I176">
            <v>99.771811284274051</v>
          </cell>
        </row>
        <row r="177">
          <cell r="A177">
            <v>32</v>
          </cell>
          <cell r="B177" t="str">
            <v>TORTOSA - Vinallop superfície</v>
          </cell>
          <cell r="C177">
            <v>7.1539999999999999</v>
          </cell>
          <cell r="D177">
            <v>73</v>
          </cell>
          <cell r="G177">
            <v>9.1347414082175966</v>
          </cell>
          <cell r="H177">
            <v>1.2768718770223086</v>
          </cell>
          <cell r="I177">
            <v>99.771811284274079</v>
          </cell>
        </row>
        <row r="178">
          <cell r="A178">
            <v>33</v>
          </cell>
          <cell r="B178" t="str">
            <v>XERTA</v>
          </cell>
          <cell r="C178">
            <v>24.567307692307693</v>
          </cell>
          <cell r="D178">
            <v>73</v>
          </cell>
          <cell r="G178">
            <v>30.381917747159804</v>
          </cell>
          <cell r="H178">
            <v>1.2366808006671701</v>
          </cell>
          <cell r="I178">
            <v>108.14198479364013</v>
          </cell>
        </row>
        <row r="184">
          <cell r="A184">
            <v>1</v>
          </cell>
          <cell r="B184" t="str">
            <v>L'ALDEA</v>
          </cell>
          <cell r="C184">
            <v>473.02876923076929</v>
          </cell>
          <cell r="D184">
            <v>401.50000000000006</v>
          </cell>
          <cell r="G184">
            <v>306.24684549152511</v>
          </cell>
          <cell r="H184">
            <v>0.64741695518760545</v>
          </cell>
          <cell r="I184">
            <v>361.95843409097603</v>
          </cell>
          <cell r="K184" t="str">
            <v>Litraje</v>
          </cell>
          <cell r="L184" t="str">
            <v>Kg/Cont.</v>
          </cell>
          <cell r="N184" t="str">
            <v>Capacidad</v>
          </cell>
          <cell r="O184" t="str">
            <v>Tn./viaje</v>
          </cell>
          <cell r="P184" t="str">
            <v>Tn./viaje</v>
          </cell>
          <cell r="Q184" t="str">
            <v>Tn./viaje</v>
          </cell>
          <cell r="R184" t="str">
            <v>Tn./viaje</v>
          </cell>
          <cell r="S184" t="str">
            <v>Tn./viaje</v>
          </cell>
        </row>
        <row r="185">
          <cell r="A185">
            <v>2</v>
          </cell>
          <cell r="B185" t="str">
            <v>ALDOVER</v>
          </cell>
          <cell r="C185">
            <v>101.61038461538465</v>
          </cell>
          <cell r="D185">
            <v>401.50000000000006</v>
          </cell>
          <cell r="G185">
            <v>44.114407144427467</v>
          </cell>
          <cell r="H185">
            <v>0.43415254564195582</v>
          </cell>
          <cell r="I185">
            <v>363.76203406566287</v>
          </cell>
          <cell r="K185">
            <v>1.1000000000000001</v>
          </cell>
          <cell r="L185">
            <v>77.000000000000014</v>
          </cell>
          <cell r="N185">
            <v>15</v>
          </cell>
          <cell r="O185">
            <v>0.89999999999999991</v>
          </cell>
          <cell r="P185">
            <v>2.25</v>
          </cell>
          <cell r="Q185">
            <v>3.5999999999999996</v>
          </cell>
          <cell r="R185">
            <v>3.5999999999999996</v>
          </cell>
          <cell r="S185">
            <v>3.5999999999999996</v>
          </cell>
        </row>
        <row r="186">
          <cell r="A186">
            <v>3</v>
          </cell>
          <cell r="B186" t="str">
            <v>ALFARA DE CARLES</v>
          </cell>
          <cell r="C186">
            <v>42.697980769230782</v>
          </cell>
          <cell r="D186">
            <v>401.50000000000006</v>
          </cell>
          <cell r="G186">
            <v>23.866011494329037</v>
          </cell>
          <cell r="H186">
            <v>0.55894941784992969</v>
          </cell>
          <cell r="I186">
            <v>416.48022174113896</v>
          </cell>
          <cell r="K186">
            <v>2</v>
          </cell>
          <cell r="L186">
            <v>140</v>
          </cell>
          <cell r="N186">
            <v>16</v>
          </cell>
          <cell r="O186">
            <v>0.96</v>
          </cell>
          <cell r="P186">
            <v>2.4</v>
          </cell>
          <cell r="Q186">
            <v>3.84</v>
          </cell>
          <cell r="R186">
            <v>3.84</v>
          </cell>
          <cell r="S186">
            <v>3.84</v>
          </cell>
        </row>
        <row r="187">
          <cell r="A187">
            <v>4</v>
          </cell>
          <cell r="B187" t="str">
            <v>L'AMETLLA DE MAR</v>
          </cell>
          <cell r="C187">
            <v>0</v>
          </cell>
          <cell r="D187">
            <v>401.50000000000006</v>
          </cell>
          <cell r="G187">
            <v>1216.9905185634414</v>
          </cell>
          <cell r="H187" t="e">
            <v>#DIV/0!</v>
          </cell>
          <cell r="I187">
            <v>499.98769503965332</v>
          </cell>
          <cell r="K187">
            <v>2.5</v>
          </cell>
          <cell r="L187">
            <v>175.00000000000003</v>
          </cell>
          <cell r="N187">
            <v>20</v>
          </cell>
          <cell r="O187">
            <v>1.2</v>
          </cell>
          <cell r="P187">
            <v>3</v>
          </cell>
          <cell r="Q187">
            <v>4.8</v>
          </cell>
          <cell r="R187">
            <v>4.8</v>
          </cell>
          <cell r="S187">
            <v>4.8</v>
          </cell>
        </row>
        <row r="188">
          <cell r="A188">
            <v>5</v>
          </cell>
          <cell r="B188" t="str">
            <v>L'AMETLLA DE MAR - casc urbà superfície</v>
          </cell>
          <cell r="C188">
            <v>215.52771652421654</v>
          </cell>
          <cell r="D188">
            <v>401.50000000000006</v>
          </cell>
          <cell r="G188">
            <v>332.26055033874616</v>
          </cell>
          <cell r="H188">
            <v>1.5416140239272362</v>
          </cell>
          <cell r="I188">
            <v>499.98769503965337</v>
          </cell>
          <cell r="K188">
            <v>3</v>
          </cell>
          <cell r="L188">
            <v>210.00000000000003</v>
          </cell>
          <cell r="N188">
            <v>23</v>
          </cell>
          <cell r="O188">
            <v>1.38</v>
          </cell>
          <cell r="P188">
            <v>3.4499999999999997</v>
          </cell>
          <cell r="Q188">
            <v>5.52</v>
          </cell>
          <cell r="R188">
            <v>5.52</v>
          </cell>
          <cell r="S188">
            <v>5.52</v>
          </cell>
        </row>
        <row r="189">
          <cell r="A189">
            <v>6</v>
          </cell>
          <cell r="B189" t="str">
            <v>L'AMETLLA DE MAR - casc urbà soterrats</v>
          </cell>
          <cell r="C189">
            <v>313.49486039886045</v>
          </cell>
          <cell r="D189">
            <v>401.50000000000006</v>
          </cell>
          <cell r="G189">
            <v>483.28807321999437</v>
          </cell>
          <cell r="H189">
            <v>1.541614023927236</v>
          </cell>
          <cell r="I189">
            <v>499.98769503965332</v>
          </cell>
          <cell r="K189">
            <v>3.5</v>
          </cell>
          <cell r="L189">
            <v>245.00000000000003</v>
          </cell>
          <cell r="N189">
            <v>25</v>
          </cell>
          <cell r="O189">
            <v>1.5</v>
          </cell>
          <cell r="P189">
            <v>3.75</v>
          </cell>
          <cell r="Q189">
            <v>8</v>
          </cell>
          <cell r="R189">
            <v>6</v>
          </cell>
          <cell r="S189">
            <v>6</v>
          </cell>
        </row>
        <row r="190">
          <cell r="A190">
            <v>7</v>
          </cell>
          <cell r="B190" t="str">
            <v>L'AMETLLA DE MAR - Urbanitzacions superficie</v>
          </cell>
          <cell r="C190">
            <v>248.14934592760184</v>
          </cell>
          <cell r="D190">
            <v>401.50000000000006</v>
          </cell>
          <cell r="G190">
            <v>382.550511710362</v>
          </cell>
          <cell r="H190">
            <v>1.5416140239272362</v>
          </cell>
          <cell r="I190">
            <v>499.98769503965337</v>
          </cell>
          <cell r="L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</row>
        <row r="191">
          <cell r="A191">
            <v>8</v>
          </cell>
          <cell r="B191" t="str">
            <v>L'AMETLLA DE MAR - Urbanitzacions soterrats</v>
          </cell>
          <cell r="C191">
            <v>12.254288687782806</v>
          </cell>
          <cell r="D191">
            <v>401.50000000000006</v>
          </cell>
          <cell r="G191">
            <v>18.891383294338866</v>
          </cell>
          <cell r="H191">
            <v>1.5416140239272365</v>
          </cell>
          <cell r="I191">
            <v>499.98769503965337</v>
          </cell>
        </row>
        <row r="192">
          <cell r="A192">
            <v>9</v>
          </cell>
          <cell r="B192" t="str">
            <v>L'AMPOLLA</v>
          </cell>
          <cell r="C192">
            <v>0</v>
          </cell>
          <cell r="D192">
            <v>401.50000000000006</v>
          </cell>
          <cell r="G192">
            <v>597.24366271684858</v>
          </cell>
          <cell r="H192" t="e">
            <v>#DIV/0!</v>
          </cell>
          <cell r="I192">
            <v>429.25222542961626</v>
          </cell>
        </row>
        <row r="193">
          <cell r="A193">
            <v>10</v>
          </cell>
          <cell r="B193" t="str">
            <v>L'AMPOLLA - casc urbà superfície</v>
          </cell>
          <cell r="C193">
            <v>166.19783653846159</v>
          </cell>
          <cell r="D193">
            <v>401.50000000000006</v>
          </cell>
          <cell r="G193">
            <v>263.94427462694875</v>
          </cell>
          <cell r="H193">
            <v>1.5881330354493912</v>
          </cell>
          <cell r="I193">
            <v>429.2522254296162</v>
          </cell>
        </row>
        <row r="194">
          <cell r="A194">
            <v>11</v>
          </cell>
          <cell r="B194" t="str">
            <v>L'AMPOLLA - casc urbà soterrats</v>
          </cell>
          <cell r="C194">
            <v>166.19783653846159</v>
          </cell>
          <cell r="D194">
            <v>401.50000000000006</v>
          </cell>
          <cell r="G194">
            <v>263.94427462694875</v>
          </cell>
          <cell r="H194">
            <v>1.5881330354493912</v>
          </cell>
          <cell r="I194">
            <v>429.2522254296162</v>
          </cell>
        </row>
        <row r="195">
          <cell r="A195">
            <v>12</v>
          </cell>
          <cell r="B195" t="str">
            <v>L'AMPOLLA - Urbanitzacions superficie</v>
          </cell>
          <cell r="C195">
            <v>37.432153846153852</v>
          </cell>
          <cell r="D195">
            <v>401.50000000000006</v>
          </cell>
          <cell r="G195">
            <v>59.447240111100932</v>
          </cell>
          <cell r="H195">
            <v>1.5881330354493914</v>
          </cell>
          <cell r="I195">
            <v>429.25222542961626</v>
          </cell>
        </row>
        <row r="196">
          <cell r="A196">
            <v>13</v>
          </cell>
          <cell r="B196" t="str">
            <v>L'AMPOLLA - Urbanitzacions soterrats</v>
          </cell>
          <cell r="C196">
            <v>6.2386923076923075</v>
          </cell>
          <cell r="D196">
            <v>401.50000000000006</v>
          </cell>
          <cell r="G196">
            <v>9.9078733518501547</v>
          </cell>
          <cell r="H196">
            <v>1.5881330354493917</v>
          </cell>
          <cell r="I196">
            <v>429.2522254296162</v>
          </cell>
        </row>
        <row r="197">
          <cell r="A197">
            <v>14</v>
          </cell>
          <cell r="B197" t="str">
            <v>BENIFALLET</v>
          </cell>
          <cell r="C197">
            <v>75.991596153846174</v>
          </cell>
          <cell r="D197">
            <v>401.50000000000006</v>
          </cell>
          <cell r="G197">
            <v>52.97016947184887</v>
          </cell>
          <cell r="H197">
            <v>0.69705299207836002</v>
          </cell>
          <cell r="I197">
            <v>372.34956840309144</v>
          </cell>
        </row>
        <row r="198">
          <cell r="A198">
            <v>15</v>
          </cell>
          <cell r="B198" t="str">
            <v>CAMARLES</v>
          </cell>
          <cell r="C198">
            <v>0</v>
          </cell>
          <cell r="D198">
            <v>401.50000000000006</v>
          </cell>
          <cell r="G198">
            <v>266.78412313170082</v>
          </cell>
          <cell r="H198" t="e">
            <v>#DIV/0!</v>
          </cell>
          <cell r="I198">
            <v>360.82152105406738</v>
          </cell>
        </row>
        <row r="199">
          <cell r="A199">
            <v>16</v>
          </cell>
          <cell r="B199" t="str">
            <v>CAMARLES - casc urbà superfície</v>
          </cell>
          <cell r="C199">
            <v>252.77384775641028</v>
          </cell>
          <cell r="D199">
            <v>401.50000000000006</v>
          </cell>
          <cell r="G199">
            <v>244.55211287072572</v>
          </cell>
          <cell r="H199">
            <v>0.96747394970381762</v>
          </cell>
          <cell r="I199">
            <v>360.82152105406726</v>
          </cell>
        </row>
        <row r="200">
          <cell r="A200">
            <v>17</v>
          </cell>
          <cell r="B200" t="str">
            <v>CAMARLES - Casc urbà soterrats</v>
          </cell>
          <cell r="C200">
            <v>22.979440705128205</v>
          </cell>
          <cell r="D200">
            <v>401.50000000000006</v>
          </cell>
          <cell r="G200">
            <v>22.232010260975066</v>
          </cell>
          <cell r="H200">
            <v>0.96747394970381773</v>
          </cell>
          <cell r="I200">
            <v>360.82152105406732</v>
          </cell>
        </row>
        <row r="201">
          <cell r="A201">
            <v>18</v>
          </cell>
          <cell r="B201" t="str">
            <v>DELTEBRE</v>
          </cell>
          <cell r="C201">
            <v>0</v>
          </cell>
          <cell r="D201">
            <v>401.50000000000006</v>
          </cell>
          <cell r="G201">
            <v>1533.0192667061378</v>
          </cell>
          <cell r="H201" t="e">
            <v>#DIV/0!</v>
          </cell>
          <cell r="I201">
            <v>391.54718845134397</v>
          </cell>
        </row>
        <row r="202">
          <cell r="A202">
            <v>19</v>
          </cell>
          <cell r="B202" t="str">
            <v>DELTEBRE - casc urbà</v>
          </cell>
          <cell r="C202">
            <v>1230.4585192307698</v>
          </cell>
          <cell r="D202">
            <v>401.50000000000006</v>
          </cell>
          <cell r="G202">
            <v>1474.9690062476516</v>
          </cell>
          <cell r="H202">
            <v>1.198714936908023</v>
          </cell>
          <cell r="I202">
            <v>391.54718845134391</v>
          </cell>
        </row>
        <row r="203">
          <cell r="A203">
            <v>20</v>
          </cell>
          <cell r="B203" t="str">
            <v>DELTEBRE - Riumar</v>
          </cell>
          <cell r="C203">
            <v>48.427076923076932</v>
          </cell>
          <cell r="D203">
            <v>401.50000000000006</v>
          </cell>
          <cell r="G203">
            <v>58.05026045848615</v>
          </cell>
          <cell r="H203">
            <v>1.1987149369080232</v>
          </cell>
          <cell r="I203">
            <v>391.54718845134391</v>
          </cell>
        </row>
        <row r="204">
          <cell r="A204">
            <v>21</v>
          </cell>
          <cell r="B204" t="str">
            <v>PAÜLS</v>
          </cell>
          <cell r="C204">
            <v>64.425307692307697</v>
          </cell>
          <cell r="D204">
            <v>401.50000000000006</v>
          </cell>
          <cell r="G204">
            <v>29.991937516640295</v>
          </cell>
          <cell r="H204">
            <v>0.46553037293792071</v>
          </cell>
          <cell r="I204">
            <v>397.4087529774078</v>
          </cell>
        </row>
        <row r="205">
          <cell r="A205">
            <v>22</v>
          </cell>
          <cell r="B205" t="str">
            <v>PERELLÓ</v>
          </cell>
          <cell r="C205">
            <v>0</v>
          </cell>
          <cell r="D205">
            <v>401.50000000000006</v>
          </cell>
          <cell r="G205">
            <v>323.08100329956528</v>
          </cell>
          <cell r="H205" t="e">
            <v>#DIV/0!</v>
          </cell>
          <cell r="I205">
            <v>424.27095748818806</v>
          </cell>
        </row>
        <row r="206">
          <cell r="A206">
            <v>23</v>
          </cell>
          <cell r="B206" t="str">
            <v>PERELLÓ - casc urbà superfície</v>
          </cell>
          <cell r="C206">
            <v>282.88763461538468</v>
          </cell>
          <cell r="D206">
            <v>401.50000000000006</v>
          </cell>
          <cell r="G206">
            <v>267.98826803009899</v>
          </cell>
          <cell r="H206">
            <v>0.94733114932526852</v>
          </cell>
          <cell r="I206">
            <v>424.270957488188</v>
          </cell>
        </row>
        <row r="207">
          <cell r="A207">
            <v>24</v>
          </cell>
          <cell r="B207" t="str">
            <v>PERELLÓ - Urbanitzacions superficie</v>
          </cell>
          <cell r="C207">
            <v>58.155730769230779</v>
          </cell>
          <cell r="D207">
            <v>401.50000000000006</v>
          </cell>
          <cell r="G207">
            <v>55.092735269466282</v>
          </cell>
          <cell r="H207">
            <v>0.94733114932526863</v>
          </cell>
          <cell r="I207">
            <v>424.27095748818806</v>
          </cell>
        </row>
        <row r="208">
          <cell r="A208">
            <v>25</v>
          </cell>
          <cell r="B208" t="str">
            <v>ROQUETES</v>
          </cell>
          <cell r="C208">
            <v>0</v>
          </cell>
          <cell r="D208">
            <v>401.50000000000006</v>
          </cell>
          <cell r="G208">
            <v>606.34023124845521</v>
          </cell>
          <cell r="H208" t="e">
            <v>#DIV/0!</v>
          </cell>
          <cell r="I208">
            <v>349.07136429596358</v>
          </cell>
        </row>
        <row r="209">
          <cell r="A209">
            <v>26</v>
          </cell>
          <cell r="B209" t="str">
            <v>ROQUETES - casc urbà soterrats</v>
          </cell>
          <cell r="C209">
            <v>365.00868304843311</v>
          </cell>
          <cell r="D209">
            <v>401.50000000000006</v>
          </cell>
          <cell r="G209">
            <v>323.14256700776815</v>
          </cell>
          <cell r="H209">
            <v>0.88530104081082983</v>
          </cell>
          <cell r="I209">
            <v>349.07136429596363</v>
          </cell>
        </row>
        <row r="210">
          <cell r="A210">
            <v>27</v>
          </cell>
          <cell r="B210" t="str">
            <v>ROQUETES - casc urbà superfície</v>
          </cell>
          <cell r="C210">
            <v>214.71099002849002</v>
          </cell>
          <cell r="D210">
            <v>401.50000000000006</v>
          </cell>
          <cell r="G210">
            <v>190.08386294574595</v>
          </cell>
          <cell r="H210">
            <v>0.88530104081082994</v>
          </cell>
          <cell r="I210">
            <v>349.07136429596363</v>
          </cell>
        </row>
        <row r="211">
          <cell r="A211">
            <v>28</v>
          </cell>
          <cell r="B211" t="str">
            <v>ROQUETES - Urbanitzacions/diss. superficie</v>
          </cell>
          <cell r="C211">
            <v>105.1775576923077</v>
          </cell>
          <cell r="D211">
            <v>401.50000000000006</v>
          </cell>
          <cell r="G211">
            <v>93.113801294941126</v>
          </cell>
          <cell r="H211">
            <v>0.88530104081082994</v>
          </cell>
          <cell r="I211">
            <v>349.07136429596363</v>
          </cell>
        </row>
        <row r="212">
          <cell r="A212">
            <v>29</v>
          </cell>
          <cell r="B212" t="str">
            <v>TIVENYS</v>
          </cell>
          <cell r="C212">
            <v>94.69223076923079</v>
          </cell>
          <cell r="D212">
            <v>401.50000000000006</v>
          </cell>
          <cell r="G212">
            <v>67.912258317687588</v>
          </cell>
          <cell r="H212">
            <v>0.7171893381960005</v>
          </cell>
          <cell r="I212">
            <v>364.02468881272074</v>
          </cell>
        </row>
        <row r="213">
          <cell r="A213">
            <v>30</v>
          </cell>
          <cell r="B213" t="str">
            <v>TORTOSA</v>
          </cell>
          <cell r="C213">
            <v>0</v>
          </cell>
          <cell r="D213">
            <v>401.50000000000006</v>
          </cell>
          <cell r="G213">
            <v>2929.8465119711514</v>
          </cell>
          <cell r="H213" t="e">
            <v>#DIV/0!</v>
          </cell>
          <cell r="I213">
            <v>343.27991466228411</v>
          </cell>
        </row>
        <row r="214">
          <cell r="A214">
            <v>31</v>
          </cell>
          <cell r="B214" t="str">
            <v>TORTOSA - casc urbà superfície</v>
          </cell>
          <cell r="C214">
            <v>2613.8507314323606</v>
          </cell>
          <cell r="D214">
            <v>401.50000000000006</v>
          </cell>
          <cell r="G214">
            <v>2087.8820090426148</v>
          </cell>
          <cell r="H214">
            <v>0.79877629733602995</v>
          </cell>
          <cell r="I214">
            <v>343.27991466228411</v>
          </cell>
        </row>
        <row r="215">
          <cell r="A215">
            <v>32</v>
          </cell>
          <cell r="B215" t="str">
            <v>TORTOSA - casc urbà soterrats</v>
          </cell>
          <cell r="C215">
            <v>279.34282625994706</v>
          </cell>
          <cell r="D215">
            <v>401.50000000000006</v>
          </cell>
          <cell r="G215">
            <v>223.13242844730232</v>
          </cell>
          <cell r="H215">
            <v>0.79877629733602951</v>
          </cell>
          <cell r="I215">
            <v>343.27991466228411</v>
          </cell>
        </row>
        <row r="216">
          <cell r="A216">
            <v>33</v>
          </cell>
          <cell r="B216" t="str">
            <v>TORTOSA - Bítem superfície</v>
          </cell>
          <cell r="C216">
            <v>126.47250000000001</v>
          </cell>
          <cell r="D216">
            <v>401.50000000000006</v>
          </cell>
          <cell r="G216">
            <v>101.02323526483104</v>
          </cell>
          <cell r="H216">
            <v>0.79877629733602984</v>
          </cell>
          <cell r="I216">
            <v>343.27991466228411</v>
          </cell>
        </row>
        <row r="217">
          <cell r="A217">
            <v>28</v>
          </cell>
          <cell r="B217" t="str">
            <v>TORTOSA - Campredó superfície</v>
          </cell>
          <cell r="C217">
            <v>130.36396153846155</v>
          </cell>
          <cell r="D217">
            <v>401.50000000000006</v>
          </cell>
          <cell r="G217">
            <v>104.13164250374892</v>
          </cell>
          <cell r="H217">
            <v>0.79877629733602984</v>
          </cell>
          <cell r="I217">
            <v>343.27991466228411</v>
          </cell>
        </row>
        <row r="218">
          <cell r="A218">
            <v>29</v>
          </cell>
          <cell r="B218" t="str">
            <v>TORTOSA - Jesús superfície</v>
          </cell>
          <cell r="C218">
            <v>385.86913360323888</v>
          </cell>
          <cell r="D218">
            <v>401.50000000000006</v>
          </cell>
          <cell r="G218">
            <v>308.22311779585692</v>
          </cell>
          <cell r="H218">
            <v>0.79877629733602973</v>
          </cell>
          <cell r="I218">
            <v>343.27991466228406</v>
          </cell>
        </row>
        <row r="219">
          <cell r="A219">
            <v>30</v>
          </cell>
          <cell r="B219" t="str">
            <v>TORTOSA - Jesús soterrats</v>
          </cell>
          <cell r="C219">
            <v>21.437174089068829</v>
          </cell>
          <cell r="D219">
            <v>401.50000000000006</v>
          </cell>
          <cell r="G219">
            <v>17.123506544214276</v>
          </cell>
          <cell r="H219">
            <v>0.79877629733602973</v>
          </cell>
          <cell r="I219">
            <v>343.27991466228411</v>
          </cell>
        </row>
        <row r="220">
          <cell r="A220">
            <v>31</v>
          </cell>
          <cell r="B220" t="str">
            <v>TORTOSA - Reguers superfície</v>
          </cell>
          <cell r="C220">
            <v>71.235365384615406</v>
          </cell>
          <cell r="D220">
            <v>401.50000000000006</v>
          </cell>
          <cell r="G220">
            <v>56.901121401302269</v>
          </cell>
          <cell r="H220">
            <v>0.79877629733602962</v>
          </cell>
          <cell r="I220">
            <v>343.27991466228406</v>
          </cell>
        </row>
        <row r="221">
          <cell r="A221">
            <v>32</v>
          </cell>
          <cell r="B221" t="str">
            <v>TORTOSA - Vinallop superfície</v>
          </cell>
          <cell r="C221">
            <v>39.347000000000008</v>
          </cell>
          <cell r="D221">
            <v>401.50000000000006</v>
          </cell>
          <cell r="G221">
            <v>31.429450971280769</v>
          </cell>
          <cell r="H221">
            <v>0.79877629733602973</v>
          </cell>
          <cell r="I221">
            <v>343.27991466228411</v>
          </cell>
        </row>
        <row r="222">
          <cell r="A222">
            <v>33</v>
          </cell>
          <cell r="B222" t="str">
            <v>XERTA</v>
          </cell>
          <cell r="C222">
            <v>135.12019230769232</v>
          </cell>
          <cell r="D222">
            <v>401.50000000000006</v>
          </cell>
          <cell r="G222">
            <v>97.213942400477791</v>
          </cell>
          <cell r="H222">
            <v>0.7194627297384586</v>
          </cell>
          <cell r="I222">
            <v>346.02518406808133</v>
          </cell>
        </row>
        <row r="227">
          <cell r="C227">
            <v>1</v>
          </cell>
          <cell r="D227" t="str">
            <v>Veh. Caixa oberta amb grua</v>
          </cell>
        </row>
        <row r="228">
          <cell r="C228">
            <v>2</v>
          </cell>
          <cell r="D228" t="str">
            <v>Veh. amb compactació i grua</v>
          </cell>
        </row>
        <row r="229">
          <cell r="C229">
            <v>3</v>
          </cell>
          <cell r="D229" t="str">
            <v>Veh. de càrrega bilateral</v>
          </cell>
        </row>
        <row r="230">
          <cell r="C230">
            <v>4</v>
          </cell>
          <cell r="D230" t="str">
            <v>Veh. de càrrega poaterior</v>
          </cell>
        </row>
        <row r="231">
          <cell r="C231">
            <v>5</v>
          </cell>
          <cell r="D231" t="str">
            <v>Veh. sistema MSTS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CITATS CAMIONS"/>
      <sheetName val="Resum generació municipis"/>
      <sheetName val="Prognosi generació municipis"/>
      <sheetName val="repartiment població nuclis"/>
      <sheetName val="RESUM contenidors BAIX EBRE"/>
      <sheetName val="RATIS_TA"/>
      <sheetName val="RATIS_TB"/>
      <sheetName val="RSU_TA"/>
      <sheetName val="RSU_TB"/>
      <sheetName val="FORM"/>
      <sheetName val="VIDRE"/>
      <sheetName val="PAPER"/>
      <sheetName val="ENVASOS"/>
      <sheetName val="DATOS"/>
      <sheetName val="DIM RSU"/>
      <sheetName val="PROGRAMACIÓ TA_RSU"/>
      <sheetName val="PROGRAMACIÓ TB_RSU"/>
      <sheetName val="Matriu municipis"/>
      <sheetName val="DIM FORM"/>
      <sheetName val="PROGRAMACIÓ TA_FORM"/>
      <sheetName val="PROGRAMACIÓ TB_FORM"/>
      <sheetName val="DIM P-C"/>
      <sheetName val="PROGRAMACIÓ TA_P-C"/>
      <sheetName val="PROGRAMACIÓ TB_P-C"/>
      <sheetName val="DIM EELL"/>
      <sheetName val="PROGRAMACIÓ TA_EELL"/>
      <sheetName val="PROGRAMACIÓ TB_EELL"/>
      <sheetName val="DIM VIDRE"/>
      <sheetName val="PROGRAMACIÓ TA_VIDRE"/>
      <sheetName val="PROGRAMACIÓ TB_VIDRE"/>
      <sheetName val="DIM TRANSFERENCIA"/>
      <sheetName val="Carregues_jornada"/>
      <sheetName val="RESUM DADES VIDRE"/>
      <sheetName val="RESUM DADES RSU"/>
      <sheetName val="RESUM DADES PAPER-CARTRÓ"/>
      <sheetName val="RESUM DADES ENVASOS"/>
      <sheetName val="COMPARATIVA SISTEM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H1">
            <v>38</v>
          </cell>
        </row>
      </sheetData>
      <sheetData sheetId="5">
        <row r="8">
          <cell r="A8">
            <v>1</v>
          </cell>
          <cell r="B8" t="str">
            <v>L'ALDEA</v>
          </cell>
          <cell r="C8">
            <v>25.801569230769228</v>
          </cell>
          <cell r="D8">
            <v>21.9</v>
          </cell>
          <cell r="G8">
            <v>33.903610811406821</v>
          </cell>
          <cell r="H8">
            <v>1.3140135201922385</v>
          </cell>
          <cell r="I8">
            <v>40.071262969682728</v>
          </cell>
          <cell r="K8" t="str">
            <v>litraje</v>
          </cell>
          <cell r="L8" t="str">
            <v>Kg/Cont.</v>
          </cell>
          <cell r="N8" t="str">
            <v>capacidad</v>
          </cell>
          <cell r="O8" t="str">
            <v>Tn./viaje</v>
          </cell>
          <cell r="P8" t="str">
            <v>Tn./viaje</v>
          </cell>
        </row>
        <row r="9">
          <cell r="A9">
            <v>2</v>
          </cell>
          <cell r="B9" t="str">
            <v>ALDOVER</v>
          </cell>
          <cell r="C9">
            <v>5.5423846153846146</v>
          </cell>
          <cell r="D9">
            <v>21.9</v>
          </cell>
          <cell r="G9">
            <v>5.1859879891384839</v>
          </cell>
          <cell r="H9">
            <v>0.93569615770496317</v>
          </cell>
          <cell r="I9">
            <v>42.763025997220275</v>
          </cell>
          <cell r="K9">
            <v>1.1000000000000001</v>
          </cell>
          <cell r="L9">
            <v>286.00000000000006</v>
          </cell>
          <cell r="N9">
            <v>15</v>
          </cell>
          <cell r="O9">
            <v>3.75</v>
          </cell>
          <cell r="P9">
            <v>4.125</v>
          </cell>
        </row>
        <row r="10">
          <cell r="A10">
            <v>3</v>
          </cell>
          <cell r="B10" t="str">
            <v>ALFARA DE CARLES</v>
          </cell>
          <cell r="C10">
            <v>2.3289807692307689</v>
          </cell>
          <cell r="D10">
            <v>21.9</v>
          </cell>
          <cell r="G10">
            <v>3.2599495038959585</v>
          </cell>
          <cell r="H10">
            <v>1.3997322549694886</v>
          </cell>
          <cell r="I10">
            <v>56.888621400778177</v>
          </cell>
          <cell r="K10">
            <v>1.8</v>
          </cell>
          <cell r="L10">
            <v>468</v>
          </cell>
          <cell r="N10">
            <v>18</v>
          </cell>
          <cell r="O10">
            <v>4.5</v>
          </cell>
          <cell r="P10">
            <v>4.95</v>
          </cell>
        </row>
        <row r="11">
          <cell r="A11">
            <v>4</v>
          </cell>
          <cell r="B11" t="str">
            <v>L'AMETLLA DE MAR</v>
          </cell>
          <cell r="C11">
            <v>0</v>
          </cell>
          <cell r="D11">
            <v>21.9</v>
          </cell>
          <cell r="G11">
            <v>182.58149795211696</v>
          </cell>
          <cell r="H11" t="e">
            <v>#DIV/0!</v>
          </cell>
          <cell r="I11">
            <v>75.011679158950898</v>
          </cell>
          <cell r="K11">
            <v>2.2000000000000002</v>
          </cell>
          <cell r="L11">
            <v>572.00000000000011</v>
          </cell>
          <cell r="N11">
            <v>20</v>
          </cell>
          <cell r="O11">
            <v>5</v>
          </cell>
          <cell r="P11">
            <v>5.5</v>
          </cell>
        </row>
        <row r="12">
          <cell r="A12">
            <v>5</v>
          </cell>
          <cell r="B12" t="str">
            <v>L'AMETLLA DE MAR - casc urbà superfície</v>
          </cell>
          <cell r="C12">
            <v>11.756057264957263</v>
          </cell>
          <cell r="D12">
            <v>21.9</v>
          </cell>
          <cell r="G12">
            <v>49.848070355431126</v>
          </cell>
          <cell r="H12">
            <v>4.2402030912199997</v>
          </cell>
          <cell r="I12">
            <v>75.011679158950898</v>
          </cell>
          <cell r="K12">
            <v>3</v>
          </cell>
          <cell r="L12">
            <v>780</v>
          </cell>
          <cell r="N12">
            <v>25</v>
          </cell>
          <cell r="O12">
            <v>10</v>
          </cell>
          <cell r="P12">
            <v>8</v>
          </cell>
        </row>
        <row r="13">
          <cell r="A13">
            <v>6</v>
          </cell>
          <cell r="B13" t="str">
            <v>L'AMETLLA DE MAR - casc urbà soterrats</v>
          </cell>
          <cell r="C13">
            <v>17.099719658119657</v>
          </cell>
          <cell r="D13">
            <v>21.9</v>
          </cell>
          <cell r="G13">
            <v>72.506284153354358</v>
          </cell>
          <cell r="H13">
            <v>4.2402030912199988</v>
          </cell>
          <cell r="I13">
            <v>75.011679158950898</v>
          </cell>
          <cell r="P13">
            <v>0</v>
          </cell>
        </row>
        <row r="14">
          <cell r="A14">
            <v>7</v>
          </cell>
          <cell r="B14" t="str">
            <v>L'AMETLLA DE MAR - Urbanitzacions superficie</v>
          </cell>
          <cell r="C14">
            <v>13.535418868778278</v>
          </cell>
          <cell r="D14">
            <v>21.9</v>
          </cell>
          <cell r="G14">
            <v>57.392924928351171</v>
          </cell>
          <cell r="H14">
            <v>4.2402030912199997</v>
          </cell>
          <cell r="I14">
            <v>75.011679158950912</v>
          </cell>
        </row>
        <row r="15">
          <cell r="A15">
            <v>8</v>
          </cell>
          <cell r="B15" t="str">
            <v>L'AMETLLA DE MAR - Urbanitzacions soterrats</v>
          </cell>
          <cell r="C15">
            <v>0.66841574660633474</v>
          </cell>
          <cell r="D15">
            <v>21.9</v>
          </cell>
          <cell r="G15">
            <v>2.834218514980305</v>
          </cell>
          <cell r="H15">
            <v>4.2402030912200006</v>
          </cell>
          <cell r="I15">
            <v>75.011679158950898</v>
          </cell>
        </row>
        <row r="16">
          <cell r="A16">
            <v>9</v>
          </cell>
          <cell r="B16" t="str">
            <v>L'AMPOLLA</v>
          </cell>
          <cell r="C16">
            <v>0</v>
          </cell>
          <cell r="D16">
            <v>21.9</v>
          </cell>
          <cell r="G16">
            <v>73.046401034575339</v>
          </cell>
          <cell r="H16" t="e">
            <v>#DIV/0!</v>
          </cell>
          <cell r="I16">
            <v>52.500063476740742</v>
          </cell>
        </row>
        <row r="17">
          <cell r="A17">
            <v>10</v>
          </cell>
          <cell r="B17" t="str">
            <v>L'AMPOLLA - casc urbà superfície</v>
          </cell>
          <cell r="C17">
            <v>9.0653365384615388</v>
          </cell>
          <cell r="D17">
            <v>21.9</v>
          </cell>
          <cell r="G17">
            <v>32.281932046754697</v>
          </cell>
          <cell r="H17">
            <v>3.5610296330193609</v>
          </cell>
          <cell r="I17">
            <v>52.500063476740742</v>
          </cell>
        </row>
        <row r="18">
          <cell r="A18">
            <v>11</v>
          </cell>
          <cell r="B18" t="str">
            <v>L'AMPOLLA - casc urbà soterrats</v>
          </cell>
          <cell r="C18">
            <v>9.0653365384615388</v>
          </cell>
          <cell r="D18">
            <v>21.9</v>
          </cell>
          <cell r="G18">
            <v>32.281932046754697</v>
          </cell>
          <cell r="H18">
            <v>3.5610296330193609</v>
          </cell>
          <cell r="I18">
            <v>52.500063476740742</v>
          </cell>
        </row>
        <row r="19">
          <cell r="A19">
            <v>12</v>
          </cell>
          <cell r="B19" t="str">
            <v>L'AMPOLLA - Urbanitzacions superficie</v>
          </cell>
          <cell r="C19">
            <v>2.041753846153846</v>
          </cell>
          <cell r="D19">
            <v>21.9</v>
          </cell>
          <cell r="G19">
            <v>7.2707459494850992</v>
          </cell>
          <cell r="H19">
            <v>3.5610296330193609</v>
          </cell>
          <cell r="I19">
            <v>52.500063476740735</v>
          </cell>
        </row>
        <row r="20">
          <cell r="A20">
            <v>13</v>
          </cell>
          <cell r="B20" t="str">
            <v>L'AMPOLLA - Urbanitzacions soterrats</v>
          </cell>
          <cell r="C20">
            <v>0.34029230769230762</v>
          </cell>
          <cell r="D20">
            <v>21.9</v>
          </cell>
          <cell r="G20">
            <v>1.2117909915808498</v>
          </cell>
          <cell r="H20">
            <v>3.5610296330193614</v>
          </cell>
          <cell r="I20">
            <v>52.500063476740735</v>
          </cell>
        </row>
        <row r="21">
          <cell r="A21">
            <v>14</v>
          </cell>
          <cell r="B21" t="str">
            <v>BENIFALLET</v>
          </cell>
          <cell r="C21">
            <v>4.1449961538461535</v>
          </cell>
          <cell r="D21">
            <v>21.9</v>
          </cell>
          <cell r="G21">
            <v>8.5034630113682823</v>
          </cell>
          <cell r="H21">
            <v>2.0515008206890362</v>
          </cell>
          <cell r="I21">
            <v>59.77441291550614</v>
          </cell>
        </row>
        <row r="22">
          <cell r="A22">
            <v>15</v>
          </cell>
          <cell r="B22" t="str">
            <v>CAMARLES</v>
          </cell>
          <cell r="C22">
            <v>0</v>
          </cell>
          <cell r="D22">
            <v>21.9</v>
          </cell>
          <cell r="G22">
            <v>23.161214728946476</v>
          </cell>
          <cell r="H22" t="e">
            <v>#DIV/0!</v>
          </cell>
          <cell r="I22">
            <v>31.325195179747567</v>
          </cell>
        </row>
        <row r="23">
          <cell r="A23">
            <v>16</v>
          </cell>
          <cell r="B23" t="str">
            <v>CAMARLES - casc urbà superfície</v>
          </cell>
          <cell r="C23">
            <v>13.787664423076921</v>
          </cell>
          <cell r="D23">
            <v>21.9</v>
          </cell>
          <cell r="G23">
            <v>21.231113501534267</v>
          </cell>
          <cell r="H23">
            <v>1.5398629419786989</v>
          </cell>
          <cell r="I23">
            <v>31.32519517974756</v>
          </cell>
        </row>
        <row r="24">
          <cell r="A24">
            <v>17</v>
          </cell>
          <cell r="B24" t="str">
            <v>CAMARLES - Casc urbà soterrats</v>
          </cell>
          <cell r="C24">
            <v>1.2534240384615383</v>
          </cell>
          <cell r="D24">
            <v>21.9</v>
          </cell>
          <cell r="G24">
            <v>1.930101227412206</v>
          </cell>
          <cell r="H24">
            <v>1.5398629419786989</v>
          </cell>
          <cell r="I24">
            <v>31.32519517974756</v>
          </cell>
        </row>
        <row r="25">
          <cell r="A25">
            <v>18</v>
          </cell>
          <cell r="B25" t="str">
            <v>DELTEBRE</v>
          </cell>
          <cell r="C25">
            <v>0</v>
          </cell>
          <cell r="D25">
            <v>21.9</v>
          </cell>
          <cell r="G25">
            <v>82.132391468188658</v>
          </cell>
          <cell r="H25" t="e">
            <v>#DIV/0!</v>
          </cell>
          <cell r="I25">
            <v>20.977366467970736</v>
          </cell>
        </row>
        <row r="26">
          <cell r="A26">
            <v>19</v>
          </cell>
          <cell r="B26" t="str">
            <v>DELTEBRE - casc urbà</v>
          </cell>
          <cell r="C26">
            <v>67.115919230769222</v>
          </cell>
          <cell r="D26">
            <v>21.9</v>
          </cell>
          <cell r="G26">
            <v>79.022315280398232</v>
          </cell>
          <cell r="H26">
            <v>1.1774004764605912</v>
          </cell>
          <cell r="I26">
            <v>20.977366467970732</v>
          </cell>
        </row>
        <row r="27">
          <cell r="A27">
            <v>20</v>
          </cell>
          <cell r="B27" t="str">
            <v>DELTEBRE - Riumar</v>
          </cell>
          <cell r="C27">
            <v>2.6414769230769228</v>
          </cell>
          <cell r="D27">
            <v>21.9</v>
          </cell>
          <cell r="G27">
            <v>3.1100761877904248</v>
          </cell>
          <cell r="H27">
            <v>1.177400476460591</v>
          </cell>
          <cell r="I27">
            <v>20.977366467970732</v>
          </cell>
        </row>
        <row r="28">
          <cell r="A28">
            <v>21</v>
          </cell>
          <cell r="B28" t="str">
            <v>PAÜLS</v>
          </cell>
          <cell r="C28">
            <v>3.5141076923076922</v>
          </cell>
          <cell r="D28">
            <v>21.9</v>
          </cell>
          <cell r="G28">
            <v>4.8498191489361711</v>
          </cell>
          <cell r="H28">
            <v>1.3800997503725692</v>
          </cell>
          <cell r="I28">
            <v>64.262623215833528</v>
          </cell>
        </row>
        <row r="29">
          <cell r="A29">
            <v>22</v>
          </cell>
          <cell r="B29" t="str">
            <v>PERELLÓ</v>
          </cell>
          <cell r="C29">
            <v>0</v>
          </cell>
          <cell r="D29">
            <v>21.9</v>
          </cell>
          <cell r="G29">
            <v>39.799413231092522</v>
          </cell>
          <cell r="H29" t="e">
            <v>#DIV/0!</v>
          </cell>
          <cell r="I29">
            <v>52.264710665662356</v>
          </cell>
        </row>
        <row r="30">
          <cell r="A30">
            <v>23</v>
          </cell>
          <cell r="B30" t="str">
            <v>PERELLÓ - casc urbà superfície</v>
          </cell>
          <cell r="C30">
            <v>15.430234615384613</v>
          </cell>
          <cell r="D30">
            <v>21.9</v>
          </cell>
          <cell r="G30">
            <v>33.01269870864315</v>
          </cell>
          <cell r="H30">
            <v>2.1394813190804021</v>
          </cell>
          <cell r="I30">
            <v>52.264710665662356</v>
          </cell>
        </row>
        <row r="31">
          <cell r="A31">
            <v>24</v>
          </cell>
          <cell r="B31" t="str">
            <v>PERELLÓ - Urbanitzacions superficie</v>
          </cell>
          <cell r="C31">
            <v>3.172130769230769</v>
          </cell>
          <cell r="D31">
            <v>21.9</v>
          </cell>
          <cell r="G31">
            <v>6.7867145224493743</v>
          </cell>
          <cell r="H31">
            <v>2.1394813190804016</v>
          </cell>
          <cell r="I31">
            <v>52.264710665662356</v>
          </cell>
        </row>
        <row r="32">
          <cell r="A32">
            <v>25</v>
          </cell>
          <cell r="B32" t="str">
            <v>ROQUETES</v>
          </cell>
          <cell r="C32">
            <v>0</v>
          </cell>
          <cell r="D32">
            <v>21.9</v>
          </cell>
          <cell r="G32">
            <v>51.249254356164386</v>
          </cell>
          <cell r="H32" t="e">
            <v>#DIV/0!</v>
          </cell>
          <cell r="I32">
            <v>29.504305034192363</v>
          </cell>
        </row>
        <row r="33">
          <cell r="A33">
            <v>26</v>
          </cell>
          <cell r="B33" t="str">
            <v>ROQUETES - casc urbà soterrats</v>
          </cell>
          <cell r="C33">
            <v>19.909564529914526</v>
          </cell>
          <cell r="D33">
            <v>21.9</v>
          </cell>
          <cell r="G33">
            <v>27.312744159803259</v>
          </cell>
          <cell r="H33">
            <v>1.3718403593792976</v>
          </cell>
          <cell r="I33">
            <v>29.50430503419236</v>
          </cell>
        </row>
        <row r="34">
          <cell r="A34">
            <v>27</v>
          </cell>
          <cell r="B34" t="str">
            <v>ROQUETES - casc urbà superfície</v>
          </cell>
          <cell r="C34">
            <v>11.711508547008545</v>
          </cell>
          <cell r="D34">
            <v>21.9</v>
          </cell>
          <cell r="G34">
            <v>16.066320094001913</v>
          </cell>
          <cell r="H34">
            <v>1.3718403593792972</v>
          </cell>
          <cell r="I34">
            <v>29.50430503419236</v>
          </cell>
        </row>
        <row r="35">
          <cell r="A35">
            <v>28</v>
          </cell>
          <cell r="B35" t="str">
            <v>ROQUETES - Urbanitzacions/diss. superficie</v>
          </cell>
          <cell r="C35">
            <v>5.7369576923076924</v>
          </cell>
          <cell r="D35">
            <v>21.9</v>
          </cell>
          <cell r="G35">
            <v>7.8701901023592082</v>
          </cell>
          <cell r="H35">
            <v>1.3718403593792972</v>
          </cell>
          <cell r="I35">
            <v>29.50430503419236</v>
          </cell>
        </row>
        <row r="36">
          <cell r="A36">
            <v>29</v>
          </cell>
          <cell r="B36" t="str">
            <v>TIVENYS</v>
          </cell>
          <cell r="C36">
            <v>5.1650307692307686</v>
          </cell>
          <cell r="D36">
            <v>21.9</v>
          </cell>
          <cell r="G36">
            <v>6.3021563585434173</v>
          </cell>
          <cell r="H36">
            <v>1.220158531501256</v>
          </cell>
          <cell r="I36">
            <v>33.780948595997039</v>
          </cell>
        </row>
        <row r="37">
          <cell r="A37">
            <v>30</v>
          </cell>
          <cell r="B37" t="str">
            <v>TORTOSA</v>
          </cell>
          <cell r="C37">
            <v>0</v>
          </cell>
          <cell r="D37">
            <v>21.9</v>
          </cell>
          <cell r="G37">
            <v>147.60138996781291</v>
          </cell>
          <cell r="H37" t="e">
            <v>#DIV/0!</v>
          </cell>
          <cell r="I37">
            <v>17.293940943717342</v>
          </cell>
        </row>
        <row r="38">
          <cell r="A38">
            <v>31</v>
          </cell>
          <cell r="B38" t="str">
            <v>TORTOSA - casc urbà superfície</v>
          </cell>
          <cell r="C38">
            <v>142.57367625994692</v>
          </cell>
          <cell r="D38">
            <v>21.9</v>
          </cell>
          <cell r="G38">
            <v>105.18444750067988</v>
          </cell>
          <cell r="H38">
            <v>0.73775503486985028</v>
          </cell>
          <cell r="I38">
            <v>17.293940943717342</v>
          </cell>
        </row>
        <row r="39">
          <cell r="A39">
            <v>32</v>
          </cell>
          <cell r="B39" t="str">
            <v>TORTOSA - casc urbà soterrats</v>
          </cell>
          <cell r="C39">
            <v>15.236881432360743</v>
          </cell>
          <cell r="D39">
            <v>21.9</v>
          </cell>
          <cell r="G39">
            <v>11.241085992439071</v>
          </cell>
          <cell r="H39">
            <v>0.73775503486985006</v>
          </cell>
          <cell r="I39">
            <v>17.293940943717342</v>
          </cell>
        </row>
        <row r="40">
          <cell r="A40">
            <v>33</v>
          </cell>
          <cell r="B40" t="str">
            <v>TORTOSA - Bítem superfície</v>
          </cell>
          <cell r="C40">
            <v>6.8985000000000003</v>
          </cell>
          <cell r="D40">
            <v>21.9</v>
          </cell>
          <cell r="G40">
            <v>5.0894031080496607</v>
          </cell>
          <cell r="H40">
            <v>0.73775503486985006</v>
          </cell>
          <cell r="I40">
            <v>17.293940943717342</v>
          </cell>
        </row>
        <row r="41">
          <cell r="A41">
            <v>34</v>
          </cell>
          <cell r="B41" t="str">
            <v>TORTOSA - Campredó superfície</v>
          </cell>
          <cell r="C41">
            <v>7.1107615384615377</v>
          </cell>
          <cell r="D41">
            <v>21.9</v>
          </cell>
          <cell r="G41">
            <v>5.2460001267588812</v>
          </cell>
          <cell r="H41">
            <v>0.73775503486985017</v>
          </cell>
          <cell r="I41">
            <v>17.293940943717342</v>
          </cell>
        </row>
        <row r="42">
          <cell r="A42">
            <v>35</v>
          </cell>
          <cell r="B42" t="str">
            <v>TORTOSA - Jesús superfície</v>
          </cell>
          <cell r="C42">
            <v>21.047407287449388</v>
          </cell>
          <cell r="D42">
            <v>21.9</v>
          </cell>
          <cell r="G42">
            <v>15.527830697272162</v>
          </cell>
          <cell r="H42">
            <v>0.73775503486985017</v>
          </cell>
          <cell r="I42">
            <v>17.293940943717338</v>
          </cell>
        </row>
        <row r="43">
          <cell r="A43">
            <v>36</v>
          </cell>
          <cell r="B43" t="str">
            <v>TORTOSA - Jesús soterrats</v>
          </cell>
          <cell r="C43">
            <v>1.1693004048582993</v>
          </cell>
          <cell r="D43">
            <v>21.9</v>
          </cell>
          <cell r="G43">
            <v>0.86265726095956452</v>
          </cell>
          <cell r="H43">
            <v>0.73775503486985017</v>
          </cell>
          <cell r="I43">
            <v>17.293940943717338</v>
          </cell>
        </row>
        <row r="44">
          <cell r="A44">
            <v>37</v>
          </cell>
          <cell r="B44" t="str">
            <v>TORTOSA - Reguers superfície</v>
          </cell>
          <cell r="C44">
            <v>3.8855653846153846</v>
          </cell>
          <cell r="D44">
            <v>21.9</v>
          </cell>
          <cell r="G44">
            <v>2.8665954258160058</v>
          </cell>
          <cell r="H44">
            <v>0.73775503486985017</v>
          </cell>
          <cell r="I44">
            <v>17.293940943717342</v>
          </cell>
        </row>
        <row r="45">
          <cell r="A45">
            <v>38</v>
          </cell>
          <cell r="B45" t="str">
            <v>TORTOSA - Vinallop superfície</v>
          </cell>
          <cell r="C45">
            <v>2.1461999999999999</v>
          </cell>
          <cell r="D45">
            <v>21.9</v>
          </cell>
          <cell r="G45">
            <v>1.5833698558376723</v>
          </cell>
          <cell r="H45">
            <v>0.73775503486985017</v>
          </cell>
          <cell r="I45">
            <v>17.293940943717342</v>
          </cell>
        </row>
        <row r="46">
          <cell r="A46">
            <v>39</v>
          </cell>
          <cell r="B46" t="str">
            <v>XERTA</v>
          </cell>
          <cell r="C46">
            <v>7.3701923076923075</v>
          </cell>
          <cell r="D46">
            <v>21.9</v>
          </cell>
          <cell r="G46">
            <v>9.4805606124806641</v>
          </cell>
          <cell r="H46">
            <v>1.2863382957573244</v>
          </cell>
          <cell r="I46">
            <v>33.745290541638404</v>
          </cell>
        </row>
        <row r="52">
          <cell r="A52">
            <v>1</v>
          </cell>
          <cell r="B52" t="str">
            <v>L'ALDEA</v>
          </cell>
          <cell r="C52">
            <v>73.104446153846169</v>
          </cell>
          <cell r="D52">
            <v>62.050000000000004</v>
          </cell>
          <cell r="G52">
            <v>36.775130015629095</v>
          </cell>
          <cell r="H52">
            <v>0.50304915706818853</v>
          </cell>
          <cell r="I52">
            <v>43.465161094426755</v>
          </cell>
          <cell r="K52" t="str">
            <v>Litraje</v>
          </cell>
          <cell r="L52" t="str">
            <v>Kg/Cont.</v>
          </cell>
          <cell r="N52" t="str">
            <v>Capacidad</v>
          </cell>
          <cell r="O52" t="str">
            <v>Tn./viaje</v>
          </cell>
          <cell r="P52" t="str">
            <v>Tn./viaje</v>
          </cell>
          <cell r="Q52" t="str">
            <v>Tn./viaje</v>
          </cell>
        </row>
        <row r="53">
          <cell r="A53">
            <v>2</v>
          </cell>
          <cell r="B53" t="str">
            <v>ALDOVER</v>
          </cell>
          <cell r="C53">
            <v>15.703423076923077</v>
          </cell>
          <cell r="D53">
            <v>62.05</v>
          </cell>
          <cell r="G53">
            <v>6.4922518318629994</v>
          </cell>
          <cell r="H53">
            <v>0.4134290848600819</v>
          </cell>
          <cell r="I53">
            <v>53.534318715724424</v>
          </cell>
          <cell r="K53">
            <v>1.1000000000000001</v>
          </cell>
          <cell r="L53">
            <v>77.000000000000014</v>
          </cell>
          <cell r="N53">
            <v>15</v>
          </cell>
          <cell r="O53">
            <v>0.89999999999999991</v>
          </cell>
          <cell r="P53">
            <v>2.25</v>
          </cell>
          <cell r="Q53">
            <v>3.5999999999999996</v>
          </cell>
          <cell r="R53">
            <v>3.5999999999999996</v>
          </cell>
          <cell r="S53">
            <v>3.5999999999999996</v>
          </cell>
        </row>
        <row r="54">
          <cell r="A54">
            <v>3</v>
          </cell>
          <cell r="B54" t="str">
            <v>ALFARA DE CARLES</v>
          </cell>
          <cell r="C54">
            <v>6.5987788461538468</v>
          </cell>
          <cell r="D54">
            <v>62.05</v>
          </cell>
          <cell r="G54">
            <v>4.8054316731517508</v>
          </cell>
          <cell r="H54">
            <v>0.7282304476611815</v>
          </cell>
          <cell r="I54">
            <v>83.858471670965713</v>
          </cell>
          <cell r="K54">
            <v>2</v>
          </cell>
          <cell r="L54">
            <v>140</v>
          </cell>
          <cell r="N54">
            <v>16</v>
          </cell>
          <cell r="O54">
            <v>0.96</v>
          </cell>
          <cell r="P54">
            <v>2.4</v>
          </cell>
          <cell r="Q54">
            <v>3.84</v>
          </cell>
          <cell r="R54">
            <v>3.84</v>
          </cell>
          <cell r="S54">
            <v>3.84</v>
          </cell>
        </row>
        <row r="55">
          <cell r="A55">
            <v>4</v>
          </cell>
          <cell r="B55" t="str">
            <v>L'AMETLLA DE MAR</v>
          </cell>
          <cell r="C55">
            <v>0</v>
          </cell>
          <cell r="D55">
            <v>62.05</v>
          </cell>
          <cell r="G55">
            <v>142.3670762713171</v>
          </cell>
          <cell r="H55" t="e">
            <v>#DIV/0!</v>
          </cell>
          <cell r="I55">
            <v>58.490008943089123</v>
          </cell>
          <cell r="K55">
            <v>2.5</v>
          </cell>
          <cell r="L55">
            <v>175.00000000000003</v>
          </cell>
          <cell r="N55">
            <v>20</v>
          </cell>
          <cell r="O55">
            <v>1.2</v>
          </cell>
          <cell r="P55">
            <v>3</v>
          </cell>
          <cell r="Q55">
            <v>4.8</v>
          </cell>
          <cell r="R55">
            <v>4.8</v>
          </cell>
          <cell r="S55">
            <v>4.8</v>
          </cell>
        </row>
        <row r="56">
          <cell r="A56">
            <v>5</v>
          </cell>
          <cell r="B56" t="str">
            <v>L'AMETLLA DE MAR - casc urbà superfície</v>
          </cell>
          <cell r="C56">
            <v>33.308828917378911</v>
          </cell>
          <cell r="D56">
            <v>62.05</v>
          </cell>
          <cell r="G56">
            <v>38.868801679624738</v>
          </cell>
          <cell r="H56">
            <v>1.1669218925719993</v>
          </cell>
          <cell r="I56">
            <v>58.49000894308913</v>
          </cell>
          <cell r="K56">
            <v>3</v>
          </cell>
          <cell r="L56">
            <v>210.00000000000003</v>
          </cell>
          <cell r="N56">
            <v>23</v>
          </cell>
          <cell r="O56">
            <v>1.38</v>
          </cell>
          <cell r="P56">
            <v>3.4499999999999997</v>
          </cell>
          <cell r="Q56">
            <v>5.52</v>
          </cell>
          <cell r="R56">
            <v>5.52</v>
          </cell>
          <cell r="S56">
            <v>5.52</v>
          </cell>
        </row>
        <row r="57">
          <cell r="A57">
            <v>6</v>
          </cell>
          <cell r="B57" t="str">
            <v>L'AMETLLA DE MAR - casc urbà soterrats</v>
          </cell>
          <cell r="C57">
            <v>48.449205698005692</v>
          </cell>
          <cell r="D57">
            <v>62.05</v>
          </cell>
          <cell r="G57">
            <v>56.536438806726885</v>
          </cell>
          <cell r="H57">
            <v>1.1669218925719991</v>
          </cell>
          <cell r="I57">
            <v>58.49000894308913</v>
          </cell>
          <cell r="K57">
            <v>3.5</v>
          </cell>
          <cell r="L57">
            <v>245.00000000000003</v>
          </cell>
          <cell r="N57">
            <v>25</v>
          </cell>
          <cell r="O57">
            <v>1.5</v>
          </cell>
          <cell r="P57">
            <v>3.75</v>
          </cell>
          <cell r="Q57">
            <v>6</v>
          </cell>
          <cell r="R57">
            <v>6</v>
          </cell>
          <cell r="S57">
            <v>6</v>
          </cell>
        </row>
        <row r="58">
          <cell r="A58">
            <v>7</v>
          </cell>
          <cell r="B58" t="str">
            <v>L'AMETLLA DE MAR - Urbanitzacions superficie</v>
          </cell>
          <cell r="C58">
            <v>38.350353461538461</v>
          </cell>
          <cell r="D58">
            <v>62.05</v>
          </cell>
          <cell r="G58">
            <v>44.751867042143573</v>
          </cell>
          <cell r="H58">
            <v>1.1669218925719991</v>
          </cell>
          <cell r="I58">
            <v>58.49000894308913</v>
          </cell>
          <cell r="L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</row>
        <row r="59">
          <cell r="A59">
            <v>8</v>
          </cell>
          <cell r="B59" t="str">
            <v>L'AMETLLA DE MAR - Urbanitzacions soterrats</v>
          </cell>
          <cell r="C59">
            <v>1.8938446153846153</v>
          </cell>
          <cell r="D59">
            <v>62.05</v>
          </cell>
          <cell r="G59">
            <v>2.2099687428219048</v>
          </cell>
          <cell r="H59">
            <v>1.1669218925719989</v>
          </cell>
          <cell r="I59">
            <v>58.490008943089123</v>
          </cell>
        </row>
        <row r="60">
          <cell r="A60">
            <v>9</v>
          </cell>
          <cell r="B60" t="str">
            <v>L'AMPOLLA</v>
          </cell>
          <cell r="C60">
            <v>0</v>
          </cell>
          <cell r="D60">
            <v>62.049999999999898</v>
          </cell>
          <cell r="G60">
            <v>79.497297198304793</v>
          </cell>
          <cell r="H60" t="e">
            <v>#DIV/0!</v>
          </cell>
          <cell r="I60">
            <v>57.136465178685711</v>
          </cell>
        </row>
        <row r="61">
          <cell r="A61">
            <v>10</v>
          </cell>
          <cell r="B61" t="str">
            <v>L'AMPOLLA - casc urbà superfície</v>
          </cell>
          <cell r="C61">
            <v>25.68512019230765</v>
          </cell>
          <cell r="D61">
            <v>62.049999999999898</v>
          </cell>
          <cell r="G61">
            <v>35.132823927103658</v>
          </cell>
          <cell r="H61">
            <v>1.3678278966210744</v>
          </cell>
          <cell r="I61">
            <v>57.136465178685704</v>
          </cell>
        </row>
        <row r="62">
          <cell r="A62">
            <v>11</v>
          </cell>
          <cell r="B62" t="str">
            <v>L'AMPOLLA - casc urbà soterrats</v>
          </cell>
          <cell r="C62">
            <v>25.68512019230765</v>
          </cell>
          <cell r="D62">
            <v>62.049999999999898</v>
          </cell>
          <cell r="G62">
            <v>35.132823927103658</v>
          </cell>
          <cell r="H62">
            <v>1.3678278966210744</v>
          </cell>
          <cell r="I62">
            <v>57.136465178685704</v>
          </cell>
        </row>
        <row r="63">
          <cell r="A63">
            <v>12</v>
          </cell>
          <cell r="B63" t="str">
            <v>L'AMPOLLA - Urbanitzacions superficie</v>
          </cell>
          <cell r="C63">
            <v>5.7849692307692209</v>
          </cell>
          <cell r="D63">
            <v>62.049999999999898</v>
          </cell>
          <cell r="G63">
            <v>7.912842294940698</v>
          </cell>
          <cell r="H63">
            <v>1.3678278966210744</v>
          </cell>
          <cell r="I63">
            <v>57.136465178685704</v>
          </cell>
        </row>
        <row r="64">
          <cell r="A64">
            <v>13</v>
          </cell>
          <cell r="B64" t="str">
            <v>L'AMPOLLA - Urbanitzacions soterrats</v>
          </cell>
          <cell r="C64">
            <v>0.96416153846153674</v>
          </cell>
          <cell r="D64">
            <v>62.049999999999898</v>
          </cell>
          <cell r="G64">
            <v>1.3188070491567829</v>
          </cell>
          <cell r="H64">
            <v>1.3678278966210744</v>
          </cell>
          <cell r="I64">
            <v>57.136465178685704</v>
          </cell>
        </row>
        <row r="65">
          <cell r="A65">
            <v>14</v>
          </cell>
          <cell r="B65" t="str">
            <v>BENIFALLET</v>
          </cell>
          <cell r="C65">
            <v>11.744155769230749</v>
          </cell>
          <cell r="D65">
            <v>62.049999999999898</v>
          </cell>
          <cell r="G65">
            <v>11.850711261961232</v>
          </cell>
          <cell r="H65">
            <v>1.0090730653462257</v>
          </cell>
          <cell r="I65">
            <v>83.303626695134724</v>
          </cell>
        </row>
        <row r="66">
          <cell r="A66">
            <v>15</v>
          </cell>
          <cell r="B66" t="str">
            <v>CAMARLES</v>
          </cell>
          <cell r="C66">
            <v>0</v>
          </cell>
          <cell r="D66">
            <v>62.049999999999898</v>
          </cell>
          <cell r="G66">
            <v>29.589574529434643</v>
          </cell>
          <cell r="H66" t="e">
            <v>#DIV/0!</v>
          </cell>
          <cell r="I66">
            <v>40.019455294881631</v>
          </cell>
        </row>
        <row r="67">
          <cell r="A67">
            <v>16</v>
          </cell>
          <cell r="B67" t="str">
            <v>CAMARLES - casc urbà superfície</v>
          </cell>
          <cell r="C67">
            <v>39.065049198717887</v>
          </cell>
          <cell r="D67">
            <v>62.049999999999898</v>
          </cell>
          <cell r="G67">
            <v>27.123776651981753</v>
          </cell>
          <cell r="H67">
            <v>0.69432337110359899</v>
          </cell>
          <cell r="I67">
            <v>40.019455294881624</v>
          </cell>
        </row>
        <row r="68">
          <cell r="A68">
            <v>17</v>
          </cell>
          <cell r="B68" t="str">
            <v>CAMARLES - Casc urbà soterrats</v>
          </cell>
          <cell r="C68">
            <v>3.5513681089743523</v>
          </cell>
          <cell r="D68">
            <v>62.049999999999898</v>
          </cell>
          <cell r="G68">
            <v>2.4657978774528866</v>
          </cell>
          <cell r="H68">
            <v>0.69432337110359921</v>
          </cell>
          <cell r="I68">
            <v>40.019455294881624</v>
          </cell>
        </row>
        <row r="69">
          <cell r="A69">
            <v>18</v>
          </cell>
          <cell r="B69" t="str">
            <v>DELTEBRE</v>
          </cell>
          <cell r="C69">
            <v>0</v>
          </cell>
          <cell r="D69">
            <v>62.049999999999898</v>
          </cell>
          <cell r="G69">
            <v>108.8793710631269</v>
          </cell>
          <cell r="H69" t="e">
            <v>#DIV/0!</v>
          </cell>
          <cell r="I69">
            <v>27.808790499884765</v>
          </cell>
        </row>
        <row r="70">
          <cell r="A70">
            <v>19</v>
          </cell>
          <cell r="B70" t="str">
            <v>DELTEBRE - casc urbà</v>
          </cell>
          <cell r="C70">
            <v>190.16177115384588</v>
          </cell>
          <cell r="D70">
            <v>62.049999999999898</v>
          </cell>
          <cell r="G70">
            <v>104.75647712041024</v>
          </cell>
          <cell r="H70">
            <v>0.55088084468701914</v>
          </cell>
          <cell r="I70">
            <v>27.808790499884765</v>
          </cell>
        </row>
        <row r="71">
          <cell r="A71">
            <v>20</v>
          </cell>
          <cell r="B71" t="str">
            <v>DELTEBRE - Riumar</v>
          </cell>
          <cell r="C71">
            <v>7.4841846153846028</v>
          </cell>
          <cell r="D71">
            <v>62.049999999999898</v>
          </cell>
          <cell r="G71">
            <v>4.1228939427166642</v>
          </cell>
          <cell r="H71">
            <v>0.55088084468701926</v>
          </cell>
          <cell r="I71">
            <v>27.808790499884768</v>
          </cell>
        </row>
        <row r="72">
          <cell r="A72">
            <v>21</v>
          </cell>
          <cell r="B72" t="str">
            <v>PAÜLS</v>
          </cell>
          <cell r="C72">
            <v>9.9566384615384447</v>
          </cell>
          <cell r="D72">
            <v>62.049999999999898</v>
          </cell>
          <cell r="G72">
            <v>6.5577989361702134</v>
          </cell>
          <cell r="H72">
            <v>0.65863583994762609</v>
          </cell>
          <cell r="I72">
            <v>86.894242696192279</v>
          </cell>
        </row>
        <row r="73">
          <cell r="A73">
            <v>22</v>
          </cell>
          <cell r="B73" t="str">
            <v>PERELLÓ</v>
          </cell>
          <cell r="C73">
            <v>0</v>
          </cell>
          <cell r="D73">
            <v>62.049999999999898</v>
          </cell>
          <cell r="G73">
            <v>51.449894074464495</v>
          </cell>
          <cell r="H73" t="e">
            <v>#DIV/0!</v>
          </cell>
          <cell r="I73">
            <v>67.564157591150689</v>
          </cell>
        </row>
        <row r="74">
          <cell r="A74">
            <v>23</v>
          </cell>
          <cell r="B74" t="str">
            <v>PERELLÓ - casc urbà superfície</v>
          </cell>
          <cell r="C74">
            <v>43.718998076922944</v>
          </cell>
          <cell r="D74">
            <v>62.049999999999798</v>
          </cell>
          <cell r="G74">
            <v>42.67650484718655</v>
          </cell>
          <cell r="H74">
            <v>0.97615468616407586</v>
          </cell>
          <cell r="I74">
            <v>67.564157591150675</v>
          </cell>
        </row>
        <row r="75">
          <cell r="A75">
            <v>24</v>
          </cell>
          <cell r="B75" t="str">
            <v>PERELLÓ - Urbanitzacions superficie</v>
          </cell>
          <cell r="C75">
            <v>8.987703846153817</v>
          </cell>
          <cell r="D75">
            <v>62.049999999999798</v>
          </cell>
          <cell r="G75">
            <v>8.7733892272779386</v>
          </cell>
          <cell r="H75">
            <v>0.97615468616407608</v>
          </cell>
          <cell r="I75">
            <v>67.564157591150689</v>
          </cell>
        </row>
        <row r="76">
          <cell r="A76">
            <v>25</v>
          </cell>
          <cell r="B76" t="str">
            <v>ROQUETES</v>
          </cell>
          <cell r="C76">
            <v>0</v>
          </cell>
          <cell r="D76">
            <v>62.049999999999798</v>
          </cell>
          <cell r="G76">
            <v>77.330766624951693</v>
          </cell>
          <cell r="H76" t="e">
            <v>#DIV/0!</v>
          </cell>
          <cell r="I76">
            <v>44.519487272424705</v>
          </cell>
        </row>
        <row r="77">
          <cell r="A77">
            <v>26</v>
          </cell>
          <cell r="B77" t="str">
            <v>ROQUETES - casc urbà soterrats</v>
          </cell>
          <cell r="C77">
            <v>56.410432834757664</v>
          </cell>
          <cell r="D77">
            <v>62.049999999999798</v>
          </cell>
          <cell r="G77">
            <v>41.212608281679479</v>
          </cell>
          <cell r="H77">
            <v>0.7305848618889883</v>
          </cell>
          <cell r="I77">
            <v>44.519487272424712</v>
          </cell>
        </row>
        <row r="78">
          <cell r="A78">
            <v>27</v>
          </cell>
          <cell r="B78" t="str">
            <v>ROQUETES - casc urbà superfície</v>
          </cell>
          <cell r="C78">
            <v>33.182607549857444</v>
          </cell>
          <cell r="D78">
            <v>62.049999999999798</v>
          </cell>
          <cell r="G78">
            <v>24.242710753929099</v>
          </cell>
          <cell r="H78">
            <v>0.73058486188898819</v>
          </cell>
          <cell r="I78">
            <v>44.519487272424712</v>
          </cell>
        </row>
        <row r="79">
          <cell r="A79">
            <v>28</v>
          </cell>
          <cell r="B79" t="str">
            <v>ROQUETES - Urbanitzacions/diss. superficie</v>
          </cell>
          <cell r="C79">
            <v>16.254713461538408</v>
          </cell>
          <cell r="D79">
            <v>62.049999999999798</v>
          </cell>
          <cell r="G79">
            <v>11.87544758934312</v>
          </cell>
          <cell r="H79">
            <v>0.73058486188898841</v>
          </cell>
          <cell r="I79">
            <v>44.519487272424712</v>
          </cell>
        </row>
        <row r="80">
          <cell r="A80">
            <v>29</v>
          </cell>
          <cell r="B80" t="str">
            <v>TIVENYS</v>
          </cell>
          <cell r="C80">
            <v>14.634253846153799</v>
          </cell>
          <cell r="D80">
            <v>62.049999999999798</v>
          </cell>
          <cell r="G80">
            <v>9.3092123809523812</v>
          </cell>
          <cell r="H80">
            <v>0.63612483962747757</v>
          </cell>
          <cell r="I80">
            <v>49.899432356015716</v>
          </cell>
        </row>
        <row r="81">
          <cell r="A81">
            <v>30</v>
          </cell>
          <cell r="B81" t="str">
            <v>TORTOSA</v>
          </cell>
          <cell r="C81">
            <v>0</v>
          </cell>
          <cell r="D81">
            <v>62.049999999999798</v>
          </cell>
          <cell r="G81">
            <v>339.67317490565154</v>
          </cell>
          <cell r="H81" t="e">
            <v>#DIV/0!</v>
          </cell>
          <cell r="I81">
            <v>39.798323228963504</v>
          </cell>
        </row>
        <row r="82">
          <cell r="A82">
            <v>31</v>
          </cell>
          <cell r="B82" t="str">
            <v>TORTOSA - casc urbà superfície</v>
          </cell>
          <cell r="C82">
            <v>403.95874940318168</v>
          </cell>
          <cell r="D82">
            <v>62.049999999999798</v>
          </cell>
          <cell r="G82">
            <v>242.05961231831188</v>
          </cell>
          <cell r="H82">
            <v>0.59921863971491285</v>
          </cell>
          <cell r="I82">
            <v>39.798323228963504</v>
          </cell>
        </row>
        <row r="83">
          <cell r="A83">
            <v>32</v>
          </cell>
          <cell r="B83" t="str">
            <v>TORTOSA - casc urbà soterrats</v>
          </cell>
          <cell r="C83">
            <v>43.171164058355302</v>
          </cell>
          <cell r="D83">
            <v>62.049999999999798</v>
          </cell>
          <cell r="G83">
            <v>25.868966201956997</v>
          </cell>
          <cell r="H83">
            <v>0.59921863971491274</v>
          </cell>
          <cell r="I83">
            <v>39.798323228963504</v>
          </cell>
        </row>
        <row r="84">
          <cell r="A84">
            <v>33</v>
          </cell>
          <cell r="B84" t="str">
            <v>TORTOSA - Bítem superfície</v>
          </cell>
          <cell r="C84">
            <v>19.545749999999938</v>
          </cell>
          <cell r="D84">
            <v>62.049999999999798</v>
          </cell>
          <cell r="G84">
            <v>11.712177727207719</v>
          </cell>
          <cell r="H84">
            <v>0.59921863971491274</v>
          </cell>
          <cell r="I84">
            <v>39.798323228963504</v>
          </cell>
        </row>
        <row r="85">
          <cell r="A85">
            <v>28</v>
          </cell>
          <cell r="B85" t="str">
            <v>TORTOSA - Campredó superfície</v>
          </cell>
          <cell r="C85">
            <v>20.147157692307626</v>
          </cell>
          <cell r="D85">
            <v>62.049999999999798</v>
          </cell>
          <cell r="G85">
            <v>12.072552426506418</v>
          </cell>
          <cell r="H85">
            <v>0.59921863971491285</v>
          </cell>
          <cell r="I85">
            <v>39.798323228963504</v>
          </cell>
        </row>
        <row r="86">
          <cell r="A86">
            <v>29</v>
          </cell>
          <cell r="B86" t="str">
            <v>TORTOSA - Jesús superfície</v>
          </cell>
          <cell r="C86">
            <v>59.63432064777308</v>
          </cell>
          <cell r="D86">
            <v>62.049999999999798</v>
          </cell>
          <cell r="G86">
            <v>35.733996498881524</v>
          </cell>
          <cell r="H86">
            <v>0.59921863971491285</v>
          </cell>
          <cell r="I86">
            <v>39.798323228963504</v>
          </cell>
        </row>
        <row r="87">
          <cell r="A87">
            <v>30</v>
          </cell>
          <cell r="B87" t="str">
            <v>TORTOSA - Jesús soterrats</v>
          </cell>
          <cell r="C87">
            <v>3.3130178137651711</v>
          </cell>
          <cell r="D87">
            <v>62.049999999999798</v>
          </cell>
          <cell r="G87">
            <v>1.98522202771564</v>
          </cell>
          <cell r="H87">
            <v>0.59921863971491274</v>
          </cell>
          <cell r="I87">
            <v>39.798323228963497</v>
          </cell>
        </row>
        <row r="88">
          <cell r="A88">
            <v>31</v>
          </cell>
          <cell r="B88" t="str">
            <v>TORTOSA - Reguers superfície</v>
          </cell>
          <cell r="C88">
            <v>11.009101923076868</v>
          </cell>
          <cell r="D88">
            <v>62.049999999999699</v>
          </cell>
          <cell r="G88">
            <v>6.5968590788289632</v>
          </cell>
          <cell r="H88">
            <v>0.59921863971491385</v>
          </cell>
          <cell r="I88">
            <v>39.798323228963504</v>
          </cell>
        </row>
        <row r="89">
          <cell r="A89">
            <v>32</v>
          </cell>
          <cell r="B89" t="str">
            <v>TORTOSA - Vinallop superfície</v>
          </cell>
          <cell r="C89">
            <v>6.0808999999999704</v>
          </cell>
          <cell r="D89">
            <v>62.049999999999699</v>
          </cell>
          <cell r="G89">
            <v>3.6437886262424013</v>
          </cell>
          <cell r="H89">
            <v>0.59921863971491374</v>
          </cell>
          <cell r="I89">
            <v>39.798323228963504</v>
          </cell>
        </row>
        <row r="90">
          <cell r="A90">
            <v>33</v>
          </cell>
          <cell r="B90" t="str">
            <v>XERTA</v>
          </cell>
          <cell r="C90">
            <v>20.882211538461434</v>
          </cell>
          <cell r="D90">
            <v>62.049999999999699</v>
          </cell>
          <cell r="G90">
            <v>12.944729306259912</v>
          </cell>
          <cell r="H90">
            <v>0.61989264319145276</v>
          </cell>
          <cell r="I90">
            <v>46.075719493586327</v>
          </cell>
        </row>
        <row r="96">
          <cell r="A96">
            <v>1</v>
          </cell>
          <cell r="B96" t="str">
            <v>L'ALDEA</v>
          </cell>
          <cell r="C96">
            <v>17.201046153846157</v>
          </cell>
          <cell r="D96">
            <v>14.6</v>
          </cell>
          <cell r="G96">
            <v>19.59946172386708</v>
          </cell>
          <cell r="H96">
            <v>1.1394342849015981</v>
          </cell>
          <cell r="I96">
            <v>23.164942199521434</v>
          </cell>
          <cell r="K96" t="str">
            <v>litraje</v>
          </cell>
          <cell r="L96" t="str">
            <v>Kg/Cont.</v>
          </cell>
          <cell r="N96" t="str">
            <v>capacidad</v>
          </cell>
          <cell r="O96" t="str">
            <v>Tn./viaje</v>
          </cell>
          <cell r="P96" t="str">
            <v>Tn./viaje</v>
          </cell>
          <cell r="Q96" t="str">
            <v>Tn./viaje</v>
          </cell>
        </row>
        <row r="97">
          <cell r="A97">
            <v>2</v>
          </cell>
          <cell r="B97" t="str">
            <v>ALDOVER</v>
          </cell>
          <cell r="C97">
            <v>3.694923076923077</v>
          </cell>
          <cell r="D97">
            <v>14.6</v>
          </cell>
          <cell r="G97">
            <v>3.9485310115236882</v>
          </cell>
          <cell r="H97">
            <v>1.0686368645086386</v>
          </cell>
          <cell r="I97">
            <v>32.559106316917671</v>
          </cell>
          <cell r="K97">
            <v>1</v>
          </cell>
          <cell r="L97">
            <v>30</v>
          </cell>
          <cell r="N97">
            <v>15</v>
          </cell>
          <cell r="O97">
            <v>0.44999999999999996</v>
          </cell>
          <cell r="P97">
            <v>1.125</v>
          </cell>
          <cell r="Q97">
            <v>2.1374999999999997</v>
          </cell>
        </row>
        <row r="98">
          <cell r="A98">
            <v>3</v>
          </cell>
          <cell r="B98" t="str">
            <v>ALFARA DE CARLES</v>
          </cell>
          <cell r="C98">
            <v>1.5526538461538462</v>
          </cell>
          <cell r="D98">
            <v>14.6</v>
          </cell>
          <cell r="G98">
            <v>2.8358252816497989</v>
          </cell>
          <cell r="H98">
            <v>1.8264375467040246</v>
          </cell>
          <cell r="I98">
            <v>49.487328136135226</v>
          </cell>
          <cell r="K98">
            <v>2</v>
          </cell>
          <cell r="L98">
            <v>60</v>
          </cell>
          <cell r="N98">
            <v>16</v>
          </cell>
          <cell r="O98">
            <v>0.48</v>
          </cell>
          <cell r="P98">
            <v>1.2</v>
          </cell>
          <cell r="Q98">
            <v>2.2799999999999998</v>
          </cell>
        </row>
        <row r="99">
          <cell r="A99">
            <v>4</v>
          </cell>
          <cell r="B99" t="str">
            <v>L'AMETLLA DE MAR</v>
          </cell>
          <cell r="C99">
            <v>0</v>
          </cell>
          <cell r="D99">
            <v>14.6</v>
          </cell>
          <cell r="G99">
            <v>160.8891485562867</v>
          </cell>
          <cell r="H99" t="e">
            <v>#DIV/0!</v>
          </cell>
          <cell r="I99">
            <v>66.099606625124835</v>
          </cell>
          <cell r="K99">
            <v>2.5</v>
          </cell>
          <cell r="L99">
            <v>75</v>
          </cell>
          <cell r="N99">
            <v>20</v>
          </cell>
          <cell r="O99">
            <v>0.6</v>
          </cell>
          <cell r="P99">
            <v>1.5</v>
          </cell>
          <cell r="Q99">
            <v>2.8499999999999996</v>
          </cell>
        </row>
        <row r="100">
          <cell r="A100">
            <v>5</v>
          </cell>
          <cell r="B100" t="str">
            <v>L'AMETLLA DE MAR - casc urbà superfície</v>
          </cell>
          <cell r="C100">
            <v>7.8373715099715096</v>
          </cell>
          <cell r="D100">
            <v>14.6</v>
          </cell>
          <cell r="G100">
            <v>43.925664355993419</v>
          </cell>
          <cell r="H100">
            <v>5.6046423600191311</v>
          </cell>
          <cell r="I100">
            <v>66.099606625124835</v>
          </cell>
          <cell r="K100">
            <v>3</v>
          </cell>
          <cell r="L100">
            <v>90</v>
          </cell>
          <cell r="N100">
            <v>23</v>
          </cell>
          <cell r="O100">
            <v>0.69</v>
          </cell>
          <cell r="P100">
            <v>1.7249999999999999</v>
          </cell>
          <cell r="Q100">
            <v>3.2774999999999999</v>
          </cell>
        </row>
        <row r="101">
          <cell r="A101">
            <v>6</v>
          </cell>
          <cell r="B101" t="str">
            <v>L'AMETLLA DE MAR - casc urbà soterrats</v>
          </cell>
          <cell r="C101">
            <v>11.399813105413104</v>
          </cell>
          <cell r="D101">
            <v>14.6</v>
          </cell>
          <cell r="G101">
            <v>63.891875426899517</v>
          </cell>
          <cell r="H101">
            <v>5.6046423600191311</v>
          </cell>
          <cell r="I101">
            <v>66.099606625124835</v>
          </cell>
          <cell r="K101">
            <v>3.5</v>
          </cell>
          <cell r="L101">
            <v>105</v>
          </cell>
          <cell r="N101">
            <v>25</v>
          </cell>
          <cell r="O101">
            <v>0.75</v>
          </cell>
          <cell r="P101">
            <v>1.875</v>
          </cell>
          <cell r="Q101">
            <v>3.5624999999999996</v>
          </cell>
        </row>
        <row r="102">
          <cell r="A102">
            <v>7</v>
          </cell>
          <cell r="B102" t="str">
            <v>L'AMETLLA DE MAR - Urbanitzacions superficie</v>
          </cell>
          <cell r="C102">
            <v>9.0236125791855191</v>
          </cell>
          <cell r="D102">
            <v>14.6</v>
          </cell>
          <cell r="G102">
            <v>50.574121301704643</v>
          </cell>
          <cell r="H102">
            <v>5.6046423600191311</v>
          </cell>
          <cell r="I102">
            <v>66.099606625124835</v>
          </cell>
          <cell r="L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A103">
            <v>8</v>
          </cell>
          <cell r="B103" t="str">
            <v>L'AMETLLA DE MAR - Urbanitzacions soterrats</v>
          </cell>
          <cell r="C103">
            <v>0.44561049773755657</v>
          </cell>
          <cell r="D103">
            <v>14.6</v>
          </cell>
          <cell r="G103">
            <v>2.4974874716891184</v>
          </cell>
          <cell r="H103">
            <v>5.6046423600191302</v>
          </cell>
          <cell r="I103">
            <v>66.099606625124835</v>
          </cell>
        </row>
        <row r="104">
          <cell r="A104">
            <v>9</v>
          </cell>
          <cell r="B104" t="str">
            <v>L'AMPOLLA</v>
          </cell>
          <cell r="C104">
            <v>0</v>
          </cell>
          <cell r="D104">
            <v>14.6</v>
          </cell>
          <cell r="G104">
            <v>45.202405604253265</v>
          </cell>
          <cell r="H104" t="e">
            <v>#DIV/0!</v>
          </cell>
          <cell r="I104">
            <v>32.487968331272</v>
          </cell>
        </row>
        <row r="105">
          <cell r="A105">
            <v>10</v>
          </cell>
          <cell r="B105" t="str">
            <v>L'AMPOLLA - casc urbà superfície</v>
          </cell>
          <cell r="C105">
            <v>6.0435576923076928</v>
          </cell>
          <cell r="D105">
            <v>14.6</v>
          </cell>
          <cell r="G105">
            <v>19.976630818206207</v>
          </cell>
          <cell r="H105">
            <v>3.3054422304320323</v>
          </cell>
          <cell r="I105">
            <v>32.487968331271993</v>
          </cell>
        </row>
        <row r="106">
          <cell r="A106">
            <v>11</v>
          </cell>
          <cell r="B106" t="str">
            <v>L'AMPOLLA - casc urbà soterrats</v>
          </cell>
          <cell r="C106">
            <v>6.0435576923076928</v>
          </cell>
          <cell r="D106">
            <v>14.6</v>
          </cell>
          <cell r="G106">
            <v>19.976630818206207</v>
          </cell>
          <cell r="H106">
            <v>3.3054422304320323</v>
          </cell>
          <cell r="I106">
            <v>32.487968331271993</v>
          </cell>
        </row>
        <row r="107">
          <cell r="A107">
            <v>12</v>
          </cell>
          <cell r="B107" t="str">
            <v>L'AMPOLLA - Urbanitzacions superficie</v>
          </cell>
          <cell r="C107">
            <v>1.3611692307692307</v>
          </cell>
          <cell r="D107">
            <v>14.6</v>
          </cell>
          <cell r="G107">
            <v>4.4992662581493006</v>
          </cell>
          <cell r="H107">
            <v>3.3054422304320332</v>
          </cell>
          <cell r="I107">
            <v>32.487968331272</v>
          </cell>
        </row>
        <row r="108">
          <cell r="A108">
            <v>13</v>
          </cell>
          <cell r="B108" t="str">
            <v>L'AMPOLLA - Urbanitzacions soterrats</v>
          </cell>
          <cell r="C108">
            <v>0.22686153846153842</v>
          </cell>
          <cell r="D108">
            <v>14.6</v>
          </cell>
          <cell r="G108">
            <v>0.74987770969154999</v>
          </cell>
          <cell r="H108">
            <v>3.3054422304320328</v>
          </cell>
          <cell r="I108">
            <v>32.487968331271993</v>
          </cell>
        </row>
        <row r="109">
          <cell r="A109">
            <v>14</v>
          </cell>
          <cell r="B109" t="str">
            <v>BENIFALLET</v>
          </cell>
          <cell r="C109">
            <v>2.7633307692307691</v>
          </cell>
          <cell r="D109">
            <v>14.6</v>
          </cell>
          <cell r="G109">
            <v>6.6911954674081944</v>
          </cell>
          <cell r="H109">
            <v>2.4214240082705802</v>
          </cell>
          <cell r="I109">
            <v>47.035223206417292</v>
          </cell>
        </row>
        <row r="110">
          <cell r="A110">
            <v>15</v>
          </cell>
          <cell r="B110" t="str">
            <v>CAMARLES</v>
          </cell>
          <cell r="C110">
            <v>0</v>
          </cell>
          <cell r="D110">
            <v>14.6</v>
          </cell>
          <cell r="G110">
            <v>19.685697504224226</v>
          </cell>
          <cell r="H110" t="e">
            <v>#DIV/0!</v>
          </cell>
          <cell r="I110">
            <v>26.624610314527448</v>
          </cell>
        </row>
        <row r="111">
          <cell r="A111">
            <v>16</v>
          </cell>
          <cell r="B111" t="str">
            <v>CAMARLES - casc urbà superfície</v>
          </cell>
          <cell r="C111">
            <v>9.1917762820512827</v>
          </cell>
          <cell r="D111">
            <v>14.6</v>
          </cell>
          <cell r="G111">
            <v>18.04522271220554</v>
          </cell>
          <cell r="H111">
            <v>1.9631921141773565</v>
          </cell>
          <cell r="I111">
            <v>26.624610314527445</v>
          </cell>
        </row>
        <row r="112">
          <cell r="A112">
            <v>17</v>
          </cell>
          <cell r="B112" t="str">
            <v>CAMARLES - Casc urbà soterrats</v>
          </cell>
          <cell r="C112">
            <v>0.83561602564102544</v>
          </cell>
          <cell r="D112">
            <v>14.6</v>
          </cell>
          <cell r="G112">
            <v>1.6404747920186853</v>
          </cell>
          <cell r="H112">
            <v>1.963192114177357</v>
          </cell>
          <cell r="I112">
            <v>26.624610314527445</v>
          </cell>
        </row>
        <row r="113">
          <cell r="A113">
            <v>18</v>
          </cell>
          <cell r="B113" t="str">
            <v>DELTEBRE</v>
          </cell>
          <cell r="C113">
            <v>0</v>
          </cell>
          <cell r="D113">
            <v>14.6</v>
          </cell>
          <cell r="G113">
            <v>73.690581434811719</v>
          </cell>
          <cell r="H113" t="e">
            <v>#DIV/0!</v>
          </cell>
          <cell r="I113">
            <v>18.82125071926848</v>
          </cell>
        </row>
        <row r="114">
          <cell r="A114">
            <v>19</v>
          </cell>
          <cell r="B114" t="str">
            <v>DELTEBRE - casc urbà</v>
          </cell>
          <cell r="C114">
            <v>44.743946153846153</v>
          </cell>
          <cell r="D114">
            <v>14.6</v>
          </cell>
          <cell r="G114">
            <v>70.900168073067519</v>
          </cell>
          <cell r="H114">
            <v>1.584575661460137</v>
          </cell>
          <cell r="I114">
            <v>18.82125071926848</v>
          </cell>
        </row>
        <row r="115">
          <cell r="A115">
            <v>20</v>
          </cell>
          <cell r="B115" t="str">
            <v>DELTEBRE - Riumar</v>
          </cell>
          <cell r="C115">
            <v>1.7609846153846154</v>
          </cell>
          <cell r="D115">
            <v>14.6</v>
          </cell>
          <cell r="G115">
            <v>2.7904133617442017</v>
          </cell>
          <cell r="H115">
            <v>1.584575661460137</v>
          </cell>
          <cell r="I115">
            <v>18.82125071926848</v>
          </cell>
        </row>
        <row r="116">
          <cell r="A116">
            <v>21</v>
          </cell>
          <cell r="B116" t="str">
            <v>PAÜLS</v>
          </cell>
          <cell r="C116">
            <v>2.3427384615384619</v>
          </cell>
          <cell r="D116">
            <v>14.6</v>
          </cell>
          <cell r="G116">
            <v>3.0823340807930131</v>
          </cell>
          <cell r="H116">
            <v>1.3156970491571063</v>
          </cell>
          <cell r="I116">
            <v>40.842527850295909</v>
          </cell>
        </row>
        <row r="117">
          <cell r="A117">
            <v>22</v>
          </cell>
          <cell r="B117" t="str">
            <v>PERELLÓ</v>
          </cell>
          <cell r="C117">
            <v>0</v>
          </cell>
          <cell r="D117">
            <v>14.6</v>
          </cell>
          <cell r="G117">
            <v>23.384242112073967</v>
          </cell>
          <cell r="H117" t="e">
            <v>#DIV/0!</v>
          </cell>
          <cell r="I117">
            <v>30.708257959153677</v>
          </cell>
        </row>
        <row r="118">
          <cell r="A118">
            <v>23</v>
          </cell>
          <cell r="B118" t="str">
            <v>PERELLÓ - casc urbà superfície</v>
          </cell>
          <cell r="C118">
            <v>10.286823076923078</v>
          </cell>
          <cell r="D118">
            <v>14.6</v>
          </cell>
          <cell r="G118">
            <v>19.396691476164047</v>
          </cell>
          <cell r="H118">
            <v>1.8855861844924282</v>
          </cell>
          <cell r="I118">
            <v>30.708257959153674</v>
          </cell>
        </row>
        <row r="119">
          <cell r="A119">
            <v>24</v>
          </cell>
          <cell r="B119" t="str">
            <v>PERELLÓ - Urbanitzacions superficie</v>
          </cell>
          <cell r="C119">
            <v>2.1147538461538464</v>
          </cell>
          <cell r="D119">
            <v>14.6</v>
          </cell>
          <cell r="G119">
            <v>3.9875506359099187</v>
          </cell>
          <cell r="H119">
            <v>1.8855861844924282</v>
          </cell>
          <cell r="I119">
            <v>30.708257959153677</v>
          </cell>
        </row>
        <row r="120">
          <cell r="A120">
            <v>25</v>
          </cell>
          <cell r="B120" t="str">
            <v>ROQUETES</v>
          </cell>
          <cell r="C120">
            <v>0</v>
          </cell>
          <cell r="D120">
            <v>14.6</v>
          </cell>
          <cell r="G120">
            <v>43.489361205602137</v>
          </cell>
          <cell r="H120" t="e">
            <v>#DIV/0!</v>
          </cell>
          <cell r="I120">
            <v>25.036917997577071</v>
          </cell>
        </row>
        <row r="121">
          <cell r="A121">
            <v>26</v>
          </cell>
          <cell r="B121" t="str">
            <v>ROQUETES - casc urbà soterrats</v>
          </cell>
          <cell r="C121">
            <v>13.273043019943021</v>
          </cell>
          <cell r="D121">
            <v>14.6</v>
          </cell>
          <cell r="G121">
            <v>23.177191769991307</v>
          </cell>
          <cell r="H121">
            <v>1.7461852368870574</v>
          </cell>
          <cell r="I121">
            <v>25.036917997577071</v>
          </cell>
        </row>
        <row r="122">
          <cell r="A122">
            <v>27</v>
          </cell>
          <cell r="B122" t="str">
            <v>ROQUETES - casc urbà superfície</v>
          </cell>
          <cell r="C122">
            <v>7.8076723646723627</v>
          </cell>
          <cell r="D122">
            <v>14.6</v>
          </cell>
          <cell r="G122">
            <v>13.633642217641944</v>
          </cell>
          <cell r="H122">
            <v>1.7461852368870576</v>
          </cell>
          <cell r="I122">
            <v>25.036917997577074</v>
          </cell>
        </row>
        <row r="123">
          <cell r="A123">
            <v>28</v>
          </cell>
          <cell r="B123" t="str">
            <v>ROQUETES - Urbanitzacions/diss. superficie</v>
          </cell>
          <cell r="C123">
            <v>3.8246384615384619</v>
          </cell>
          <cell r="D123">
            <v>14.6</v>
          </cell>
          <cell r="G123">
            <v>6.678527217968889</v>
          </cell>
          <cell r="H123">
            <v>1.7461852368870572</v>
          </cell>
          <cell r="I123">
            <v>25.036917997577071</v>
          </cell>
        </row>
        <row r="124">
          <cell r="A124">
            <v>29</v>
          </cell>
          <cell r="B124" t="str">
            <v>TIVENYS</v>
          </cell>
          <cell r="C124">
            <v>3.4433538461538458</v>
          </cell>
          <cell r="D124">
            <v>14.6</v>
          </cell>
          <cell r="G124">
            <v>3.9753725506597553</v>
          </cell>
          <cell r="H124">
            <v>1.1545059637423447</v>
          </cell>
          <cell r="I124">
            <v>21.308874001788965</v>
          </cell>
        </row>
        <row r="125">
          <cell r="A125">
            <v>30</v>
          </cell>
          <cell r="B125" t="str">
            <v>TORTOSA</v>
          </cell>
          <cell r="C125">
            <v>0</v>
          </cell>
          <cell r="D125">
            <v>14.6</v>
          </cell>
          <cell r="G125">
            <v>111.76399671681446</v>
          </cell>
          <cell r="H125" t="e">
            <v>#DIV/0!</v>
          </cell>
          <cell r="I125">
            <v>13.094998355204501</v>
          </cell>
        </row>
        <row r="126">
          <cell r="A126">
            <v>31</v>
          </cell>
          <cell r="B126" t="str">
            <v>TORTOSA - casc urbà superfície</v>
          </cell>
          <cell r="C126">
            <v>95.049117506631305</v>
          </cell>
          <cell r="D126">
            <v>14.6</v>
          </cell>
          <cell r="G126">
            <v>79.645823441699946</v>
          </cell>
          <cell r="H126">
            <v>0.83794384978001801</v>
          </cell>
          <cell r="I126">
            <v>13.094998355204499</v>
          </cell>
        </row>
        <row r="127">
          <cell r="A127">
            <v>32</v>
          </cell>
          <cell r="B127" t="str">
            <v>TORTOSA - casc urbà soterrats</v>
          </cell>
          <cell r="C127">
            <v>10.157920954907162</v>
          </cell>
          <cell r="D127">
            <v>14.6</v>
          </cell>
          <cell r="G127">
            <v>8.5117673907160256</v>
          </cell>
          <cell r="H127">
            <v>0.83794384978001812</v>
          </cell>
          <cell r="I127">
            <v>13.094998355204501</v>
          </cell>
        </row>
        <row r="128">
          <cell r="A128">
            <v>33</v>
          </cell>
          <cell r="B128" t="str">
            <v>TORTOSA - Bítem superfície</v>
          </cell>
          <cell r="C128">
            <v>4.5990000000000002</v>
          </cell>
          <cell r="D128">
            <v>14.6</v>
          </cell>
          <cell r="G128">
            <v>3.8537037651383037</v>
          </cell>
          <cell r="H128">
            <v>0.83794384978001812</v>
          </cell>
          <cell r="I128">
            <v>13.094998355204501</v>
          </cell>
        </row>
        <row r="129">
          <cell r="A129">
            <v>34</v>
          </cell>
          <cell r="B129" t="str">
            <v>TORTOSA - Campredó superfície</v>
          </cell>
          <cell r="C129">
            <v>4.7405076923076921</v>
          </cell>
          <cell r="D129">
            <v>14.6</v>
          </cell>
          <cell r="G129">
            <v>3.9722792656040977</v>
          </cell>
          <cell r="H129">
            <v>0.83794384978001824</v>
          </cell>
          <cell r="I129">
            <v>13.094998355204501</v>
          </cell>
        </row>
        <row r="130">
          <cell r="A130">
            <v>35</v>
          </cell>
          <cell r="B130" t="str">
            <v>TORTOSA - Jesús superfície</v>
          </cell>
          <cell r="C130">
            <v>14.031604858299593</v>
          </cell>
          <cell r="D130">
            <v>14.6</v>
          </cell>
          <cell r="G130">
            <v>11.757696993555568</v>
          </cell>
          <cell r="H130">
            <v>0.83794384978001824</v>
          </cell>
          <cell r="I130">
            <v>13.094998355204501</v>
          </cell>
        </row>
        <row r="131">
          <cell r="A131">
            <v>36</v>
          </cell>
          <cell r="B131" t="str">
            <v>TORTOSA - Jesús soterrats</v>
          </cell>
          <cell r="C131">
            <v>0.77953360323886622</v>
          </cell>
          <cell r="D131">
            <v>14.6</v>
          </cell>
          <cell r="G131">
            <v>0.65320538853086485</v>
          </cell>
          <cell r="H131">
            <v>0.83794384978001824</v>
          </cell>
          <cell r="I131">
            <v>13.094998355204499</v>
          </cell>
        </row>
        <row r="132">
          <cell r="A132">
            <v>37</v>
          </cell>
          <cell r="B132" t="str">
            <v>TORTOSA - Reguers superfície</v>
          </cell>
          <cell r="C132">
            <v>2.5903769230769234</v>
          </cell>
          <cell r="D132">
            <v>14.6</v>
          </cell>
          <cell r="G132">
            <v>2.1705904113043948</v>
          </cell>
          <cell r="H132">
            <v>0.83794384978001801</v>
          </cell>
          <cell r="I132">
            <v>13.094998355204499</v>
          </cell>
        </row>
        <row r="133">
          <cell r="A133">
            <v>38</v>
          </cell>
          <cell r="B133" t="str">
            <v>TORTOSA - Vinallop superfície</v>
          </cell>
          <cell r="C133">
            <v>1.4308000000000001</v>
          </cell>
          <cell r="D133">
            <v>14.6</v>
          </cell>
          <cell r="G133">
            <v>1.19893006026525</v>
          </cell>
          <cell r="H133">
            <v>0.83794384978001812</v>
          </cell>
          <cell r="I133">
            <v>13.094998355204501</v>
          </cell>
        </row>
        <row r="134">
          <cell r="A134">
            <v>39</v>
          </cell>
          <cell r="B134" t="str">
            <v>XERTA</v>
          </cell>
          <cell r="C134">
            <v>4.9134615384615383</v>
          </cell>
          <cell r="D134">
            <v>14.6</v>
          </cell>
          <cell r="G134">
            <v>6.2673299336218209</v>
          </cell>
          <cell r="H134">
            <v>1.275542687077631</v>
          </cell>
          <cell r="I134">
            <v>22.308055206351018</v>
          </cell>
        </row>
        <row r="140">
          <cell r="A140">
            <v>1</v>
          </cell>
          <cell r="B140" t="str">
            <v>L'ALDEA</v>
          </cell>
          <cell r="C140">
            <v>86.005230769230764</v>
          </cell>
          <cell r="D140">
            <v>73</v>
          </cell>
          <cell r="G140">
            <v>115.29837424608839</v>
          </cell>
          <cell r="H140">
            <v>1.3405972312946521</v>
          </cell>
          <cell r="I140">
            <v>136.27313916774492</v>
          </cell>
          <cell r="K140" t="str">
            <v>Litraje</v>
          </cell>
          <cell r="L140" t="str">
            <v>Kg/Cont.</v>
          </cell>
          <cell r="N140" t="str">
            <v>Capacidad</v>
          </cell>
          <cell r="O140" t="str">
            <v>Tn./viaje</v>
          </cell>
          <cell r="P140" t="str">
            <v>Tn./viaje</v>
          </cell>
          <cell r="Q140" t="str">
            <v>Tn./viaje</v>
          </cell>
          <cell r="R140" t="str">
            <v>Tn./viaje</v>
          </cell>
          <cell r="S140" t="str">
            <v>Tn./viaje</v>
          </cell>
        </row>
        <row r="141">
          <cell r="A141">
            <v>2</v>
          </cell>
          <cell r="B141" t="str">
            <v>ALDOVER</v>
          </cell>
          <cell r="C141">
            <v>18.474615384615387</v>
          </cell>
          <cell r="D141">
            <v>73</v>
          </cell>
          <cell r="G141">
            <v>22.927782023047378</v>
          </cell>
          <cell r="H141">
            <v>1.2410424545097885</v>
          </cell>
          <cell r="I141">
            <v>189.05970101813767</v>
          </cell>
          <cell r="K141">
            <v>1.1000000000000001</v>
          </cell>
          <cell r="L141">
            <v>77.000000000000014</v>
          </cell>
          <cell r="N141">
            <v>15</v>
          </cell>
          <cell r="O141">
            <v>0.89999999999999991</v>
          </cell>
          <cell r="P141">
            <v>2.25</v>
          </cell>
          <cell r="Q141">
            <v>3.5999999999999996</v>
          </cell>
          <cell r="R141">
            <v>3.5999999999999996</v>
          </cell>
          <cell r="S141">
            <v>3.5999999999999996</v>
          </cell>
        </row>
        <row r="142">
          <cell r="A142">
            <v>3</v>
          </cell>
          <cell r="B142" t="str">
            <v>ALFARA DE CARLES</v>
          </cell>
          <cell r="C142">
            <v>7.7632692307692306</v>
          </cell>
          <cell r="D142">
            <v>73</v>
          </cell>
          <cell r="G142">
            <v>12.131362046973456</v>
          </cell>
          <cell r="H142">
            <v>1.5626615136431907</v>
          </cell>
          <cell r="I142">
            <v>211.70158057395113</v>
          </cell>
          <cell r="K142">
            <v>1.8</v>
          </cell>
          <cell r="L142">
            <v>126.00000000000003</v>
          </cell>
          <cell r="N142">
            <v>16</v>
          </cell>
          <cell r="O142">
            <v>0.96</v>
          </cell>
          <cell r="P142">
            <v>2.4</v>
          </cell>
          <cell r="Q142">
            <v>3.84</v>
          </cell>
          <cell r="R142">
            <v>3.84</v>
          </cell>
          <cell r="S142">
            <v>3.84</v>
          </cell>
        </row>
        <row r="143">
          <cell r="A143">
            <v>4</v>
          </cell>
          <cell r="B143" t="str">
            <v>L'AMETLLA DE MAR</v>
          </cell>
          <cell r="C143">
            <v>0</v>
          </cell>
          <cell r="D143">
            <v>73</v>
          </cell>
          <cell r="G143">
            <v>332.29599344178467</v>
          </cell>
          <cell r="H143" t="e">
            <v>#DIV/0!</v>
          </cell>
          <cell r="I143">
            <v>136.52029765029647</v>
          </cell>
          <cell r="K143">
            <v>2.5</v>
          </cell>
          <cell r="L143">
            <v>175.00000000000003</v>
          </cell>
          <cell r="N143">
            <v>20</v>
          </cell>
          <cell r="O143">
            <v>1.2</v>
          </cell>
          <cell r="P143">
            <v>3</v>
          </cell>
          <cell r="Q143">
            <v>4.8</v>
          </cell>
          <cell r="R143">
            <v>4.8</v>
          </cell>
          <cell r="S143">
            <v>4.8</v>
          </cell>
        </row>
        <row r="144">
          <cell r="A144">
            <v>5</v>
          </cell>
          <cell r="B144" t="str">
            <v>L'AMETLLA DE MAR - casc urbà superfície</v>
          </cell>
          <cell r="C144">
            <v>39.18685754985755</v>
          </cell>
          <cell r="D144">
            <v>73</v>
          </cell>
          <cell r="G144">
            <v>90.722851141565556</v>
          </cell>
          <cell r="H144">
            <v>2.3151346347723498</v>
          </cell>
          <cell r="I144">
            <v>136.5202976502965</v>
          </cell>
          <cell r="K144">
            <v>3</v>
          </cell>
          <cell r="L144">
            <v>210.00000000000003</v>
          </cell>
          <cell r="N144">
            <v>23</v>
          </cell>
          <cell r="O144">
            <v>1.38</v>
          </cell>
          <cell r="P144">
            <v>3.4499999999999997</v>
          </cell>
          <cell r="Q144">
            <v>5.52</v>
          </cell>
          <cell r="R144">
            <v>5.52</v>
          </cell>
          <cell r="S144">
            <v>5.52</v>
          </cell>
        </row>
        <row r="145">
          <cell r="A145">
            <v>6</v>
          </cell>
          <cell r="B145" t="str">
            <v>L'AMETLLA DE MAR - casc urbà soterrats</v>
          </cell>
          <cell r="C145">
            <v>56.999065527065525</v>
          </cell>
          <cell r="D145">
            <v>73</v>
          </cell>
          <cell r="G145">
            <v>131.96051075136808</v>
          </cell>
          <cell r="H145">
            <v>2.3151346347723498</v>
          </cell>
          <cell r="I145">
            <v>136.5202976502965</v>
          </cell>
          <cell r="K145">
            <v>3.5</v>
          </cell>
          <cell r="L145">
            <v>245.00000000000003</v>
          </cell>
          <cell r="N145">
            <v>25</v>
          </cell>
          <cell r="O145">
            <v>1.5</v>
          </cell>
          <cell r="P145">
            <v>3.75</v>
          </cell>
          <cell r="Q145">
            <v>8</v>
          </cell>
          <cell r="R145">
            <v>6</v>
          </cell>
          <cell r="S145">
            <v>6</v>
          </cell>
        </row>
        <row r="146">
          <cell r="A146">
            <v>7</v>
          </cell>
          <cell r="B146" t="str">
            <v>L'AMETLLA DE MAR - Urbanitzacions superficie</v>
          </cell>
          <cell r="C146">
            <v>45.118062895927601</v>
          </cell>
          <cell r="D146">
            <v>73</v>
          </cell>
          <cell r="G146">
            <v>104.45439006419925</v>
          </cell>
          <cell r="H146">
            <v>2.3151346347723498</v>
          </cell>
          <cell r="I146">
            <v>136.5202976502965</v>
          </cell>
          <cell r="L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</row>
        <row r="147">
          <cell r="A147">
            <v>8</v>
          </cell>
          <cell r="B147" t="str">
            <v>L'AMETLLA DE MAR - Urbanitzacions soterrats</v>
          </cell>
          <cell r="C147">
            <v>2.2280524886877831</v>
          </cell>
          <cell r="D147">
            <v>73</v>
          </cell>
          <cell r="G147">
            <v>5.158241484651815</v>
          </cell>
          <cell r="H147">
            <v>2.3151346347723494</v>
          </cell>
          <cell r="I147">
            <v>136.52029765029647</v>
          </cell>
        </row>
        <row r="148">
          <cell r="A148">
            <v>9</v>
          </cell>
          <cell r="B148" t="str">
            <v>L'AMPOLLA</v>
          </cell>
          <cell r="C148">
            <v>0</v>
          </cell>
          <cell r="D148">
            <v>73</v>
          </cell>
          <cell r="G148">
            <v>237.0137421777948</v>
          </cell>
          <cell r="H148" t="e">
            <v>#DIV/0!</v>
          </cell>
          <cell r="I148">
            <v>170.34701686814503</v>
          </cell>
        </row>
        <row r="149">
          <cell r="A149">
            <v>10</v>
          </cell>
          <cell r="B149" t="str">
            <v>L'AMPOLLA - casc urbà superfície</v>
          </cell>
          <cell r="C149">
            <v>30.217788461538461</v>
          </cell>
          <cell r="D149">
            <v>73</v>
          </cell>
          <cell r="G149">
            <v>104.74522236227638</v>
          </cell>
          <cell r="H149">
            <v>3.4663430944192779</v>
          </cell>
          <cell r="I149">
            <v>170.347016868145</v>
          </cell>
        </row>
        <row r="150">
          <cell r="A150">
            <v>11</v>
          </cell>
          <cell r="B150" t="str">
            <v>L'AMPOLLA - casc urbà soterrats</v>
          </cell>
          <cell r="C150">
            <v>30.217788461538461</v>
          </cell>
          <cell r="D150">
            <v>73</v>
          </cell>
          <cell r="G150">
            <v>104.74522236227638</v>
          </cell>
          <cell r="H150">
            <v>3.4663430944192779</v>
          </cell>
          <cell r="I150">
            <v>170.347016868145</v>
          </cell>
        </row>
        <row r="151">
          <cell r="A151">
            <v>12</v>
          </cell>
          <cell r="B151" t="str">
            <v>L'AMPOLLA - Urbanitzacions superficie</v>
          </cell>
          <cell r="C151">
            <v>6.8058461538461534</v>
          </cell>
          <cell r="D151">
            <v>73</v>
          </cell>
          <cell r="G151">
            <v>23.591397817064617</v>
          </cell>
          <cell r="H151">
            <v>3.4663430944192779</v>
          </cell>
          <cell r="I151">
            <v>170.347016868145</v>
          </cell>
        </row>
        <row r="152">
          <cell r="A152">
            <v>13</v>
          </cell>
          <cell r="B152" t="str">
            <v>L'AMPOLLA - Urbanitzacions soterrats</v>
          </cell>
          <cell r="C152">
            <v>1.1343076923076922</v>
          </cell>
          <cell r="D152">
            <v>73</v>
          </cell>
          <cell r="G152">
            <v>3.9318996361774361</v>
          </cell>
          <cell r="H152">
            <v>3.4663430944192779</v>
          </cell>
          <cell r="I152">
            <v>170.347016868145</v>
          </cell>
        </row>
        <row r="153">
          <cell r="A153">
            <v>14</v>
          </cell>
          <cell r="B153" t="str">
            <v>BENIFALLET</v>
          </cell>
          <cell r="C153">
            <v>13.816653846153846</v>
          </cell>
          <cell r="D153">
            <v>73</v>
          </cell>
          <cell r="G153">
            <v>41.069680787413418</v>
          </cell>
          <cell r="H153">
            <v>2.9724766390413713</v>
          </cell>
          <cell r="I153">
            <v>288.6960352991365</v>
          </cell>
        </row>
        <row r="154">
          <cell r="A154">
            <v>15</v>
          </cell>
          <cell r="B154" t="str">
            <v>CAMARLES</v>
          </cell>
          <cell r="C154">
            <v>0</v>
          </cell>
          <cell r="D154">
            <v>73</v>
          </cell>
          <cell r="G154">
            <v>93.357403656474602</v>
          </cell>
          <cell r="H154" t="e">
            <v>#DIV/0!</v>
          </cell>
          <cell r="I154">
            <v>126.26448678266577</v>
          </cell>
        </row>
        <row r="155">
          <cell r="A155">
            <v>16</v>
          </cell>
          <cell r="B155" t="str">
            <v>CAMARLES - casc urbà superfície</v>
          </cell>
          <cell r="C155">
            <v>45.958881410256403</v>
          </cell>
          <cell r="D155">
            <v>73</v>
          </cell>
          <cell r="G155">
            <v>85.577620018435042</v>
          </cell>
          <cell r="H155">
            <v>1.8620474953364974</v>
          </cell>
          <cell r="I155">
            <v>126.26448678266574</v>
          </cell>
        </row>
        <row r="156">
          <cell r="A156">
            <v>17</v>
          </cell>
          <cell r="B156" t="str">
            <v>CAMARLES - Casc urbà soterrats</v>
          </cell>
          <cell r="C156">
            <v>4.1780801282051279</v>
          </cell>
          <cell r="D156">
            <v>73</v>
          </cell>
          <cell r="G156">
            <v>7.7797836380395493</v>
          </cell>
          <cell r="H156">
            <v>1.8620474953364972</v>
          </cell>
          <cell r="I156">
            <v>126.26448678266576</v>
          </cell>
        </row>
        <row r="157">
          <cell r="A157">
            <v>18</v>
          </cell>
          <cell r="B157" t="str">
            <v>DELTEBRE</v>
          </cell>
          <cell r="C157">
            <v>0</v>
          </cell>
          <cell r="D157">
            <v>73</v>
          </cell>
          <cell r="G157">
            <v>350.81382493333899</v>
          </cell>
          <cell r="H157" t="e">
            <v>#DIV/0!</v>
          </cell>
          <cell r="I157">
            <v>89.60107012721663</v>
          </cell>
        </row>
        <row r="158">
          <cell r="A158">
            <v>19</v>
          </cell>
          <cell r="B158" t="str">
            <v>DELTEBRE - casc urbà</v>
          </cell>
          <cell r="C158">
            <v>223.71973076923075</v>
          </cell>
          <cell r="D158">
            <v>73</v>
          </cell>
          <cell r="G158">
            <v>337.52969057697555</v>
          </cell>
          <cell r="H158">
            <v>1.5087166850077294</v>
          </cell>
          <cell r="I158">
            <v>89.60107012721663</v>
          </cell>
        </row>
        <row r="159">
          <cell r="A159">
            <v>20</v>
          </cell>
          <cell r="B159" t="str">
            <v>DELTEBRE - Riumar</v>
          </cell>
          <cell r="C159">
            <v>8.8049230769230764</v>
          </cell>
          <cell r="D159">
            <v>73</v>
          </cell>
          <cell r="G159">
            <v>13.284134356363442</v>
          </cell>
          <cell r="H159">
            <v>1.5087166850077296</v>
          </cell>
          <cell r="I159">
            <v>89.601070127216644</v>
          </cell>
        </row>
        <row r="160">
          <cell r="A160">
            <v>21</v>
          </cell>
          <cell r="B160" t="str">
            <v>PAÜLS</v>
          </cell>
          <cell r="C160">
            <v>11.713692307692309</v>
          </cell>
          <cell r="D160">
            <v>73</v>
          </cell>
          <cell r="G160">
            <v>22.909510317460313</v>
          </cell>
          <cell r="H160">
            <v>1.9557889788871934</v>
          </cell>
          <cell r="I160">
            <v>303.56291325072232</v>
          </cell>
        </row>
        <row r="161">
          <cell r="A161">
            <v>22</v>
          </cell>
          <cell r="B161" t="str">
            <v>PERELLÓ</v>
          </cell>
          <cell r="C161">
            <v>0</v>
          </cell>
          <cell r="D161">
            <v>73</v>
          </cell>
          <cell r="G161">
            <v>116.67495092740333</v>
          </cell>
          <cell r="H161" t="e">
            <v>#DIV/0!</v>
          </cell>
          <cell r="I161">
            <v>153.2179008957639</v>
          </cell>
        </row>
        <row r="162">
          <cell r="A162">
            <v>23</v>
          </cell>
          <cell r="B162" t="str">
            <v>PERELLÓ - casc urbà superfície</v>
          </cell>
          <cell r="C162">
            <v>51.434115384615389</v>
          </cell>
          <cell r="D162">
            <v>73</v>
          </cell>
          <cell r="G162">
            <v>96.779190674172597</v>
          </cell>
          <cell r="H162">
            <v>1.8816147599793367</v>
          </cell>
          <cell r="I162">
            <v>153.2179008957639</v>
          </cell>
        </row>
        <row r="163">
          <cell r="A163">
            <v>24</v>
          </cell>
          <cell r="B163" t="str">
            <v>PERELLÓ - Urbanitzacions superficie</v>
          </cell>
          <cell r="C163">
            <v>10.573769230769232</v>
          </cell>
          <cell r="D163">
            <v>73</v>
          </cell>
          <cell r="G163">
            <v>19.895760253230744</v>
          </cell>
          <cell r="H163">
            <v>1.8816147599793367</v>
          </cell>
          <cell r="I163">
            <v>153.21790089576393</v>
          </cell>
        </row>
        <row r="164">
          <cell r="A164">
            <v>25</v>
          </cell>
          <cell r="B164" t="str">
            <v>ROQUETES</v>
          </cell>
          <cell r="C164">
            <v>0</v>
          </cell>
          <cell r="D164">
            <v>73</v>
          </cell>
          <cell r="G164">
            <v>187.8343465648266</v>
          </cell>
          <cell r="H164" t="e">
            <v>#DIV/0!</v>
          </cell>
          <cell r="I164">
            <v>108.13663391924551</v>
          </cell>
        </row>
        <row r="165">
          <cell r="A165">
            <v>26</v>
          </cell>
          <cell r="B165" t="str">
            <v>ROQUETES - casc urbà soterrats</v>
          </cell>
          <cell r="C165">
            <v>66.365215099715115</v>
          </cell>
          <cell r="D165">
            <v>73</v>
          </cell>
          <cell r="G165">
            <v>100.10431403538749</v>
          </cell>
          <cell r="H165">
            <v>1.5083852871565122</v>
          </cell>
          <cell r="I165">
            <v>108.13663391924553</v>
          </cell>
        </row>
        <row r="166">
          <cell r="A166">
            <v>27</v>
          </cell>
          <cell r="B166" t="str">
            <v>ROQUETES - casc urbà superfície</v>
          </cell>
          <cell r="C166">
            <v>39.038361823361818</v>
          </cell>
          <cell r="D166">
            <v>73</v>
          </cell>
          <cell r="G166">
            <v>58.884890609051453</v>
          </cell>
          <cell r="H166">
            <v>1.5083852871565127</v>
          </cell>
          <cell r="I166">
            <v>108.13663391924551</v>
          </cell>
        </row>
        <row r="167">
          <cell r="A167">
            <v>28</v>
          </cell>
          <cell r="B167" t="str">
            <v>ROQUETES - Urbanitzacions/diss. superficie</v>
          </cell>
          <cell r="C167">
            <v>19.123192307692307</v>
          </cell>
          <cell r="D167">
            <v>73</v>
          </cell>
          <cell r="G167">
            <v>28.845141920387672</v>
          </cell>
          <cell r="H167">
            <v>1.5083852871565124</v>
          </cell>
          <cell r="I167">
            <v>108.13663391924551</v>
          </cell>
        </row>
        <row r="168">
          <cell r="A168">
            <v>29</v>
          </cell>
          <cell r="B168" t="str">
            <v>TIVENYS</v>
          </cell>
          <cell r="C168">
            <v>17.216769230769231</v>
          </cell>
          <cell r="D168">
            <v>73</v>
          </cell>
          <cell r="G168">
            <v>27.76304039215686</v>
          </cell>
          <cell r="H168">
            <v>1.6125580833446782</v>
          </cell>
          <cell r="I168">
            <v>148.81602216749874</v>
          </cell>
        </row>
        <row r="169">
          <cell r="A169">
            <v>30</v>
          </cell>
          <cell r="B169" t="str">
            <v>TORTOSA</v>
          </cell>
          <cell r="C169">
            <v>0</v>
          </cell>
          <cell r="D169">
            <v>73</v>
          </cell>
          <cell r="G169">
            <v>851.53858643856995</v>
          </cell>
          <cell r="H169" t="e">
            <v>#DIV/0!</v>
          </cell>
          <cell r="I169">
            <v>99.771811284274065</v>
          </cell>
        </row>
        <row r="170">
          <cell r="A170">
            <v>31</v>
          </cell>
          <cell r="B170" t="str">
            <v>TORTOSA - casc urbà superfície</v>
          </cell>
          <cell r="C170">
            <v>475.24558753315648</v>
          </cell>
          <cell r="D170">
            <v>73</v>
          </cell>
          <cell r="G170">
            <v>606.82772540003145</v>
          </cell>
          <cell r="H170">
            <v>1.2768718770223089</v>
          </cell>
          <cell r="I170">
            <v>99.771811284274079</v>
          </cell>
        </row>
        <row r="171">
          <cell r="A171">
            <v>32</v>
          </cell>
          <cell r="B171" t="str">
            <v>TORTOSA - casc urbà soterrats</v>
          </cell>
          <cell r="C171">
            <v>50.78960477453581</v>
          </cell>
          <cell r="D171">
            <v>73</v>
          </cell>
          <cell r="G171">
            <v>64.851817981682743</v>
          </cell>
          <cell r="H171">
            <v>1.2768718770223084</v>
          </cell>
          <cell r="I171">
            <v>99.771811284274065</v>
          </cell>
        </row>
        <row r="172">
          <cell r="A172">
            <v>33</v>
          </cell>
          <cell r="B172" t="str">
            <v>TORTOSA - Bítem superfície</v>
          </cell>
          <cell r="C172">
            <v>22.995000000000001</v>
          </cell>
          <cell r="D172">
            <v>73</v>
          </cell>
          <cell r="G172">
            <v>29.361668812127988</v>
          </cell>
          <cell r="H172">
            <v>1.2768718770223086</v>
          </cell>
          <cell r="I172">
            <v>99.771811284274079</v>
          </cell>
        </row>
        <row r="173">
          <cell r="A173">
            <v>28</v>
          </cell>
          <cell r="B173" t="str">
            <v>TORTOSA - Campredó superfície</v>
          </cell>
          <cell r="C173">
            <v>23.70253846153846</v>
          </cell>
          <cell r="D173">
            <v>73</v>
          </cell>
          <cell r="G173">
            <v>30.265104775578077</v>
          </cell>
          <cell r="H173">
            <v>1.2768718770223086</v>
          </cell>
          <cell r="I173">
            <v>99.771811284274065</v>
          </cell>
        </row>
        <row r="174">
          <cell r="A174">
            <v>29</v>
          </cell>
          <cell r="B174" t="str">
            <v>TORTOSA - Jesús superfície</v>
          </cell>
          <cell r="C174">
            <v>70.158024291497966</v>
          </cell>
          <cell r="D174">
            <v>73</v>
          </cell>
          <cell r="G174">
            <v>89.582808165261739</v>
          </cell>
          <cell r="H174">
            <v>1.2768718770223086</v>
          </cell>
          <cell r="I174">
            <v>99.771811284274065</v>
          </cell>
        </row>
        <row r="175">
          <cell r="A175">
            <v>30</v>
          </cell>
          <cell r="B175" t="str">
            <v>TORTOSA - Jesús soterrats</v>
          </cell>
          <cell r="C175">
            <v>3.8976680161943316</v>
          </cell>
          <cell r="D175">
            <v>73</v>
          </cell>
          <cell r="G175">
            <v>4.976822675847874</v>
          </cell>
          <cell r="H175">
            <v>1.2768718770223086</v>
          </cell>
          <cell r="I175">
            <v>99.771811284274051</v>
          </cell>
        </row>
        <row r="176">
          <cell r="A176">
            <v>31</v>
          </cell>
          <cell r="B176" t="str">
            <v>TORTOSA - Reguers superfície</v>
          </cell>
          <cell r="C176">
            <v>12.951884615384616</v>
          </cell>
          <cell r="D176">
            <v>73</v>
          </cell>
          <cell r="G176">
            <v>16.537897219822515</v>
          </cell>
          <cell r="H176">
            <v>1.2768718770223084</v>
          </cell>
          <cell r="I176">
            <v>99.771811284274051</v>
          </cell>
        </row>
        <row r="177">
          <cell r="A177">
            <v>32</v>
          </cell>
          <cell r="B177" t="str">
            <v>TORTOSA - Vinallop superfície</v>
          </cell>
          <cell r="C177">
            <v>7.1539999999999999</v>
          </cell>
          <cell r="D177">
            <v>73</v>
          </cell>
          <cell r="G177">
            <v>9.1347414082175966</v>
          </cell>
          <cell r="H177">
            <v>1.2768718770223086</v>
          </cell>
          <cell r="I177">
            <v>99.771811284274079</v>
          </cell>
        </row>
        <row r="178">
          <cell r="A178">
            <v>33</v>
          </cell>
          <cell r="B178" t="str">
            <v>XERTA</v>
          </cell>
          <cell r="C178">
            <v>24.567307692307693</v>
          </cell>
          <cell r="D178">
            <v>73</v>
          </cell>
          <cell r="G178">
            <v>30.381917747159804</v>
          </cell>
          <cell r="H178">
            <v>1.2366808006671701</v>
          </cell>
          <cell r="I178">
            <v>108.14198479364013</v>
          </cell>
        </row>
        <row r="184">
          <cell r="A184">
            <v>1</v>
          </cell>
          <cell r="B184" t="str">
            <v>L'ALDEA</v>
          </cell>
          <cell r="C184">
            <v>473.02876923076929</v>
          </cell>
          <cell r="D184">
            <v>401.50000000000006</v>
          </cell>
          <cell r="G184">
            <v>306.24684549152511</v>
          </cell>
          <cell r="H184">
            <v>0.64741695518760545</v>
          </cell>
          <cell r="I184">
            <v>361.95843409097603</v>
          </cell>
          <cell r="K184" t="str">
            <v>Litraje</v>
          </cell>
          <cell r="L184" t="str">
            <v>Kg/Cont.</v>
          </cell>
          <cell r="N184" t="str">
            <v>Capacidad</v>
          </cell>
          <cell r="O184" t="str">
            <v>Tn./viaje</v>
          </cell>
          <cell r="P184" t="str">
            <v>Tn./viaje</v>
          </cell>
          <cell r="Q184" t="str">
            <v>Tn./viaje</v>
          </cell>
          <cell r="R184" t="str">
            <v>Tn./viaje</v>
          </cell>
          <cell r="S184" t="str">
            <v>Tn./viaje</v>
          </cell>
        </row>
        <row r="185">
          <cell r="A185">
            <v>2</v>
          </cell>
          <cell r="B185" t="str">
            <v>ALDOVER</v>
          </cell>
          <cell r="C185">
            <v>101.61038461538465</v>
          </cell>
          <cell r="D185">
            <v>401.50000000000006</v>
          </cell>
          <cell r="G185">
            <v>44.114407144427467</v>
          </cell>
          <cell r="H185">
            <v>0.43415254564195582</v>
          </cell>
          <cell r="I185">
            <v>363.76203406566287</v>
          </cell>
          <cell r="K185">
            <v>1.1000000000000001</v>
          </cell>
          <cell r="L185">
            <v>77.000000000000014</v>
          </cell>
          <cell r="N185">
            <v>15</v>
          </cell>
          <cell r="O185">
            <v>0.89999999999999991</v>
          </cell>
          <cell r="P185">
            <v>2.25</v>
          </cell>
          <cell r="Q185">
            <v>3.5999999999999996</v>
          </cell>
          <cell r="R185">
            <v>3.5999999999999996</v>
          </cell>
          <cell r="S185">
            <v>3.5999999999999996</v>
          </cell>
        </row>
        <row r="186">
          <cell r="A186">
            <v>3</v>
          </cell>
          <cell r="B186" t="str">
            <v>ALFARA DE CARLES</v>
          </cell>
          <cell r="C186">
            <v>42.697980769230782</v>
          </cell>
          <cell r="D186">
            <v>401.50000000000006</v>
          </cell>
          <cell r="G186">
            <v>23.866011494329037</v>
          </cell>
          <cell r="H186">
            <v>0.55894941784992969</v>
          </cell>
          <cell r="I186">
            <v>416.48022174113896</v>
          </cell>
          <cell r="K186">
            <v>2</v>
          </cell>
          <cell r="L186">
            <v>140</v>
          </cell>
          <cell r="N186">
            <v>16</v>
          </cell>
          <cell r="O186">
            <v>0.96</v>
          </cell>
          <cell r="P186">
            <v>2.4</v>
          </cell>
          <cell r="Q186">
            <v>3.84</v>
          </cell>
          <cell r="R186">
            <v>3.84</v>
          </cell>
          <cell r="S186">
            <v>3.84</v>
          </cell>
        </row>
        <row r="187">
          <cell r="A187">
            <v>4</v>
          </cell>
          <cell r="B187" t="str">
            <v>L'AMETLLA DE MAR</v>
          </cell>
          <cell r="C187">
            <v>0</v>
          </cell>
          <cell r="D187">
            <v>401.50000000000006</v>
          </cell>
          <cell r="G187">
            <v>1216.9905185634414</v>
          </cell>
          <cell r="H187" t="e">
            <v>#DIV/0!</v>
          </cell>
          <cell r="I187">
            <v>499.98769503965332</v>
          </cell>
          <cell r="K187">
            <v>2.5</v>
          </cell>
          <cell r="L187">
            <v>175.00000000000003</v>
          </cell>
          <cell r="N187">
            <v>20</v>
          </cell>
          <cell r="O187">
            <v>1.2</v>
          </cell>
          <cell r="P187">
            <v>3</v>
          </cell>
          <cell r="Q187">
            <v>4.8</v>
          </cell>
          <cell r="R187">
            <v>4.8</v>
          </cell>
          <cell r="S187">
            <v>4.8</v>
          </cell>
        </row>
        <row r="188">
          <cell r="A188">
            <v>5</v>
          </cell>
          <cell r="B188" t="str">
            <v>L'AMETLLA DE MAR - casc urbà superfície</v>
          </cell>
          <cell r="C188">
            <v>215.52771652421654</v>
          </cell>
          <cell r="D188">
            <v>401.50000000000006</v>
          </cell>
          <cell r="G188">
            <v>332.26055033874616</v>
          </cell>
          <cell r="H188">
            <v>1.5416140239272362</v>
          </cell>
          <cell r="I188">
            <v>499.98769503965337</v>
          </cell>
          <cell r="K188">
            <v>3</v>
          </cell>
          <cell r="L188">
            <v>210.00000000000003</v>
          </cell>
          <cell r="N188">
            <v>23</v>
          </cell>
          <cell r="O188">
            <v>1.38</v>
          </cell>
          <cell r="P188">
            <v>3.4499999999999997</v>
          </cell>
          <cell r="Q188">
            <v>5.52</v>
          </cell>
          <cell r="R188">
            <v>5.52</v>
          </cell>
          <cell r="S188">
            <v>5.52</v>
          </cell>
        </row>
        <row r="189">
          <cell r="A189">
            <v>6</v>
          </cell>
          <cell r="B189" t="str">
            <v>L'AMETLLA DE MAR - casc urbà soterrats</v>
          </cell>
          <cell r="C189">
            <v>313.49486039886045</v>
          </cell>
          <cell r="D189">
            <v>401.50000000000006</v>
          </cell>
          <cell r="G189">
            <v>483.28807321999437</v>
          </cell>
          <cell r="H189">
            <v>1.541614023927236</v>
          </cell>
          <cell r="I189">
            <v>499.98769503965332</v>
          </cell>
          <cell r="K189">
            <v>3.5</v>
          </cell>
          <cell r="L189">
            <v>245.00000000000003</v>
          </cell>
          <cell r="N189">
            <v>25</v>
          </cell>
          <cell r="O189">
            <v>1.5</v>
          </cell>
          <cell r="P189">
            <v>3.75</v>
          </cell>
          <cell r="Q189">
            <v>8</v>
          </cell>
          <cell r="R189">
            <v>6</v>
          </cell>
          <cell r="S189">
            <v>6</v>
          </cell>
        </row>
        <row r="190">
          <cell r="A190">
            <v>7</v>
          </cell>
          <cell r="B190" t="str">
            <v>L'AMETLLA DE MAR - Urbanitzacions superficie</v>
          </cell>
          <cell r="C190">
            <v>248.14934592760184</v>
          </cell>
          <cell r="D190">
            <v>401.50000000000006</v>
          </cell>
          <cell r="G190">
            <v>382.550511710362</v>
          </cell>
          <cell r="H190">
            <v>1.5416140239272362</v>
          </cell>
          <cell r="I190">
            <v>499.98769503965337</v>
          </cell>
          <cell r="L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</row>
        <row r="191">
          <cell r="A191">
            <v>8</v>
          </cell>
          <cell r="B191" t="str">
            <v>L'AMETLLA DE MAR - Urbanitzacions soterrats</v>
          </cell>
          <cell r="C191">
            <v>12.254288687782806</v>
          </cell>
          <cell r="D191">
            <v>401.50000000000006</v>
          </cell>
          <cell r="G191">
            <v>18.891383294338866</v>
          </cell>
          <cell r="H191">
            <v>1.5416140239272365</v>
          </cell>
          <cell r="I191">
            <v>499.98769503965337</v>
          </cell>
        </row>
        <row r="192">
          <cell r="A192">
            <v>9</v>
          </cell>
          <cell r="B192" t="str">
            <v>L'AMPOLLA</v>
          </cell>
          <cell r="C192">
            <v>0</v>
          </cell>
          <cell r="D192">
            <v>401.50000000000006</v>
          </cell>
          <cell r="G192">
            <v>597.24366271684858</v>
          </cell>
          <cell r="H192" t="e">
            <v>#DIV/0!</v>
          </cell>
          <cell r="I192">
            <v>429.25222542961626</v>
          </cell>
        </row>
        <row r="193">
          <cell r="A193">
            <v>10</v>
          </cell>
          <cell r="B193" t="str">
            <v>L'AMPOLLA - casc urbà superfície</v>
          </cell>
          <cell r="C193">
            <v>166.19783653846159</v>
          </cell>
          <cell r="D193">
            <v>401.50000000000006</v>
          </cell>
          <cell r="G193">
            <v>263.94427462694875</v>
          </cell>
          <cell r="H193">
            <v>1.5881330354493912</v>
          </cell>
          <cell r="I193">
            <v>429.2522254296162</v>
          </cell>
        </row>
        <row r="194">
          <cell r="A194">
            <v>11</v>
          </cell>
          <cell r="B194" t="str">
            <v>L'AMPOLLA - casc urbà soterrats</v>
          </cell>
          <cell r="C194">
            <v>166.19783653846159</v>
          </cell>
          <cell r="D194">
            <v>401.50000000000006</v>
          </cell>
          <cell r="G194">
            <v>263.94427462694875</v>
          </cell>
          <cell r="H194">
            <v>1.5881330354493912</v>
          </cell>
          <cell r="I194">
            <v>429.2522254296162</v>
          </cell>
        </row>
        <row r="195">
          <cell r="A195">
            <v>12</v>
          </cell>
          <cell r="B195" t="str">
            <v>L'AMPOLLA - Urbanitzacions superficie</v>
          </cell>
          <cell r="C195">
            <v>37.432153846153852</v>
          </cell>
          <cell r="D195">
            <v>401.50000000000006</v>
          </cell>
          <cell r="G195">
            <v>59.447240111100932</v>
          </cell>
          <cell r="H195">
            <v>1.5881330354493914</v>
          </cell>
          <cell r="I195">
            <v>429.25222542961626</v>
          </cell>
        </row>
        <row r="196">
          <cell r="A196">
            <v>13</v>
          </cell>
          <cell r="B196" t="str">
            <v>L'AMPOLLA - Urbanitzacions soterrats</v>
          </cell>
          <cell r="C196">
            <v>6.2386923076923075</v>
          </cell>
          <cell r="D196">
            <v>401.50000000000006</v>
          </cell>
          <cell r="G196">
            <v>9.9078733518501547</v>
          </cell>
          <cell r="H196">
            <v>1.5881330354493917</v>
          </cell>
          <cell r="I196">
            <v>429.2522254296162</v>
          </cell>
        </row>
        <row r="197">
          <cell r="A197">
            <v>14</v>
          </cell>
          <cell r="B197" t="str">
            <v>BENIFALLET</v>
          </cell>
          <cell r="C197">
            <v>75.991596153846174</v>
          </cell>
          <cell r="D197">
            <v>401.50000000000006</v>
          </cell>
          <cell r="G197">
            <v>52.97016947184887</v>
          </cell>
          <cell r="H197">
            <v>0.69705299207836002</v>
          </cell>
          <cell r="I197">
            <v>372.34956840309144</v>
          </cell>
        </row>
        <row r="198">
          <cell r="A198">
            <v>15</v>
          </cell>
          <cell r="B198" t="str">
            <v>CAMARLES</v>
          </cell>
          <cell r="C198">
            <v>0</v>
          </cell>
          <cell r="D198">
            <v>401.50000000000006</v>
          </cell>
          <cell r="G198">
            <v>266.78412313170082</v>
          </cell>
          <cell r="H198" t="e">
            <v>#DIV/0!</v>
          </cell>
          <cell r="I198">
            <v>360.82152105406738</v>
          </cell>
        </row>
        <row r="199">
          <cell r="A199">
            <v>16</v>
          </cell>
          <cell r="B199" t="str">
            <v>CAMARLES - casc urbà superfície</v>
          </cell>
          <cell r="C199">
            <v>252.77384775641028</v>
          </cell>
          <cell r="D199">
            <v>401.50000000000006</v>
          </cell>
          <cell r="G199">
            <v>244.55211287072572</v>
          </cell>
          <cell r="H199">
            <v>0.96747394970381762</v>
          </cell>
          <cell r="I199">
            <v>360.82152105406726</v>
          </cell>
        </row>
        <row r="200">
          <cell r="A200">
            <v>17</v>
          </cell>
          <cell r="B200" t="str">
            <v>CAMARLES - Casc urbà soterrats</v>
          </cell>
          <cell r="C200">
            <v>22.979440705128205</v>
          </cell>
          <cell r="D200">
            <v>401.50000000000006</v>
          </cell>
          <cell r="G200">
            <v>22.232010260975066</v>
          </cell>
          <cell r="H200">
            <v>0.96747394970381773</v>
          </cell>
          <cell r="I200">
            <v>360.82152105406732</v>
          </cell>
        </row>
        <row r="201">
          <cell r="A201">
            <v>18</v>
          </cell>
          <cell r="B201" t="str">
            <v>DELTEBRE</v>
          </cell>
          <cell r="C201">
            <v>0</v>
          </cell>
          <cell r="D201">
            <v>401.50000000000006</v>
          </cell>
          <cell r="G201">
            <v>1533.0192667061378</v>
          </cell>
          <cell r="H201" t="e">
            <v>#DIV/0!</v>
          </cell>
          <cell r="I201">
            <v>391.54718845134397</v>
          </cell>
        </row>
        <row r="202">
          <cell r="A202">
            <v>19</v>
          </cell>
          <cell r="B202" t="str">
            <v>DELTEBRE - casc urbà</v>
          </cell>
          <cell r="C202">
            <v>1230.4585192307698</v>
          </cell>
          <cell r="D202">
            <v>401.50000000000006</v>
          </cell>
          <cell r="G202">
            <v>1474.9690062476516</v>
          </cell>
          <cell r="H202">
            <v>1.198714936908023</v>
          </cell>
          <cell r="I202">
            <v>391.54718845134391</v>
          </cell>
        </row>
        <row r="203">
          <cell r="A203">
            <v>20</v>
          </cell>
          <cell r="B203" t="str">
            <v>DELTEBRE - Riumar</v>
          </cell>
          <cell r="C203">
            <v>48.427076923076932</v>
          </cell>
          <cell r="D203">
            <v>401.50000000000006</v>
          </cell>
          <cell r="G203">
            <v>58.05026045848615</v>
          </cell>
          <cell r="H203">
            <v>1.1987149369080232</v>
          </cell>
          <cell r="I203">
            <v>391.54718845134391</v>
          </cell>
        </row>
        <row r="204">
          <cell r="A204">
            <v>21</v>
          </cell>
          <cell r="B204" t="str">
            <v>PAÜLS</v>
          </cell>
          <cell r="C204">
            <v>64.425307692307697</v>
          </cell>
          <cell r="D204">
            <v>401.50000000000006</v>
          </cell>
          <cell r="G204">
            <v>29.991937516640295</v>
          </cell>
          <cell r="H204">
            <v>0.46553037293792071</v>
          </cell>
          <cell r="I204">
            <v>397.4087529774078</v>
          </cell>
        </row>
        <row r="205">
          <cell r="A205">
            <v>22</v>
          </cell>
          <cell r="B205" t="str">
            <v>PERELLÓ</v>
          </cell>
          <cell r="C205">
            <v>0</v>
          </cell>
          <cell r="D205">
            <v>401.50000000000006</v>
          </cell>
          <cell r="G205">
            <v>323.08100329956528</v>
          </cell>
          <cell r="H205" t="e">
            <v>#DIV/0!</v>
          </cell>
          <cell r="I205">
            <v>424.27095748818806</v>
          </cell>
        </row>
        <row r="206">
          <cell r="A206">
            <v>23</v>
          </cell>
          <cell r="B206" t="str">
            <v>PERELLÓ - casc urbà superfície</v>
          </cell>
          <cell r="C206">
            <v>282.88763461538468</v>
          </cell>
          <cell r="D206">
            <v>401.50000000000006</v>
          </cell>
          <cell r="G206">
            <v>267.98826803009899</v>
          </cell>
          <cell r="H206">
            <v>0.94733114932526852</v>
          </cell>
          <cell r="I206">
            <v>424.270957488188</v>
          </cell>
        </row>
        <row r="207">
          <cell r="A207">
            <v>24</v>
          </cell>
          <cell r="B207" t="str">
            <v>PERELLÓ - Urbanitzacions superficie</v>
          </cell>
          <cell r="C207">
            <v>58.155730769230779</v>
          </cell>
          <cell r="D207">
            <v>401.50000000000006</v>
          </cell>
          <cell r="G207">
            <v>55.092735269466282</v>
          </cell>
          <cell r="H207">
            <v>0.94733114932526863</v>
          </cell>
          <cell r="I207">
            <v>424.27095748818806</v>
          </cell>
        </row>
        <row r="208">
          <cell r="A208">
            <v>25</v>
          </cell>
          <cell r="B208" t="str">
            <v>ROQUETES</v>
          </cell>
          <cell r="C208">
            <v>0</v>
          </cell>
          <cell r="D208">
            <v>401.50000000000006</v>
          </cell>
          <cell r="G208">
            <v>606.34023124845521</v>
          </cell>
          <cell r="H208" t="e">
            <v>#DIV/0!</v>
          </cell>
          <cell r="I208">
            <v>349.07136429596358</v>
          </cell>
        </row>
        <row r="209">
          <cell r="A209">
            <v>26</v>
          </cell>
          <cell r="B209" t="str">
            <v>ROQUETES - casc urbà soterrats</v>
          </cell>
          <cell r="C209">
            <v>365.00868304843311</v>
          </cell>
          <cell r="D209">
            <v>401.50000000000006</v>
          </cell>
          <cell r="G209">
            <v>323.14256700776815</v>
          </cell>
          <cell r="H209">
            <v>0.88530104081082983</v>
          </cell>
          <cell r="I209">
            <v>349.07136429596363</v>
          </cell>
        </row>
        <row r="210">
          <cell r="A210">
            <v>27</v>
          </cell>
          <cell r="B210" t="str">
            <v>ROQUETES - casc urbà superfície</v>
          </cell>
          <cell r="C210">
            <v>214.71099002849002</v>
          </cell>
          <cell r="D210">
            <v>401.50000000000006</v>
          </cell>
          <cell r="G210">
            <v>190.08386294574595</v>
          </cell>
          <cell r="H210">
            <v>0.88530104081082994</v>
          </cell>
          <cell r="I210">
            <v>349.07136429596363</v>
          </cell>
        </row>
        <row r="211">
          <cell r="A211">
            <v>28</v>
          </cell>
          <cell r="B211" t="str">
            <v>ROQUETES - Urbanitzacions/diss. superficie</v>
          </cell>
          <cell r="C211">
            <v>105.1775576923077</v>
          </cell>
          <cell r="D211">
            <v>401.50000000000006</v>
          </cell>
          <cell r="G211">
            <v>93.113801294941126</v>
          </cell>
          <cell r="H211">
            <v>0.88530104081082994</v>
          </cell>
          <cell r="I211">
            <v>349.07136429596363</v>
          </cell>
        </row>
        <row r="212">
          <cell r="A212">
            <v>29</v>
          </cell>
          <cell r="B212" t="str">
            <v>TIVENYS</v>
          </cell>
          <cell r="C212">
            <v>94.69223076923079</v>
          </cell>
          <cell r="D212">
            <v>401.50000000000006</v>
          </cell>
          <cell r="G212">
            <v>67.912258317687588</v>
          </cell>
          <cell r="H212">
            <v>0.7171893381960005</v>
          </cell>
          <cell r="I212">
            <v>364.02468881272074</v>
          </cell>
        </row>
        <row r="213">
          <cell r="A213">
            <v>30</v>
          </cell>
          <cell r="B213" t="str">
            <v>TORTOSA</v>
          </cell>
          <cell r="C213">
            <v>0</v>
          </cell>
          <cell r="D213">
            <v>401.50000000000006</v>
          </cell>
          <cell r="G213">
            <v>2929.8465119711514</v>
          </cell>
          <cell r="H213" t="e">
            <v>#DIV/0!</v>
          </cell>
          <cell r="I213">
            <v>343.27991466228411</v>
          </cell>
        </row>
        <row r="214">
          <cell r="A214">
            <v>31</v>
          </cell>
          <cell r="B214" t="str">
            <v>TORTOSA - casc urbà superfície</v>
          </cell>
          <cell r="C214">
            <v>2613.8507314323606</v>
          </cell>
          <cell r="D214">
            <v>401.50000000000006</v>
          </cell>
          <cell r="G214">
            <v>2087.8820090426148</v>
          </cell>
          <cell r="H214">
            <v>0.79877629733602995</v>
          </cell>
          <cell r="I214">
            <v>343.27991466228411</v>
          </cell>
        </row>
        <row r="215">
          <cell r="A215">
            <v>32</v>
          </cell>
          <cell r="B215" t="str">
            <v>TORTOSA - casc urbà soterrats</v>
          </cell>
          <cell r="C215">
            <v>279.34282625994706</v>
          </cell>
          <cell r="D215">
            <v>401.50000000000006</v>
          </cell>
          <cell r="G215">
            <v>223.13242844730232</v>
          </cell>
          <cell r="H215">
            <v>0.79877629733602951</v>
          </cell>
          <cell r="I215">
            <v>343.27991466228411</v>
          </cell>
        </row>
        <row r="216">
          <cell r="A216">
            <v>33</v>
          </cell>
          <cell r="B216" t="str">
            <v>TORTOSA - Bítem superfície</v>
          </cell>
          <cell r="C216">
            <v>126.47250000000001</v>
          </cell>
          <cell r="D216">
            <v>401.50000000000006</v>
          </cell>
          <cell r="G216">
            <v>101.02323526483104</v>
          </cell>
          <cell r="H216">
            <v>0.79877629733602984</v>
          </cell>
          <cell r="I216">
            <v>343.27991466228411</v>
          </cell>
        </row>
        <row r="217">
          <cell r="A217">
            <v>28</v>
          </cell>
          <cell r="B217" t="str">
            <v>TORTOSA - Campredó superfície</v>
          </cell>
          <cell r="C217">
            <v>130.36396153846155</v>
          </cell>
          <cell r="D217">
            <v>401.50000000000006</v>
          </cell>
          <cell r="G217">
            <v>104.13164250374892</v>
          </cell>
          <cell r="H217">
            <v>0.79877629733602984</v>
          </cell>
          <cell r="I217">
            <v>343.27991466228411</v>
          </cell>
        </row>
        <row r="218">
          <cell r="A218">
            <v>29</v>
          </cell>
          <cell r="B218" t="str">
            <v>TORTOSA - Jesús superfície</v>
          </cell>
          <cell r="C218">
            <v>385.86913360323888</v>
          </cell>
          <cell r="D218">
            <v>401.50000000000006</v>
          </cell>
          <cell r="G218">
            <v>308.22311779585692</v>
          </cell>
          <cell r="H218">
            <v>0.79877629733602973</v>
          </cell>
          <cell r="I218">
            <v>343.27991466228406</v>
          </cell>
        </row>
        <row r="219">
          <cell r="A219">
            <v>30</v>
          </cell>
          <cell r="B219" t="str">
            <v>TORTOSA - Jesús soterrats</v>
          </cell>
          <cell r="C219">
            <v>21.437174089068829</v>
          </cell>
          <cell r="D219">
            <v>401.50000000000006</v>
          </cell>
          <cell r="G219">
            <v>17.123506544214276</v>
          </cell>
          <cell r="H219">
            <v>0.79877629733602973</v>
          </cell>
          <cell r="I219">
            <v>343.27991466228411</v>
          </cell>
        </row>
        <row r="220">
          <cell r="A220">
            <v>31</v>
          </cell>
          <cell r="B220" t="str">
            <v>TORTOSA - Reguers superfície</v>
          </cell>
          <cell r="C220">
            <v>71.235365384615406</v>
          </cell>
          <cell r="D220">
            <v>401.50000000000006</v>
          </cell>
          <cell r="G220">
            <v>56.901121401302269</v>
          </cell>
          <cell r="H220">
            <v>0.79877629733602962</v>
          </cell>
          <cell r="I220">
            <v>343.27991466228406</v>
          </cell>
        </row>
        <row r="221">
          <cell r="A221">
            <v>32</v>
          </cell>
          <cell r="B221" t="str">
            <v>TORTOSA - Vinallop superfície</v>
          </cell>
          <cell r="C221">
            <v>39.347000000000008</v>
          </cell>
          <cell r="D221">
            <v>401.50000000000006</v>
          </cell>
          <cell r="G221">
            <v>31.429450971280769</v>
          </cell>
          <cell r="H221">
            <v>0.79877629733602973</v>
          </cell>
          <cell r="I221">
            <v>343.27991466228411</v>
          </cell>
        </row>
        <row r="222">
          <cell r="A222">
            <v>33</v>
          </cell>
          <cell r="B222" t="str">
            <v>XERTA</v>
          </cell>
          <cell r="C222">
            <v>135.12019230769232</v>
          </cell>
          <cell r="D222">
            <v>401.50000000000006</v>
          </cell>
          <cell r="G222">
            <v>97.213942400477791</v>
          </cell>
          <cell r="H222">
            <v>0.7194627297384586</v>
          </cell>
          <cell r="I222">
            <v>346.02518406808133</v>
          </cell>
        </row>
        <row r="227">
          <cell r="C227">
            <v>1</v>
          </cell>
          <cell r="D227" t="str">
            <v>Veh. Caixa oberta amb grua</v>
          </cell>
        </row>
        <row r="228">
          <cell r="C228">
            <v>2</v>
          </cell>
          <cell r="D228" t="str">
            <v>Veh. amb compactació i grua</v>
          </cell>
        </row>
        <row r="229">
          <cell r="C229">
            <v>3</v>
          </cell>
          <cell r="D229" t="str">
            <v>Veh. de càrrega bilateral</v>
          </cell>
        </row>
        <row r="230">
          <cell r="C230">
            <v>4</v>
          </cell>
          <cell r="D230" t="str">
            <v>Veh. de càrrega poaterior</v>
          </cell>
        </row>
        <row r="231">
          <cell r="C231">
            <v>5</v>
          </cell>
          <cell r="D231" t="str">
            <v>Veh. sistema MSTS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C"/>
      <sheetName val="SCU"/>
      <sheetName val="REGIM"/>
      <sheetName val="SERVEI"/>
      <sheetName val="E-MAT-INV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  <sheetName val="101"/>
      <sheetName val="102"/>
      <sheetName val="103"/>
      <sheetName val="104"/>
      <sheetName val="105"/>
      <sheetName val="106"/>
      <sheetName val="107"/>
      <sheetName val="108"/>
      <sheetName val="109"/>
      <sheetName val="110"/>
      <sheetName val="111"/>
      <sheetName val="112"/>
      <sheetName val="113"/>
      <sheetName val="114"/>
      <sheetName val="1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IOS"/>
      <sheetName val="Tabla Diario"/>
      <sheetName val="Tabla T. Parcial"/>
      <sheetName val="CONVENIO 2002"/>
      <sheetName val="ANTIGuEDADES"/>
      <sheetName val="COSTE PUESTOS TRABAJO"/>
      <sheetName val="PRECIOS MAQUINARIA"/>
      <sheetName val="COSTE TOTAL MAQ. Y EQUIP."/>
      <sheetName val="VAN AMORTIZ."/>
      <sheetName val="ultimos Elena"/>
      <sheetName val="explotaciones"/>
      <sheetName val="FICHAS EQUIPOS"/>
      <sheetName val="COSTE UNIT. EQUIPOS"/>
      <sheetName val="PRECIOS UNIT. PERSONAL"/>
      <sheetName val="7.1 COSTE PERSONAL"/>
      <sheetName val="7.2 COSTE AMORTIZ."/>
      <sheetName val="7.3 COSTE EXPLOT."/>
      <sheetName val="7.4 COSTE VESTUARIO"/>
      <sheetName val="7.5 COSTE INSTALAC."/>
      <sheetName val="7.6 RESUMEN PRESUP."/>
      <sheetName val="PERSONAL OFERTADO"/>
      <sheetName val="puestos trabajo"/>
      <sheetName val="RESUMEN SERVICIOS"/>
      <sheetName val="EQUIPOS"/>
      <sheetName val="presupuesto"/>
      <sheetName val="MAQUINARIA"/>
      <sheetName val="Tabla_Diario"/>
      <sheetName val="Tabla_T__Parcial"/>
      <sheetName val="CONVENIO_2002"/>
      <sheetName val="COSTE_PUESTOS_TRABAJO"/>
      <sheetName val="PRECIOS_MAQUINARIA"/>
      <sheetName val="COSTE_TOTAL_MAQ__Y_EQUIP_"/>
      <sheetName val="VAN_AMORTIZ_"/>
      <sheetName val="ultimos_Elena"/>
      <sheetName val="FICHAS_EQUIPOS"/>
      <sheetName val="COSTE_UNIT__EQUIPOS"/>
      <sheetName val="PRECIOS_UNIT__PERSONAL"/>
      <sheetName val="7_1_COSTE_PERSONAL"/>
      <sheetName val="7_2_COSTE_AMORTIZ_"/>
      <sheetName val="7_3_COSTE_EXPLOT_"/>
      <sheetName val="7_4_COSTE_VESTUARIO"/>
      <sheetName val="7_5_COSTE_INSTALAC_"/>
      <sheetName val="7_6_RESUMEN_PRESUP_"/>
      <sheetName val="PERSONAL_OFERTADO"/>
      <sheetName val="puestos_trabajo"/>
      <sheetName val="RESUMEN_SERVICIOS"/>
      <sheetName val="Tabla_Diario1"/>
      <sheetName val="Tabla_T__Parcial1"/>
      <sheetName val="CONVENIO_20021"/>
      <sheetName val="COSTE_PUESTOS_TRABAJO1"/>
      <sheetName val="PRECIOS_MAQUINARIA1"/>
      <sheetName val="COSTE_TOTAL_MAQ__Y_EQUIP_1"/>
      <sheetName val="VAN_AMORTIZ_1"/>
      <sheetName val="ultimos_Elena1"/>
      <sheetName val="FICHAS_EQUIPOS1"/>
      <sheetName val="COSTE_UNIT__EQUIPOS1"/>
      <sheetName val="PRECIOS_UNIT__PERSONAL1"/>
      <sheetName val="7_1_COSTE_PERSONAL1"/>
      <sheetName val="7_2_COSTE_AMORTIZ_1"/>
      <sheetName val="7_3_COSTE_EXPLOT_1"/>
      <sheetName val="7_4_COSTE_VESTUARIO1"/>
      <sheetName val="7_5_COSTE_INSTALAC_1"/>
      <sheetName val="7_6_RESUMEN_PRESUP_1"/>
      <sheetName val="PERSONAL_OFERTADO1"/>
      <sheetName val="puestos_trabajo1"/>
      <sheetName val="RESUMEN_SERVICIOS1"/>
      <sheetName val="Tabla_Diario2"/>
      <sheetName val="Tabla_T__Parcial2"/>
      <sheetName val="CONVENIO_20022"/>
      <sheetName val="COSTE_PUESTOS_TRABAJO2"/>
      <sheetName val="PRECIOS_MAQUINARIA2"/>
      <sheetName val="COSTE_TOTAL_MAQ__Y_EQUIP_2"/>
      <sheetName val="VAN_AMORTIZ_2"/>
      <sheetName val="ultimos_Elena2"/>
      <sheetName val="FICHAS_EQUIPOS2"/>
      <sheetName val="COSTE_UNIT__EQUIPOS2"/>
      <sheetName val="PRECIOS_UNIT__PERSONAL2"/>
      <sheetName val="7_1_COSTE_PERSONAL2"/>
      <sheetName val="7_2_COSTE_AMORTIZ_2"/>
      <sheetName val="7_3_COSTE_EXPLOT_2"/>
      <sheetName val="7_4_COSTE_VESTUARIO2"/>
      <sheetName val="7_5_COSTE_INSTALAC_2"/>
      <sheetName val="7_6_RESUMEN_PRESUP_2"/>
      <sheetName val="PERSONAL_OFERTADO2"/>
      <sheetName val="puestos_trabajo2"/>
      <sheetName val="RESUMEN_SERVICIOS2"/>
      <sheetName val="AUX"/>
      <sheetName val="MOTORES"/>
      <sheetName val="DATOS"/>
      <sheetName val="Datos básicos"/>
      <sheetName val="Tabla_Diario3"/>
      <sheetName val="Tabla_T__Parcial3"/>
      <sheetName val="CONVENIO_20023"/>
      <sheetName val="COSTE_PUESTOS_TRABAJO3"/>
      <sheetName val="PRECIOS_MAQUINARIA3"/>
      <sheetName val="COSTE_TOTAL_MAQ__Y_EQUIP_3"/>
      <sheetName val="VAN_AMORTIZ_3"/>
      <sheetName val="ultimos_Elena3"/>
      <sheetName val="FICHAS_EQUIPOS3"/>
      <sheetName val="COSTE_UNIT__EQUIPOS3"/>
      <sheetName val="PRECIOS_UNIT__PERSONAL3"/>
      <sheetName val="7_1_COSTE_PERSONAL3"/>
      <sheetName val="7_2_COSTE_AMORTIZ_3"/>
      <sheetName val="7_3_COSTE_EXPLOT_3"/>
      <sheetName val="7_4_COSTE_VESTUARIO3"/>
      <sheetName val="7_5_COSTE_INSTALAC_3"/>
      <sheetName val="7_6_RESUMEN_PRESUP_3"/>
      <sheetName val="PERSONAL_OFERTADO3"/>
      <sheetName val="puestos_trabajo3"/>
      <sheetName val="RESUMEN_SERVICIOS3"/>
      <sheetName val="Tabla_Diario4"/>
      <sheetName val="Tabla_T__Parcial4"/>
      <sheetName val="CONVENIO_20024"/>
      <sheetName val="COSTE_PUESTOS_TRABAJO4"/>
      <sheetName val="PRECIOS_MAQUINARIA4"/>
      <sheetName val="COSTE_TOTAL_MAQ__Y_EQUIP_4"/>
      <sheetName val="VAN_AMORTIZ_4"/>
      <sheetName val="ultimos_Elena4"/>
      <sheetName val="FICHAS_EQUIPOS4"/>
      <sheetName val="COSTE_UNIT__EQUIPOS4"/>
      <sheetName val="PRECIOS_UNIT__PERSONAL4"/>
      <sheetName val="7_1_COSTE_PERSONAL4"/>
      <sheetName val="7_2_COSTE_AMORTIZ_4"/>
      <sheetName val="7_3_COSTE_EXPLOT_4"/>
      <sheetName val="7_4_COSTE_VESTUARIO4"/>
      <sheetName val="7_5_COSTE_INSTALAC_4"/>
      <sheetName val="7_6_RESUMEN_PRESUP_4"/>
      <sheetName val="PERSONAL_OFERTADO4"/>
      <sheetName val="puestos_trabajo4"/>
      <sheetName val="RESUMEN_SERVICIOS4"/>
      <sheetName val="Datos_básicos"/>
      <sheetName val="Tabla_Diario5"/>
      <sheetName val="Tabla_T__Parcial5"/>
      <sheetName val="CONVENIO_20025"/>
      <sheetName val="COSTE_PUESTOS_TRABAJO5"/>
      <sheetName val="PRECIOS_MAQUINARIA5"/>
      <sheetName val="COSTE_TOTAL_MAQ__Y_EQUIP_5"/>
      <sheetName val="VAN_AMORTIZ_5"/>
      <sheetName val="ultimos_Elena5"/>
      <sheetName val="FICHAS_EQUIPOS5"/>
      <sheetName val="COSTE_UNIT__EQUIPOS5"/>
      <sheetName val="PRECIOS_UNIT__PERSONAL5"/>
      <sheetName val="7_1_COSTE_PERSONAL5"/>
      <sheetName val="7_2_COSTE_AMORTIZ_5"/>
      <sheetName val="7_3_COSTE_EXPLOT_5"/>
      <sheetName val="7_4_COSTE_VESTUARIO5"/>
      <sheetName val="7_5_COSTE_INSTALAC_5"/>
      <sheetName val="7_6_RESUMEN_PRESUP_5"/>
      <sheetName val="PERSONAL_OFERTADO5"/>
      <sheetName val="puestos_trabajo5"/>
      <sheetName val="RESUMEN_SERVICIOS5"/>
      <sheetName val="Datos_básicos1"/>
      <sheetName val="Tabla_Diario6"/>
      <sheetName val="Tabla_T__Parcial6"/>
      <sheetName val="CONVENIO_20026"/>
      <sheetName val="COSTE_PUESTOS_TRABAJO6"/>
      <sheetName val="PRECIOS_MAQUINARIA6"/>
      <sheetName val="COSTE_TOTAL_MAQ__Y_EQUIP_6"/>
      <sheetName val="VAN_AMORTIZ_6"/>
      <sheetName val="ultimos_Elena6"/>
      <sheetName val="FICHAS_EQUIPOS6"/>
      <sheetName val="COSTE_UNIT__EQUIPOS6"/>
      <sheetName val="PRECIOS_UNIT__PERSONAL6"/>
      <sheetName val="7_1_COSTE_PERSONAL6"/>
      <sheetName val="7_2_COSTE_AMORTIZ_6"/>
      <sheetName val="7_3_COSTE_EXPLOT_6"/>
      <sheetName val="7_4_COSTE_VESTUARIO6"/>
      <sheetName val="7_5_COSTE_INSTALAC_6"/>
      <sheetName val="7_6_RESUMEN_PRESUP_6"/>
      <sheetName val="PERSONAL_OFERTADO6"/>
      <sheetName val="puestos_trabajo6"/>
      <sheetName val="RESUMEN_SERVICIOS6"/>
      <sheetName val="Datos_básicos2"/>
      <sheetName val="Tabla_Diario7"/>
      <sheetName val="Tabla_T__Parcial7"/>
      <sheetName val="CONVENIO_20027"/>
      <sheetName val="COSTE_PUESTOS_TRABAJO7"/>
      <sheetName val="PRECIOS_MAQUINARIA7"/>
      <sheetName val="COSTE_TOTAL_MAQ__Y_EQUIP_7"/>
      <sheetName val="VAN_AMORTIZ_7"/>
      <sheetName val="ultimos_Elena7"/>
      <sheetName val="FICHAS_EQUIPOS7"/>
      <sheetName val="COSTE_UNIT__EQUIPOS7"/>
      <sheetName val="PRECIOS_UNIT__PERSONAL7"/>
      <sheetName val="7_1_COSTE_PERSONAL7"/>
      <sheetName val="7_2_COSTE_AMORTIZ_7"/>
      <sheetName val="7_3_COSTE_EXPLOT_7"/>
      <sheetName val="7_4_COSTE_VESTUARIO7"/>
      <sheetName val="7_5_COSTE_INSTALAC_7"/>
      <sheetName val="7_6_RESUMEN_PRESUP_7"/>
      <sheetName val="PERSONAL_OFERTADO7"/>
      <sheetName val="puestos_trabajo7"/>
      <sheetName val="RESUMEN_SERVICIOS7"/>
      <sheetName val="Datos_básicos3"/>
      <sheetName val="Tabla_Diario8"/>
      <sheetName val="Tabla_T__Parcial8"/>
      <sheetName val="CONVENIO_20028"/>
      <sheetName val="COSTE_PUESTOS_TRABAJO8"/>
      <sheetName val="PRECIOS_MAQUINARIA8"/>
      <sheetName val="COSTE_TOTAL_MAQ__Y_EQUIP_8"/>
      <sheetName val="VAN_AMORTIZ_8"/>
      <sheetName val="ultimos_Elena8"/>
      <sheetName val="FICHAS_EQUIPOS8"/>
      <sheetName val="COSTE_UNIT__EQUIPOS8"/>
      <sheetName val="PRECIOS_UNIT__PERSONAL8"/>
      <sheetName val="7_1_COSTE_PERSONAL8"/>
      <sheetName val="7_2_COSTE_AMORTIZ_8"/>
      <sheetName val="7_3_COSTE_EXPLOT_8"/>
      <sheetName val="7_4_COSTE_VESTUARIO8"/>
      <sheetName val="7_5_COSTE_INSTALAC_8"/>
      <sheetName val="7_6_RESUMEN_PRESUP_8"/>
      <sheetName val="PERSONAL_OFERTADO8"/>
      <sheetName val="puestos_trabajo8"/>
      <sheetName val="RESUMEN_SERVICIOS8"/>
      <sheetName val="Datos_básicos4"/>
      <sheetName val="Tabla_Diario9"/>
      <sheetName val="Tabla_T__Parcial9"/>
      <sheetName val="CONVENIO_20029"/>
      <sheetName val="COSTE_PUESTOS_TRABAJO9"/>
      <sheetName val="PRECIOS_MAQUINARIA9"/>
      <sheetName val="COSTE_TOTAL_MAQ__Y_EQUIP_9"/>
      <sheetName val="VAN_AMORTIZ_9"/>
      <sheetName val="ultimos_Elena9"/>
      <sheetName val="FICHAS_EQUIPOS9"/>
      <sheetName val="COSTE_UNIT__EQUIPOS9"/>
      <sheetName val="PRECIOS_UNIT__PERSONAL9"/>
      <sheetName val="7_1_COSTE_PERSONAL9"/>
      <sheetName val="7_2_COSTE_AMORTIZ_9"/>
      <sheetName val="7_3_COSTE_EXPLOT_9"/>
      <sheetName val="7_4_COSTE_VESTUARIO9"/>
      <sheetName val="7_5_COSTE_INSTALAC_9"/>
      <sheetName val="7_6_RESUMEN_PRESUP_9"/>
      <sheetName val="PERSONAL_OFERTADO9"/>
      <sheetName val="puestos_trabajo9"/>
      <sheetName val="RESUMEN_SERVICIOS9"/>
      <sheetName val="Datos_básicos5"/>
      <sheetName val="Tabla_Diario10"/>
      <sheetName val="Tabla_T__Parcial10"/>
      <sheetName val="CONVENIO_200210"/>
      <sheetName val="COSTE_PUESTOS_TRABAJO10"/>
      <sheetName val="PRECIOS_MAQUINARIA10"/>
      <sheetName val="COSTE_TOTAL_MAQ__Y_EQUIP_10"/>
      <sheetName val="VAN_AMORTIZ_10"/>
      <sheetName val="ultimos_Elena10"/>
      <sheetName val="FICHAS_EQUIPOS10"/>
      <sheetName val="COSTE_UNIT__EQUIPOS10"/>
      <sheetName val="PRECIOS_UNIT__PERSONAL10"/>
      <sheetName val="7_1_COSTE_PERSONAL10"/>
      <sheetName val="7_2_COSTE_AMORTIZ_10"/>
      <sheetName val="7_3_COSTE_EXPLOT_10"/>
      <sheetName val="7_4_COSTE_VESTUARIO10"/>
      <sheetName val="7_5_COSTE_INSTALAC_10"/>
      <sheetName val="7_6_RESUMEN_PRESUP_10"/>
      <sheetName val="PERSONAL_OFERTADO10"/>
      <sheetName val="puestos_trabajo10"/>
      <sheetName val="RESUMEN_SERVICIOS10"/>
      <sheetName val="Datos_básicos6"/>
    </sheetNames>
    <sheetDataSet>
      <sheetData sheetId="0" refreshError="1"/>
      <sheetData sheetId="1" refreshError="1">
        <row r="4">
          <cell r="A4" t="str">
            <v>CATEGORIAS</v>
          </cell>
          <cell r="B4" t="str">
            <v>SALARIO BASE</v>
          </cell>
          <cell r="C4" t="str">
            <v>INCENTIVOS</v>
          </cell>
          <cell r="D4" t="str">
            <v>PLUS TRANSP.</v>
          </cell>
          <cell r="E4" t="str">
            <v>PLUS PENOSO</v>
          </cell>
          <cell r="F4" t="str">
            <v>PLUS NOCTURNO</v>
          </cell>
          <cell r="G4" t="str">
            <v>PRIMA CALIDAD</v>
          </cell>
          <cell r="H4" t="str">
            <v>PAGA VERANO</v>
          </cell>
          <cell r="I4" t="str">
            <v>PAGA NAVIDAD</v>
          </cell>
          <cell r="J4" t="str">
            <v>PAGA BENEFICIOS</v>
          </cell>
        </row>
        <row r="5">
          <cell r="A5" t="str">
            <v>JEFE ADMINISTRATIVO</v>
          </cell>
          <cell r="B5">
            <v>25.69</v>
          </cell>
          <cell r="C5">
            <v>25.14</v>
          </cell>
          <cell r="D5">
            <v>3.13</v>
          </cell>
          <cell r="E5">
            <v>0</v>
          </cell>
          <cell r="F5">
            <v>0</v>
          </cell>
          <cell r="G5">
            <v>0</v>
          </cell>
          <cell r="H5">
            <v>907.3</v>
          </cell>
          <cell r="I5">
            <v>907.3</v>
          </cell>
          <cell r="J5">
            <v>394.44</v>
          </cell>
        </row>
        <row r="6">
          <cell r="A6" t="str">
            <v>OFICIAL 1ª ADMTVO.</v>
          </cell>
          <cell r="B6">
            <v>24.37</v>
          </cell>
          <cell r="C6">
            <v>22.15</v>
          </cell>
          <cell r="D6">
            <v>3.13</v>
          </cell>
          <cell r="E6">
            <v>0</v>
          </cell>
          <cell r="F6">
            <v>0</v>
          </cell>
          <cell r="G6">
            <v>0</v>
          </cell>
          <cell r="H6">
            <v>867.04</v>
          </cell>
          <cell r="I6">
            <v>867.04</v>
          </cell>
          <cell r="J6">
            <v>379.26</v>
          </cell>
        </row>
        <row r="7">
          <cell r="A7" t="str">
            <v>OFICIAL 2ª ADMTVO.</v>
          </cell>
          <cell r="B7">
            <v>20.079999999999998</v>
          </cell>
          <cell r="C7">
            <v>16.25</v>
          </cell>
          <cell r="D7">
            <v>3.13</v>
          </cell>
          <cell r="E7">
            <v>0</v>
          </cell>
          <cell r="F7">
            <v>0</v>
          </cell>
          <cell r="G7">
            <v>0</v>
          </cell>
          <cell r="H7">
            <v>755.26</v>
          </cell>
          <cell r="I7">
            <v>755.26</v>
          </cell>
          <cell r="J7">
            <v>333.74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>
        <row r="4">
          <cell r="A4" t="str">
            <v>CATEGORIAS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4">
          <cell r="A4" t="str">
            <v>CATEGORIAS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4">
          <cell r="A4" t="str">
            <v>CATEGORIAS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>
        <row r="4">
          <cell r="A4" t="str">
            <v>CATEGORIAS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>
        <row r="4">
          <cell r="A4" t="str">
            <v>CATEGORIAS</v>
          </cell>
        </row>
      </sheetData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>
        <row r="4">
          <cell r="A4" t="str">
            <v>CATEGORIAS</v>
          </cell>
        </row>
      </sheetData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>
        <row r="4">
          <cell r="A4" t="str">
            <v>CATEGORIAS</v>
          </cell>
        </row>
      </sheetData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>
        <row r="4">
          <cell r="A4" t="str">
            <v>CATEGORIAS</v>
          </cell>
        </row>
      </sheetData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>
        <row r="4">
          <cell r="A4" t="str">
            <v>CATEGORIAS</v>
          </cell>
        </row>
      </sheetData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>
        <row r="4">
          <cell r="A4" t="str">
            <v>CATEGORIAS</v>
          </cell>
        </row>
      </sheetData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rsions"/>
      <sheetName val="MC"/>
      <sheetName val="IF"/>
      <sheetName val="PE"/>
      <sheetName val="EE"/>
      <sheetName val="HV"/>
      <sheetName val="ALTRES"/>
      <sheetName val="VARIABLES"/>
      <sheetName val="pressupost"/>
      <sheetName val="Tancament"/>
      <sheetName val="pre_r5"/>
      <sheetName val="comptesT"/>
      <sheetName val="Adquisició"/>
      <sheetName val="SERVEI"/>
      <sheetName val="PRE"/>
      <sheetName val="pre_r4"/>
      <sheetName val="V1_CANON_ANUAL"/>
      <sheetName val="V2_INVERSIONS"/>
      <sheetName val="V3_ANYS"/>
      <sheetName val="RESUM"/>
      <sheetName val="IV9_control_i_pesatge"/>
      <sheetName val="GPS"/>
      <sheetName val="REC"/>
      <sheetName val="MT201"/>
      <sheetName val="MT355"/>
      <sheetName val="MT370"/>
      <sheetName val="MT231"/>
      <sheetName val="MT826"/>
      <sheetName val="MT306"/>
      <sheetName val="MT224"/>
      <sheetName val="MT351"/>
      <sheetName val="MT382"/>
      <sheetName val="PENDENT"/>
    </sheetNames>
    <sheetDataSet>
      <sheetData sheetId="0">
        <row r="2">
          <cell r="B2" t="str">
            <v>IFCA1</v>
          </cell>
          <cell r="C2" t="str">
            <v>Local auxiliar 1</v>
          </cell>
          <cell r="D2">
            <v>1</v>
          </cell>
          <cell r="E2">
            <v>14048.15</v>
          </cell>
          <cell r="F2">
            <v>14048.15</v>
          </cell>
        </row>
        <row r="3">
          <cell r="B3" t="str">
            <v>IFCA2</v>
          </cell>
          <cell r="C3" t="str">
            <v>Local auxiliar 2</v>
          </cell>
          <cell r="D3">
            <v>1</v>
          </cell>
          <cell r="E3">
            <v>16129.31</v>
          </cell>
          <cell r="F3">
            <v>16129.31</v>
          </cell>
        </row>
        <row r="4">
          <cell r="B4" t="str">
            <v>IFCA3</v>
          </cell>
          <cell r="C4" t="str">
            <v>Local auxiliar 3</v>
          </cell>
          <cell r="D4">
            <v>1</v>
          </cell>
          <cell r="E4">
            <v>36748.15</v>
          </cell>
          <cell r="F4">
            <v>36748.15</v>
          </cell>
        </row>
        <row r="5">
          <cell r="B5" t="str">
            <v>IFOPC</v>
          </cell>
          <cell r="C5" t="str">
            <v>Obres acondicionament Parc Central</v>
          </cell>
          <cell r="D5">
            <v>1</v>
          </cell>
          <cell r="E5">
            <v>78104.56</v>
          </cell>
          <cell r="F5">
            <v>78104.56</v>
          </cell>
        </row>
        <row r="6">
          <cell r="B6" t="str">
            <v>IFPC1</v>
          </cell>
          <cell r="C6" t="str">
            <v>Parc Central</v>
          </cell>
          <cell r="D6">
            <v>1</v>
          </cell>
          <cell r="E6">
            <v>3388649.88</v>
          </cell>
          <cell r="F6">
            <v>3388649.88</v>
          </cell>
        </row>
        <row r="7">
          <cell r="B7" t="str">
            <v>MT001</v>
          </cell>
          <cell r="C7" t="str">
            <v>Recol·lector c. lateral dretes FARID 23m³ (a.c.)</v>
          </cell>
          <cell r="D7">
            <v>3</v>
          </cell>
          <cell r="E7">
            <v>0</v>
          </cell>
          <cell r="F7">
            <v>0</v>
          </cell>
        </row>
        <row r="8">
          <cell r="B8" t="str">
            <v>MT002</v>
          </cell>
          <cell r="C8" t="str">
            <v>Rentacontenidors c. lateral OMB dretes (a.c.)</v>
          </cell>
          <cell r="D8">
            <v>1</v>
          </cell>
          <cell r="E8">
            <v>0</v>
          </cell>
          <cell r="F8">
            <v>0</v>
          </cell>
        </row>
        <row r="9">
          <cell r="B9" t="str">
            <v>MT003</v>
          </cell>
          <cell r="C9" t="str">
            <v>Recol·lector c. posterior 10,5 m³ 1(a.c.)</v>
          </cell>
          <cell r="D9">
            <v>1</v>
          </cell>
          <cell r="E9">
            <v>79369.03</v>
          </cell>
          <cell r="F9">
            <v>79369.03</v>
          </cell>
        </row>
        <row r="10">
          <cell r="B10" t="str">
            <v>MT004</v>
          </cell>
          <cell r="C10" t="str">
            <v>Rentacontenidors de càrrega posterior (a.c.)</v>
          </cell>
          <cell r="D10">
            <v>1</v>
          </cell>
          <cell r="E10">
            <v>0</v>
          </cell>
          <cell r="F10">
            <v>0</v>
          </cell>
        </row>
        <row r="11">
          <cell r="B11" t="str">
            <v>MT005</v>
          </cell>
          <cell r="C11" t="str">
            <v>Camió caixa oberta amb plataforma i grua (a.c.)</v>
          </cell>
          <cell r="D11">
            <v>1</v>
          </cell>
          <cell r="E11">
            <v>0</v>
          </cell>
          <cell r="F11">
            <v>0</v>
          </cell>
        </row>
        <row r="12">
          <cell r="B12" t="str">
            <v>MT006</v>
          </cell>
          <cell r="C12" t="str">
            <v>Camió caixa oberta (a.c.)</v>
          </cell>
          <cell r="D12">
            <v>1</v>
          </cell>
          <cell r="E12">
            <v>0</v>
          </cell>
          <cell r="F12">
            <v>0</v>
          </cell>
        </row>
        <row r="13">
          <cell r="B13" t="str">
            <v>MT007</v>
          </cell>
          <cell r="C13" t="str">
            <v>Vehicle auxiliar d'escombrada caixa oberta (a.c.)</v>
          </cell>
          <cell r="D13">
            <v>2</v>
          </cell>
          <cell r="E13">
            <v>0</v>
          </cell>
          <cell r="F13">
            <v>0</v>
          </cell>
        </row>
        <row r="14">
          <cell r="B14" t="str">
            <v>MT008</v>
          </cell>
          <cell r="C14" t="str">
            <v>Cuba de baldeig de 8 m³ (a.c.)</v>
          </cell>
          <cell r="D14">
            <v>1</v>
          </cell>
          <cell r="E14">
            <v>0</v>
          </cell>
          <cell r="F14">
            <v>0</v>
          </cell>
        </row>
        <row r="15">
          <cell r="B15" t="str">
            <v>MT009</v>
          </cell>
          <cell r="C15" t="str">
            <v>Cuba de baldeig de 5 m³ mixta AP i BP (a.c.)</v>
          </cell>
          <cell r="D15">
            <v>1</v>
          </cell>
          <cell r="E15">
            <v>0</v>
          </cell>
          <cell r="F15">
            <v>0</v>
          </cell>
        </row>
        <row r="16">
          <cell r="B16" t="str">
            <v>MT010</v>
          </cell>
          <cell r="C16" t="str">
            <v>Escombradora articulada d'aspiració 2 m³ (a.c.)</v>
          </cell>
          <cell r="D16">
            <v>1</v>
          </cell>
          <cell r="E16">
            <v>0</v>
          </cell>
          <cell r="F16">
            <v>0</v>
          </cell>
        </row>
        <row r="17">
          <cell r="B17" t="str">
            <v>MT011</v>
          </cell>
          <cell r="C17" t="str">
            <v>Vehicle d'inspecció (a.c.)</v>
          </cell>
          <cell r="D17">
            <v>2</v>
          </cell>
          <cell r="E17">
            <v>0</v>
          </cell>
          <cell r="F17">
            <v>0</v>
          </cell>
        </row>
        <row r="18">
          <cell r="B18" t="str">
            <v>MT012</v>
          </cell>
          <cell r="C18" t="str">
            <v>Contenidor de càrrega lateral 2.400 l. RSU (a.c.)</v>
          </cell>
          <cell r="D18">
            <v>582</v>
          </cell>
          <cell r="E18">
            <v>0</v>
          </cell>
          <cell r="F18">
            <v>0</v>
          </cell>
        </row>
        <row r="19">
          <cell r="B19" t="str">
            <v>MT013</v>
          </cell>
          <cell r="C19" t="str">
            <v>Recol·lector c. posterior 10,5 m³ 2 (a.c.)</v>
          </cell>
          <cell r="D19">
            <v>1</v>
          </cell>
          <cell r="E19">
            <v>84131.17</v>
          </cell>
          <cell r="F19">
            <v>84131.17</v>
          </cell>
        </row>
        <row r="20">
          <cell r="B20" t="str">
            <v>MT014</v>
          </cell>
          <cell r="C20" t="str">
            <v>Fregadora baldejadora de paviments (a.c.)</v>
          </cell>
          <cell r="D20">
            <v>1</v>
          </cell>
          <cell r="E20">
            <v>0</v>
          </cell>
          <cell r="F20">
            <v>0</v>
          </cell>
        </row>
        <row r="21">
          <cell r="B21" t="str">
            <v>MT171</v>
          </cell>
          <cell r="C21" t="str">
            <v>Carretó portabosses (n.a.)</v>
          </cell>
          <cell r="D21">
            <v>19</v>
          </cell>
          <cell r="E21">
            <v>426</v>
          </cell>
          <cell r="F21">
            <v>8094</v>
          </cell>
        </row>
        <row r="22">
          <cell r="B22" t="str">
            <v>MT175</v>
          </cell>
          <cell r="C22" t="str">
            <v>Carretó plegable (n.a.)</v>
          </cell>
          <cell r="D22">
            <v>4</v>
          </cell>
          <cell r="E22">
            <v>378</v>
          </cell>
          <cell r="F22">
            <v>1512</v>
          </cell>
        </row>
        <row r="23">
          <cell r="B23" t="str">
            <v>MT224</v>
          </cell>
          <cell r="C23" t="str">
            <v>Recol·lector c. posterior 10,5 m³ (n.a.)</v>
          </cell>
          <cell r="D23">
            <v>2</v>
          </cell>
          <cell r="E23">
            <v>124359</v>
          </cell>
          <cell r="F23">
            <v>248718</v>
          </cell>
        </row>
        <row r="24">
          <cell r="B24" t="str">
            <v>MT232</v>
          </cell>
          <cell r="C24" t="str">
            <v>Camió rentacontenidors lateral dretes (n.a.)</v>
          </cell>
          <cell r="D24">
            <v>1</v>
          </cell>
          <cell r="E24">
            <v>237358</v>
          </cell>
          <cell r="F24">
            <v>237358</v>
          </cell>
        </row>
        <row r="25">
          <cell r="B25" t="str">
            <v>MT265</v>
          </cell>
          <cell r="C25" t="str">
            <v>Camió rentaubicacions de contenidors (n.a.)</v>
          </cell>
          <cell r="D25">
            <v>1</v>
          </cell>
          <cell r="E25">
            <v>71368</v>
          </cell>
          <cell r="F25">
            <v>71368</v>
          </cell>
        </row>
        <row r="26">
          <cell r="B26" t="str">
            <v>MT306</v>
          </cell>
          <cell r="C26" t="str">
            <v>Escombradora d'aspiració de 2 m³ (n.a.)</v>
          </cell>
          <cell r="D26">
            <v>1</v>
          </cell>
          <cell r="E26">
            <v>102690</v>
          </cell>
          <cell r="F26">
            <v>102690</v>
          </cell>
        </row>
        <row r="27">
          <cell r="B27" t="str">
            <v>MT315</v>
          </cell>
          <cell r="C27" t="str">
            <v>Escombradora d'aspiració de 4 m³ (n.a)</v>
          </cell>
          <cell r="D27">
            <v>2</v>
          </cell>
          <cell r="E27">
            <v>112770</v>
          </cell>
          <cell r="F27">
            <v>225540</v>
          </cell>
        </row>
        <row r="28">
          <cell r="B28" t="str">
            <v>MT323</v>
          </cell>
          <cell r="C28" t="str">
            <v>Escombradora d'aspiració dual de 5m³ (n.a.)</v>
          </cell>
          <cell r="D28">
            <v>1</v>
          </cell>
          <cell r="E28">
            <v>178250</v>
          </cell>
          <cell r="F28">
            <v>178250</v>
          </cell>
        </row>
        <row r="29">
          <cell r="B29" t="str">
            <v>MT330</v>
          </cell>
          <cell r="C29" t="str">
            <v>Aspirador de fulles (n.a.)</v>
          </cell>
          <cell r="D29">
            <v>1</v>
          </cell>
          <cell r="E29">
            <v>2277</v>
          </cell>
          <cell r="F29">
            <v>2277</v>
          </cell>
        </row>
        <row r="30">
          <cell r="B30" t="str">
            <v>MT332</v>
          </cell>
          <cell r="C30" t="str">
            <v>Bufadora (n.a.)</v>
          </cell>
          <cell r="D30">
            <v>5</v>
          </cell>
          <cell r="E30">
            <v>395</v>
          </cell>
          <cell r="F30">
            <v>1975</v>
          </cell>
        </row>
        <row r="31">
          <cell r="B31" t="str">
            <v>MT335</v>
          </cell>
          <cell r="C31" t="str">
            <v>Desbrossadora (n.a.)</v>
          </cell>
          <cell r="D31">
            <v>3</v>
          </cell>
          <cell r="E31">
            <v>826</v>
          </cell>
          <cell r="F31">
            <v>2478</v>
          </cell>
        </row>
        <row r="32">
          <cell r="B32" t="str">
            <v>MT348</v>
          </cell>
          <cell r="C32" t="str">
            <v>Vehicle auxiliar d'escombrada caixa tancada elèctric (n.a.)</v>
          </cell>
          <cell r="D32">
            <v>8</v>
          </cell>
          <cell r="E32">
            <v>28256</v>
          </cell>
          <cell r="F32">
            <v>226048</v>
          </cell>
        </row>
        <row r="33">
          <cell r="B33" t="str">
            <v>MT351</v>
          </cell>
          <cell r="C33" t="str">
            <v>Vehicle Porter caixa oberta (n.a.)</v>
          </cell>
          <cell r="D33">
            <v>1</v>
          </cell>
          <cell r="E33">
            <v>15943</v>
          </cell>
          <cell r="F33">
            <v>15943</v>
          </cell>
        </row>
        <row r="34">
          <cell r="B34" t="str">
            <v>MT353</v>
          </cell>
          <cell r="C34" t="str">
            <v>Vehicle brigada amb hidronetejador i acció immediata (n.a.)</v>
          </cell>
          <cell r="D34">
            <v>1</v>
          </cell>
          <cell r="E34">
            <v>55118</v>
          </cell>
          <cell r="F34">
            <v>55118</v>
          </cell>
        </row>
        <row r="35">
          <cell r="B35" t="str">
            <v>MT361</v>
          </cell>
          <cell r="C35" t="str">
            <v>Vehicle hidronetejador d'aigua calenta (n.a.)</v>
          </cell>
          <cell r="D35">
            <v>1</v>
          </cell>
          <cell r="E35">
            <v>40414</v>
          </cell>
          <cell r="F35">
            <v>40414</v>
          </cell>
        </row>
        <row r="36">
          <cell r="B36" t="str">
            <v>MT450</v>
          </cell>
          <cell r="C36" t="str">
            <v>Vehicle híbrid d'inspecció (n.a.)</v>
          </cell>
          <cell r="D36">
            <v>1</v>
          </cell>
          <cell r="E36">
            <v>16900</v>
          </cell>
          <cell r="F36">
            <v>16900</v>
          </cell>
        </row>
        <row r="37">
          <cell r="B37" t="str">
            <v>MT451</v>
          </cell>
          <cell r="C37" t="str">
            <v>Vehicle d'inspecció (n.a.)</v>
          </cell>
          <cell r="D37">
            <v>3</v>
          </cell>
          <cell r="E37">
            <v>11067</v>
          </cell>
          <cell r="F37">
            <v>33201</v>
          </cell>
        </row>
        <row r="38">
          <cell r="B38" t="str">
            <v>MT802</v>
          </cell>
          <cell r="C38" t="str">
            <v>Contenidor plàstic de 1.000 l. (n.a)</v>
          </cell>
          <cell r="D38">
            <v>198</v>
          </cell>
          <cell r="E38">
            <v>222</v>
          </cell>
          <cell r="F38">
            <v>43956</v>
          </cell>
        </row>
        <row r="39">
          <cell r="B39" t="str">
            <v>MT811</v>
          </cell>
          <cell r="C39" t="str">
            <v>Contenidor estacionari (n.a.)</v>
          </cell>
          <cell r="D39">
            <v>1</v>
          </cell>
          <cell r="E39">
            <v>14100</v>
          </cell>
          <cell r="F39">
            <v>14100</v>
          </cell>
        </row>
        <row r="40">
          <cell r="B40" t="str">
            <v>MT835</v>
          </cell>
          <cell r="C40" t="str">
            <v>Contenidor de plàstic 360 l. (n.a.)</v>
          </cell>
          <cell r="D40">
            <v>695</v>
          </cell>
          <cell r="E40">
            <v>101</v>
          </cell>
          <cell r="F40">
            <v>70195</v>
          </cell>
        </row>
        <row r="41">
          <cell r="B41" t="str">
            <v>MT863</v>
          </cell>
          <cell r="C41" t="str">
            <v>Caixa de descàrrega escombradores (n.a.)</v>
          </cell>
          <cell r="D41">
            <v>1</v>
          </cell>
          <cell r="E41">
            <v>3000</v>
          </cell>
          <cell r="F41">
            <v>3000</v>
          </cell>
        </row>
        <row r="42">
          <cell r="B42" t="str">
            <v>MT902</v>
          </cell>
          <cell r="C42" t="str">
            <v>Telèfon mòbil + PDA (n.a.)</v>
          </cell>
          <cell r="D42">
            <v>4</v>
          </cell>
          <cell r="E42">
            <v>400</v>
          </cell>
          <cell r="F42">
            <v>1600</v>
          </cell>
        </row>
        <row r="43">
          <cell r="B43" t="str">
            <v>MT950</v>
          </cell>
          <cell r="C43" t="str">
            <v>Sistema de localització i veu vehicles GPS/GPRS (n.a.)</v>
          </cell>
          <cell r="D43">
            <v>20</v>
          </cell>
          <cell r="E43">
            <v>700</v>
          </cell>
          <cell r="F43">
            <v>14000</v>
          </cell>
        </row>
        <row r="44">
          <cell r="B44" t="str">
            <v>MT955</v>
          </cell>
          <cell r="C44" t="str">
            <v>Software gestió pesadors - identificació (n.a.)</v>
          </cell>
          <cell r="D44">
            <v>1</v>
          </cell>
          <cell r="E44">
            <v>9000</v>
          </cell>
          <cell r="F44">
            <v>9000</v>
          </cell>
        </row>
        <row r="45">
          <cell r="B45" t="str">
            <v>MT957</v>
          </cell>
          <cell r="C45" t="str">
            <v>Pesador - identificador en braç c.posterior (n.a.)</v>
          </cell>
          <cell r="D45">
            <v>1</v>
          </cell>
          <cell r="E45">
            <v>18618</v>
          </cell>
          <cell r="F45">
            <v>18618</v>
          </cell>
        </row>
        <row r="46">
          <cell r="B46" t="str">
            <v>MT990</v>
          </cell>
          <cell r="C46" t="str">
            <v>Disseny de la imatge</v>
          </cell>
          <cell r="D46">
            <v>1</v>
          </cell>
          <cell r="E46">
            <v>10000</v>
          </cell>
          <cell r="F46">
            <v>10000</v>
          </cell>
        </row>
        <row r="47">
          <cell r="B47" t="str">
            <v>MT999</v>
          </cell>
          <cell r="C47" t="str">
            <v>Equips informàtics i comunicacions (n.a.)</v>
          </cell>
          <cell r="D47">
            <v>5</v>
          </cell>
          <cell r="E47">
            <v>1000</v>
          </cell>
          <cell r="F47">
            <v>5000</v>
          </cell>
        </row>
        <row r="48">
          <cell r="B48" t="str">
            <v>MT201</v>
          </cell>
          <cell r="C48" t="str">
            <v>Recol·lector càrrega lateral dretes 19 m³ (n.a.)</v>
          </cell>
          <cell r="D48">
            <v>3</v>
          </cell>
          <cell r="E48">
            <v>201061</v>
          </cell>
          <cell r="F48">
            <v>603183</v>
          </cell>
        </row>
        <row r="49">
          <cell r="B49" t="str">
            <v>MT355</v>
          </cell>
          <cell r="C49" t="str">
            <v>Camió caixa oberta amb plataforma i grua (n.a.)</v>
          </cell>
          <cell r="D49">
            <v>1</v>
          </cell>
          <cell r="E49">
            <v>85580</v>
          </cell>
          <cell r="F49">
            <v>85580</v>
          </cell>
        </row>
        <row r="50">
          <cell r="B50" t="str">
            <v>MT370</v>
          </cell>
          <cell r="C50" t="str">
            <v>Fregadora baldejadora de paviments (n.a.)</v>
          </cell>
          <cell r="D50">
            <v>1</v>
          </cell>
          <cell r="E50">
            <v>113585</v>
          </cell>
          <cell r="F50">
            <v>113585</v>
          </cell>
        </row>
        <row r="51">
          <cell r="B51" t="str">
            <v>MT231</v>
          </cell>
          <cell r="C51" t="str">
            <v>Rentacontenidors de càrrega posterior (n.a.)</v>
          </cell>
          <cell r="D51">
            <v>1</v>
          </cell>
          <cell r="E51">
            <v>155365</v>
          </cell>
          <cell r="F51">
            <v>155365</v>
          </cell>
        </row>
        <row r="52">
          <cell r="B52" t="str">
            <v>MT826</v>
          </cell>
          <cell r="C52" t="str">
            <v>Contenidor de càrrega lateral 2.400 l. RSU (n.a.)</v>
          </cell>
          <cell r="D52">
            <v>582</v>
          </cell>
          <cell r="E52">
            <v>732</v>
          </cell>
          <cell r="F52">
            <v>426024</v>
          </cell>
        </row>
        <row r="53">
          <cell r="B53" t="str">
            <v>MT306</v>
          </cell>
          <cell r="C53" t="str">
            <v>Escombradora d'aspiració de 2 m³ (n.a.)</v>
          </cell>
          <cell r="D53">
            <v>1</v>
          </cell>
          <cell r="E53">
            <v>102690</v>
          </cell>
          <cell r="F53">
            <v>102690</v>
          </cell>
        </row>
        <row r="54">
          <cell r="B54" t="str">
            <v>MT224</v>
          </cell>
          <cell r="C54" t="str">
            <v>Recol·lector c. posterior 10,5 m³ (n.a.)</v>
          </cell>
          <cell r="D54">
            <v>1</v>
          </cell>
          <cell r="E54">
            <v>124359</v>
          </cell>
          <cell r="F54">
            <v>124359</v>
          </cell>
        </row>
        <row r="55">
          <cell r="B55" t="str">
            <v>MT351</v>
          </cell>
          <cell r="C55" t="str">
            <v>Vehicle Porter caixa oberta (n.a.)</v>
          </cell>
          <cell r="D55">
            <v>2</v>
          </cell>
          <cell r="E55">
            <v>15943</v>
          </cell>
          <cell r="F55">
            <v>31886</v>
          </cell>
        </row>
        <row r="56">
          <cell r="B56" t="str">
            <v>MT382</v>
          </cell>
          <cell r="C56" t="str">
            <v>Autocamió cisterna 8 m³ insonoritzada (n.a.)</v>
          </cell>
          <cell r="D56">
            <v>1</v>
          </cell>
          <cell r="E56">
            <v>89083</v>
          </cell>
          <cell r="F56">
            <v>89083</v>
          </cell>
        </row>
      </sheetData>
      <sheetData sheetId="1">
        <row r="5">
          <cell r="A5" t="str">
            <v>MT001</v>
          </cell>
        </row>
      </sheetData>
      <sheetData sheetId="2"/>
      <sheetData sheetId="3"/>
      <sheetData sheetId="4"/>
      <sheetData sheetId="5"/>
      <sheetData sheetId="6">
        <row r="7">
          <cell r="B7">
            <v>0.08</v>
          </cell>
        </row>
      </sheetData>
      <sheetData sheetId="7">
        <row r="7">
          <cell r="B7">
            <v>0.08</v>
          </cell>
        </row>
      </sheetData>
      <sheetData sheetId="8"/>
      <sheetData sheetId="9"/>
      <sheetData sheetId="10"/>
      <sheetData sheetId="11">
        <row r="1">
          <cell r="A1" t="str">
            <v>codi</v>
          </cell>
        </row>
      </sheetData>
      <sheetData sheetId="12">
        <row r="1">
          <cell r="A1" t="str">
            <v>codi</v>
          </cell>
        </row>
      </sheetData>
      <sheetData sheetId="13"/>
      <sheetData sheetId="14">
        <row r="2">
          <cell r="F2" t="str">
            <v>PE</v>
          </cell>
        </row>
      </sheetData>
      <sheetData sheetId="15">
        <row r="1">
          <cell r="A1" t="str">
            <v>PE</v>
          </cell>
        </row>
      </sheetData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MT001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4">
          <cell r="A4" t="str">
            <v>MT201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riables"/>
      <sheetName val="Personal Actual"/>
      <sheetName val="% Plantilla"/>
      <sheetName val="Convenio"/>
      <sheetName val="VESTUARIO COMÚN"/>
      <sheetName val="MAQ UNITARIOS"/>
      <sheetName val="PERSONAL INDIRECTO COMUN"/>
      <sheetName val="Instalaciones"/>
      <sheetName val="Servicio BASE"/>
      <sheetName val="PODA POR THALER"/>
      <sheetName val="Cost Pers Directo BASE"/>
      <sheetName val="PERSONAL BASE"/>
      <sheetName val="COSTE VESTUARIO BASE"/>
      <sheetName val="Res Explot BASE"/>
      <sheetName val="Inv-Amort-Seg BASE"/>
      <sheetName val="Cuadro Amortizaciones"/>
      <sheetName val="OTROS GASTOS"/>
      <sheetName val="OFERTA ECONÓMICA BASE"/>
      <sheetName val="PEM y PEC"/>
      <sheetName val="Venta de Subproductos"/>
      <sheetName val="Mejoras economincas"/>
      <sheetName val="Mejoras Técnicas"/>
      <sheetName val="Servicio domingos"/>
      <sheetName val="Cost domingos"/>
      <sheetName val="Valoración mejoras"/>
    </sheetNames>
    <sheetDataSet>
      <sheetData sheetId="0" refreshError="1">
        <row r="10">
          <cell r="C10" t="str">
            <v>REC. DE RESIDUOS SÓLIDOS URBANOS Y L. VIARIA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INES"/>
      <sheetName val="Expedient"/>
      <sheetName val="Número Ràpid"/>
      <sheetName val="ANÀLISIS SENSIBILITAT"/>
      <sheetName val="TANCAMENT RP"/>
      <sheetName val="PRESSUPOST TOTAL"/>
      <sheetName val="PARM"/>
      <sheetName val="INFO MAQ"/>
      <sheetName val="DIM REC"/>
      <sheetName val="Just. DIM REC"/>
      <sheetName val="DIM NV"/>
      <sheetName val="RESUM MITJANS"/>
      <sheetName val="I+A+A"/>
      <sheetName val="VEST"/>
      <sheetName val="INST-SC"/>
      <sheetName val="CD_EXPLOTACIÓ"/>
      <sheetName val="INFO PERSONAL"/>
      <sheetName val="PERS_ DIRECTE"/>
      <sheetName val="PERS_INDIREC"/>
      <sheetName val="P_UNITARIS"/>
      <sheetName val="ALTRES_COST_INDIREC"/>
      <sheetName val="Millores"/>
    </sheetNames>
    <sheetDataSet>
      <sheetData sheetId="0" refreshError="1">
        <row r="156">
          <cell r="F156">
            <v>0</v>
          </cell>
        </row>
        <row r="169">
          <cell r="F16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masVida"/>
      <sheetName val="PrimasAccte"/>
      <sheetName val="EjemploVida"/>
      <sheetName val="Tab_aux"/>
      <sheetName val="DIAS"/>
      <sheetName val="DIAS (SDyF)"/>
      <sheetName val="Listado"/>
      <sheetName val="Ant"/>
      <sheetName val="TABLA SALARIAL (BASE)"/>
      <sheetName val="TABLA SALARIAL"/>
      <sheetName val="UNITARIOS PERSONAL TC"/>
      <sheetName val="UNITARIOS PERSONAL TP"/>
      <sheetName val="Resumen Salarios"/>
      <sheetName val="Tabla 1 PU Personal"/>
    </sheetNames>
    <sheetDataSet>
      <sheetData sheetId="0"/>
      <sheetData sheetId="1"/>
      <sheetData sheetId="2"/>
      <sheetData sheetId="3">
        <row r="4">
          <cell r="C4" t="str">
            <v>TIPOS DE COTIZACIÓN AT</v>
          </cell>
          <cell r="G4" t="str">
            <v>COD_BC</v>
          </cell>
          <cell r="I4" t="str">
            <v>BASE MÍNIMA</v>
          </cell>
          <cell r="J4" t="str">
            <v>BASE MÁXIMA</v>
          </cell>
        </row>
        <row r="5">
          <cell r="B5" t="str">
            <v>COD_AT</v>
          </cell>
          <cell r="C5" t="str">
            <v>CATEGORIA</v>
          </cell>
          <cell r="D5" t="str">
            <v>EPIGRAFE</v>
          </cell>
          <cell r="E5" t="str">
            <v>TIPO</v>
          </cell>
        </row>
        <row r="6">
          <cell r="B6">
            <v>1</v>
          </cell>
          <cell r="C6" t="str">
            <v>PERSONAL DE TALLER</v>
          </cell>
          <cell r="D6" t="str">
            <v>Accidentes Trabajo (Ep. 106)</v>
          </cell>
          <cell r="E6">
            <v>6.7000000000000004E-2</v>
          </cell>
          <cell r="G6">
            <v>1</v>
          </cell>
          <cell r="H6" t="str">
            <v>Ingenieros y licenciados. Personal de dirección</v>
          </cell>
          <cell r="I6">
            <v>1045.1099999999999</v>
          </cell>
          <cell r="J6">
            <v>3262.5</v>
          </cell>
        </row>
        <row r="7">
          <cell r="B7">
            <v>2</v>
          </cell>
          <cell r="C7" t="str">
            <v>CONDUCTORES</v>
          </cell>
          <cell r="D7" t="str">
            <v>Accidentes Trabajo (Ep. 108)</v>
          </cell>
          <cell r="E7">
            <v>3.3000000000000002E-2</v>
          </cell>
          <cell r="G7">
            <v>2</v>
          </cell>
          <cell r="H7" t="str">
            <v>Ing. Téc., Peritos y Ayudantes titulados</v>
          </cell>
          <cell r="I7">
            <v>867.03</v>
          </cell>
          <cell r="J7">
            <v>3262.5</v>
          </cell>
        </row>
        <row r="8">
          <cell r="B8">
            <v>3</v>
          </cell>
          <cell r="C8" t="str">
            <v>CONDUCTORES Veh. Pesados</v>
          </cell>
          <cell r="D8" t="str">
            <v>Accidentes Trabajo (Ep. 109)</v>
          </cell>
          <cell r="E8">
            <v>6.7000000000000004E-2</v>
          </cell>
          <cell r="G8">
            <v>3</v>
          </cell>
          <cell r="H8" t="str">
            <v>Jefes administrativos y de taller</v>
          </cell>
          <cell r="I8">
            <v>754.27</v>
          </cell>
          <cell r="J8">
            <v>3262.5</v>
          </cell>
        </row>
        <row r="9">
          <cell r="B9">
            <v>4</v>
          </cell>
          <cell r="C9" t="str">
            <v>PERSONAL DE ADMON.</v>
          </cell>
          <cell r="D9" t="str">
            <v>Accidentes Trabajo (Ep. 113)</v>
          </cell>
          <cell r="E9">
            <v>0.01</v>
          </cell>
          <cell r="G9">
            <v>4</v>
          </cell>
          <cell r="H9" t="str">
            <v>Ayudantes no titulados</v>
          </cell>
          <cell r="I9">
            <v>748.5</v>
          </cell>
          <cell r="J9">
            <v>3262.5</v>
          </cell>
        </row>
        <row r="10">
          <cell r="B10">
            <v>5</v>
          </cell>
          <cell r="C10" t="str">
            <v>PERSONAL TÉCNICO EN EXPLOT.,ENCARGADOS</v>
          </cell>
          <cell r="D10" t="str">
            <v>Accidentes Trabajo (Ep. 117) o epígrafe mayoritario</v>
          </cell>
          <cell r="E10">
            <v>3.5999999999999997E-2</v>
          </cell>
          <cell r="G10">
            <v>5</v>
          </cell>
          <cell r="H10" t="str">
            <v>Oficiales administrativos</v>
          </cell>
          <cell r="I10">
            <v>748.5</v>
          </cell>
          <cell r="J10">
            <v>3262.5</v>
          </cell>
        </row>
        <row r="11">
          <cell r="B11">
            <v>6</v>
          </cell>
          <cell r="C11" t="str">
            <v>GUARDAS</v>
          </cell>
          <cell r="D11" t="str">
            <v>Accidentes Trabajo (Ep. 116)</v>
          </cell>
          <cell r="E11">
            <v>3.5999999999999997E-2</v>
          </cell>
          <cell r="G11">
            <v>6</v>
          </cell>
          <cell r="H11" t="str">
            <v>Subalternos</v>
          </cell>
          <cell r="I11">
            <v>748.5</v>
          </cell>
          <cell r="J11">
            <v>3262.5</v>
          </cell>
        </row>
        <row r="12">
          <cell r="B12">
            <v>7</v>
          </cell>
          <cell r="C12" t="str">
            <v>PERSONAL DE LIMPIEZA Y RECOGIDA</v>
          </cell>
          <cell r="D12" t="str">
            <v>Accidentes Trabajo (Ep. 117)</v>
          </cell>
          <cell r="E12">
            <v>3.5999999999999997E-2</v>
          </cell>
          <cell r="G12">
            <v>7</v>
          </cell>
          <cell r="H12" t="str">
            <v>Auxiliares administrativos</v>
          </cell>
          <cell r="I12">
            <v>748.5</v>
          </cell>
          <cell r="J12">
            <v>3262.5</v>
          </cell>
        </row>
        <row r="13">
          <cell r="B13">
            <v>8</v>
          </cell>
          <cell r="C13" t="str">
            <v>PERSONAL DE ALCANTARILLADO</v>
          </cell>
          <cell r="D13" t="str">
            <v>Accidentes Trabajo (Ep. 118)</v>
          </cell>
          <cell r="E13">
            <v>3.5999999999999997E-2</v>
          </cell>
          <cell r="G13">
            <v>8</v>
          </cell>
          <cell r="H13" t="str">
            <v>Oficiales de 1ª y 2ª</v>
          </cell>
          <cell r="I13">
            <v>748.5</v>
          </cell>
          <cell r="J13">
            <v>3262.5</v>
          </cell>
        </row>
        <row r="14">
          <cell r="B14">
            <v>9</v>
          </cell>
          <cell r="C14" t="str">
            <v>PERSONAL DE JARDINERÍA</v>
          </cell>
          <cell r="D14" t="str">
            <v>Accidentes Trabajo (Ep. 20)</v>
          </cell>
          <cell r="E14">
            <v>3.5999999999999997E-2</v>
          </cell>
          <cell r="G14">
            <v>9</v>
          </cell>
          <cell r="H14" t="str">
            <v>Oficiales de 3ª y especialistas</v>
          </cell>
          <cell r="I14">
            <v>748.5</v>
          </cell>
          <cell r="J14">
            <v>3262.5</v>
          </cell>
        </row>
        <row r="15">
          <cell r="G15">
            <v>10</v>
          </cell>
          <cell r="H15" t="str">
            <v>Peones</v>
          </cell>
          <cell r="I15">
            <v>748.5</v>
          </cell>
          <cell r="J15">
            <v>3262.5</v>
          </cell>
        </row>
        <row r="18">
          <cell r="J18">
            <v>3262.5</v>
          </cell>
        </row>
        <row r="20">
          <cell r="J20">
            <v>532.51</v>
          </cell>
        </row>
        <row r="21">
          <cell r="D21" t="str">
            <v>Antigüedad</v>
          </cell>
        </row>
        <row r="22">
          <cell r="D22" t="str">
            <v>Años</v>
          </cell>
          <cell r="E22" t="str">
            <v>%</v>
          </cell>
          <cell r="J22">
            <v>1171.5219999999999</v>
          </cell>
        </row>
        <row r="23">
          <cell r="D23">
            <v>0</v>
          </cell>
          <cell r="E23">
            <v>0</v>
          </cell>
        </row>
        <row r="24">
          <cell r="D24">
            <v>2</v>
          </cell>
          <cell r="E24">
            <v>0.05</v>
          </cell>
        </row>
        <row r="25">
          <cell r="D25">
            <v>4</v>
          </cell>
          <cell r="E25">
            <v>0.1</v>
          </cell>
        </row>
        <row r="26">
          <cell r="D26">
            <v>6</v>
          </cell>
          <cell r="E26">
            <v>0.15000000000000002</v>
          </cell>
          <cell r="I26">
            <v>24</v>
          </cell>
        </row>
        <row r="27">
          <cell r="D27">
            <v>11</v>
          </cell>
          <cell r="E27">
            <v>0.22000000000000003</v>
          </cell>
        </row>
        <row r="28">
          <cell r="D28">
            <v>16</v>
          </cell>
          <cell r="E28">
            <v>0.29000000000000004</v>
          </cell>
        </row>
        <row r="29">
          <cell r="D29">
            <v>21</v>
          </cell>
          <cell r="E29">
            <v>0.36000000000000004</v>
          </cell>
        </row>
        <row r="30">
          <cell r="D30">
            <v>26</v>
          </cell>
          <cell r="E30">
            <v>0.43000000000000005</v>
          </cell>
        </row>
        <row r="31">
          <cell r="D31">
            <v>31</v>
          </cell>
          <cell r="E31">
            <v>0.5</v>
          </cell>
        </row>
        <row r="32">
          <cell r="D32">
            <v>36</v>
          </cell>
          <cell r="E32">
            <v>0.57000000000000006</v>
          </cell>
        </row>
        <row r="33">
          <cell r="D33">
            <v>41</v>
          </cell>
          <cell r="E33">
            <v>0.64000000000000012</v>
          </cell>
        </row>
        <row r="34">
          <cell r="D34">
            <v>46</v>
          </cell>
          <cell r="E34">
            <v>0.71000000000000019</v>
          </cell>
        </row>
        <row r="35">
          <cell r="D35">
            <v>51</v>
          </cell>
          <cell r="E35">
            <v>0.78000000000000025</v>
          </cell>
        </row>
        <row r="36">
          <cell r="D36">
            <v>56</v>
          </cell>
          <cell r="E36">
            <v>0.85000000000000031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Peón Limpieza Día</v>
          </cell>
        </row>
      </sheetData>
      <sheetData sheetId="1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masVida"/>
      <sheetName val="PrimasAccte"/>
      <sheetName val="EjemploVida"/>
      <sheetName val="Tab_aux"/>
      <sheetName val="DIAS FIJO"/>
      <sheetName val="DIAS SDyF"/>
      <sheetName val="Listado"/>
      <sheetName val="Ant"/>
      <sheetName val="TABLA SALARIAL (BASE)"/>
      <sheetName val="TABLA SALARIAL"/>
      <sheetName val="UNITARIOS PERSONAL"/>
      <sheetName val="Resumen unitarios"/>
    </sheetNames>
    <sheetDataSet>
      <sheetData sheetId="0"/>
      <sheetData sheetId="1"/>
      <sheetData sheetId="2"/>
      <sheetData sheetId="3">
        <row r="4">
          <cell r="M4" t="str">
            <v>Cód. Contratos TC2</v>
          </cell>
        </row>
        <row r="5">
          <cell r="M5" t="str">
            <v>Cód.</v>
          </cell>
          <cell r="N5" t="str">
            <v>Contrato</v>
          </cell>
          <cell r="O5" t="str">
            <v>Jornada</v>
          </cell>
        </row>
        <row r="6">
          <cell r="M6">
            <v>100</v>
          </cell>
          <cell r="N6" t="str">
            <v>Indefinido</v>
          </cell>
          <cell r="O6" t="str">
            <v>TC</v>
          </cell>
        </row>
        <row r="7">
          <cell r="M7">
            <v>103</v>
          </cell>
          <cell r="N7" t="str">
            <v>Indefinido</v>
          </cell>
          <cell r="O7" t="str">
            <v>TC</v>
          </cell>
        </row>
        <row r="8">
          <cell r="M8">
            <v>109</v>
          </cell>
          <cell r="N8" t="str">
            <v>Indefinido</v>
          </cell>
          <cell r="O8" t="str">
            <v>TC</v>
          </cell>
        </row>
        <row r="9">
          <cell r="M9">
            <v>150</v>
          </cell>
          <cell r="N9" t="str">
            <v>Indefinido</v>
          </cell>
          <cell r="O9" t="str">
            <v>TC</v>
          </cell>
        </row>
        <row r="10">
          <cell r="M10">
            <v>189</v>
          </cell>
          <cell r="N10" t="str">
            <v>Indefinido</v>
          </cell>
          <cell r="O10" t="str">
            <v>TC</v>
          </cell>
        </row>
        <row r="11">
          <cell r="M11">
            <v>200</v>
          </cell>
          <cell r="N11" t="str">
            <v>Indefinido</v>
          </cell>
          <cell r="O11" t="str">
            <v>TP</v>
          </cell>
        </row>
        <row r="12">
          <cell r="M12">
            <v>209</v>
          </cell>
          <cell r="N12" t="str">
            <v>Indefinido</v>
          </cell>
          <cell r="O12" t="str">
            <v>TP</v>
          </cell>
        </row>
        <row r="13">
          <cell r="M13">
            <v>250</v>
          </cell>
          <cell r="N13" t="str">
            <v>Indefinido</v>
          </cell>
          <cell r="O13" t="str">
            <v>TP</v>
          </cell>
        </row>
        <row r="14">
          <cell r="M14">
            <v>289</v>
          </cell>
          <cell r="N14" t="str">
            <v>Indefinido</v>
          </cell>
          <cell r="O14" t="str">
            <v>TP</v>
          </cell>
        </row>
        <row r="15">
          <cell r="M15">
            <v>401</v>
          </cell>
          <cell r="N15" t="str">
            <v>Obra</v>
          </cell>
          <cell r="O15" t="str">
            <v>TC</v>
          </cell>
        </row>
        <row r="16">
          <cell r="M16">
            <v>402</v>
          </cell>
          <cell r="N16" t="str">
            <v>Eventual</v>
          </cell>
          <cell r="O16" t="str">
            <v>TC</v>
          </cell>
        </row>
        <row r="17">
          <cell r="M17">
            <v>410</v>
          </cell>
          <cell r="N17" t="str">
            <v>Interinidad</v>
          </cell>
          <cell r="O17" t="str">
            <v>TC</v>
          </cell>
        </row>
        <row r="18">
          <cell r="M18">
            <v>420</v>
          </cell>
          <cell r="N18" t="str">
            <v>Temporal</v>
          </cell>
          <cell r="O18" t="str">
            <v>TC</v>
          </cell>
        </row>
        <row r="19">
          <cell r="M19">
            <v>501</v>
          </cell>
          <cell r="N19" t="str">
            <v>Obra</v>
          </cell>
          <cell r="O19" t="str">
            <v>TP</v>
          </cell>
        </row>
        <row r="20">
          <cell r="M20">
            <v>502</v>
          </cell>
          <cell r="N20" t="str">
            <v>Eventual</v>
          </cell>
          <cell r="O20" t="str">
            <v>TP</v>
          </cell>
        </row>
        <row r="21">
          <cell r="M21">
            <v>510</v>
          </cell>
          <cell r="N21" t="str">
            <v>Interinidad</v>
          </cell>
          <cell r="O21" t="str">
            <v>TP</v>
          </cell>
        </row>
        <row r="22">
          <cell r="M22">
            <v>540</v>
          </cell>
          <cell r="N22" t="str">
            <v>Jubilado parcial</v>
          </cell>
          <cell r="O22" t="str">
            <v>TP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21">
          <cell r="F21">
            <v>31793.440000000002</v>
          </cell>
        </row>
      </sheetData>
      <sheetData sheetId="1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ULES 2024"/>
      <sheetName val="DEF ZONES ÚS"/>
      <sheetName val="AMIDAMENTS"/>
      <sheetName val="Metres quadrats"/>
      <sheetName val="Metres lineals"/>
      <sheetName val="Papereres per zones"/>
      <sheetName val="FREQ"/>
      <sheetName val="RENDIMENTS"/>
      <sheetName val="DIM_ANUAL"/>
      <sheetName val="DIM_ESTIU"/>
      <sheetName val="DETALL DE JORNADES FESTES 2024"/>
      <sheetName val="MERCATS i ALTRES"/>
      <sheetName val="R1_MAT"/>
      <sheetName val="R2_MAT"/>
      <sheetName val="R3_MAT"/>
      <sheetName val="TAULA_MARE_NV"/>
      <sheetName val="Resum_Pressupost"/>
      <sheetName val="MAQ_GEN MONTSE"/>
      <sheetName val="Maq_GEN"/>
      <sheetName val="RESUM TOTAL"/>
      <sheetName val="RESUM TOTAL NO nau"/>
      <sheetName val="Maq_ DETALL MONTSE"/>
      <sheetName val="Maq_DETALL"/>
      <sheetName val="Pers_equiv"/>
      <sheetName val="SERVEIS COMUNS"/>
      <sheetName val="SERVEIS COMUNS sense nau"/>
      <sheetName val="Info"/>
      <sheetName val="Canvis"/>
      <sheetName val="XX"/>
    </sheetNames>
    <sheetDataSet>
      <sheetData sheetId="0">
        <row r="34">
          <cell r="B34" t="str">
            <v>Cost Empresa</v>
          </cell>
          <cell r="D34">
            <v>0.23599999999999999</v>
          </cell>
          <cell r="E34">
            <v>4.7E-2</v>
          </cell>
          <cell r="F34"/>
          <cell r="G34">
            <v>8.0000000000000002E-3</v>
          </cell>
        </row>
        <row r="35">
          <cell r="C35" t="str">
            <v>Salari brut persona</v>
          </cell>
          <cell r="D35" t="str">
            <v>Contingències comuns</v>
          </cell>
          <cell r="E35" t="str">
            <v>Atur</v>
          </cell>
          <cell r="F35" t="str">
            <v>Contingències professionals</v>
          </cell>
          <cell r="G35" t="str">
            <v>Formació + Fogasa</v>
          </cell>
          <cell r="H35" t="str">
            <v>TOTAL COST EMPRESA</v>
          </cell>
        </row>
        <row r="36">
          <cell r="B36" t="str">
            <v>Peó Especialista</v>
          </cell>
          <cell r="C36">
            <v>27829.761599999998</v>
          </cell>
          <cell r="D36">
            <v>6567.8237375999988</v>
          </cell>
          <cell r="E36">
            <v>1307.9987951999999</v>
          </cell>
          <cell r="F36">
            <v>1864.5940272</v>
          </cell>
          <cell r="G36">
            <v>222.63809279999998</v>
          </cell>
          <cell r="H36">
            <v>37792.816252799996</v>
          </cell>
        </row>
        <row r="37">
          <cell r="B37" t="str">
            <v>Peó Especialista festius</v>
          </cell>
          <cell r="C37">
            <v>29449.725599999998</v>
          </cell>
          <cell r="D37">
            <v>6950.1352415999991</v>
          </cell>
          <cell r="E37">
            <v>1384.1371032</v>
          </cell>
          <cell r="F37">
            <v>1973.1316151999999</v>
          </cell>
          <cell r="G37">
            <v>235.59780479999998</v>
          </cell>
          <cell r="H37">
            <v>39992.727364800005</v>
          </cell>
        </row>
        <row r="38">
          <cell r="B38" t="str">
            <v>Peó Especialista brigada</v>
          </cell>
          <cell r="C38">
            <v>29130.261599999998</v>
          </cell>
          <cell r="D38">
            <v>6874.7417375999994</v>
          </cell>
          <cell r="E38">
            <v>1369.1222951999998</v>
          </cell>
          <cell r="F38">
            <v>1951.7275271999999</v>
          </cell>
          <cell r="G38">
            <v>233.04209279999998</v>
          </cell>
          <cell r="H38">
            <v>39558.895252800001</v>
          </cell>
        </row>
        <row r="39">
          <cell r="B39" t="str">
            <v>Peó Especialista brigada festius</v>
          </cell>
          <cell r="C39">
            <v>30750.225599999998</v>
          </cell>
          <cell r="D39">
            <v>7257.0532415999987</v>
          </cell>
          <cell r="E39">
            <v>1445.2606031999999</v>
          </cell>
          <cell r="F39">
            <v>2060.2651151999999</v>
          </cell>
          <cell r="G39">
            <v>246.0018048</v>
          </cell>
          <cell r="H39">
            <v>41758.806364799988</v>
          </cell>
        </row>
        <row r="40">
          <cell r="B40" t="str">
            <v>Peó Especialista nocturn</v>
          </cell>
          <cell r="C40">
            <v>31536.798599999998</v>
          </cell>
          <cell r="D40">
            <v>7442.6844695999989</v>
          </cell>
          <cell r="E40">
            <v>1482.2295342</v>
          </cell>
          <cell r="F40">
            <v>2112.9655062000002</v>
          </cell>
          <cell r="G40">
            <v>252.29438879999998</v>
          </cell>
          <cell r="H40">
            <v>42826.972498800002</v>
          </cell>
        </row>
        <row r="41">
          <cell r="B41" t="str">
            <v>Peó Especialista nocturn festius</v>
          </cell>
          <cell r="C41">
            <v>33156.762600000002</v>
          </cell>
          <cell r="D41">
            <v>7824.9959736000001</v>
          </cell>
          <cell r="E41">
            <v>1558.3678422</v>
          </cell>
          <cell r="F41">
            <v>2221.5030942000003</v>
          </cell>
          <cell r="G41">
            <v>265.2541008</v>
          </cell>
          <cell r="H41">
            <v>45026.883610800003</v>
          </cell>
        </row>
        <row r="42">
          <cell r="B42" t="str">
            <v>Peó</v>
          </cell>
          <cell r="C42">
            <v>24570.167999999998</v>
          </cell>
          <cell r="D42">
            <v>5798.5596479999995</v>
          </cell>
          <cell r="E42">
            <v>1154.7978959999998</v>
          </cell>
          <cell r="F42">
            <v>909.09621599999991</v>
          </cell>
          <cell r="G42">
            <v>196.56134399999999</v>
          </cell>
          <cell r="H42">
            <v>32629.183103999996</v>
          </cell>
        </row>
        <row r="43">
          <cell r="B43" t="str">
            <v>Peó festius</v>
          </cell>
          <cell r="C43">
            <v>26190.131999999998</v>
          </cell>
          <cell r="D43">
            <v>6180.8711519999988</v>
          </cell>
          <cell r="E43">
            <v>1230.9362039999999</v>
          </cell>
          <cell r="F43">
            <v>969.03488399999992</v>
          </cell>
          <cell r="G43">
            <v>209.52105599999999</v>
          </cell>
          <cell r="H43">
            <v>34780.495295999994</v>
          </cell>
        </row>
        <row r="44">
          <cell r="B44" t="str">
            <v>Peó especilista bufador</v>
          </cell>
          <cell r="C44">
            <v>28979.383199999997</v>
          </cell>
          <cell r="D44">
            <v>6839.1344351999987</v>
          </cell>
          <cell r="E44">
            <v>1362.0310103999998</v>
          </cell>
          <cell r="F44">
            <v>1072.2371783999997</v>
          </cell>
          <cell r="G44">
            <v>231.83506559999998</v>
          </cell>
          <cell r="H44">
            <v>38484.620889599995</v>
          </cell>
        </row>
        <row r="45">
          <cell r="B45" t="str">
            <v>Peó especialista bufador festius</v>
          </cell>
          <cell r="C45">
            <v>30599.347199999997</v>
          </cell>
          <cell r="D45">
            <v>7221.445939199999</v>
          </cell>
          <cell r="E45">
            <v>1438.1693183999998</v>
          </cell>
          <cell r="F45">
            <v>1132.1758463999997</v>
          </cell>
          <cell r="G45">
            <v>244.79477759999997</v>
          </cell>
          <cell r="H45">
            <v>40635.9330816</v>
          </cell>
        </row>
        <row r="46">
          <cell r="B46" t="str">
            <v>Peó nocturn</v>
          </cell>
          <cell r="C46">
            <v>28277.205000000002</v>
          </cell>
          <cell r="D46">
            <v>6673.4203800000005</v>
          </cell>
          <cell r="E46">
            <v>1329.0286350000001</v>
          </cell>
          <cell r="F46">
            <v>1046.2565850000001</v>
          </cell>
          <cell r="G46">
            <v>226.21764000000002</v>
          </cell>
          <cell r="H46">
            <v>37552.128240000013</v>
          </cell>
        </row>
        <row r="47">
          <cell r="B47" t="str">
            <v>Peó nocturn festius</v>
          </cell>
          <cell r="C47">
            <v>29897.169000000002</v>
          </cell>
          <cell r="D47">
            <v>7055.7318839999998</v>
          </cell>
          <cell r="E47">
            <v>1405.1669430000002</v>
          </cell>
          <cell r="F47">
            <v>1106.1952530000001</v>
          </cell>
          <cell r="G47">
            <v>239.17735200000001</v>
          </cell>
          <cell r="H47">
            <v>39703.440432000003</v>
          </cell>
        </row>
        <row r="48">
          <cell r="B48" t="str">
            <v>Conductor</v>
          </cell>
          <cell r="C48">
            <v>35056.573800000006</v>
          </cell>
          <cell r="D48">
            <v>8273.3514168000002</v>
          </cell>
          <cell r="E48">
            <v>1647.6589686000002</v>
          </cell>
          <cell r="F48">
            <v>2348.7904446000007</v>
          </cell>
          <cell r="G48">
            <v>280.45259040000008</v>
          </cell>
          <cell r="H48">
            <v>47606.82722040001</v>
          </cell>
        </row>
        <row r="49">
          <cell r="B49" t="str">
            <v>Conductor festius</v>
          </cell>
          <cell r="C49">
            <v>37115.494800000008</v>
          </cell>
          <cell r="D49">
            <v>8759.2567728000013</v>
          </cell>
          <cell r="E49">
            <v>1744.4282556000003</v>
          </cell>
          <cell r="F49">
            <v>2486.7381516000005</v>
          </cell>
          <cell r="G49">
            <v>296.92395840000006</v>
          </cell>
          <cell r="H49">
            <v>50402.841938400015</v>
          </cell>
        </row>
        <row r="50">
          <cell r="B50" t="str">
            <v>Conductor nit</v>
          </cell>
          <cell r="C50">
            <v>38690.923800000011</v>
          </cell>
          <cell r="D50">
            <v>9131.0580168000015</v>
          </cell>
          <cell r="E50">
            <v>1818.4734186000005</v>
          </cell>
          <cell r="F50">
            <v>2592.2918946000009</v>
          </cell>
          <cell r="G50">
            <v>309.52739040000012</v>
          </cell>
          <cell r="H50">
            <v>52542.274520400009</v>
          </cell>
        </row>
        <row r="51">
          <cell r="B51" t="str">
            <v>Conductor nit festius</v>
          </cell>
          <cell r="C51">
            <v>40749.844800000006</v>
          </cell>
          <cell r="D51">
            <v>9616.9633728000008</v>
          </cell>
          <cell r="E51">
            <v>1915.2427056000004</v>
          </cell>
          <cell r="F51">
            <v>2730.2396016000007</v>
          </cell>
          <cell r="G51">
            <v>325.99875840000004</v>
          </cell>
          <cell r="H51">
            <v>55338.289238400008</v>
          </cell>
        </row>
        <row r="52">
          <cell r="B52" t="str">
            <v>Capatàs</v>
          </cell>
          <cell r="C52">
            <v>39931.153200000001</v>
          </cell>
          <cell r="D52">
            <v>9423.7521551999998</v>
          </cell>
          <cell r="E52">
            <v>1876.7642003999999</v>
          </cell>
          <cell r="F52">
            <v>2675.3872644000003</v>
          </cell>
          <cell r="G52">
            <v>319.44922560000003</v>
          </cell>
          <cell r="H52">
            <v>54226.506045599999</v>
          </cell>
        </row>
        <row r="53">
          <cell r="B53" t="str">
            <v>Capatàs festius</v>
          </cell>
          <cell r="C53">
            <v>42298.912349999999</v>
          </cell>
          <cell r="D53">
            <v>9982.5433145999996</v>
          </cell>
          <cell r="E53">
            <v>1988.0488804499998</v>
          </cell>
          <cell r="F53">
            <v>2834.0271274500001</v>
          </cell>
          <cell r="G53">
            <v>338.39129880000002</v>
          </cell>
          <cell r="H53">
            <v>57441.922971299995</v>
          </cell>
        </row>
        <row r="54">
          <cell r="B54" t="str">
            <v>Administratiu</v>
          </cell>
          <cell r="C54">
            <v>32063.543200000004</v>
          </cell>
          <cell r="D54">
            <v>7566.9961952000003</v>
          </cell>
          <cell r="E54">
            <v>1506.9865304000002</v>
          </cell>
          <cell r="F54">
            <v>480.95314800000006</v>
          </cell>
          <cell r="G54">
            <v>256.50834560000004</v>
          </cell>
          <cell r="H54">
            <v>41874.987419199999</v>
          </cell>
        </row>
        <row r="55">
          <cell r="B55" t="str">
            <v>Auxiliar Administratiu</v>
          </cell>
          <cell r="C55">
            <v>27805.109599999996</v>
          </cell>
          <cell r="D55">
            <v>6562.0058655999983</v>
          </cell>
          <cell r="E55">
            <v>1306.8401511999998</v>
          </cell>
          <cell r="F55">
            <v>417.07664399999993</v>
          </cell>
          <cell r="G55">
            <v>222.44087679999998</v>
          </cell>
          <cell r="H55">
            <v>36313.473137599991</v>
          </cell>
        </row>
        <row r="56">
          <cell r="B56" t="str">
            <v>Mecànic</v>
          </cell>
          <cell r="C56">
            <v>38569.078800000003</v>
          </cell>
          <cell r="D56">
            <v>9102.3025968000002</v>
          </cell>
          <cell r="E56">
            <v>1812.7467036</v>
          </cell>
          <cell r="F56">
            <v>2584.1282796000005</v>
          </cell>
          <cell r="G56">
            <v>308.55263040000006</v>
          </cell>
          <cell r="H56">
            <v>52376.809010400008</v>
          </cell>
        </row>
        <row r="57">
          <cell r="B57" t="str">
            <v>Cap de serveis</v>
          </cell>
          <cell r="C57">
            <v>44854.467999999993</v>
          </cell>
          <cell r="D57">
            <v>10585.654447999998</v>
          </cell>
          <cell r="E57">
            <v>2108.1599959999999</v>
          </cell>
          <cell r="F57">
            <v>672.81701999999984</v>
          </cell>
          <cell r="G57">
            <v>358.83574399999998</v>
          </cell>
          <cell r="H57">
            <v>58579.935207999995</v>
          </cell>
        </row>
        <row r="58">
          <cell r="B58" t="str">
            <v>Tècnic</v>
          </cell>
          <cell r="C58">
            <v>35595.957999999999</v>
          </cell>
          <cell r="D58">
            <v>8400.6460879999995</v>
          </cell>
          <cell r="E58">
            <v>1673.0100259999999</v>
          </cell>
          <cell r="F58">
            <v>533.93936999999994</v>
          </cell>
          <cell r="G58">
            <v>284.76766399999997</v>
          </cell>
          <cell r="H58">
            <v>46488.321147999995</v>
          </cell>
        </row>
        <row r="59">
          <cell r="B59" t="str">
            <v>Tècnic Auxiliar</v>
          </cell>
          <cell r="C59">
            <v>23502.944799999997</v>
          </cell>
          <cell r="D59">
            <v>5546.6949727999991</v>
          </cell>
          <cell r="E59">
            <v>1104.6384055999999</v>
          </cell>
          <cell r="F59">
            <v>352.54417199999995</v>
          </cell>
          <cell r="G59">
            <v>188.02355839999998</v>
          </cell>
          <cell r="H59">
            <v>30694.845908799998</v>
          </cell>
        </row>
        <row r="60">
          <cell r="B60"/>
          <cell r="C60"/>
          <cell r="D60"/>
          <cell r="E60"/>
          <cell r="F60"/>
          <cell r="G60"/>
          <cell r="H60"/>
        </row>
        <row r="61">
          <cell r="B61"/>
          <cell r="C61"/>
          <cell r="D61"/>
          <cell r="E61"/>
          <cell r="F61"/>
          <cell r="G61"/>
          <cell r="H61"/>
        </row>
        <row r="62">
          <cell r="B62"/>
          <cell r="C62"/>
          <cell r="D62"/>
          <cell r="E62"/>
          <cell r="F62"/>
          <cell r="G62"/>
          <cell r="H62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rvei_Antic"/>
      <sheetName val="Servei_Proposat"/>
      <sheetName val="TAULES 2024"/>
      <sheetName val="Sheet0 (2)"/>
      <sheetName val="ARC_2019"/>
      <sheetName val="BT_MUN"/>
      <sheetName val="PROB"/>
      <sheetName val="DADES"/>
      <sheetName val="QS disseny"/>
      <sheetName val="R2_MAT"/>
      <sheetName val="R1_MAT"/>
      <sheetName val="R3_MAT"/>
      <sheetName val="Cont"/>
      <sheetName val="RR_Calcul_NetejaCont"/>
      <sheetName val="PAP_Calcul_Equips"/>
      <sheetName val="TAULA_MARE_REC"/>
      <sheetName val="Maq_GEN MONTSE"/>
      <sheetName val="Maq_GEN"/>
      <sheetName val="Maq_DET"/>
      <sheetName val="Pers_equiv"/>
      <sheetName val="Resum_Pressupost"/>
      <sheetName val="RESUM TOTAL"/>
      <sheetName val="BALANÇ TRACTAMENT 2025"/>
      <sheetName val="Info"/>
      <sheetName val="TRACTAMENT"/>
      <sheetName val="CALCUL_GEH"/>
      <sheetName val="CONVENI_ECOEMB_ELL"/>
      <sheetName val="CONVENI_ECOEMB_PC"/>
      <sheetName val="Observ"/>
      <sheetName val="Intro_Dat"/>
    </sheetNames>
    <sheetDataSet>
      <sheetData sheetId="0"/>
      <sheetData sheetId="1"/>
      <sheetData sheetId="2">
        <row r="5">
          <cell r="C5" t="str">
            <v>Salari base</v>
          </cell>
          <cell r="D5" t="str">
            <v>Plus nocturn</v>
          </cell>
          <cell r="E5" t="str">
            <v>Plus activitat+corretorns si aplica + plus CL + altres plusos</v>
          </cell>
          <cell r="F5" t="str">
            <v>Plus penós</v>
          </cell>
          <cell r="G5" t="str">
            <v>Plus transport</v>
          </cell>
          <cell r="H5" t="str">
            <v>Plus conveni</v>
          </cell>
          <cell r="I5" t="str">
            <v>Plus abocament</v>
          </cell>
          <cell r="J5" t="str">
            <v>Incentius</v>
          </cell>
          <cell r="K5" t="str">
            <v>Plus Responsabilitat</v>
          </cell>
          <cell r="L5" t="str">
            <v>Total mensual</v>
          </cell>
          <cell r="M5" t="str">
            <v>Pagues</v>
          </cell>
          <cell r="N5" t="str">
            <v>Paga Setembre</v>
          </cell>
          <cell r="O5" t="str">
            <v>TOTAL ANUAL</v>
          </cell>
        </row>
        <row r="6">
          <cell r="B6" t="str">
            <v>Encarregat</v>
          </cell>
          <cell r="C6">
            <v>1179.9061999999999</v>
          </cell>
          <cell r="D6">
            <v>0</v>
          </cell>
          <cell r="E6">
            <v>282.38480000000004</v>
          </cell>
          <cell r="F6">
            <v>138.8955</v>
          </cell>
          <cell r="G6">
            <v>0</v>
          </cell>
          <cell r="H6">
            <v>432.6515</v>
          </cell>
          <cell r="I6">
            <v>0</v>
          </cell>
          <cell r="J6">
            <v>874.39789999999994</v>
          </cell>
          <cell r="K6">
            <v>101.867</v>
          </cell>
          <cell r="L6">
            <v>3010.1028999999999</v>
          </cell>
          <cell r="M6">
            <v>7139.13</v>
          </cell>
          <cell r="N6">
            <v>2129.85</v>
          </cell>
          <cell r="O6">
            <v>45390.214799999994</v>
          </cell>
        </row>
        <row r="7">
          <cell r="B7" t="str">
            <v>Inspector</v>
          </cell>
          <cell r="C7">
            <v>1179.5045000000002</v>
          </cell>
          <cell r="D7">
            <v>0</v>
          </cell>
          <cell r="E7">
            <v>282.38480000000004</v>
          </cell>
          <cell r="F7">
            <v>138.8955</v>
          </cell>
          <cell r="G7">
            <v>0</v>
          </cell>
          <cell r="H7">
            <v>432.6515</v>
          </cell>
          <cell r="I7">
            <v>0</v>
          </cell>
          <cell r="J7">
            <v>874.39789999999994</v>
          </cell>
          <cell r="K7">
            <v>101.867</v>
          </cell>
          <cell r="L7">
            <v>3009.7012000000004</v>
          </cell>
          <cell r="M7">
            <v>7139.13</v>
          </cell>
          <cell r="N7">
            <v>2129.85</v>
          </cell>
          <cell r="O7">
            <v>45385.394400000005</v>
          </cell>
        </row>
        <row r="8">
          <cell r="B8" t="str">
            <v>Conductor de recollida nocturn</v>
          </cell>
          <cell r="C8">
            <v>882.48339999999996</v>
          </cell>
          <cell r="D8">
            <v>220.62084999999999</v>
          </cell>
          <cell r="E8">
            <v>740.92020000000002</v>
          </cell>
          <cell r="F8">
            <v>144.0146</v>
          </cell>
          <cell r="G8">
            <v>179.80709999999999</v>
          </cell>
          <cell r="H8">
            <v>0</v>
          </cell>
          <cell r="I8">
            <v>284.19760000000002</v>
          </cell>
          <cell r="J8">
            <v>0</v>
          </cell>
          <cell r="K8">
            <v>0</v>
          </cell>
          <cell r="L8">
            <v>2452.0437499999998</v>
          </cell>
          <cell r="M8">
            <v>4908.93</v>
          </cell>
          <cell r="N8">
            <v>1603.53</v>
          </cell>
          <cell r="O8">
            <v>35936.985000000001</v>
          </cell>
        </row>
        <row r="9">
          <cell r="B9" t="str">
            <v>Peó de recollida nocturn</v>
          </cell>
          <cell r="C9">
            <v>851.18169999999998</v>
          </cell>
          <cell r="D9">
            <v>212.79542499999999</v>
          </cell>
          <cell r="E9">
            <v>521.54050000000007</v>
          </cell>
          <cell r="F9">
            <v>139.07060000000001</v>
          </cell>
          <cell r="G9">
            <v>179.80709999999999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1904.395325</v>
          </cell>
          <cell r="M9">
            <v>4602.2699999999995</v>
          </cell>
          <cell r="N9">
            <v>1526.4</v>
          </cell>
          <cell r="O9">
            <v>28981.413900000003</v>
          </cell>
        </row>
        <row r="10">
          <cell r="B10" t="str">
            <v>Conductor viària</v>
          </cell>
          <cell r="C10">
            <v>882.48339999999996</v>
          </cell>
          <cell r="D10">
            <v>0</v>
          </cell>
          <cell r="E10">
            <v>679.57339999999999</v>
          </cell>
          <cell r="F10">
            <v>144.0146</v>
          </cell>
          <cell r="G10">
            <v>179.80709999999999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1885.8784999999998</v>
          </cell>
          <cell r="M10">
            <v>4697.43</v>
          </cell>
          <cell r="N10">
            <v>1550.15</v>
          </cell>
          <cell r="O10">
            <v>28878.121999999999</v>
          </cell>
        </row>
        <row r="11">
          <cell r="B11" t="str">
            <v>Oficial 2ona mecànic</v>
          </cell>
          <cell r="C11">
            <v>882.48339999999996</v>
          </cell>
          <cell r="D11">
            <v>0</v>
          </cell>
          <cell r="E11">
            <v>679.57339999999999</v>
          </cell>
          <cell r="F11">
            <v>144.0146</v>
          </cell>
          <cell r="G11">
            <v>179.80709999999999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1885.8784999999998</v>
          </cell>
          <cell r="M11">
            <v>4697.43</v>
          </cell>
          <cell r="N11">
            <v>1550.15</v>
          </cell>
          <cell r="O11">
            <v>28878.121999999999</v>
          </cell>
        </row>
        <row r="12">
          <cell r="B12" t="str">
            <v>Peó conductor viària</v>
          </cell>
          <cell r="C12">
            <v>851.25380000000007</v>
          </cell>
          <cell r="D12">
            <v>0</v>
          </cell>
          <cell r="E12">
            <v>601.6024000000001</v>
          </cell>
          <cell r="F12">
            <v>138.8955</v>
          </cell>
          <cell r="G12">
            <v>179.80709999999999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1771.5588000000002</v>
          </cell>
          <cell r="M12">
            <v>4564.2300000000005</v>
          </cell>
          <cell r="N12">
            <v>1521.41</v>
          </cell>
          <cell r="O12">
            <v>27344.345600000001</v>
          </cell>
        </row>
        <row r="13">
          <cell r="B13" t="str">
            <v>Peó viària</v>
          </cell>
          <cell r="C13">
            <v>852.09839999999997</v>
          </cell>
          <cell r="D13">
            <v>0</v>
          </cell>
          <cell r="E13">
            <v>458.03070000000002</v>
          </cell>
          <cell r="F13">
            <v>139.03970000000001</v>
          </cell>
          <cell r="G13">
            <v>179.80709999999999</v>
          </cell>
          <cell r="H13">
            <v>0</v>
          </cell>
          <cell r="I13">
            <v>0</v>
          </cell>
          <cell r="J13">
            <v>1</v>
          </cell>
          <cell r="K13">
            <v>0</v>
          </cell>
          <cell r="L13">
            <v>1629.9759000000001</v>
          </cell>
          <cell r="M13">
            <v>4568.76</v>
          </cell>
          <cell r="N13">
            <v>1522.92</v>
          </cell>
          <cell r="O13">
            <v>25651.390800000001</v>
          </cell>
        </row>
        <row r="14">
          <cell r="B14" t="str">
            <v>Conductor de recollida dia</v>
          </cell>
          <cell r="C14">
            <v>882.48339999999996</v>
          </cell>
          <cell r="D14">
            <v>0</v>
          </cell>
          <cell r="E14">
            <v>740.92020000000002</v>
          </cell>
          <cell r="F14">
            <v>139.82</v>
          </cell>
          <cell r="G14">
            <v>179.80709999999999</v>
          </cell>
          <cell r="H14">
            <v>0</v>
          </cell>
          <cell r="I14">
            <v>284.19760000000002</v>
          </cell>
          <cell r="J14">
            <v>0</v>
          </cell>
          <cell r="K14">
            <v>0</v>
          </cell>
          <cell r="L14">
            <v>2227.2283000000002</v>
          </cell>
          <cell r="M14">
            <v>4908.93</v>
          </cell>
          <cell r="N14">
            <v>1603.53</v>
          </cell>
          <cell r="O14">
            <v>33239.1996</v>
          </cell>
        </row>
        <row r="15">
          <cell r="B15" t="str">
            <v>Peó de recollida dia</v>
          </cell>
          <cell r="C15">
            <v>882.48339999999996</v>
          </cell>
          <cell r="D15">
            <v>0</v>
          </cell>
          <cell r="E15">
            <v>521.54050000000007</v>
          </cell>
          <cell r="F15">
            <v>135.02000000000001</v>
          </cell>
          <cell r="G15">
            <v>179.80709999999999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1718.8510000000001</v>
          </cell>
          <cell r="M15">
            <v>4602.2699999999995</v>
          </cell>
          <cell r="N15">
            <v>1526.4</v>
          </cell>
          <cell r="O15">
            <v>26754.882000000001</v>
          </cell>
        </row>
        <row r="16">
          <cell r="B16" t="str">
            <v>Conductor de recollida nocturn plus CL i rotativo 365 (4+2)</v>
          </cell>
          <cell r="C16">
            <v>882.48339999999996</v>
          </cell>
          <cell r="D16">
            <v>220.62084999999999</v>
          </cell>
          <cell r="E16">
            <v>1250.8002000000001</v>
          </cell>
          <cell r="F16">
            <v>144.0146</v>
          </cell>
          <cell r="G16">
            <v>179.80709999999999</v>
          </cell>
          <cell r="H16">
            <v>0</v>
          </cell>
          <cell r="I16">
            <v>284.19760000000002</v>
          </cell>
          <cell r="J16">
            <v>0</v>
          </cell>
          <cell r="K16">
            <v>0</v>
          </cell>
          <cell r="L16">
            <v>2961.9237499999999</v>
          </cell>
          <cell r="M16">
            <v>4908.93</v>
          </cell>
          <cell r="N16">
            <v>1603.53</v>
          </cell>
          <cell r="O16">
            <v>42055.544999999998</v>
          </cell>
        </row>
        <row r="17">
          <cell r="B17" t="str">
            <v>Conductor de recollida dia plus CL i rotativo 365 (4+2)</v>
          </cell>
          <cell r="C17">
            <v>882.48339999999996</v>
          </cell>
          <cell r="D17">
            <v>0</v>
          </cell>
          <cell r="E17">
            <v>1250.8002000000001</v>
          </cell>
          <cell r="F17">
            <v>144.0146</v>
          </cell>
          <cell r="G17">
            <v>179.80709999999999</v>
          </cell>
          <cell r="H17">
            <v>0</v>
          </cell>
          <cell r="I17">
            <v>284.19760000000002</v>
          </cell>
          <cell r="J17">
            <v>0</v>
          </cell>
          <cell r="K17">
            <v>0</v>
          </cell>
          <cell r="L17">
            <v>2741.3029000000001</v>
          </cell>
          <cell r="M17">
            <v>4908.93</v>
          </cell>
          <cell r="N17">
            <v>1603.53</v>
          </cell>
          <cell r="O17">
            <v>39408.094799999999</v>
          </cell>
        </row>
        <row r="18">
          <cell r="B18" t="str">
            <v>Conductor de recollida dia plus mobles</v>
          </cell>
          <cell r="C18">
            <v>882.48339999999996</v>
          </cell>
          <cell r="D18">
            <v>0</v>
          </cell>
          <cell r="E18">
            <v>770.18020000000001</v>
          </cell>
          <cell r="F18">
            <v>139.82</v>
          </cell>
          <cell r="G18">
            <v>179.80709999999999</v>
          </cell>
          <cell r="H18">
            <v>0</v>
          </cell>
          <cell r="I18">
            <v>284.19760000000002</v>
          </cell>
          <cell r="J18">
            <v>0</v>
          </cell>
          <cell r="K18">
            <v>0</v>
          </cell>
          <cell r="L18">
            <v>2256.4883</v>
          </cell>
          <cell r="M18">
            <v>4908.93</v>
          </cell>
          <cell r="N18">
            <v>1603.53</v>
          </cell>
          <cell r="O18">
            <v>33590.319600000003</v>
          </cell>
        </row>
        <row r="19">
          <cell r="B19" t="str">
            <v>Auxiliar inspector</v>
          </cell>
          <cell r="C19">
            <v>867.4969000000001</v>
          </cell>
          <cell r="E19">
            <v>475.58190000000002</v>
          </cell>
          <cell r="F19">
            <v>173.50350000000003</v>
          </cell>
          <cell r="H19">
            <v>198.42950000000002</v>
          </cell>
          <cell r="L19">
            <v>1715.0118000000002</v>
          </cell>
          <cell r="M19">
            <v>5679.12</v>
          </cell>
          <cell r="O19">
            <v>26259.261600000002</v>
          </cell>
        </row>
        <row r="25">
          <cell r="B25" t="str">
            <v>Cost Empresa</v>
          </cell>
          <cell r="D25">
            <v>0.23599999999999999</v>
          </cell>
          <cell r="E25">
            <v>0.06</v>
          </cell>
          <cell r="G25">
            <v>8.0000000000000002E-3</v>
          </cell>
        </row>
        <row r="26">
          <cell r="C26" t="str">
            <v>Salari brut persona</v>
          </cell>
          <cell r="D26" t="str">
            <v>Contingències comuns</v>
          </cell>
          <cell r="E26" t="str">
            <v>Atur+MEI</v>
          </cell>
          <cell r="F26" t="str">
            <v>Contingències professionals</v>
          </cell>
          <cell r="G26" t="str">
            <v>Formació + Fogasa</v>
          </cell>
          <cell r="H26" t="str">
            <v>TOTAL COST EMPRESA</v>
          </cell>
        </row>
        <row r="27">
          <cell r="B27" t="str">
            <v>Encarregat</v>
          </cell>
          <cell r="C27">
            <v>45390.214799999994</v>
          </cell>
          <cell r="D27">
            <v>10712.090692799999</v>
          </cell>
          <cell r="E27">
            <v>2723.4128879999994</v>
          </cell>
          <cell r="F27">
            <v>3041.1443915999998</v>
          </cell>
          <cell r="G27">
            <v>363.12171839999996</v>
          </cell>
          <cell r="H27">
            <v>62229.984490799987</v>
          </cell>
        </row>
        <row r="28">
          <cell r="B28" t="str">
            <v>Inspector</v>
          </cell>
          <cell r="C28">
            <v>45385.394400000005</v>
          </cell>
          <cell r="D28">
            <v>10710.9530784</v>
          </cell>
          <cell r="E28">
            <v>2723.1236640000002</v>
          </cell>
          <cell r="F28">
            <v>3040.8214248000004</v>
          </cell>
          <cell r="G28">
            <v>363.08315520000002</v>
          </cell>
          <cell r="H28">
            <v>62223.375722400007</v>
          </cell>
        </row>
        <row r="29">
          <cell r="B29" t="str">
            <v>Conductor de recollida nocturn</v>
          </cell>
          <cell r="C29">
            <v>35936.985000000001</v>
          </cell>
          <cell r="D29">
            <v>8481.1284599999999</v>
          </cell>
          <cell r="E29">
            <v>2156.2190999999998</v>
          </cell>
          <cell r="F29">
            <v>2407.7779950000004</v>
          </cell>
          <cell r="G29">
            <v>287.49588</v>
          </cell>
          <cell r="H29">
            <v>49269.606435000009</v>
          </cell>
        </row>
        <row r="30">
          <cell r="B30" t="str">
            <v>Peó de recollida nocturn</v>
          </cell>
          <cell r="C30">
            <v>28981.413900000003</v>
          </cell>
          <cell r="D30">
            <v>6839.6136804000007</v>
          </cell>
          <cell r="E30">
            <v>1738.8848340000002</v>
          </cell>
          <cell r="F30">
            <v>1072.3123143</v>
          </cell>
          <cell r="G30">
            <v>231.85131120000003</v>
          </cell>
          <cell r="H30">
            <v>38864.076039899999</v>
          </cell>
        </row>
        <row r="31">
          <cell r="B31" t="str">
            <v>Conductor viària</v>
          </cell>
          <cell r="C31">
            <v>28878.121999999999</v>
          </cell>
          <cell r="D31">
            <v>6815.2367919999997</v>
          </cell>
          <cell r="E31">
            <v>1732.68732</v>
          </cell>
          <cell r="F31">
            <v>1934.8341740000001</v>
          </cell>
          <cell r="G31">
            <v>231.02497600000001</v>
          </cell>
          <cell r="H31">
            <v>39591.905262</v>
          </cell>
        </row>
        <row r="32">
          <cell r="B32" t="str">
            <v>Oficial 2ona mecànic</v>
          </cell>
          <cell r="C32">
            <v>28878.121999999999</v>
          </cell>
          <cell r="D32">
            <v>6815.2367919999997</v>
          </cell>
          <cell r="E32">
            <v>1732.68732</v>
          </cell>
          <cell r="F32">
            <v>1934.8341740000001</v>
          </cell>
          <cell r="G32">
            <v>231.02497600000001</v>
          </cell>
          <cell r="H32">
            <v>39591.905262</v>
          </cell>
        </row>
        <row r="33">
          <cell r="B33" t="str">
            <v>Peó conductor viària</v>
          </cell>
          <cell r="C33">
            <v>27344.345600000001</v>
          </cell>
          <cell r="D33">
            <v>6453.2655616000002</v>
          </cell>
          <cell r="E33">
            <v>1640.660736</v>
          </cell>
          <cell r="F33">
            <v>1011.7407872</v>
          </cell>
          <cell r="G33">
            <v>218.7547648</v>
          </cell>
          <cell r="H33">
            <v>36668.767449599996</v>
          </cell>
        </row>
        <row r="34">
          <cell r="B34" t="str">
            <v>Peó viària</v>
          </cell>
          <cell r="C34">
            <v>25651.390800000001</v>
          </cell>
          <cell r="D34">
            <v>6053.7282287999997</v>
          </cell>
          <cell r="E34">
            <v>1539.0834480000001</v>
          </cell>
          <cell r="F34">
            <v>949.1014596</v>
          </cell>
          <cell r="G34">
            <v>205.21112640000001</v>
          </cell>
          <cell r="H34">
            <v>34398.515062799997</v>
          </cell>
        </row>
        <row r="35">
          <cell r="B35" t="str">
            <v>Conductor de recollida dia</v>
          </cell>
          <cell r="C35">
            <v>33239.1996</v>
          </cell>
          <cell r="D35">
            <v>7844.4511055999992</v>
          </cell>
          <cell r="E35">
            <v>1994.3519759999999</v>
          </cell>
          <cell r="F35">
            <v>2227.0263732000003</v>
          </cell>
          <cell r="G35">
            <v>265.91359679999999</v>
          </cell>
          <cell r="H35">
            <v>45570.942651599995</v>
          </cell>
        </row>
        <row r="36">
          <cell r="B36" t="str">
            <v>Peó de recollida dia</v>
          </cell>
          <cell r="C36">
            <v>26754.882000000001</v>
          </cell>
          <cell r="D36">
            <v>6314.1521519999997</v>
          </cell>
          <cell r="E36">
            <v>1605.2929200000001</v>
          </cell>
          <cell r="F36">
            <v>989.93063400000005</v>
          </cell>
          <cell r="G36">
            <v>214.03905600000002</v>
          </cell>
          <cell r="H36">
            <v>35878.296761999998</v>
          </cell>
        </row>
        <row r="37">
          <cell r="B37" t="str">
            <v>Conductor de recollida nocturn plus CL i rotativo 365 (4+2)</v>
          </cell>
          <cell r="C37">
            <v>42055.544999999998</v>
          </cell>
          <cell r="D37">
            <v>9925.1086199999991</v>
          </cell>
          <cell r="E37">
            <v>2523.3326999999999</v>
          </cell>
          <cell r="F37">
            <v>2817.7215150000002</v>
          </cell>
          <cell r="G37">
            <v>336.44436000000002</v>
          </cell>
          <cell r="H37">
            <v>57658.152194999995</v>
          </cell>
        </row>
        <row r="38">
          <cell r="B38" t="str">
            <v>Conductor de recollida dia plus CL i rotativo 365 (4+2)</v>
          </cell>
          <cell r="C38">
            <v>39408.094799999999</v>
          </cell>
          <cell r="D38">
            <v>9300.3103727999987</v>
          </cell>
          <cell r="E38">
            <v>2364.4856879999998</v>
          </cell>
          <cell r="F38">
            <v>2640.3423516000003</v>
          </cell>
          <cell r="G38">
            <v>315.26475840000001</v>
          </cell>
          <cell r="H38">
            <v>54028.497970799996</v>
          </cell>
        </row>
        <row r="39">
          <cell r="B39" t="str">
            <v>Conductor de recollida dia plus mobles</v>
          </cell>
          <cell r="C39">
            <v>33590.319600000003</v>
          </cell>
          <cell r="D39">
            <v>7927.3154255999998</v>
          </cell>
          <cell r="E39">
            <v>2015.4191760000001</v>
          </cell>
          <cell r="F39">
            <v>1242.8418252000001</v>
          </cell>
          <cell r="G39">
            <v>268.72255680000001</v>
          </cell>
          <cell r="H39">
            <v>45044.6185836</v>
          </cell>
        </row>
        <row r="40">
          <cell r="B40" t="str">
            <v>Auxiliar inspector</v>
          </cell>
          <cell r="C40">
            <v>26259.261600000002</v>
          </cell>
          <cell r="D40">
            <v>6197.1857375999998</v>
          </cell>
          <cell r="E40">
            <v>1575.5556960000001</v>
          </cell>
          <cell r="F40">
            <v>1759.3705272000002</v>
          </cell>
          <cell r="G40">
            <v>210.07409280000002</v>
          </cell>
          <cell r="H40">
            <v>36001.447653600007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8">
          <cell r="Y28">
            <v>3202927.36</v>
          </cell>
        </row>
      </sheetData>
      <sheetData sheetId="17"/>
      <sheetData sheetId="18"/>
      <sheetData sheetId="19"/>
      <sheetData sheetId="20">
        <row r="8">
          <cell r="B8" t="str">
            <v>Etiquetas de fila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e"/>
      <sheetName val="TAULES 2024"/>
      <sheetName val="COSTES_PE"/>
      <sheetName val="GPS"/>
      <sheetName val="mt"/>
      <sheetName val="ANÀLISI INVERSIONS"/>
      <sheetName val="codis_lliures"/>
      <sheetName val="tancament"/>
      <sheetName val="REGIM"/>
      <sheetName val="SCU"/>
      <sheetName val="SERVEI"/>
      <sheetName val="RR-01"/>
      <sheetName val="RR-02"/>
      <sheetName val="RR-03"/>
      <sheetName val="RR-04"/>
      <sheetName val="RR-05"/>
      <sheetName val="RR-06"/>
      <sheetName val="RR-07"/>
      <sheetName val="RR-08"/>
      <sheetName val="RR-09"/>
      <sheetName val="RR-10"/>
      <sheetName val="RR-11"/>
      <sheetName val="RR-12"/>
      <sheetName val="RR-13"/>
      <sheetName val="RR-14"/>
      <sheetName val="RR-15"/>
      <sheetName val="RR_R"/>
      <sheetName val="NVb01M"/>
      <sheetName val="NVb01T"/>
      <sheetName val="NVb02"/>
      <sheetName val="NVb03"/>
      <sheetName val="NVb04"/>
      <sheetName val="NVc05"/>
      <sheetName val="NVc06"/>
      <sheetName val="NVc07"/>
      <sheetName val="NVc08"/>
      <sheetName val="NVc09"/>
      <sheetName val="NVc10"/>
      <sheetName val="NVc11"/>
      <sheetName val="NVc12"/>
      <sheetName val="NVc13"/>
      <sheetName val="NVc14"/>
      <sheetName val="NVc15"/>
      <sheetName val="NVc16"/>
      <sheetName val="NV_R"/>
      <sheetName val="DEIX01"/>
      <sheetName val="DEIX02"/>
      <sheetName val="DEIX03"/>
      <sheetName val="DEIX_R"/>
      <sheetName val="COM"/>
      <sheetName val="LIC_01"/>
      <sheetName val="LIC_01 (2)"/>
      <sheetName val="MODEL"/>
      <sheetName val="Hoja1"/>
      <sheetName val="Hoja2"/>
      <sheetName val="Hoja3"/>
      <sheetName val="Hoja4"/>
    </sheetNames>
    <sheetDataSet>
      <sheetData sheetId="0" refreshError="1"/>
      <sheetData sheetId="1" refreshError="1"/>
      <sheetData sheetId="2">
        <row r="3">
          <cell r="A3" t="str">
            <v>Codi</v>
          </cell>
          <cell r="B3" t="str">
            <v>CATEGORIA</v>
          </cell>
          <cell r="C3" t="str">
            <v>Columna1</v>
          </cell>
          <cell r="D3" t="str">
            <v>TOTAL COST ANUAL MIG PER OPERARI</v>
          </cell>
          <cell r="E3" t="str">
            <v>HORES / JORNADA</v>
          </cell>
          <cell r="F3" t="str">
            <v>JORNADES / ANY</v>
          </cell>
          <cell r="G3" t="str">
            <v>PREU JORNADA (€/jornada)</v>
          </cell>
        </row>
        <row r="4">
          <cell r="A4" t="str">
            <v>D100</v>
          </cell>
          <cell r="B4" t="str">
            <v>ENCARREGAT</v>
          </cell>
          <cell r="C4" t="str">
            <v>DIA</v>
          </cell>
          <cell r="D4">
            <v>53922.997804032013</v>
          </cell>
          <cell r="E4">
            <v>7</v>
          </cell>
          <cell r="F4">
            <v>217</v>
          </cell>
          <cell r="G4">
            <v>248.49307743793554</v>
          </cell>
        </row>
        <row r="5">
          <cell r="A5" t="str">
            <v>D101</v>
          </cell>
          <cell r="B5" t="str">
            <v>CAP DE COLLA</v>
          </cell>
          <cell r="C5" t="str">
            <v>DIA</v>
          </cell>
          <cell r="D5">
            <v>51991.726838687988</v>
          </cell>
          <cell r="E5">
            <v>7</v>
          </cell>
          <cell r="F5">
            <v>217</v>
          </cell>
          <cell r="G5">
            <v>239.5932112381935</v>
          </cell>
        </row>
        <row r="6">
          <cell r="A6" t="str">
            <v>D102</v>
          </cell>
          <cell r="B6" t="str">
            <v>OFICIAL 2a ADMINISTRACIÓ</v>
          </cell>
          <cell r="D6">
            <v>36249.633987408</v>
          </cell>
          <cell r="E6">
            <v>7</v>
          </cell>
          <cell r="F6">
            <v>217</v>
          </cell>
          <cell r="G6">
            <v>167.04900455026728</v>
          </cell>
        </row>
        <row r="7">
          <cell r="A7" t="str">
            <v>D103</v>
          </cell>
          <cell r="B7" t="str">
            <v>AUXILIAR ADMINISTRACIÓ</v>
          </cell>
          <cell r="D7">
            <v>32406.782167728001</v>
          </cell>
          <cell r="E7">
            <v>7</v>
          </cell>
          <cell r="F7">
            <v>217</v>
          </cell>
          <cell r="G7">
            <v>149.34000998952996</v>
          </cell>
        </row>
        <row r="8">
          <cell r="A8" t="str">
            <v>D200</v>
          </cell>
          <cell r="B8" t="str">
            <v>PEÓ  N.V.</v>
          </cell>
          <cell r="C8" t="str">
            <v>DIA</v>
          </cell>
          <cell r="D8">
            <v>36834.185432448008</v>
          </cell>
          <cell r="E8">
            <v>7</v>
          </cell>
          <cell r="F8">
            <v>217</v>
          </cell>
          <cell r="G8">
            <v>198.8</v>
          </cell>
        </row>
        <row r="9">
          <cell r="A9" t="str">
            <v>D202</v>
          </cell>
          <cell r="B9" t="str">
            <v>PEÓ RECOLLIDA</v>
          </cell>
          <cell r="C9" t="str">
            <v>DIA</v>
          </cell>
          <cell r="D9">
            <v>36834.185432448008</v>
          </cell>
          <cell r="E9">
            <v>8.75</v>
          </cell>
          <cell r="F9">
            <v>173</v>
          </cell>
          <cell r="G9">
            <v>212.91436666154917</v>
          </cell>
        </row>
        <row r="10">
          <cell r="A10" t="str">
            <v>D204</v>
          </cell>
          <cell r="B10" t="str">
            <v>PEÓ ESPECIALISTA  N.V.</v>
          </cell>
          <cell r="C10" t="str">
            <v>DIA</v>
          </cell>
          <cell r="D10">
            <v>38039.455040256005</v>
          </cell>
          <cell r="E10">
            <v>7</v>
          </cell>
          <cell r="F10">
            <v>217</v>
          </cell>
          <cell r="G10">
            <v>175.29702783528114</v>
          </cell>
        </row>
        <row r="11">
          <cell r="A11" t="str">
            <v>D205</v>
          </cell>
          <cell r="B11" t="str">
            <v>PEÓ DEIXALLERIA   N.V.</v>
          </cell>
          <cell r="C11" t="str">
            <v>DIA</v>
          </cell>
          <cell r="D11">
            <v>38039.455040256005</v>
          </cell>
          <cell r="E11">
            <v>7</v>
          </cell>
          <cell r="F11">
            <v>217</v>
          </cell>
          <cell r="G11">
            <v>175.29702783528114</v>
          </cell>
        </row>
        <row r="12">
          <cell r="A12" t="str">
            <v>D300</v>
          </cell>
          <cell r="B12" t="str">
            <v>CONDUCTOR  N.V.</v>
          </cell>
          <cell r="C12" t="str">
            <v>DIA</v>
          </cell>
          <cell r="D12">
            <v>45299.587262832007</v>
          </cell>
          <cell r="E12">
            <v>7</v>
          </cell>
          <cell r="F12">
            <v>217</v>
          </cell>
          <cell r="G12">
            <v>208.75385835406453</v>
          </cell>
        </row>
        <row r="13">
          <cell r="A13" t="str">
            <v>D301</v>
          </cell>
          <cell r="B13" t="str">
            <v>CONDUCTOR   R.S.U.</v>
          </cell>
          <cell r="C13" t="str">
            <v>DIA</v>
          </cell>
          <cell r="D13">
            <v>45299.587262832007</v>
          </cell>
          <cell r="E13">
            <v>8.75</v>
          </cell>
          <cell r="F13">
            <v>173</v>
          </cell>
          <cell r="G13">
            <v>261.8473252186821</v>
          </cell>
        </row>
        <row r="14">
          <cell r="A14" t="str">
            <v>D302</v>
          </cell>
          <cell r="B14" t="str">
            <v>CONDUCTOR  2a  N.V.</v>
          </cell>
          <cell r="C14" t="str">
            <v>DIA</v>
          </cell>
          <cell r="D14">
            <v>45299.587262832007</v>
          </cell>
          <cell r="E14">
            <v>7</v>
          </cell>
          <cell r="F14">
            <v>217</v>
          </cell>
          <cell r="G14">
            <v>208.75385835406453</v>
          </cell>
        </row>
        <row r="15">
          <cell r="A15" t="str">
            <v>D400</v>
          </cell>
          <cell r="B15" t="str">
            <v>OFICIAL 1a MECÀNIC</v>
          </cell>
          <cell r="D15">
            <v>45299.587262832007</v>
          </cell>
          <cell r="E15">
            <v>7</v>
          </cell>
          <cell r="F15">
            <v>217</v>
          </cell>
          <cell r="G15">
            <v>208.75385835406453</v>
          </cell>
        </row>
        <row r="16">
          <cell r="A16" t="str">
            <v>D401</v>
          </cell>
          <cell r="B16" t="str">
            <v>OFICIAL 2a MECÀNIC</v>
          </cell>
          <cell r="D16">
            <v>41257.131332256002</v>
          </cell>
          <cell r="E16">
            <v>7</v>
          </cell>
          <cell r="F16">
            <v>217</v>
          </cell>
          <cell r="G16">
            <v>190.12502918090323</v>
          </cell>
        </row>
        <row r="17">
          <cell r="A17" t="str">
            <v>N100</v>
          </cell>
          <cell r="B17" t="str">
            <v>ENCARREGAT</v>
          </cell>
          <cell r="C17" t="str">
            <v>NIT</v>
          </cell>
          <cell r="D17">
            <v>60565.715425152011</v>
          </cell>
          <cell r="E17">
            <v>7</v>
          </cell>
          <cell r="F17">
            <v>217</v>
          </cell>
          <cell r="G17">
            <v>279.10467937858067</v>
          </cell>
        </row>
        <row r="18">
          <cell r="A18" t="str">
            <v>N101</v>
          </cell>
          <cell r="B18" t="str">
            <v>CAP DE COLLA</v>
          </cell>
          <cell r="C18" t="str">
            <v>NIT</v>
          </cell>
          <cell r="D18">
            <v>58353.256425743988</v>
          </cell>
          <cell r="E18">
            <v>7</v>
          </cell>
          <cell r="F18">
            <v>217</v>
          </cell>
          <cell r="G18">
            <v>268.90901578683867</v>
          </cell>
        </row>
        <row r="19">
          <cell r="A19" t="str">
            <v>N200</v>
          </cell>
          <cell r="B19" t="str">
            <v>PEÓ  N.V.</v>
          </cell>
          <cell r="C19" t="str">
            <v>NIT</v>
          </cell>
          <cell r="D19">
            <v>42214.749700608001</v>
          </cell>
          <cell r="E19">
            <v>7</v>
          </cell>
          <cell r="F19">
            <v>217</v>
          </cell>
          <cell r="G19">
            <v>194.53801705349309</v>
          </cell>
        </row>
        <row r="20">
          <cell r="A20" t="str">
            <v>N202</v>
          </cell>
          <cell r="B20" t="str">
            <v>PEÓ  RECOLLIDA</v>
          </cell>
          <cell r="C20" t="str">
            <v>NIT</v>
          </cell>
          <cell r="D20">
            <v>42214.749700608001</v>
          </cell>
          <cell r="E20">
            <v>8.75</v>
          </cell>
          <cell r="F20">
            <v>173</v>
          </cell>
          <cell r="G20">
            <v>244.01589422316763</v>
          </cell>
        </row>
        <row r="21">
          <cell r="A21" t="str">
            <v>N204</v>
          </cell>
          <cell r="B21" t="str">
            <v>PEÓ ESPECIALISTA  N.V.</v>
          </cell>
          <cell r="C21" t="str">
            <v>NIT</v>
          </cell>
          <cell r="D21">
            <v>43420.019308415998</v>
          </cell>
          <cell r="E21">
            <v>7</v>
          </cell>
          <cell r="F21">
            <v>217</v>
          </cell>
          <cell r="G21">
            <v>200.09225487749308</v>
          </cell>
        </row>
        <row r="22">
          <cell r="A22" t="str">
            <v>N300</v>
          </cell>
          <cell r="B22" t="str">
            <v>CONDUCTOR  N.V.</v>
          </cell>
          <cell r="C22" t="str">
            <v>NIT</v>
          </cell>
          <cell r="D22">
            <v>51408.412137936</v>
          </cell>
          <cell r="E22">
            <v>7</v>
          </cell>
          <cell r="F22">
            <v>217</v>
          </cell>
          <cell r="G22">
            <v>236.90512505961291</v>
          </cell>
        </row>
        <row r="23">
          <cell r="A23" t="str">
            <v>N301</v>
          </cell>
          <cell r="B23" t="str">
            <v>CONDUCTOR  R.S.U.</v>
          </cell>
          <cell r="C23" t="str">
            <v>NIT</v>
          </cell>
          <cell r="D23">
            <v>51408.412137936</v>
          </cell>
          <cell r="E23">
            <v>8.75</v>
          </cell>
          <cell r="F23">
            <v>173</v>
          </cell>
          <cell r="G23">
            <v>297.15845166436992</v>
          </cell>
        </row>
        <row r="24">
          <cell r="A24" t="str">
            <v>N302</v>
          </cell>
          <cell r="B24" t="str">
            <v>CONDUCTOR  2a  N.V.</v>
          </cell>
          <cell r="C24" t="str">
            <v>NIT</v>
          </cell>
          <cell r="D24">
            <v>51408.412137936</v>
          </cell>
          <cell r="E24">
            <v>7</v>
          </cell>
          <cell r="F24">
            <v>217</v>
          </cell>
          <cell r="G24">
            <v>236.90512505961291</v>
          </cell>
        </row>
        <row r="25">
          <cell r="A25" t="str">
            <v>D200F</v>
          </cell>
          <cell r="B25" t="str">
            <v>PEÓ  N.V.   D+F</v>
          </cell>
          <cell r="C25" t="str">
            <v>DIA</v>
          </cell>
          <cell r="D25">
            <v>42359.313247315207</v>
          </cell>
          <cell r="E25">
            <v>7.0833333333333304</v>
          </cell>
          <cell r="F25">
            <v>194</v>
          </cell>
          <cell r="G25">
            <v>218.34697550162477</v>
          </cell>
        </row>
        <row r="26">
          <cell r="A26" t="str">
            <v>D202F</v>
          </cell>
          <cell r="B26" t="str">
            <v>PEÓ RECOLLIDA   D+F</v>
          </cell>
          <cell r="C26" t="str">
            <v>DIA</v>
          </cell>
          <cell r="D26">
            <v>42359.313247315207</v>
          </cell>
          <cell r="E26">
            <v>9.0151515151515191</v>
          </cell>
          <cell r="F26">
            <v>150</v>
          </cell>
          <cell r="G26">
            <v>282.39542164876804</v>
          </cell>
        </row>
        <row r="27">
          <cell r="A27" t="str">
            <v>D204F</v>
          </cell>
          <cell r="B27" t="str">
            <v>PEÓ ESPECIALISTA  N.V.   D+F</v>
          </cell>
          <cell r="C27" t="str">
            <v>DIA</v>
          </cell>
          <cell r="D27">
            <v>43745.373296294405</v>
          </cell>
          <cell r="E27">
            <v>7.0833333333333304</v>
          </cell>
          <cell r="F27">
            <v>194</v>
          </cell>
          <cell r="G27">
            <v>225.49161492935261</v>
          </cell>
        </row>
        <row r="28">
          <cell r="A28" t="str">
            <v>D205F</v>
          </cell>
          <cell r="B28" t="str">
            <v>PEÓ DEIXALLERIA   N.V.   D+F</v>
          </cell>
          <cell r="C28" t="str">
            <v>DIA</v>
          </cell>
          <cell r="D28">
            <v>43745.373296294405</v>
          </cell>
          <cell r="E28">
            <v>7.0833333333333304</v>
          </cell>
          <cell r="F28">
            <v>194</v>
          </cell>
          <cell r="G28">
            <v>225.49161492935261</v>
          </cell>
        </row>
        <row r="29">
          <cell r="A29" t="str">
            <v>D300F</v>
          </cell>
          <cell r="B29" t="str">
            <v>CONDUCTOR  N.V.   D+F</v>
          </cell>
          <cell r="C29" t="str">
            <v>DIA</v>
          </cell>
          <cell r="D29">
            <v>52094.525352256802</v>
          </cell>
          <cell r="E29">
            <v>7.0833333333333304</v>
          </cell>
          <cell r="F29">
            <v>194</v>
          </cell>
          <cell r="G29">
            <v>268.52848119719999</v>
          </cell>
        </row>
        <row r="30">
          <cell r="A30" t="str">
            <v>D301F</v>
          </cell>
          <cell r="B30" t="str">
            <v>CONDUCTOR   R.S.U.   D+F</v>
          </cell>
          <cell r="C30" t="str">
            <v>DIA</v>
          </cell>
          <cell r="D30">
            <v>52094.525352256802</v>
          </cell>
          <cell r="E30">
            <v>9.0151515151515191</v>
          </cell>
          <cell r="F30">
            <v>150</v>
          </cell>
          <cell r="G30">
            <v>347.29683568171203</v>
          </cell>
        </row>
        <row r="31">
          <cell r="A31" t="str">
            <v>N200F</v>
          </cell>
          <cell r="B31" t="str">
            <v>PEÓ  N.V.   D+F</v>
          </cell>
          <cell r="C31" t="str">
            <v>NIT</v>
          </cell>
          <cell r="D31">
            <v>48546.962155699199</v>
          </cell>
          <cell r="E31">
            <v>7.0833333333333304</v>
          </cell>
          <cell r="F31">
            <v>194</v>
          </cell>
          <cell r="G31">
            <v>250.24207296752164</v>
          </cell>
        </row>
        <row r="32">
          <cell r="A32" t="str">
            <v>N202F</v>
          </cell>
          <cell r="B32" t="str">
            <v>PEÓ  RECOLLIDA   D+F</v>
          </cell>
          <cell r="C32" t="str">
            <v>NIT</v>
          </cell>
          <cell r="D32">
            <v>48546.962155699199</v>
          </cell>
          <cell r="E32">
            <v>9.0151515151515191</v>
          </cell>
          <cell r="F32">
            <v>150</v>
          </cell>
          <cell r="G32">
            <v>323.64641437132798</v>
          </cell>
        </row>
        <row r="33">
          <cell r="A33" t="str">
            <v>N204F</v>
          </cell>
          <cell r="B33" t="str">
            <v>PEÓ ESPECIALISTA  N.V.   D+F</v>
          </cell>
          <cell r="C33" t="str">
            <v>NIT</v>
          </cell>
          <cell r="D33">
            <v>49933.022204678397</v>
          </cell>
          <cell r="E33">
            <v>7.0833333333333304</v>
          </cell>
          <cell r="F33">
            <v>194</v>
          </cell>
          <cell r="G33">
            <v>257.38671239524945</v>
          </cell>
        </row>
        <row r="34">
          <cell r="A34" t="str">
            <v>N300F</v>
          </cell>
          <cell r="B34" t="str">
            <v>CONDUCTOR  N.V.   D+F</v>
          </cell>
          <cell r="C34" t="str">
            <v>NIT</v>
          </cell>
          <cell r="D34">
            <v>52094.525352256802</v>
          </cell>
          <cell r="E34">
            <v>7.0833333333333304</v>
          </cell>
          <cell r="F34">
            <v>194</v>
          </cell>
          <cell r="G34">
            <v>268.52848119719999</v>
          </cell>
        </row>
        <row r="35">
          <cell r="A35" t="str">
            <v>N301F</v>
          </cell>
          <cell r="B35" t="str">
            <v>CONDUCTOR  R.S.U.   D+F</v>
          </cell>
          <cell r="C35" t="str">
            <v>NIT</v>
          </cell>
          <cell r="D35">
            <v>52094.525352256802</v>
          </cell>
          <cell r="E35">
            <v>9.0151515151515191</v>
          </cell>
          <cell r="F35">
            <v>150</v>
          </cell>
          <cell r="G35">
            <v>347.29683568171203</v>
          </cell>
        </row>
        <row r="36">
          <cell r="A36" t="str">
            <v>N302F</v>
          </cell>
          <cell r="B36" t="str">
            <v>CONDUCTOR  2a  N.V.   D+F</v>
          </cell>
          <cell r="C36" t="str">
            <v>NIT</v>
          </cell>
          <cell r="D36">
            <v>52094.525352256802</v>
          </cell>
          <cell r="E36">
            <v>7.0833333333333304</v>
          </cell>
          <cell r="F36">
            <v>194</v>
          </cell>
          <cell r="G36">
            <v>268.52848119719999</v>
          </cell>
        </row>
        <row r="37">
          <cell r="A37" t="str">
            <v>D999</v>
          </cell>
          <cell r="B37" t="str">
            <v>EDUCADOR AMBIENTAL</v>
          </cell>
          <cell r="C37" t="str">
            <v>DIA</v>
          </cell>
          <cell r="F37">
            <v>270</v>
          </cell>
          <cell r="G37">
            <v>100</v>
          </cell>
        </row>
        <row r="38">
          <cell r="A38" t="str">
            <v>ANT REC</v>
          </cell>
          <cell r="B38" t="str">
            <v>Antiguitat servei de recollida</v>
          </cell>
          <cell r="D38">
            <v>86215.949162054923</v>
          </cell>
        </row>
        <row r="39">
          <cell r="A39" t="str">
            <v>ANT NV</v>
          </cell>
          <cell r="B39" t="str">
            <v>Antiguitat servei de neteja</v>
          </cell>
          <cell r="D39">
            <v>70361.35639440942</v>
          </cell>
        </row>
        <row r="40">
          <cell r="A40" t="str">
            <v>ANT DEIX</v>
          </cell>
          <cell r="B40" t="str">
            <v>Antiguitat servei de deixalleria</v>
          </cell>
          <cell r="D40">
            <v>8821.5928436566464</v>
          </cell>
        </row>
        <row r="41">
          <cell r="A41" t="str">
            <v>ANT COM</v>
          </cell>
          <cell r="B41" t="str">
            <v>Antiguitat mitjans comuns</v>
          </cell>
          <cell r="D41">
            <v>12062.133300945603</v>
          </cell>
        </row>
      </sheetData>
      <sheetData sheetId="3" refreshError="1"/>
      <sheetData sheetId="4" refreshError="1"/>
      <sheetData sheetId="5">
        <row r="4">
          <cell r="H4" t="str">
            <v>MT-00</v>
          </cell>
          <cell r="I4" t="str">
            <v>Camió xassis amb grua bilat. i compact. fijo (n.a.)</v>
          </cell>
          <cell r="J4">
            <v>222361</v>
          </cell>
          <cell r="K4">
            <v>10</v>
          </cell>
          <cell r="L4">
            <v>3.25</v>
          </cell>
        </row>
        <row r="5">
          <cell r="H5" t="str">
            <v>MT-00L</v>
          </cell>
          <cell r="I5" t="str">
            <v>Camió xassis amb grua bilat. i compact. fijo (j.l.)(n.a.)</v>
          </cell>
          <cell r="J5">
            <v>222361</v>
          </cell>
          <cell r="K5">
            <v>10</v>
          </cell>
          <cell r="L5">
            <v>3.25</v>
          </cell>
        </row>
        <row r="6">
          <cell r="H6" t="str">
            <v>MT-000</v>
          </cell>
          <cell r="I6" t="str">
            <v>Camió xassis amb grua bilateral i ampliroll (n.a.)</v>
          </cell>
          <cell r="J6">
            <v>204721</v>
          </cell>
          <cell r="K6">
            <v>10</v>
          </cell>
          <cell r="L6">
            <v>3.25</v>
          </cell>
        </row>
        <row r="7">
          <cell r="H7" t="str">
            <v>MT-000L</v>
          </cell>
          <cell r="I7" t="str">
            <v>Camió xassis amb grua bilateral i ampliroll (j.l.)(n.a.)</v>
          </cell>
          <cell r="J7">
            <v>204721</v>
          </cell>
          <cell r="K7">
            <v>10</v>
          </cell>
          <cell r="L7">
            <v>3.25</v>
          </cell>
        </row>
        <row r="8">
          <cell r="H8" t="str">
            <v>MT-02</v>
          </cell>
          <cell r="I8" t="str">
            <v>Caixa compactadora sobre camió (n.a.)</v>
          </cell>
          <cell r="J8">
            <v>29175</v>
          </cell>
          <cell r="K8">
            <v>10</v>
          </cell>
          <cell r="L8">
            <v>3.25</v>
          </cell>
        </row>
        <row r="9">
          <cell r="H9" t="str">
            <v>MT-02L</v>
          </cell>
          <cell r="I9" t="str">
            <v>Caixa compactadora sobre camió (j.l.)(n.a.)</v>
          </cell>
          <cell r="J9">
            <v>29175</v>
          </cell>
          <cell r="K9">
            <v>10</v>
          </cell>
          <cell r="L9">
            <v>3.25</v>
          </cell>
        </row>
        <row r="10">
          <cell r="H10" t="str">
            <v>MT-09</v>
          </cell>
          <cell r="I10" t="str">
            <v>Cont. bilateral de 3750-3800l paper + RFID (n.a.)</v>
          </cell>
          <cell r="J10">
            <v>1380</v>
          </cell>
          <cell r="K10">
            <v>10</v>
          </cell>
          <cell r="L10">
            <v>3.25</v>
          </cell>
        </row>
        <row r="11">
          <cell r="H11" t="str">
            <v>MT-10</v>
          </cell>
          <cell r="I11" t="str">
            <v>Cont. bilateral de 3750-3800l envasos + RFID (n.a.)</v>
          </cell>
          <cell r="J11">
            <v>1380</v>
          </cell>
          <cell r="K11">
            <v>10</v>
          </cell>
          <cell r="L11">
            <v>3.25</v>
          </cell>
        </row>
        <row r="12">
          <cell r="H12" t="str">
            <v>MT-11</v>
          </cell>
          <cell r="I12" t="str">
            <v>Cont. bilateral de 2250-2400l vidre + RFID (n.a.)</v>
          </cell>
          <cell r="J12">
            <v>1185</v>
          </cell>
          <cell r="K12">
            <v>10</v>
          </cell>
          <cell r="L12">
            <v>3.25</v>
          </cell>
        </row>
        <row r="13">
          <cell r="H13" t="str">
            <v>MT-17</v>
          </cell>
          <cell r="I13" t="str">
            <v>Cont. bilateral de 3750-3800l resta + RFID (n.a.)</v>
          </cell>
          <cell r="J13">
            <v>1709</v>
          </cell>
          <cell r="K13">
            <v>10</v>
          </cell>
          <cell r="L13">
            <v>3.25</v>
          </cell>
        </row>
        <row r="14">
          <cell r="H14" t="str">
            <v>MT-18</v>
          </cell>
          <cell r="I14" t="str">
            <v>Cont. bilateral de 2250-2400l orgànica + tancament + RFID (n.a.)</v>
          </cell>
          <cell r="J14">
            <v>1993</v>
          </cell>
          <cell r="K14">
            <v>10</v>
          </cell>
          <cell r="L14">
            <v>3.25</v>
          </cell>
        </row>
        <row r="15">
          <cell r="H15" t="str">
            <v>MT-98</v>
          </cell>
          <cell r="I15" t="str">
            <v>Auditoria inicial del servei (extern)</v>
          </cell>
          <cell r="J15">
            <v>2500</v>
          </cell>
          <cell r="K15">
            <v>10</v>
          </cell>
          <cell r="L15">
            <v>3.25</v>
          </cell>
        </row>
        <row r="16">
          <cell r="H16" t="str">
            <v>MT-03</v>
          </cell>
          <cell r="I16" t="str">
            <v>Vehicle caixa oberta amb plataforma 3,5 Tn (n.a.)</v>
          </cell>
          <cell r="J16">
            <v>32508</v>
          </cell>
          <cell r="K16">
            <v>10</v>
          </cell>
          <cell r="L16">
            <v>3.25</v>
          </cell>
        </row>
        <row r="17">
          <cell r="H17" t="str">
            <v>MT-03L</v>
          </cell>
          <cell r="I17" t="str">
            <v>Vehicle caixa oberta amb plataforma 3,5 Tn (j.l.)(n.a.)</v>
          </cell>
          <cell r="J17">
            <v>32508</v>
          </cell>
          <cell r="K17">
            <v>10</v>
          </cell>
          <cell r="L17">
            <v>3.25</v>
          </cell>
        </row>
        <row r="18">
          <cell r="H18" t="str">
            <v>MT-04</v>
          </cell>
          <cell r="I18" t="str">
            <v>Vehicle lleuger c. ob. desc. en alçada (elèctric) (n.a.)</v>
          </cell>
          <cell r="J18">
            <v>33734</v>
          </cell>
          <cell r="K18">
            <v>10</v>
          </cell>
          <cell r="L18">
            <v>3.25</v>
          </cell>
        </row>
        <row r="19">
          <cell r="H19" t="str">
            <v>MT-04L</v>
          </cell>
          <cell r="I19" t="str">
            <v>Vehicle lleuger c. ob. desc. en alçada (elèctric) (j.l.)(n.a.)</v>
          </cell>
          <cell r="J19">
            <v>33734</v>
          </cell>
          <cell r="K19">
            <v>10</v>
          </cell>
          <cell r="L19">
            <v>3.25</v>
          </cell>
        </row>
        <row r="20">
          <cell r="H20" t="str">
            <v>MT-05</v>
          </cell>
          <cell r="I20" t="str">
            <v>Escombradora 4,5 m3 amb pèrtigues (n.a.)</v>
          </cell>
          <cell r="J20">
            <v>198970</v>
          </cell>
          <cell r="K20">
            <v>10</v>
          </cell>
          <cell r="L20">
            <v>3.25</v>
          </cell>
        </row>
        <row r="21">
          <cell r="H21" t="str">
            <v>MT-06</v>
          </cell>
          <cell r="I21" t="str">
            <v>Carretó portabosses (n.a.)</v>
          </cell>
          <cell r="J21">
            <v>455</v>
          </cell>
          <cell r="K21">
            <v>10</v>
          </cell>
          <cell r="L21">
            <v>3.25</v>
          </cell>
        </row>
        <row r="22">
          <cell r="H22" t="str">
            <v>MT-14</v>
          </cell>
          <cell r="I22" t="str">
            <v>Deixalleria portàtil amb ampliroll (n.a.)</v>
          </cell>
          <cell r="J22">
            <v>36000</v>
          </cell>
          <cell r="K22">
            <v>10</v>
          </cell>
          <cell r="L22">
            <v>3.25</v>
          </cell>
        </row>
        <row r="23">
          <cell r="H23" t="str">
            <v>MT-13</v>
          </cell>
          <cell r="I23" t="str">
            <v>Esc. Ravo 540 CD DUAL amb 3er braç (a.c.)</v>
          </cell>
          <cell r="J23">
            <v>0</v>
          </cell>
        </row>
        <row r="24">
          <cell r="H24" t="str">
            <v>MT-16</v>
          </cell>
          <cell r="I24" t="str">
            <v>Vehicle hidronetejador 3464GTB (a.c.)</v>
          </cell>
          <cell r="J24">
            <v>0</v>
          </cell>
        </row>
        <row r="25">
          <cell r="H25" t="str">
            <v>MT-16L</v>
          </cell>
          <cell r="I25" t="str">
            <v>Vehicle hidronetejador 3464GTB (j.l.)(a..c.)</v>
          </cell>
          <cell r="J25">
            <v>0</v>
          </cell>
        </row>
        <row r="26">
          <cell r="H26" t="str">
            <v>MT-19</v>
          </cell>
          <cell r="I26" t="str">
            <v>Cont. bilateral soterrat de 3000l + RFID (n.a.)</v>
          </cell>
          <cell r="J26">
            <v>2450</v>
          </cell>
          <cell r="K26">
            <v>10</v>
          </cell>
          <cell r="L26">
            <v>3.25</v>
          </cell>
        </row>
        <row r="27">
          <cell r="H27" t="str">
            <v>MT-20</v>
          </cell>
          <cell r="I27" t="str">
            <v>Caixa de 25 m³ per deixalleria (n.a.)</v>
          </cell>
          <cell r="J27">
            <v>4500</v>
          </cell>
          <cell r="K27">
            <v>10</v>
          </cell>
          <cell r="L27">
            <v>3.25</v>
          </cell>
        </row>
        <row r="28">
          <cell r="H28" t="str">
            <v>MT-22</v>
          </cell>
          <cell r="I28" t="str">
            <v>Contenidor per oli domèstic (n.a.)</v>
          </cell>
          <cell r="J28">
            <v>500</v>
          </cell>
          <cell r="K28">
            <v>10</v>
          </cell>
          <cell r="L28">
            <v>3.25</v>
          </cell>
        </row>
        <row r="29">
          <cell r="H29" t="str">
            <v>MT-08</v>
          </cell>
          <cell r="I29" t="str">
            <v>Camió caixa oberta amb grua (a.c.)</v>
          </cell>
          <cell r="J29">
            <v>0</v>
          </cell>
        </row>
        <row r="30">
          <cell r="H30" t="str">
            <v>MT-08L</v>
          </cell>
          <cell r="I30" t="str">
            <v>Camió caixa oberta amb grua (j.l.)(a.c.)</v>
          </cell>
          <cell r="J30">
            <v>0</v>
          </cell>
        </row>
        <row r="31">
          <cell r="H31" t="str">
            <v>MT-26</v>
          </cell>
          <cell r="I31" t="str">
            <v>Paperera (estoc)</v>
          </cell>
          <cell r="J31">
            <v>0</v>
          </cell>
        </row>
        <row r="32">
          <cell r="H32" t="str">
            <v>MT-23</v>
          </cell>
          <cell r="I32" t="str">
            <v>Cont. bilateral amb sistema Vacri + RFID (n.a.)</v>
          </cell>
          <cell r="J32">
            <v>2215</v>
          </cell>
          <cell r="K32">
            <v>10</v>
          </cell>
          <cell r="L32">
            <v>3.25</v>
          </cell>
        </row>
        <row r="33">
          <cell r="H33" t="str">
            <v>MT-24</v>
          </cell>
          <cell r="I33" t="str">
            <v>Equip hidronetejador portàtil (n.a.)</v>
          </cell>
          <cell r="J33">
            <v>870</v>
          </cell>
          <cell r="K33">
            <v>10</v>
          </cell>
          <cell r="L33">
            <v>3.25</v>
          </cell>
        </row>
        <row r="34">
          <cell r="H34" t="str">
            <v>MT-25</v>
          </cell>
          <cell r="I34" t="str">
            <v>Caixa oberta mòbil per a la recollida de vidre (n.a.)</v>
          </cell>
          <cell r="J34">
            <v>4500</v>
          </cell>
          <cell r="K34">
            <v>10</v>
          </cell>
          <cell r="L34">
            <v>3.25</v>
          </cell>
        </row>
        <row r="35">
          <cell r="H35" t="str">
            <v>MT-25L</v>
          </cell>
          <cell r="I35" t="str">
            <v>Caixa oberta mòbil per a la recollida de vidre (j.l.)(n.a.)</v>
          </cell>
          <cell r="J35">
            <v>4500</v>
          </cell>
          <cell r="K35">
            <v>10</v>
          </cell>
          <cell r="L35">
            <v>3.25</v>
          </cell>
        </row>
        <row r="36">
          <cell r="H36" t="str">
            <v>MT-30</v>
          </cell>
          <cell r="I36" t="str">
            <v>Bufadora elèctrica + bateria addicional (n.a.)</v>
          </cell>
          <cell r="J36">
            <v>1195</v>
          </cell>
          <cell r="K36">
            <v>10</v>
          </cell>
          <cell r="L36">
            <v>3.25</v>
          </cell>
        </row>
        <row r="37">
          <cell r="H37" t="str">
            <v>MT-35</v>
          </cell>
          <cell r="I37" t="str">
            <v>Caixa compactadora de 20 m³ (n.a.)</v>
          </cell>
          <cell r="J37">
            <v>14400</v>
          </cell>
          <cell r="K37">
            <v>10</v>
          </cell>
          <cell r="L37">
            <v>3.25</v>
          </cell>
        </row>
        <row r="38">
          <cell r="H38" t="str">
            <v>MT-31</v>
          </cell>
          <cell r="I38" t="str">
            <v>Bújols per FORM 240-360 l. per mercats (n.a.)</v>
          </cell>
          <cell r="J38">
            <v>42</v>
          </cell>
          <cell r="K38">
            <v>10</v>
          </cell>
          <cell r="L38">
            <v>3.25</v>
          </cell>
        </row>
        <row r="39">
          <cell r="H39" t="str">
            <v>MT-94</v>
          </cell>
          <cell r="I39" t="str">
            <v>Sistema de localització GPS i veu personal (n.a.)</v>
          </cell>
          <cell r="J39">
            <v>350</v>
          </cell>
          <cell r="K39">
            <v>10</v>
          </cell>
          <cell r="L39">
            <v>3.25</v>
          </cell>
        </row>
        <row r="40">
          <cell r="H40" t="str">
            <v>MT-95</v>
          </cell>
          <cell r="I40" t="str">
            <v>Sistema de localització GPS i veu embarcat (n.a.)</v>
          </cell>
          <cell r="J40">
            <v>950</v>
          </cell>
          <cell r="K40">
            <v>10</v>
          </cell>
          <cell r="L40">
            <v>3.25</v>
          </cell>
        </row>
        <row r="41">
          <cell r="H41" t="str">
            <v>MT-52</v>
          </cell>
          <cell r="I41" t="str">
            <v>Adequació (bàscula) i manteniment Deixalleria</v>
          </cell>
          <cell r="J41">
            <v>30000</v>
          </cell>
          <cell r="K41">
            <v>10</v>
          </cell>
          <cell r="L41">
            <v>3.25</v>
          </cell>
        </row>
        <row r="42">
          <cell r="H42" t="str">
            <v>MT-43</v>
          </cell>
          <cell r="I42" t="str">
            <v>Adaptació illa de contenidors soterrats Equinord a s. bilateral</v>
          </cell>
          <cell r="J42">
            <v>10500</v>
          </cell>
          <cell r="K42">
            <v>10</v>
          </cell>
          <cell r="L42">
            <v>3.25</v>
          </cell>
        </row>
        <row r="43">
          <cell r="H43" t="str">
            <v>MT-42</v>
          </cell>
          <cell r="I43" t="str">
            <v xml:space="preserve">Adaptació contenidors soterrats Sotkon a s. bilateral </v>
          </cell>
          <cell r="J43">
            <v>4800</v>
          </cell>
          <cell r="K43">
            <v>10</v>
          </cell>
          <cell r="L43">
            <v>3.25</v>
          </cell>
        </row>
        <row r="44">
          <cell r="H44" t="str">
            <v>MT-40</v>
          </cell>
          <cell r="I44" t="str">
            <v>Gestió identificació conten. tancam. elect. (lloguer)</v>
          </cell>
          <cell r="J44">
            <v>0</v>
          </cell>
        </row>
        <row r="45">
          <cell r="H45" t="str">
            <v>MT-39</v>
          </cell>
          <cell r="I45" t="str">
            <v>Servei de retirada residus (pers. inclòs) (lloguer)</v>
          </cell>
          <cell r="J45">
            <v>0</v>
          </cell>
        </row>
        <row r="46">
          <cell r="H46" t="str">
            <v>MT-38</v>
          </cell>
          <cell r="I46" t="str">
            <v>Vehicle supervisió híbrid (lloguer)</v>
          </cell>
          <cell r="J46">
            <v>0</v>
          </cell>
        </row>
        <row r="47">
          <cell r="H47" t="str">
            <v>MT-37</v>
          </cell>
          <cell r="I47" t="str">
            <v>Informàtica i comunicacions (lloguer)</v>
          </cell>
          <cell r="J47">
            <v>0</v>
          </cell>
        </row>
        <row r="48">
          <cell r="H48" t="str">
            <v>MT-36</v>
          </cell>
          <cell r="I48" t="str">
            <v>Auditoria externa anual</v>
          </cell>
          <cell r="J48">
            <v>0</v>
          </cell>
        </row>
        <row r="49">
          <cell r="H49" t="str">
            <v>MT-50</v>
          </cell>
          <cell r="I49" t="str">
            <v>Parc Central</v>
          </cell>
          <cell r="J49">
            <v>0</v>
          </cell>
        </row>
        <row r="50">
          <cell r="H50" t="str">
            <v>MT-51</v>
          </cell>
          <cell r="I50" t="str">
            <v>Centre auxiliar</v>
          </cell>
          <cell r="J50">
            <v>10000</v>
          </cell>
          <cell r="K50">
            <v>10</v>
          </cell>
          <cell r="L50">
            <v>3.25</v>
          </cell>
        </row>
        <row r="51">
          <cell r="H51" t="str">
            <v>MT-21</v>
          </cell>
          <cell r="I51" t="str">
            <v>Autocompactadors 20 m³ (lloguer)</v>
          </cell>
          <cell r="J51">
            <v>0</v>
          </cell>
        </row>
        <row r="52">
          <cell r="H52" t="str">
            <v>MT-93</v>
          </cell>
          <cell r="I52" t="str">
            <v>Gestió informatitzada deixalleria (lloguer)</v>
          </cell>
          <cell r="J52">
            <v>0</v>
          </cell>
        </row>
        <row r="53">
          <cell r="H53" t="str">
            <v>MT-07</v>
          </cell>
          <cell r="I53" t="str">
            <v>Rentacontenidors sistema bilateral (lloguer)</v>
          </cell>
          <cell r="J53">
            <v>0</v>
          </cell>
        </row>
        <row r="54">
          <cell r="H54" t="str">
            <v>MT-07L</v>
          </cell>
          <cell r="I54" t="str">
            <v>Rentacontenidors sistema bilateral (j.l.)(lloguer)</v>
          </cell>
          <cell r="J54">
            <v>0</v>
          </cell>
        </row>
        <row r="55">
          <cell r="H55" t="str">
            <v>MT-12</v>
          </cell>
          <cell r="I55" t="str">
            <v>Camió cisterna (lloguer)</v>
          </cell>
          <cell r="J55">
            <v>0</v>
          </cell>
        </row>
        <row r="56">
          <cell r="H56" t="str">
            <v>MT-01</v>
          </cell>
          <cell r="I56" t="str">
            <v>Camió recol·lector càrrega posterior (lloguer)</v>
          </cell>
          <cell r="J56">
            <v>0</v>
          </cell>
          <cell r="K56">
            <v>10</v>
          </cell>
          <cell r="L56">
            <v>3.25</v>
          </cell>
        </row>
        <row r="57">
          <cell r="H57" t="str">
            <v>MT-01L</v>
          </cell>
          <cell r="I57" t="str">
            <v>Camió recol·lector càrrega posterior (j.l.)(n.a.)</v>
          </cell>
          <cell r="J57">
            <v>0</v>
          </cell>
          <cell r="K57">
            <v>10</v>
          </cell>
          <cell r="L57">
            <v>3.25</v>
          </cell>
        </row>
        <row r="58">
          <cell r="H58" t="str">
            <v>MT-62</v>
          </cell>
          <cell r="I58" t="str">
            <v>Vestuari conductor</v>
          </cell>
        </row>
        <row r="59">
          <cell r="H59" t="str">
            <v>MT-63</v>
          </cell>
          <cell r="I59" t="str">
            <v>Vestuari i eines peó viària</v>
          </cell>
        </row>
        <row r="60">
          <cell r="H60" t="str">
            <v>MT-64</v>
          </cell>
          <cell r="I60" t="str">
            <v>Vestuari peó</v>
          </cell>
        </row>
        <row r="61">
          <cell r="H61" t="str">
            <v>MT-65</v>
          </cell>
          <cell r="I61" t="str">
            <v>Autocompactador nou amortització 2 anys</v>
          </cell>
          <cell r="J61">
            <v>23000</v>
          </cell>
          <cell r="K61">
            <v>2</v>
          </cell>
          <cell r="L61">
            <v>3.25</v>
          </cell>
        </row>
        <row r="62">
          <cell r="H62" t="str">
            <v>MT-66</v>
          </cell>
          <cell r="I62" t="str">
            <v>Caixa 30 m³ nova amortització 2 anys</v>
          </cell>
          <cell r="J62">
            <v>4000</v>
          </cell>
          <cell r="K62">
            <v>2</v>
          </cell>
          <cell r="L62">
            <v>3.25</v>
          </cell>
        </row>
        <row r="63">
          <cell r="H63" t="str">
            <v>MT-67</v>
          </cell>
          <cell r="I63" t="str">
            <v>Cont. bilateral de 3750-3800l paper + RFID (n.a.) SULO</v>
          </cell>
          <cell r="J63">
            <v>3000</v>
          </cell>
          <cell r="K63">
            <v>2</v>
          </cell>
          <cell r="L63">
            <v>3.25</v>
          </cell>
        </row>
        <row r="64">
          <cell r="H64" t="str">
            <v>MT-68</v>
          </cell>
          <cell r="I64" t="str">
            <v>Cont. bilateral de 3750-3800l envasos + RFID (n.a.) SULO</v>
          </cell>
          <cell r="J64">
            <v>3000</v>
          </cell>
          <cell r="K64">
            <v>2</v>
          </cell>
          <cell r="L64">
            <v>3.25</v>
          </cell>
        </row>
        <row r="65">
          <cell r="H65" t="str">
            <v>MT-69</v>
          </cell>
          <cell r="I65" t="str">
            <v>Cont. bilateral de 2250-2400l vidre + RFID (n.a.) SULO</v>
          </cell>
          <cell r="J65">
            <v>3000</v>
          </cell>
          <cell r="K65">
            <v>2</v>
          </cell>
          <cell r="L65">
            <v>3.25</v>
          </cell>
        </row>
        <row r="66">
          <cell r="H66" t="str">
            <v>MT-70</v>
          </cell>
          <cell r="I66" t="str">
            <v>Cont. bilateral de 3750-3800l resta + RFID (n.a.) SULO</v>
          </cell>
          <cell r="J66">
            <v>3000</v>
          </cell>
          <cell r="K66">
            <v>2</v>
          </cell>
          <cell r="L66">
            <v>3.25</v>
          </cell>
        </row>
        <row r="67">
          <cell r="H67" t="str">
            <v>MT-71</v>
          </cell>
          <cell r="I67" t="str">
            <v>Cont. bilateral de 2250-2400l orgànica  RFID (n.a.) SULO</v>
          </cell>
          <cell r="J67">
            <v>3000</v>
          </cell>
          <cell r="K67">
            <v>2</v>
          </cell>
          <cell r="L67">
            <v>3.25</v>
          </cell>
        </row>
        <row r="68">
          <cell r="H68" t="str">
            <v>MT-72</v>
          </cell>
          <cell r="I68" t="str">
            <v>Escombradora 4,5 m3 amb pèrtigues (n.a.)</v>
          </cell>
          <cell r="J68">
            <v>225000</v>
          </cell>
          <cell r="K68">
            <v>8</v>
          </cell>
          <cell r="L68">
            <v>3.25</v>
          </cell>
        </row>
        <row r="69">
          <cell r="H69" t="str">
            <v>MT-74</v>
          </cell>
          <cell r="I69" t="str">
            <v>Bújols per FORM 120 L-240 L per orgànica comercial amb pany</v>
          </cell>
          <cell r="J69">
            <v>100</v>
          </cell>
          <cell r="K69">
            <v>2</v>
          </cell>
          <cell r="L69">
            <v>3.25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SER_SER</v>
          </cell>
          <cell r="B1" t="str">
            <v>SER_DEN</v>
          </cell>
          <cell r="C1" t="str">
            <v>FULL</v>
          </cell>
        </row>
        <row r="2">
          <cell r="A2" t="str">
            <v>més</v>
          </cell>
          <cell r="B2" t="str">
            <v>Més altres serveis</v>
          </cell>
        </row>
        <row r="3">
          <cell r="A3" t="str">
            <v>SER_SER</v>
          </cell>
          <cell r="B3" t="str">
            <v>SER_DEN</v>
          </cell>
        </row>
        <row r="4">
          <cell r="A4" t="str">
            <v>RR-01</v>
          </cell>
          <cell r="B4" t="str">
            <v>Recollida domiciliaria fracció resta</v>
          </cell>
          <cell r="C4">
            <v>1</v>
          </cell>
        </row>
        <row r="5">
          <cell r="A5" t="str">
            <v>RR-02</v>
          </cell>
          <cell r="B5" t="str">
            <v>Recollida domiciliaria fracció FORM</v>
          </cell>
          <cell r="C5">
            <v>2</v>
          </cell>
        </row>
        <row r="6">
          <cell r="A6" t="str">
            <v>RR-03</v>
          </cell>
          <cell r="B6" t="str">
            <v>Recollida àrees aportació fracció envasos lleugers</v>
          </cell>
          <cell r="C6">
            <v>3</v>
          </cell>
        </row>
        <row r="7">
          <cell r="A7" t="str">
            <v>RR-04</v>
          </cell>
          <cell r="B7" t="str">
            <v>Recollida àrees aportació fracció paper i cartró</v>
          </cell>
          <cell r="C7">
            <v>4</v>
          </cell>
        </row>
        <row r="8">
          <cell r="A8" t="str">
            <v>RR-05</v>
          </cell>
          <cell r="B8" t="str">
            <v>Recollida àrees aportació fracció vidre</v>
          </cell>
          <cell r="C8">
            <v>5</v>
          </cell>
        </row>
        <row r="9">
          <cell r="A9" t="str">
            <v>RR-06</v>
          </cell>
          <cell r="B9" t="str">
            <v>Servei de rentat interior contenidors</v>
          </cell>
          <cell r="C9">
            <v>6</v>
          </cell>
        </row>
        <row r="10">
          <cell r="A10" t="str">
            <v>RR-07</v>
          </cell>
          <cell r="B10" t="str">
            <v>Recollida prèvia àrees de recollida</v>
          </cell>
          <cell r="C10">
            <v>7</v>
          </cell>
        </row>
        <row r="11">
          <cell r="A11" t="str">
            <v>RR-08</v>
          </cell>
          <cell r="B11" t="str">
            <v>Recollida selectiva d'olis</v>
          </cell>
          <cell r="C11">
            <v>8</v>
          </cell>
        </row>
        <row r="12">
          <cell r="A12" t="str">
            <v>RR-09</v>
          </cell>
          <cell r="B12" t="str">
            <v>Recollida mobles i trastos vells</v>
          </cell>
          <cell r="C12">
            <v>9</v>
          </cell>
        </row>
        <row r="13">
          <cell r="A13" t="str">
            <v>RR-10</v>
          </cell>
          <cell r="B13" t="str">
            <v>Recollida establiments comercials vidre porta a porta</v>
          </cell>
          <cell r="C13">
            <v>10</v>
          </cell>
        </row>
        <row r="14">
          <cell r="A14" t="str">
            <v>RR-11</v>
          </cell>
          <cell r="B14" t="str">
            <v>Recollida establiments comercials paper porta a porta</v>
          </cell>
          <cell r="C14">
            <v>11</v>
          </cell>
        </row>
        <row r="15">
          <cell r="A15" t="str">
            <v>RR-12</v>
          </cell>
          <cell r="B15" t="str">
            <v>Recollida específica selectiva als mercats</v>
          </cell>
          <cell r="C15">
            <v>12</v>
          </cell>
        </row>
        <row r="16">
          <cell r="A16" t="str">
            <v>RR-13</v>
          </cell>
          <cell r="B16" t="str">
            <v>Recollida establiments comercials FORM porta a porta</v>
          </cell>
          <cell r="C16">
            <v>13</v>
          </cell>
        </row>
        <row r="17">
          <cell r="A17" t="str">
            <v>RR-14</v>
          </cell>
          <cell r="B17" t="str">
            <v>Manteniment de contenidors</v>
          </cell>
          <cell r="C17">
            <v>14</v>
          </cell>
        </row>
        <row r="18">
          <cell r="A18" t="str">
            <v>RR-15</v>
          </cell>
          <cell r="B18" t="str">
            <v>Rentat exterior de contenidors, àrees i plataformes</v>
          </cell>
          <cell r="C18">
            <v>15</v>
          </cell>
        </row>
        <row r="19">
          <cell r="A19" t="str">
            <v>RR-16</v>
          </cell>
          <cell r="B19" t="str">
            <v>Antiguitat del personal de recollida</v>
          </cell>
        </row>
        <row r="20">
          <cell r="A20" t="str">
            <v>NVb01M</v>
          </cell>
          <cell r="B20" t="str">
            <v>Tractament bàsic - Escombrada manual - Matí</v>
          </cell>
          <cell r="C20">
            <v>1</v>
          </cell>
        </row>
        <row r="21">
          <cell r="A21" t="str">
            <v>NVb01T</v>
          </cell>
          <cell r="B21" t="str">
            <v>Tractament bàsic - Escombrada manual - Tarda</v>
          </cell>
          <cell r="C21">
            <v>2</v>
          </cell>
        </row>
        <row r="22">
          <cell r="A22" t="str">
            <v>NVb02</v>
          </cell>
          <cell r="B22" t="str">
            <v>Tractament bàsic - Escombrat manual motoritzat</v>
          </cell>
          <cell r="C22">
            <v>3</v>
          </cell>
        </row>
        <row r="23">
          <cell r="A23" t="str">
            <v>NVb03</v>
          </cell>
          <cell r="B23" t="str">
            <v>Tractament bàsic - Escombrada mixta</v>
          </cell>
          <cell r="C23">
            <v>4</v>
          </cell>
        </row>
        <row r="24">
          <cell r="A24" t="str">
            <v>NVb04</v>
          </cell>
          <cell r="B24" t="str">
            <v>Tractament bàsic - Neteja amb aigua a pressió</v>
          </cell>
          <cell r="C24">
            <v>5</v>
          </cell>
        </row>
        <row r="25">
          <cell r="A25" t="str">
            <v>NVc05</v>
          </cell>
          <cell r="B25" t="str">
            <v>Neteges complementàries - Neteja Mercat setmanal</v>
          </cell>
          <cell r="C25">
            <v>6</v>
          </cell>
        </row>
        <row r="26">
          <cell r="A26" t="str">
            <v>NVc06</v>
          </cell>
          <cell r="B26" t="str">
            <v>Neteges complementàries - Neteja places toves i fonts</v>
          </cell>
          <cell r="C26">
            <v>7</v>
          </cell>
        </row>
        <row r="27">
          <cell r="A27" t="str">
            <v>NVc07</v>
          </cell>
          <cell r="B27" t="str">
            <v>Neteges complementàries - Neteja de fulles</v>
          </cell>
          <cell r="C27">
            <v>8</v>
          </cell>
        </row>
        <row r="28">
          <cell r="A28" t="str">
            <v>NVc08</v>
          </cell>
          <cell r="B28" t="str">
            <v>Neteges complementàries - Neteja de taques al paviment</v>
          </cell>
          <cell r="C28">
            <v>9</v>
          </cell>
        </row>
        <row r="29">
          <cell r="A29" t="str">
            <v>NVc09</v>
          </cell>
          <cell r="B29" t="str">
            <v>Neteges complementàries - Neteja intensiva d'acord amb la retirada de vehicles</v>
          </cell>
          <cell r="C29">
            <v>10</v>
          </cell>
        </row>
        <row r="30">
          <cell r="A30" t="str">
            <v>NVc10</v>
          </cell>
          <cell r="B30" t="str">
            <v>Neteges complementàries - Neteja de zones d'oci</v>
          </cell>
          <cell r="C30">
            <v>11</v>
          </cell>
        </row>
        <row r="31">
          <cell r="A31" t="str">
            <v>NVc11</v>
          </cell>
          <cell r="B31" t="str">
            <v>Neteges complementàries - Neteja de passos inferiors i porxos</v>
          </cell>
          <cell r="C31">
            <v>12</v>
          </cell>
        </row>
        <row r="32">
          <cell r="A32" t="str">
            <v>NVc12</v>
          </cell>
          <cell r="B32" t="str">
            <v>Neteges complementàries - Neteja d'aparcaments públics</v>
          </cell>
          <cell r="C32">
            <v>13</v>
          </cell>
        </row>
        <row r="33">
          <cell r="A33" t="str">
            <v>NVc13</v>
          </cell>
          <cell r="B33" t="str">
            <v>Neteges complementàries - Neteja de festes tradicionals</v>
          </cell>
          <cell r="C33">
            <v>14</v>
          </cell>
        </row>
        <row r="34">
          <cell r="A34" t="str">
            <v>NVc14</v>
          </cell>
          <cell r="B34" t="str">
            <v>Neteges complementàries - Neteja sota contenidors de bilateral</v>
          </cell>
          <cell r="C34">
            <v>15</v>
          </cell>
        </row>
        <row r="35">
          <cell r="A35" t="str">
            <v>NVc15</v>
          </cell>
          <cell r="B35" t="str">
            <v>Neteges complementàries - Retirada d'herbes</v>
          </cell>
          <cell r="C35">
            <v>16</v>
          </cell>
        </row>
        <row r="36">
          <cell r="A36" t="str">
            <v>NVc16</v>
          </cell>
          <cell r="B36" t="str">
            <v>Neteges complementàries - Neteja d'embornals</v>
          </cell>
          <cell r="C36">
            <v>17</v>
          </cell>
        </row>
        <row r="37">
          <cell r="A37" t="str">
            <v>DEIX01</v>
          </cell>
          <cell r="B37" t="str">
            <v>Deixalleria fixa</v>
          </cell>
          <cell r="C37">
            <v>1</v>
          </cell>
        </row>
        <row r="38">
          <cell r="A38" t="str">
            <v>DEIX02</v>
          </cell>
          <cell r="B38" t="str">
            <v>Deixalleria mòbil</v>
          </cell>
          <cell r="C38">
            <v>2</v>
          </cell>
        </row>
        <row r="39">
          <cell r="A39" t="str">
            <v>DEIX03</v>
          </cell>
          <cell r="B39" t="str">
            <v>Moviments de caixes deixalleria</v>
          </cell>
          <cell r="C39">
            <v>3</v>
          </cell>
        </row>
        <row r="40">
          <cell r="A40" t="str">
            <v>COM</v>
          </cell>
          <cell r="B40" t="str">
            <v>Instal·lacions fixes i serveis comuns</v>
          </cell>
          <cell r="C40">
            <v>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HOJA 1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1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  <xxl21:relativeUrl r:id="rId4"/>
    </xxl21:alternateUrls>
    <sheetNames>
      <sheetName val="TAULES"/>
      <sheetName val="Dades ARC 2022"/>
      <sheetName val="Dades ARC 2021"/>
      <sheetName val="Rendiments"/>
      <sheetName val="DADES GENERALS DEL PRESSUPOST"/>
      <sheetName val="SERVEIS"/>
      <sheetName val="CONVENI COL·LECTIU"/>
      <sheetName val="MAQUINÀRIA"/>
      <sheetName val="Serveis comuns"/>
      <sheetName val="Residus ALT1"/>
      <sheetName val="DISSENY ALT1 "/>
      <sheetName val="Servei ALT1"/>
      <sheetName val="INV ALT1"/>
      <sheetName val="Cost Directe ALT1"/>
      <sheetName val="RESUM TOTAL ALT1"/>
      <sheetName val="Residus ALT2"/>
      <sheetName val="DISSENY ALT2"/>
      <sheetName val="Servei ALT2"/>
      <sheetName val="INV ALT2"/>
      <sheetName val="Cost Directe ALT2"/>
      <sheetName val="RESUM TOTAL ALT2"/>
      <sheetName val="Residus ALT3"/>
      <sheetName val="DISSENY ALT3"/>
      <sheetName val="Servei ALT3"/>
      <sheetName val="INV ALT3"/>
      <sheetName val="Cost Directe ALT3"/>
      <sheetName val="RESUM TOTAL ALT3"/>
      <sheetName val="Residus ALT4"/>
      <sheetName val="DISSENY ALT4"/>
      <sheetName val="Servei ALT4"/>
      <sheetName val="INV ALT4"/>
      <sheetName val="Cost Directe ALT4"/>
      <sheetName val="RESUM TOTAL ALT4"/>
      <sheetName val="RESUM ALTERNATIVES"/>
      <sheetName val="habtitatges"/>
    </sheetNames>
    <sheetDataSet>
      <sheetData sheetId="0"/>
      <sheetData sheetId="1"/>
      <sheetData sheetId="2"/>
      <sheetData sheetId="3"/>
      <sheetData sheetId="4">
        <row r="12">
          <cell r="C12">
            <v>0.05</v>
          </cell>
        </row>
      </sheetData>
      <sheetData sheetId="5">
        <row r="4">
          <cell r="A4">
            <v>1</v>
          </cell>
          <cell r="B4" t="str">
            <v>Servei de recollida de 4 fraccions</v>
          </cell>
        </row>
        <row r="5">
          <cell r="A5">
            <v>2</v>
          </cell>
          <cell r="B5" t="str">
            <v>Subministrament de cubells i bosses per domicilis i comerços</v>
          </cell>
        </row>
        <row r="6">
          <cell r="A6">
            <v>3</v>
          </cell>
          <cell r="B6" t="str">
            <v>Subministament i instal·lació de tancaments</v>
          </cell>
        </row>
        <row r="7">
          <cell r="A7">
            <v>4</v>
          </cell>
          <cell r="B7" t="str">
            <v>Subministrament i instal·lació d'àrea d'emergència</v>
          </cell>
        </row>
        <row r="8">
          <cell r="A8">
            <v>5</v>
          </cell>
          <cell r="B8" t="str">
            <v>Neteja i manteniment dels tancats</v>
          </cell>
        </row>
        <row r="9">
          <cell r="A9">
            <v>6</v>
          </cell>
          <cell r="B9"/>
        </row>
        <row r="10">
          <cell r="A10">
            <v>7</v>
          </cell>
        </row>
        <row r="11">
          <cell r="A11">
            <v>8</v>
          </cell>
          <cell r="B11"/>
        </row>
        <row r="12">
          <cell r="A12">
            <v>9</v>
          </cell>
          <cell r="B12"/>
        </row>
        <row r="13">
          <cell r="A13">
            <v>10</v>
          </cell>
          <cell r="B13"/>
        </row>
        <row r="14">
          <cell r="A14">
            <v>11</v>
          </cell>
          <cell r="B14"/>
        </row>
        <row r="15">
          <cell r="A15">
            <v>12</v>
          </cell>
        </row>
        <row r="16">
          <cell r="A16">
            <v>13</v>
          </cell>
        </row>
        <row r="17">
          <cell r="A17">
            <v>14</v>
          </cell>
        </row>
        <row r="18">
          <cell r="A18">
            <v>15</v>
          </cell>
        </row>
        <row r="19">
          <cell r="A19">
            <v>16</v>
          </cell>
        </row>
        <row r="20">
          <cell r="A20">
            <v>17</v>
          </cell>
        </row>
        <row r="21">
          <cell r="A21">
            <v>18</v>
          </cell>
        </row>
        <row r="22">
          <cell r="A22">
            <v>19</v>
          </cell>
        </row>
        <row r="23">
          <cell r="A23">
            <v>20</v>
          </cell>
        </row>
        <row r="24">
          <cell r="A24">
            <v>21</v>
          </cell>
        </row>
        <row r="25">
          <cell r="A25">
            <v>22</v>
          </cell>
        </row>
        <row r="26">
          <cell r="A26">
            <v>23</v>
          </cell>
        </row>
        <row r="27">
          <cell r="A27">
            <v>24</v>
          </cell>
        </row>
        <row r="28">
          <cell r="A28">
            <v>25</v>
          </cell>
        </row>
        <row r="29">
          <cell r="A29">
            <v>26</v>
          </cell>
        </row>
        <row r="30">
          <cell r="A30">
            <v>27</v>
          </cell>
        </row>
        <row r="31">
          <cell r="A31">
            <v>28</v>
          </cell>
        </row>
        <row r="32">
          <cell r="A32">
            <v>29</v>
          </cell>
        </row>
        <row r="33">
          <cell r="A33">
            <v>30</v>
          </cell>
        </row>
        <row r="34">
          <cell r="A34">
            <v>31</v>
          </cell>
        </row>
        <row r="35">
          <cell r="A35">
            <v>32</v>
          </cell>
        </row>
        <row r="36">
          <cell r="A36">
            <v>33</v>
          </cell>
        </row>
        <row r="37">
          <cell r="A37">
            <v>34</v>
          </cell>
        </row>
        <row r="38">
          <cell r="A38">
            <v>35</v>
          </cell>
        </row>
        <row r="39">
          <cell r="A39">
            <v>36</v>
          </cell>
        </row>
        <row r="40">
          <cell r="A40">
            <v>37</v>
          </cell>
        </row>
        <row r="41">
          <cell r="A41">
            <v>38</v>
          </cell>
        </row>
        <row r="42">
          <cell r="A42">
            <v>39</v>
          </cell>
        </row>
        <row r="43">
          <cell r="A43">
            <v>40</v>
          </cell>
        </row>
        <row r="44">
          <cell r="A44">
            <v>41</v>
          </cell>
        </row>
        <row r="45">
          <cell r="A45">
            <v>42</v>
          </cell>
        </row>
        <row r="46">
          <cell r="A46">
            <v>43</v>
          </cell>
        </row>
        <row r="47">
          <cell r="A47">
            <v>44</v>
          </cell>
        </row>
        <row r="48">
          <cell r="A48">
            <v>45</v>
          </cell>
        </row>
        <row r="49">
          <cell r="A49">
            <v>46</v>
          </cell>
        </row>
        <row r="50">
          <cell r="A50">
            <v>47</v>
          </cell>
        </row>
        <row r="51">
          <cell r="A51">
            <v>48</v>
          </cell>
        </row>
        <row r="52">
          <cell r="A52">
            <v>49</v>
          </cell>
        </row>
        <row r="53">
          <cell r="A53">
            <v>50</v>
          </cell>
        </row>
        <row r="54">
          <cell r="A54">
            <v>51</v>
          </cell>
        </row>
        <row r="55">
          <cell r="A55">
            <v>52</v>
          </cell>
        </row>
        <row r="56">
          <cell r="A56">
            <v>53</v>
          </cell>
        </row>
        <row r="57">
          <cell r="A57">
            <v>54</v>
          </cell>
        </row>
        <row r="58">
          <cell r="A58">
            <v>55</v>
          </cell>
        </row>
        <row r="59">
          <cell r="A59">
            <v>56</v>
          </cell>
        </row>
        <row r="60">
          <cell r="A60">
            <v>57</v>
          </cell>
        </row>
        <row r="61">
          <cell r="A61">
            <v>58</v>
          </cell>
        </row>
        <row r="62">
          <cell r="A62">
            <v>59</v>
          </cell>
        </row>
        <row r="63">
          <cell r="A63">
            <v>60</v>
          </cell>
        </row>
        <row r="64">
          <cell r="A64">
            <v>61</v>
          </cell>
        </row>
        <row r="65">
          <cell r="A65">
            <v>62</v>
          </cell>
        </row>
        <row r="66">
          <cell r="A66">
            <v>63</v>
          </cell>
        </row>
        <row r="67">
          <cell r="A67">
            <v>64</v>
          </cell>
        </row>
        <row r="68">
          <cell r="A68">
            <v>65</v>
          </cell>
        </row>
        <row r="69">
          <cell r="A69">
            <v>66</v>
          </cell>
        </row>
        <row r="70">
          <cell r="A70">
            <v>67</v>
          </cell>
        </row>
        <row r="71">
          <cell r="A71">
            <v>68</v>
          </cell>
        </row>
        <row r="72">
          <cell r="A72">
            <v>69</v>
          </cell>
        </row>
        <row r="73">
          <cell r="A73">
            <v>70</v>
          </cell>
        </row>
      </sheetData>
      <sheetData sheetId="6">
        <row r="123">
          <cell r="H123">
            <v>26452.653799624</v>
          </cell>
        </row>
        <row r="130">
          <cell r="A130" t="str">
            <v>A</v>
          </cell>
          <cell r="B130" t="str">
            <v>Conductor RSU nit</v>
          </cell>
          <cell r="C130">
            <v>48147.141533441529</v>
          </cell>
          <cell r="D130">
            <v>248.92</v>
          </cell>
          <cell r="E130">
            <v>193.42415849847956</v>
          </cell>
          <cell r="F130">
            <v>31.832090084321205</v>
          </cell>
        </row>
        <row r="131">
          <cell r="A131" t="str">
            <v>B</v>
          </cell>
          <cell r="B131" t="str">
            <v>Conductor peó RSU nit</v>
          </cell>
          <cell r="C131">
            <v>44876.44086980771</v>
          </cell>
          <cell r="D131">
            <v>248.92</v>
          </cell>
          <cell r="E131">
            <v>180.28459292064804</v>
          </cell>
          <cell r="F131">
            <v>29.669693006369503</v>
          </cell>
        </row>
        <row r="132">
          <cell r="A132" t="str">
            <v>C</v>
          </cell>
          <cell r="B132" t="str">
            <v>Ajudant RSU nit</v>
          </cell>
          <cell r="C132">
            <v>42435.418991862796</v>
          </cell>
          <cell r="D132">
            <v>248.92</v>
          </cell>
          <cell r="E132">
            <v>170.47814153889925</v>
          </cell>
          <cell r="F132">
            <v>28.055831293258848</v>
          </cell>
        </row>
        <row r="133">
          <cell r="A133" t="str">
            <v>D</v>
          </cell>
          <cell r="B133" t="str">
            <v>Conductor RSU dia</v>
          </cell>
          <cell r="C133">
            <v>44516.803925021821</v>
          </cell>
          <cell r="D133">
            <v>248.92</v>
          </cell>
          <cell r="E133">
            <v>178.83980365186335</v>
          </cell>
          <cell r="F133">
            <v>29.431921972420938</v>
          </cell>
        </row>
        <row r="134">
          <cell r="A134" t="str">
            <v>E</v>
          </cell>
          <cell r="B134" t="str">
            <v>Conductor peó RSU dia</v>
          </cell>
          <cell r="C134">
            <v>41507.309540530594</v>
          </cell>
          <cell r="D134">
            <v>248.92</v>
          </cell>
          <cell r="E134">
            <v>166.74959641865095</v>
          </cell>
          <cell r="F134">
            <v>27.442219296326556</v>
          </cell>
        </row>
        <row r="135">
          <cell r="A135" t="str">
            <v>F</v>
          </cell>
          <cell r="B135" t="str">
            <v>Ajudant RSU dia</v>
          </cell>
          <cell r="C135">
            <v>39350.001546039901</v>
          </cell>
          <cell r="D135">
            <v>248.92</v>
          </cell>
          <cell r="E135">
            <v>158.08292441764382</v>
          </cell>
          <cell r="F135">
            <v>26.015932704160811</v>
          </cell>
        </row>
        <row r="136">
          <cell r="A136" t="str">
            <v>G</v>
          </cell>
          <cell r="B136" t="str">
            <v>Conductor escombradora 1era.</v>
          </cell>
          <cell r="C136">
            <v>44367.756056632388</v>
          </cell>
          <cell r="D136">
            <v>248.92</v>
          </cell>
          <cell r="E136">
            <v>178.24102545650166</v>
          </cell>
          <cell r="F136">
            <v>29.333380189412843</v>
          </cell>
        </row>
        <row r="137">
          <cell r="A137" t="str">
            <v>H</v>
          </cell>
          <cell r="B137" t="str">
            <v>Conductor escombradora 2ona.</v>
          </cell>
          <cell r="C137">
            <v>39159.148027661839</v>
          </cell>
          <cell r="D137">
            <v>248.92</v>
          </cell>
          <cell r="E137">
            <v>157.31619808638052</v>
          </cell>
          <cell r="F137">
            <v>25.889751456501479</v>
          </cell>
        </row>
        <row r="138">
          <cell r="A138" t="str">
            <v>I</v>
          </cell>
          <cell r="B138" t="str">
            <v>Conductor ajudant escombradora</v>
          </cell>
          <cell r="C138">
            <v>37184.759716050496</v>
          </cell>
          <cell r="D138">
            <v>248.92</v>
          </cell>
          <cell r="E138">
            <v>149.38437938313714</v>
          </cell>
          <cell r="F138">
            <v>24.58440072133914</v>
          </cell>
        </row>
        <row r="139">
          <cell r="A139" t="str">
            <v>J</v>
          </cell>
          <cell r="B139" t="str">
            <v>Ajudant viària</v>
          </cell>
          <cell r="C139">
            <v>34080.53295768598</v>
          </cell>
          <cell r="D139">
            <v>248.92</v>
          </cell>
          <cell r="E139">
            <v>136.91359857659481</v>
          </cell>
          <cell r="F139">
            <v>22.532066508605315</v>
          </cell>
        </row>
        <row r="140">
          <cell r="A140" t="str">
            <v>K</v>
          </cell>
          <cell r="B140" t="str">
            <v>Oficial mecànic</v>
          </cell>
          <cell r="C140">
            <v>39170.63924653994</v>
          </cell>
          <cell r="D140">
            <v>248.92</v>
          </cell>
          <cell r="E140">
            <v>157.36236239169187</v>
          </cell>
          <cell r="F140">
            <v>25.897348782175577</v>
          </cell>
        </row>
        <row r="141">
          <cell r="A141" t="str">
            <v>L</v>
          </cell>
          <cell r="B141" t="str">
            <v>Encarregat</v>
          </cell>
          <cell r="C141">
            <v>51241.607954044914</v>
          </cell>
          <cell r="D141">
            <v>248.92</v>
          </cell>
          <cell r="E141">
            <v>205.8557285635743</v>
          </cell>
          <cell r="F141">
            <v>33.877971329319656</v>
          </cell>
        </row>
        <row r="142">
          <cell r="A142" t="str">
            <v>M</v>
          </cell>
          <cell r="B142">
            <v>0</v>
          </cell>
          <cell r="C142">
            <v>0</v>
          </cell>
          <cell r="D142">
            <v>248.92</v>
          </cell>
          <cell r="E142">
            <v>0</v>
          </cell>
          <cell r="F142">
            <v>0</v>
          </cell>
        </row>
        <row r="143">
          <cell r="A143" t="str">
            <v>N</v>
          </cell>
          <cell r="B143">
            <v>0</v>
          </cell>
          <cell r="C143">
            <v>0</v>
          </cell>
          <cell r="D143">
            <v>248.92</v>
          </cell>
          <cell r="E143">
            <v>0</v>
          </cell>
          <cell r="F143">
            <v>0</v>
          </cell>
        </row>
        <row r="144">
          <cell r="A144" t="str">
            <v>O</v>
          </cell>
          <cell r="B144">
            <v>0</v>
          </cell>
          <cell r="C144">
            <v>0</v>
          </cell>
          <cell r="D144">
            <v>248.92</v>
          </cell>
          <cell r="E144">
            <v>0</v>
          </cell>
          <cell r="F144">
            <v>0</v>
          </cell>
        </row>
        <row r="145">
          <cell r="A145" t="str">
            <v>P</v>
          </cell>
          <cell r="B145">
            <v>0</v>
          </cell>
          <cell r="C145">
            <v>0</v>
          </cell>
          <cell r="D145">
            <v>248.92</v>
          </cell>
          <cell r="E145">
            <v>0</v>
          </cell>
          <cell r="F145">
            <v>0</v>
          </cell>
        </row>
        <row r="146">
          <cell r="A146" t="str">
            <v>Q</v>
          </cell>
          <cell r="B146" t="str">
            <v>Conductor RSU nit</v>
          </cell>
          <cell r="C146">
            <v>48147.141533441529</v>
          </cell>
          <cell r="D146">
            <v>220.5</v>
          </cell>
          <cell r="E146">
            <v>218.3543833716169</v>
          </cell>
          <cell r="F146">
            <v>35.934892806300383</v>
          </cell>
        </row>
        <row r="147">
          <cell r="A147" t="str">
            <v>R</v>
          </cell>
          <cell r="B147" t="str">
            <v>Conductor peó RSU nit</v>
          </cell>
          <cell r="C147">
            <v>44876.44086980771</v>
          </cell>
          <cell r="D147">
            <v>220.5</v>
          </cell>
          <cell r="E147">
            <v>203.52127378597601</v>
          </cell>
          <cell r="F147">
            <v>33.493786771634909</v>
          </cell>
        </row>
        <row r="148">
          <cell r="A148" t="str">
            <v>S</v>
          </cell>
          <cell r="B148" t="str">
            <v>Ajudant RSU nit</v>
          </cell>
          <cell r="C148">
            <v>42435.418991862796</v>
          </cell>
          <cell r="D148">
            <v>220.5</v>
          </cell>
          <cell r="E148">
            <v>192.45087978169067</v>
          </cell>
          <cell r="F148">
            <v>31.671916215501092</v>
          </cell>
        </row>
        <row r="149">
          <cell r="A149" t="str">
            <v>T</v>
          </cell>
          <cell r="B149" t="str">
            <v>Conductor RSU festiu plus</v>
          </cell>
          <cell r="C149"/>
          <cell r="D149"/>
          <cell r="E149">
            <v>54.588595842904226</v>
          </cell>
          <cell r="F149">
            <v>8.9837232015750956</v>
          </cell>
        </row>
        <row r="150">
          <cell r="A150" t="str">
            <v>U</v>
          </cell>
          <cell r="B150" t="str">
            <v>Ajudant RSU festiu plus</v>
          </cell>
          <cell r="C150"/>
          <cell r="D150"/>
          <cell r="E150">
            <v>48.112719945422668</v>
          </cell>
          <cell r="F150">
            <v>7.917979053875273</v>
          </cell>
        </row>
        <row r="151">
          <cell r="A151" t="str">
            <v>X</v>
          </cell>
          <cell r="B151" t="str">
            <v>Conductor peó RSU festius plus</v>
          </cell>
          <cell r="C151"/>
          <cell r="D151"/>
          <cell r="E151">
            <v>50.880318446494002</v>
          </cell>
          <cell r="F151">
            <v>8.3734466929087272</v>
          </cell>
        </row>
        <row r="152">
          <cell r="A152" t="str">
            <v>Y</v>
          </cell>
          <cell r="B152" t="str">
            <v>Conductor RSU nit</v>
          </cell>
          <cell r="C152">
            <v>0</v>
          </cell>
          <cell r="D152"/>
          <cell r="E152">
            <v>48.356039624619889</v>
          </cell>
          <cell r="F152"/>
        </row>
        <row r="153">
          <cell r="A153" t="str">
            <v>Z</v>
          </cell>
          <cell r="B153" t="str">
            <v>Ajudant RSU nit</v>
          </cell>
          <cell r="C153">
            <v>0</v>
          </cell>
          <cell r="D153"/>
          <cell r="E153">
            <v>42.619535384724813</v>
          </cell>
          <cell r="F153"/>
        </row>
        <row r="163">
          <cell r="C163">
            <v>248.92</v>
          </cell>
        </row>
        <row r="165">
          <cell r="C165">
            <v>6.0763888888888893</v>
          </cell>
        </row>
      </sheetData>
      <sheetData sheetId="7">
        <row r="9">
          <cell r="A9">
            <v>1000</v>
          </cell>
          <cell r="B9" t="str">
            <v>Caseta model nou 61,64 m² - 14 unitats</v>
          </cell>
          <cell r="C9" t="str">
            <v>Tancat contenidors</v>
          </cell>
          <cell r="D9">
            <v>33173.799999999996</v>
          </cell>
          <cell r="E9">
            <v>10</v>
          </cell>
          <cell r="F9">
            <v>4.4999999999999998E-2</v>
          </cell>
          <cell r="G9">
            <v>4192.4657567060631</v>
          </cell>
          <cell r="H9"/>
          <cell r="I9"/>
          <cell r="J9">
            <v>24</v>
          </cell>
          <cell r="K9">
            <v>1.3698630136986301</v>
          </cell>
          <cell r="L9">
            <v>0</v>
          </cell>
          <cell r="M9">
            <v>14.068677035926386</v>
          </cell>
          <cell r="N9">
            <v>0</v>
          </cell>
          <cell r="O9">
            <v>-0.15</v>
          </cell>
        </row>
        <row r="10">
          <cell r="A10">
            <v>1001</v>
          </cell>
          <cell r="B10" t="str">
            <v>Caseta model nou 69,23 m² - 16 unitats</v>
          </cell>
          <cell r="C10" t="str">
            <v>Tancat contenidors</v>
          </cell>
          <cell r="D10">
            <v>35192.549999999996</v>
          </cell>
          <cell r="E10">
            <v>10</v>
          </cell>
          <cell r="F10">
            <v>4.4999999999999998E-2</v>
          </cell>
          <cell r="G10">
            <v>4447.5930030978052</v>
          </cell>
          <cell r="H10"/>
          <cell r="I10"/>
          <cell r="J10">
            <v>24</v>
          </cell>
          <cell r="K10">
            <v>1.3698630136986301</v>
          </cell>
          <cell r="L10">
            <v>0</v>
          </cell>
          <cell r="M10">
            <v>14.924808735227534</v>
          </cell>
          <cell r="N10">
            <v>0</v>
          </cell>
          <cell r="O10">
            <v>-0.15</v>
          </cell>
        </row>
        <row r="11">
          <cell r="A11">
            <v>1002</v>
          </cell>
          <cell r="B11" t="str">
            <v>Caseta model nou 76,82 m² - 18 unitats</v>
          </cell>
          <cell r="C11" t="str">
            <v>Tancat contenidors</v>
          </cell>
          <cell r="D11">
            <v>37288.65</v>
          </cell>
          <cell r="E11">
            <v>10</v>
          </cell>
          <cell r="F11">
            <v>4.4999999999999998E-2</v>
          </cell>
          <cell r="G11">
            <v>4712.4956513512952</v>
          </cell>
          <cell r="H11"/>
          <cell r="I11"/>
          <cell r="J11">
            <v>24</v>
          </cell>
          <cell r="K11">
            <v>1.3698630136986301</v>
          </cell>
          <cell r="L11">
            <v>0</v>
          </cell>
          <cell r="M11">
            <v>15.813743796480857</v>
          </cell>
          <cell r="N11">
            <v>0</v>
          </cell>
          <cell r="O11">
            <v>-0.15</v>
          </cell>
        </row>
        <row r="12">
          <cell r="A12">
            <v>1003</v>
          </cell>
          <cell r="B12" t="str">
            <v>Caseta model nou 84,41 m² - 20 unitats</v>
          </cell>
          <cell r="C12" t="str">
            <v>Tancat contenidors</v>
          </cell>
          <cell r="D12">
            <v>39921.949999999997</v>
          </cell>
          <cell r="E12">
            <v>10</v>
          </cell>
          <cell r="F12">
            <v>4.4999999999999998E-2</v>
          </cell>
          <cell r="G12">
            <v>5045.2890026446057</v>
          </cell>
          <cell r="H12"/>
          <cell r="I12"/>
          <cell r="J12">
            <v>24</v>
          </cell>
          <cell r="K12">
            <v>1.3698630136986301</v>
          </cell>
          <cell r="L12">
            <v>0</v>
          </cell>
          <cell r="M12">
            <v>16.930500008874517</v>
          </cell>
          <cell r="N12">
            <v>0</v>
          </cell>
          <cell r="O12">
            <v>-0.15</v>
          </cell>
        </row>
        <row r="13">
          <cell r="A13">
            <v>1004</v>
          </cell>
          <cell r="B13" t="str">
            <v>Caseta model estàndart 61,64 m² - 14 unitats teulada</v>
          </cell>
          <cell r="C13" t="str">
            <v>Tancat contenidors</v>
          </cell>
          <cell r="D13">
            <v>30736.799999999999</v>
          </cell>
          <cell r="E13">
            <v>8</v>
          </cell>
          <cell r="F13">
            <v>4.4999999999999998E-2</v>
          </cell>
          <cell r="G13">
            <v>4659.9955921173614</v>
          </cell>
          <cell r="H13"/>
          <cell r="I13"/>
          <cell r="J13">
            <v>24</v>
          </cell>
          <cell r="K13">
            <v>2.74</v>
          </cell>
          <cell r="L13">
            <v>0</v>
          </cell>
          <cell r="M13">
            <v>15.637569101064971</v>
          </cell>
          <cell r="N13">
            <v>0</v>
          </cell>
          <cell r="O13">
            <v>-0.1</v>
          </cell>
        </row>
        <row r="14">
          <cell r="A14">
            <v>1005</v>
          </cell>
          <cell r="B14" t="str">
            <v>Caseta model estàndart 61,64 m² - 14 unitats sense teulada</v>
          </cell>
          <cell r="C14" t="str">
            <v>Tancat contenidors</v>
          </cell>
          <cell r="D14">
            <v>22185</v>
          </cell>
          <cell r="E14">
            <v>10</v>
          </cell>
          <cell r="F14">
            <v>4.4999999999999998E-2</v>
          </cell>
          <cell r="G14">
            <v>2803.7141603471423</v>
          </cell>
          <cell r="H14"/>
          <cell r="I14"/>
          <cell r="J14">
            <v>24</v>
          </cell>
          <cell r="K14">
            <v>1.3698630136986301</v>
          </cell>
          <cell r="L14">
            <v>0</v>
          </cell>
          <cell r="M14">
            <v>9.4084367796883974</v>
          </cell>
          <cell r="N14">
            <v>0</v>
          </cell>
          <cell r="O14">
            <v>-0.15</v>
          </cell>
        </row>
        <row r="15">
          <cell r="A15">
            <v>1006</v>
          </cell>
          <cell r="B15" t="str">
            <v>Caseta model estàndart 69,23 m² - 16 unitats teulada</v>
          </cell>
          <cell r="C15" t="str">
            <v>Tancat contenidors</v>
          </cell>
          <cell r="D15">
            <v>31234.95</v>
          </cell>
          <cell r="E15">
            <v>10</v>
          </cell>
          <cell r="F15">
            <v>4.4999999999999998E-2</v>
          </cell>
          <cell r="G15">
            <v>3947.4361781715106</v>
          </cell>
          <cell r="H15"/>
          <cell r="I15"/>
          <cell r="J15">
            <v>24</v>
          </cell>
          <cell r="K15">
            <v>1.3698630136986301</v>
          </cell>
          <cell r="L15">
            <v>0</v>
          </cell>
          <cell r="M15">
            <v>13.246430128092317</v>
          </cell>
          <cell r="N15">
            <v>0</v>
          </cell>
          <cell r="O15">
            <v>-0.15</v>
          </cell>
        </row>
        <row r="16">
          <cell r="A16">
            <v>1007</v>
          </cell>
          <cell r="B16" t="str">
            <v>Caseta model estàndart 69,23 m² - 16 unitats sense teulada</v>
          </cell>
          <cell r="C16" t="str">
            <v>Tancat contenidors</v>
          </cell>
          <cell r="D16">
            <v>23757.5</v>
          </cell>
          <cell r="E16">
            <v>10</v>
          </cell>
          <cell r="F16">
            <v>4.4999999999999998E-2</v>
          </cell>
          <cell r="G16">
            <v>3002.4448575364995</v>
          </cell>
          <cell r="H16"/>
          <cell r="I16"/>
          <cell r="J16">
            <v>24</v>
          </cell>
          <cell r="K16">
            <v>1.3698630136986301</v>
          </cell>
          <cell r="L16">
            <v>0</v>
          </cell>
          <cell r="M16">
            <v>10.075318313880871</v>
          </cell>
          <cell r="N16">
            <v>0</v>
          </cell>
          <cell r="O16">
            <v>-0.15</v>
          </cell>
        </row>
        <row r="17">
          <cell r="A17">
            <v>1008</v>
          </cell>
          <cell r="B17" t="str">
            <v>Caseta model estàndart 76,82 m² - 18 unitats teulada</v>
          </cell>
          <cell r="C17" t="str">
            <v>Tancat contenidors</v>
          </cell>
          <cell r="D17">
            <v>33472.15</v>
          </cell>
          <cell r="E17">
            <v>8</v>
          </cell>
          <cell r="F17">
            <v>4.4999999999999998E-2</v>
          </cell>
          <cell r="G17">
            <v>5074.7010573218795</v>
          </cell>
          <cell r="H17"/>
          <cell r="I17"/>
          <cell r="J17">
            <v>24</v>
          </cell>
          <cell r="K17">
            <v>2.7397260273972601</v>
          </cell>
          <cell r="L17">
            <v>0</v>
          </cell>
          <cell r="M17">
            <v>17.029198178932482</v>
          </cell>
          <cell r="N17">
            <v>0</v>
          </cell>
          <cell r="O17">
            <v>-0.15</v>
          </cell>
        </row>
        <row r="18">
          <cell r="A18">
            <v>1009</v>
          </cell>
          <cell r="B18" t="str">
            <v>Caseta model estàndart 76,82 m² - 18 unitats sense teulada</v>
          </cell>
          <cell r="C18" t="str">
            <v>Tancat contenidors</v>
          </cell>
          <cell r="D18">
            <v>25328.3</v>
          </cell>
          <cell r="E18">
            <v>10</v>
          </cell>
          <cell r="F18">
            <v>4.4999999999999998E-2</v>
          </cell>
          <cell r="G18">
            <v>3200.9607107288944</v>
          </cell>
          <cell r="H18"/>
          <cell r="I18"/>
          <cell r="J18">
            <v>24</v>
          </cell>
          <cell r="K18">
            <v>1.3698630136986301</v>
          </cell>
          <cell r="L18">
            <v>0</v>
          </cell>
          <cell r="M18">
            <v>10.741478895063404</v>
          </cell>
          <cell r="N18">
            <v>0</v>
          </cell>
          <cell r="O18">
            <v>-0.15</v>
          </cell>
        </row>
        <row r="19">
          <cell r="A19">
            <v>1010</v>
          </cell>
          <cell r="B19" t="str">
            <v>Caseta model estàndart 84,41 m² - 20 unitats teulada</v>
          </cell>
          <cell r="C19" t="str">
            <v>Tancat contenidors</v>
          </cell>
          <cell r="D19">
            <v>36262.699999999997</v>
          </cell>
          <cell r="E19">
            <v>10</v>
          </cell>
          <cell r="F19">
            <v>4.4999999999999998E-2</v>
          </cell>
          <cell r="G19">
            <v>4582.8372991850483</v>
          </cell>
          <cell r="H19"/>
          <cell r="I19"/>
          <cell r="J19">
            <v>24</v>
          </cell>
          <cell r="K19">
            <v>1.3698630136986301</v>
          </cell>
          <cell r="L19">
            <v>0</v>
          </cell>
          <cell r="M19">
            <v>15.378648654983383</v>
          </cell>
          <cell r="N19">
            <v>0</v>
          </cell>
          <cell r="O19">
            <v>-0.15</v>
          </cell>
        </row>
        <row r="20">
          <cell r="A20">
            <v>1011</v>
          </cell>
          <cell r="B20" t="str">
            <v>Caseta model estàndart 84,41 m² - 20 unitats sense teulada</v>
          </cell>
          <cell r="C20" t="str">
            <v>Tancat contenidors</v>
          </cell>
          <cell r="D20">
            <v>27480.5</v>
          </cell>
          <cell r="E20">
            <v>10</v>
          </cell>
          <cell r="F20">
            <v>4.4999999999999998E-2</v>
          </cell>
          <cell r="G20">
            <v>3472.9532108821113</v>
          </cell>
          <cell r="H20"/>
          <cell r="I20"/>
          <cell r="J20">
            <v>24</v>
          </cell>
          <cell r="K20">
            <v>1.3698630136986301</v>
          </cell>
          <cell r="L20">
            <v>0</v>
          </cell>
          <cell r="M20">
            <v>11.654205405644669</v>
          </cell>
          <cell r="N20">
            <v>0</v>
          </cell>
          <cell r="O20">
            <v>-0.15</v>
          </cell>
        </row>
        <row r="21">
          <cell r="A21">
            <v>1012</v>
          </cell>
          <cell r="B21" t="str">
            <v>Plaques solars als tancats</v>
          </cell>
          <cell r="C21" t="str">
            <v>Tancat contenidors</v>
          </cell>
          <cell r="D21">
            <v>6708</v>
          </cell>
          <cell r="E21">
            <v>10</v>
          </cell>
          <cell r="F21">
            <v>4.4999999999999998E-2</v>
          </cell>
          <cell r="G21">
            <v>847.74913624559963</v>
          </cell>
          <cell r="H21"/>
          <cell r="I21"/>
          <cell r="J21"/>
          <cell r="K21"/>
          <cell r="L21"/>
          <cell r="M21"/>
          <cell r="N21"/>
          <cell r="O21">
            <v>0</v>
          </cell>
        </row>
        <row r="22">
          <cell r="A22">
            <v>1013</v>
          </cell>
          <cell r="B22" t="str">
            <v>Aplicacio de tintat per a la fusta</v>
          </cell>
          <cell r="C22" t="str">
            <v>Tancat contenidors</v>
          </cell>
          <cell r="D22">
            <v>3900</v>
          </cell>
          <cell r="E22">
            <v>10</v>
          </cell>
          <cell r="F22">
            <v>4.4999999999999998E-2</v>
          </cell>
          <cell r="G22">
            <v>492.87740479395336</v>
          </cell>
          <cell r="H22"/>
          <cell r="I22"/>
          <cell r="J22"/>
          <cell r="K22"/>
          <cell r="L22"/>
          <cell r="M22"/>
          <cell r="N22"/>
          <cell r="O22">
            <v>0</v>
          </cell>
        </row>
        <row r="23">
          <cell r="A23">
            <v>1014</v>
          </cell>
          <cell r="B23" t="str">
            <v xml:space="preserve">Càmeres de seguretat </v>
          </cell>
          <cell r="C23" t="str">
            <v>Tancat contenidors</v>
          </cell>
          <cell r="D23"/>
          <cell r="E23">
            <v>10</v>
          </cell>
          <cell r="F23"/>
          <cell r="G23"/>
          <cell r="H23"/>
          <cell r="I23"/>
          <cell r="J23"/>
          <cell r="K23"/>
          <cell r="L23"/>
          <cell r="M23"/>
          <cell r="N23"/>
          <cell r="O23">
            <v>0</v>
          </cell>
        </row>
        <row r="24">
          <cell r="A24">
            <v>1015</v>
          </cell>
          <cell r="B24" t="str">
            <v>Màquina expenedora de bosses</v>
          </cell>
          <cell r="C24" t="str">
            <v>DORLET</v>
          </cell>
          <cell r="D24">
            <v>11229.82</v>
          </cell>
          <cell r="E24">
            <v>8</v>
          </cell>
          <cell r="F24">
            <v>4.4999999999999998E-2</v>
          </cell>
          <cell r="G24">
            <v>1702.5491170281678</v>
          </cell>
          <cell r="H24"/>
          <cell r="I24"/>
          <cell r="J24"/>
          <cell r="K24"/>
          <cell r="L24">
            <v>2.6547945205479451</v>
          </cell>
          <cell r="M24"/>
          <cell r="N24"/>
          <cell r="O24">
            <v>0</v>
          </cell>
        </row>
        <row r="25">
          <cell r="A25">
            <v>1016</v>
          </cell>
          <cell r="B25" t="str">
            <v>Contenidors 1.100 L fracció envàs</v>
          </cell>
          <cell r="C25" t="str">
            <v>Contenidors</v>
          </cell>
          <cell r="D25">
            <v>250</v>
          </cell>
          <cell r="E25">
            <v>8</v>
          </cell>
          <cell r="F25">
            <v>4.4999999999999998E-2</v>
          </cell>
          <cell r="G25">
            <v>37.902413329602965</v>
          </cell>
          <cell r="H25"/>
          <cell r="I25"/>
          <cell r="J25">
            <v>24</v>
          </cell>
          <cell r="K25">
            <v>0.05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A26">
            <v>1017</v>
          </cell>
          <cell r="B26" t="str">
            <v>Contenidors 1.100 L fracció paper-cartró</v>
          </cell>
          <cell r="C26" t="str">
            <v>Contenidors</v>
          </cell>
          <cell r="D26">
            <v>250</v>
          </cell>
          <cell r="E26">
            <v>8</v>
          </cell>
          <cell r="F26">
            <v>4.4999999999999998E-2</v>
          </cell>
          <cell r="G26">
            <v>37.902413329602965</v>
          </cell>
          <cell r="H26"/>
          <cell r="I26"/>
          <cell r="J26">
            <v>24</v>
          </cell>
          <cell r="K26">
            <v>0.05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A27">
            <v>1018</v>
          </cell>
          <cell r="B27" t="str">
            <v>Contenidors 1.100 L fracció resta tancats</v>
          </cell>
          <cell r="C27" t="str">
            <v>Contenidors</v>
          </cell>
          <cell r="D27"/>
          <cell r="E27">
            <v>8</v>
          </cell>
          <cell r="F27">
            <v>4.4999999999999998E-2</v>
          </cell>
          <cell r="G27">
            <v>0</v>
          </cell>
          <cell r="H27"/>
          <cell r="I27"/>
          <cell r="J27">
            <v>24</v>
          </cell>
          <cell r="K27">
            <v>0.05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>
            <v>1019</v>
          </cell>
          <cell r="B28" t="str">
            <v xml:space="preserve">Contenidors 1.100 L fracció resta </v>
          </cell>
          <cell r="C28" t="str">
            <v>Contenidors</v>
          </cell>
          <cell r="D28">
            <v>292.98</v>
          </cell>
          <cell r="E28">
            <v>8</v>
          </cell>
          <cell r="F28">
            <v>4.4999999999999998E-2</v>
          </cell>
          <cell r="G28">
            <v>44.418596229228307</v>
          </cell>
          <cell r="H28"/>
          <cell r="I28"/>
          <cell r="J28">
            <v>24</v>
          </cell>
          <cell r="K28">
            <v>0.05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A29">
            <v>1020</v>
          </cell>
          <cell r="B29" t="str">
            <v>Contenidors 360 L fracció FORM</v>
          </cell>
          <cell r="C29" t="str">
            <v>Contenidors</v>
          </cell>
          <cell r="D29">
            <v>120</v>
          </cell>
          <cell r="E29">
            <v>8</v>
          </cell>
          <cell r="F29">
            <v>4.4999999999999998E-2</v>
          </cell>
          <cell r="G29">
            <v>18.193158398209423</v>
          </cell>
          <cell r="H29"/>
          <cell r="I29"/>
          <cell r="J29">
            <v>24</v>
          </cell>
          <cell r="K29">
            <v>0.02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A30">
            <v>1021</v>
          </cell>
          <cell r="B30" t="str">
            <v>Contenidors 800 L fracció vidre</v>
          </cell>
          <cell r="C30" t="str">
            <v>Contenidors</v>
          </cell>
          <cell r="D30">
            <v>209.92999999999998</v>
          </cell>
          <cell r="E30">
            <v>8</v>
          </cell>
          <cell r="F30">
            <v>4.4999999999999998E-2</v>
          </cell>
          <cell r="G30">
            <v>31.827414521134195</v>
          </cell>
          <cell r="H30"/>
          <cell r="I30"/>
          <cell r="J30">
            <v>24</v>
          </cell>
          <cell r="K30">
            <v>0.04</v>
          </cell>
          <cell r="L30">
            <v>0</v>
          </cell>
          <cell r="M30">
            <v>0</v>
          </cell>
          <cell r="N30">
            <v>0</v>
          </cell>
          <cell r="O30"/>
        </row>
        <row r="31">
          <cell r="A31">
            <v>1022</v>
          </cell>
          <cell r="B31" t="str">
            <v>Contenidors per a l'oli</v>
          </cell>
          <cell r="C31" t="str">
            <v>Contenidors</v>
          </cell>
          <cell r="D31"/>
          <cell r="E31">
            <v>8</v>
          </cell>
          <cell r="F31">
            <v>4.4999999999999998E-2</v>
          </cell>
          <cell r="G31">
            <v>0</v>
          </cell>
          <cell r="H31"/>
          <cell r="I31"/>
          <cell r="J31">
            <v>24</v>
          </cell>
          <cell r="K31">
            <v>0.02</v>
          </cell>
          <cell r="L31">
            <v>0</v>
          </cell>
          <cell r="M31">
            <v>0</v>
          </cell>
          <cell r="N31">
            <v>0</v>
          </cell>
          <cell r="O31"/>
        </row>
        <row r="32">
          <cell r="A32">
            <v>1023</v>
          </cell>
          <cell r="B32" t="str">
            <v xml:space="preserve">Tancament contenidor </v>
          </cell>
          <cell r="C32" t="str">
            <v>Tancaments</v>
          </cell>
          <cell r="D32">
            <v>597</v>
          </cell>
          <cell r="E32">
            <v>5</v>
          </cell>
          <cell r="F32">
            <v>4.4999999999999998E-2</v>
          </cell>
          <cell r="G32">
            <v>135.99160878416387</v>
          </cell>
          <cell r="H32">
            <v>7.534246575342466E-3</v>
          </cell>
          <cell r="I32"/>
          <cell r="J32">
            <v>24</v>
          </cell>
          <cell r="K32">
            <v>0.18082191780821918</v>
          </cell>
          <cell r="L32">
            <v>0</v>
          </cell>
          <cell r="M32">
            <v>0.45634768048377139</v>
          </cell>
          <cell r="N32">
            <v>0</v>
          </cell>
          <cell r="O32"/>
        </row>
        <row r="33">
          <cell r="A33">
            <v>1024</v>
          </cell>
          <cell r="B33" t="str">
            <v>Targetes RFID comunicació/clauer</v>
          </cell>
          <cell r="C33" t="str">
            <v>Sistemes</v>
          </cell>
          <cell r="D33">
            <v>3.25</v>
          </cell>
          <cell r="E33">
            <v>5</v>
          </cell>
          <cell r="F33">
            <v>4.4999999999999998E-2</v>
          </cell>
          <cell r="G33">
            <v>0.7403228283895017</v>
          </cell>
          <cell r="H33">
            <v>0</v>
          </cell>
          <cell r="I33"/>
          <cell r="J33">
            <v>24</v>
          </cell>
          <cell r="K33">
            <v>0</v>
          </cell>
          <cell r="L33">
            <v>0</v>
          </cell>
          <cell r="M33">
            <v>2.4843047932533615E-3</v>
          </cell>
          <cell r="N33">
            <v>0</v>
          </cell>
          <cell r="O33"/>
        </row>
        <row r="34">
          <cell r="A34">
            <v>1025</v>
          </cell>
          <cell r="B34" t="str">
            <v>Plataforma i Configuració del sistema</v>
          </cell>
          <cell r="C34" t="str">
            <v>Sistemes</v>
          </cell>
          <cell r="D34">
            <v>7200</v>
          </cell>
          <cell r="E34">
            <v>5</v>
          </cell>
          <cell r="F34">
            <v>4.4999999999999998E-2</v>
          </cell>
          <cell r="G34">
            <v>1640.099804432127</v>
          </cell>
          <cell r="H34">
            <v>0.18835616438356165</v>
          </cell>
          <cell r="I34"/>
          <cell r="J34">
            <v>24</v>
          </cell>
          <cell r="K34">
            <v>4.5205479452054798</v>
          </cell>
          <cell r="L34">
            <v>0</v>
          </cell>
          <cell r="M34">
            <v>5.5036906188997552</v>
          </cell>
          <cell r="N34">
            <v>0</v>
          </cell>
          <cell r="O34"/>
        </row>
        <row r="35">
          <cell r="A35">
            <v>1026</v>
          </cell>
          <cell r="B35" t="str">
            <v>Plataforma de gestió ciutadana i de validació del servei</v>
          </cell>
          <cell r="C35" t="str">
            <v>SPORA</v>
          </cell>
          <cell r="D35">
            <v>18000</v>
          </cell>
          <cell r="E35">
            <v>8</v>
          </cell>
          <cell r="F35">
            <v>4.4999999999999998E-2</v>
          </cell>
          <cell r="G35">
            <v>2728.9737597314133</v>
          </cell>
          <cell r="H35">
            <v>0.41095890410958902</v>
          </cell>
          <cell r="I35"/>
          <cell r="J35">
            <v>24</v>
          </cell>
          <cell r="K35">
            <v>9.8630136986301373</v>
          </cell>
          <cell r="L35">
            <v>0</v>
          </cell>
          <cell r="M35">
            <v>9.1576300662127963</v>
          </cell>
          <cell r="N35">
            <v>0</v>
          </cell>
          <cell r="O35"/>
        </row>
        <row r="36">
          <cell r="A36">
            <v>1027</v>
          </cell>
          <cell r="B36" t="str">
            <v>Cubells airejats per la fracció orgànica</v>
          </cell>
          <cell r="C36" t="str">
            <v>Contenidors</v>
          </cell>
          <cell r="D36">
            <v>4</v>
          </cell>
          <cell r="E36">
            <v>5</v>
          </cell>
          <cell r="F36">
            <v>4.4999999999999998E-2</v>
          </cell>
          <cell r="G36">
            <v>0.91116655801784829</v>
          </cell>
          <cell r="H36"/>
          <cell r="I36"/>
          <cell r="J36"/>
          <cell r="K36">
            <v>0</v>
          </cell>
          <cell r="L36">
            <v>0</v>
          </cell>
          <cell r="M36">
            <v>3.0576058993887528E-3</v>
          </cell>
          <cell r="N36">
            <v>0</v>
          </cell>
          <cell r="O36"/>
        </row>
        <row r="37">
          <cell r="A37">
            <v>1028</v>
          </cell>
          <cell r="B37" t="str">
            <v>Cubells de 40 L per multiproducte amb RFID</v>
          </cell>
          <cell r="C37" t="str">
            <v>Contenidors</v>
          </cell>
          <cell r="D37">
            <v>7.83</v>
          </cell>
          <cell r="E37">
            <v>5</v>
          </cell>
          <cell r="F37">
            <v>4.4999999999999998E-2</v>
          </cell>
          <cell r="G37">
            <v>1.7836085373199382</v>
          </cell>
          <cell r="H37"/>
          <cell r="I37"/>
          <cell r="J37"/>
          <cell r="K37">
            <v>0</v>
          </cell>
          <cell r="L37">
            <v>0</v>
          </cell>
          <cell r="M37">
            <v>5.9852635480534839E-3</v>
          </cell>
          <cell r="N37">
            <v>0</v>
          </cell>
          <cell r="O37"/>
        </row>
        <row r="38">
          <cell r="A38">
            <v>1029</v>
          </cell>
          <cell r="B38" t="str">
            <v>Paquets de bosses compostables (20 unitats)</v>
          </cell>
          <cell r="C38" t="str">
            <v>Contenidors</v>
          </cell>
          <cell r="D38"/>
          <cell r="E38"/>
          <cell r="F38"/>
          <cell r="G38"/>
          <cell r="H38"/>
          <cell r="I38"/>
          <cell r="J38"/>
          <cell r="K38"/>
          <cell r="L38">
            <v>1.3800000000000001</v>
          </cell>
          <cell r="M38"/>
          <cell r="N38">
            <v>0</v>
          </cell>
          <cell r="O38"/>
        </row>
        <row r="39">
          <cell r="A39">
            <v>1030</v>
          </cell>
          <cell r="B39" t="str">
            <v>Cubells de 20 L per FORM/RESTA cos marró i tapa gris</v>
          </cell>
          <cell r="C39" t="str">
            <v>Contenidors</v>
          </cell>
          <cell r="D39">
            <v>5.98</v>
          </cell>
          <cell r="E39">
            <v>5</v>
          </cell>
          <cell r="F39">
            <v>4.4999999999999998E-2</v>
          </cell>
          <cell r="G39">
            <v>1.3621940042366834</v>
          </cell>
          <cell r="H39"/>
          <cell r="I39"/>
          <cell r="J39"/>
          <cell r="K39">
            <v>0</v>
          </cell>
          <cell r="L39">
            <v>0</v>
          </cell>
          <cell r="M39">
            <v>4.5711208195861859E-3</v>
          </cell>
          <cell r="N39">
            <v>0</v>
          </cell>
          <cell r="O39"/>
        </row>
        <row r="40">
          <cell r="A40">
            <v>1031</v>
          </cell>
          <cell r="B40" t="str">
            <v>Bujols 60L MP RECOM RFID</v>
          </cell>
          <cell r="C40" t="str">
            <v>Contenidors</v>
          </cell>
          <cell r="D40">
            <v>45.78</v>
          </cell>
          <cell r="E40">
            <v>5</v>
          </cell>
          <cell r="F40">
            <v>4.4999999999999998E-2</v>
          </cell>
          <cell r="G40">
            <v>10.428301256514274</v>
          </cell>
          <cell r="H40"/>
          <cell r="I40"/>
          <cell r="J40"/>
          <cell r="K40">
            <v>0</v>
          </cell>
          <cell r="L40"/>
          <cell r="M40"/>
          <cell r="N40"/>
          <cell r="O40"/>
        </row>
        <row r="41">
          <cell r="A41">
            <v>1032</v>
          </cell>
          <cell r="B41" t="str">
            <v>Bujols 60L FORM RFID</v>
          </cell>
          <cell r="C41" t="str">
            <v>Contenidors</v>
          </cell>
          <cell r="D41">
            <v>45.78</v>
          </cell>
          <cell r="E41">
            <v>5</v>
          </cell>
          <cell r="F41">
            <v>4.4999999999999998E-2</v>
          </cell>
          <cell r="G41">
            <v>10.428301256514274</v>
          </cell>
          <cell r="H41"/>
          <cell r="I41"/>
          <cell r="J41"/>
          <cell r="K41">
            <v>0</v>
          </cell>
          <cell r="L41"/>
          <cell r="M41"/>
          <cell r="N41"/>
          <cell r="O41"/>
        </row>
        <row r="42">
          <cell r="A42">
            <v>1033</v>
          </cell>
          <cell r="B42" t="str">
            <v>Bujols 120 L FORM RFID sobretapa</v>
          </cell>
          <cell r="C42" t="str">
            <v>Contenidors</v>
          </cell>
          <cell r="D42">
            <v>100</v>
          </cell>
          <cell r="E42">
            <v>5</v>
          </cell>
          <cell r="F42">
            <v>4.4999999999999998E-2</v>
          </cell>
          <cell r="G42">
            <v>22.779163950446208</v>
          </cell>
          <cell r="H42"/>
          <cell r="I42"/>
          <cell r="J42"/>
          <cell r="K42">
            <v>0</v>
          </cell>
          <cell r="L42"/>
          <cell r="M42"/>
          <cell r="N42"/>
          <cell r="O42"/>
        </row>
        <row r="43">
          <cell r="A43">
            <v>1034</v>
          </cell>
          <cell r="B43" t="str">
            <v>Bujols 120 L Vidre RFID</v>
          </cell>
          <cell r="C43" t="str">
            <v>Contenidors</v>
          </cell>
          <cell r="D43">
            <v>60</v>
          </cell>
          <cell r="E43">
            <v>5</v>
          </cell>
          <cell r="F43">
            <v>4.4999999999999998E-2</v>
          </cell>
          <cell r="G43">
            <v>13.667498370267726</v>
          </cell>
          <cell r="H43"/>
          <cell r="I43"/>
          <cell r="J43"/>
          <cell r="K43">
            <v>0</v>
          </cell>
          <cell r="L43"/>
          <cell r="M43"/>
          <cell r="N43"/>
          <cell r="O43"/>
        </row>
        <row r="44">
          <cell r="A44">
            <v>1035</v>
          </cell>
          <cell r="B44" t="str">
            <v>Tags en façana</v>
          </cell>
          <cell r="C44" t="str">
            <v>Sistemes</v>
          </cell>
          <cell r="D44">
            <v>6.5</v>
          </cell>
          <cell r="E44">
            <v>5</v>
          </cell>
          <cell r="F44">
            <v>4.4999999999999998E-2</v>
          </cell>
          <cell r="G44">
            <v>1.4806456567790034</v>
          </cell>
          <cell r="H44"/>
          <cell r="I44"/>
          <cell r="J44"/>
          <cell r="K44"/>
          <cell r="L44"/>
          <cell r="M44"/>
          <cell r="N44"/>
          <cell r="O44"/>
        </row>
        <row r="45">
          <cell r="A45">
            <v>1036</v>
          </cell>
          <cell r="B45" t="str">
            <v>Tags en contenidors</v>
          </cell>
          <cell r="C45" t="str">
            <v>Sistemes</v>
          </cell>
          <cell r="D45">
            <v>5</v>
          </cell>
          <cell r="E45">
            <v>5</v>
          </cell>
          <cell r="F45">
            <v>4.4999999999999998E-2</v>
          </cell>
          <cell r="G45">
            <v>1.1389581975223104</v>
          </cell>
          <cell r="H45"/>
          <cell r="I45"/>
          <cell r="J45"/>
          <cell r="K45"/>
          <cell r="L45"/>
          <cell r="M45"/>
          <cell r="N45"/>
          <cell r="O45"/>
        </row>
        <row r="46">
          <cell r="A46">
            <v>1037</v>
          </cell>
          <cell r="B46" t="str">
            <v>Tòtems o altres</v>
          </cell>
          <cell r="C46" t="str">
            <v>Contenidors</v>
          </cell>
          <cell r="D46">
            <v>1500</v>
          </cell>
          <cell r="E46">
            <v>8</v>
          </cell>
          <cell r="F46">
            <v>4.4999999999999998E-2</v>
          </cell>
          <cell r="G46">
            <v>227.41447997761779</v>
          </cell>
          <cell r="H46"/>
          <cell r="I46"/>
          <cell r="J46"/>
          <cell r="K46">
            <v>0.25</v>
          </cell>
          <cell r="L46"/>
          <cell r="M46"/>
          <cell r="N46"/>
          <cell r="O46"/>
        </row>
        <row r="47">
          <cell r="A47">
            <v>1038</v>
          </cell>
          <cell r="B47" t="str">
            <v>Vehicle recol·lector bicompartimentat 22m³</v>
          </cell>
          <cell r="C47" t="str">
            <v>Ros Roca amb pesatge i electrònica embarcada</v>
          </cell>
          <cell r="D47">
            <v>283821</v>
          </cell>
          <cell r="E47">
            <v>8</v>
          </cell>
          <cell r="F47">
            <v>4.4999999999999998E-2</v>
          </cell>
          <cell r="G47">
            <v>43030.003414484971</v>
          </cell>
          <cell r="H47">
            <v>9.1866666666666674</v>
          </cell>
          <cell r="I47">
            <v>7.0754716981132075</v>
          </cell>
          <cell r="J47">
            <v>6.36</v>
          </cell>
          <cell r="K47">
            <v>65</v>
          </cell>
          <cell r="L47">
            <v>45</v>
          </cell>
          <cell r="M47">
            <v>144.39598461236568</v>
          </cell>
          <cell r="N47">
            <v>1800</v>
          </cell>
          <cell r="O47"/>
        </row>
        <row r="48">
          <cell r="A48">
            <v>1039</v>
          </cell>
          <cell r="B48" t="str">
            <v>Vehicle recol·lector càrrega posterior 22 m³</v>
          </cell>
          <cell r="C48" t="str">
            <v>Preu Olimpus Ros Roca 23 m³</v>
          </cell>
          <cell r="D48">
            <v>218821</v>
          </cell>
          <cell r="E48">
            <v>8</v>
          </cell>
          <cell r="F48">
            <v>4.4999999999999998E-2</v>
          </cell>
          <cell r="G48">
            <v>33175.375948788198</v>
          </cell>
          <cell r="H48">
            <v>10</v>
          </cell>
          <cell r="I48">
            <v>8.3333333333333339</v>
          </cell>
          <cell r="J48">
            <v>6.0763888888888893</v>
          </cell>
          <cell r="K48">
            <v>60</v>
          </cell>
          <cell r="L48">
            <v>45</v>
          </cell>
          <cell r="M48">
            <v>111.32676492881946</v>
          </cell>
          <cell r="N48">
            <v>1800</v>
          </cell>
          <cell r="O48"/>
        </row>
        <row r="49">
          <cell r="A49">
            <v>1040</v>
          </cell>
          <cell r="B49" t="str">
            <v>Vehicle rentacontenidors càrrega posterior aigua calenta</v>
          </cell>
          <cell r="C49" t="str">
            <v>Vehicles</v>
          </cell>
          <cell r="D49">
            <v>164000</v>
          </cell>
          <cell r="E49">
            <v>8</v>
          </cell>
          <cell r="F49">
            <v>4.4999999999999998E-2</v>
          </cell>
          <cell r="G49">
            <v>24863.983144219543</v>
          </cell>
          <cell r="H49">
            <v>9.1666666666666661</v>
          </cell>
          <cell r="I49">
            <v>7.5</v>
          </cell>
          <cell r="J49">
            <v>6.0763888888888893</v>
          </cell>
          <cell r="K49">
            <v>55.700231481481481</v>
          </cell>
          <cell r="L49">
            <v>45.572916666666671</v>
          </cell>
          <cell r="M49">
            <v>83.436185047716592</v>
          </cell>
          <cell r="N49">
            <v>1800</v>
          </cell>
          <cell r="O49"/>
        </row>
        <row r="50">
          <cell r="A50">
            <v>1041</v>
          </cell>
          <cell r="B50" t="str">
            <v>Vehicle auxiliar de repàs elèctric</v>
          </cell>
          <cell r="C50" t="str">
            <v>Vehicles</v>
          </cell>
          <cell r="D50">
            <v>49430</v>
          </cell>
          <cell r="E50">
            <v>8</v>
          </cell>
          <cell r="F50">
            <v>4.4999999999999998E-2</v>
          </cell>
          <cell r="G50">
            <v>7494.0651635290969</v>
          </cell>
          <cell r="H50">
            <v>4.8611111111111116</v>
          </cell>
          <cell r="I50">
            <v>4.1142857142857139</v>
          </cell>
          <cell r="J50">
            <v>6.0763888888888893</v>
          </cell>
          <cell r="K50">
            <v>20</v>
          </cell>
          <cell r="L50">
            <v>25</v>
          </cell>
          <cell r="M50">
            <v>25.147869676272137</v>
          </cell>
          <cell r="N50">
            <v>1000</v>
          </cell>
          <cell r="O50"/>
        </row>
        <row r="51">
          <cell r="A51">
            <v>1042</v>
          </cell>
          <cell r="B51" t="str">
            <v>Vehicle recol·lector càrrega posterior bicompartimentat 20m³</v>
          </cell>
          <cell r="C51" t="str">
            <v>Twin Pack amb elevador</v>
          </cell>
          <cell r="D51">
            <v>244000</v>
          </cell>
          <cell r="E51">
            <v>8</v>
          </cell>
          <cell r="F51">
            <v>4.4999999999999998E-2</v>
          </cell>
          <cell r="G51">
            <v>36992.755409692494</v>
          </cell>
          <cell r="H51">
            <v>10</v>
          </cell>
          <cell r="I51">
            <v>7.5</v>
          </cell>
          <cell r="J51">
            <v>6.0763888888888893</v>
          </cell>
          <cell r="K51">
            <v>60.763888888888893</v>
          </cell>
          <cell r="L51">
            <v>45.572916666666671</v>
          </cell>
          <cell r="M51">
            <v>124.13676311977348</v>
          </cell>
          <cell r="N51">
            <v>1800</v>
          </cell>
          <cell r="O51"/>
        </row>
        <row r="52">
          <cell r="A52">
            <v>1043</v>
          </cell>
          <cell r="B52" t="str">
            <v>Vehicle caixa oberta amb plataforma elevadora</v>
          </cell>
          <cell r="C52" t="str">
            <v>Brigada</v>
          </cell>
          <cell r="D52">
            <v>123795</v>
          </cell>
          <cell r="E52">
            <v>8</v>
          </cell>
          <cell r="F52">
            <v>4.4999999999999998E-2</v>
          </cell>
          <cell r="G52">
            <v>18768.517032552794</v>
          </cell>
          <cell r="H52">
            <v>4.3402777777777777</v>
          </cell>
          <cell r="I52">
            <v>5.76</v>
          </cell>
          <cell r="J52">
            <v>6.0763888888888893</v>
          </cell>
          <cell r="K52">
            <v>25</v>
          </cell>
          <cell r="L52">
            <v>35</v>
          </cell>
          <cell r="M52">
            <v>62.981600780378507</v>
          </cell>
          <cell r="N52">
            <v>1000</v>
          </cell>
          <cell r="O52"/>
        </row>
        <row r="53">
          <cell r="A53">
            <v>1044</v>
          </cell>
          <cell r="B53" t="str">
            <v>Contenidors tipus iglú pel vidre</v>
          </cell>
          <cell r="C53" t="str">
            <v>3000 L</v>
          </cell>
          <cell r="D53">
            <v>800</v>
          </cell>
          <cell r="E53">
            <v>8</v>
          </cell>
          <cell r="F53">
            <v>4.4999999999999998E-2</v>
          </cell>
          <cell r="G53">
            <v>121.28772265472948</v>
          </cell>
          <cell r="H53"/>
          <cell r="I53"/>
          <cell r="J53">
            <v>6.0763888888888893</v>
          </cell>
          <cell r="K53">
            <v>0.08</v>
          </cell>
          <cell r="L53">
            <v>0</v>
          </cell>
          <cell r="M53"/>
          <cell r="N53"/>
          <cell r="O53"/>
        </row>
        <row r="54">
          <cell r="A54">
            <v>1045</v>
          </cell>
          <cell r="B54" t="str">
            <v>Vehicle recol·lector càrrega posterior 16 m³</v>
          </cell>
          <cell r="C54" t="str">
            <v>Preu Olimpus Ros Roca 16 m³</v>
          </cell>
          <cell r="D54">
            <v>209821</v>
          </cell>
          <cell r="E54">
            <v>8</v>
          </cell>
          <cell r="F54">
            <v>4.4999999999999998E-2</v>
          </cell>
          <cell r="G54">
            <v>31810.889068922494</v>
          </cell>
          <cell r="H54">
            <v>10</v>
          </cell>
          <cell r="I54">
            <v>8.3333333333333339</v>
          </cell>
          <cell r="J54">
            <v>6.0763888888888893</v>
          </cell>
          <cell r="K54">
            <v>55</v>
          </cell>
          <cell r="L54">
            <v>45</v>
          </cell>
          <cell r="M54">
            <v>106.74794989571306</v>
          </cell>
          <cell r="N54">
            <v>1000</v>
          </cell>
          <cell r="O54"/>
        </row>
        <row r="55">
          <cell r="A55">
            <v>1046</v>
          </cell>
          <cell r="B55" t="str">
            <v>Vehicle caixa oberta amb grua</v>
          </cell>
          <cell r="C55"/>
          <cell r="D55">
            <v>180000</v>
          </cell>
          <cell r="E55">
            <v>8</v>
          </cell>
          <cell r="F55">
            <v>4.4999999999999998E-2</v>
          </cell>
          <cell r="G55">
            <v>27289.737597314132</v>
          </cell>
          <cell r="H55">
            <v>10</v>
          </cell>
          <cell r="I55">
            <v>8.3333333333333339</v>
          </cell>
          <cell r="J55">
            <v>6.0763888888888893</v>
          </cell>
          <cell r="K55">
            <v>141.57630066212795</v>
          </cell>
          <cell r="L55">
            <v>45</v>
          </cell>
          <cell r="M55">
            <v>91.576300662127963</v>
          </cell>
          <cell r="N55">
            <v>1000</v>
          </cell>
          <cell r="O55"/>
        </row>
        <row r="56">
          <cell r="A56">
            <v>1047</v>
          </cell>
          <cell r="B56" t="str">
            <v>Armaris de 12 cubells</v>
          </cell>
          <cell r="C56" t="str">
            <v>BARRACA</v>
          </cell>
          <cell r="D56">
            <v>2146.77</v>
          </cell>
          <cell r="E56">
            <v>8</v>
          </cell>
          <cell r="F56">
            <v>4.4999999999999998E-2</v>
          </cell>
          <cell r="G56">
            <v>325.47105545436699</v>
          </cell>
          <cell r="H56"/>
          <cell r="I56"/>
          <cell r="J56"/>
          <cell r="K56">
            <v>0.1</v>
          </cell>
          <cell r="L56"/>
          <cell r="M56"/>
          <cell r="N56"/>
          <cell r="O56"/>
        </row>
        <row r="57">
          <cell r="A57">
            <v>1048</v>
          </cell>
          <cell r="B57" t="str">
            <v>Armaris de 24 cubells</v>
          </cell>
          <cell r="C57" t="str">
            <v>BARRACA</v>
          </cell>
          <cell r="D57">
            <v>2807.3789999999999</v>
          </cell>
          <cell r="E57">
            <v>8</v>
          </cell>
          <cell r="F57">
            <v>4.4999999999999998E-2</v>
          </cell>
          <cell r="G57">
            <v>425.6257569233897</v>
          </cell>
          <cell r="H57"/>
          <cell r="I57"/>
          <cell r="J57"/>
          <cell r="K57">
            <v>0.1</v>
          </cell>
          <cell r="L57"/>
          <cell r="M57"/>
          <cell r="N57"/>
          <cell r="O57"/>
        </row>
        <row r="58">
          <cell r="A58">
            <v>1049</v>
          </cell>
          <cell r="B58"/>
          <cell r="C58"/>
          <cell r="D58"/>
          <cell r="E58"/>
          <cell r="F58"/>
          <cell r="G58"/>
          <cell r="H58"/>
          <cell r="I58"/>
          <cell r="J58"/>
          <cell r="K58"/>
          <cell r="L58"/>
          <cell r="M58"/>
          <cell r="N58"/>
          <cell r="O58"/>
        </row>
        <row r="59">
          <cell r="A59">
            <v>1050</v>
          </cell>
          <cell r="B59" t="str">
            <v>Servei subcontractat de recollida d'oli</v>
          </cell>
          <cell r="C59"/>
          <cell r="D59"/>
          <cell r="E59"/>
          <cell r="F59"/>
          <cell r="G59"/>
          <cell r="H59"/>
          <cell r="I59"/>
          <cell r="J59"/>
          <cell r="K59">
            <v>0</v>
          </cell>
          <cell r="L59"/>
          <cell r="M59"/>
          <cell r="N59"/>
          <cell r="O59"/>
        </row>
        <row r="60">
          <cell r="A60">
            <v>1051</v>
          </cell>
          <cell r="B60" t="str">
            <v>Servei subcontractat de recollida de roba</v>
          </cell>
          <cell r="C60"/>
          <cell r="D60"/>
          <cell r="E60"/>
          <cell r="F60"/>
          <cell r="G60"/>
          <cell r="H60"/>
          <cell r="I60"/>
          <cell r="J60"/>
          <cell r="K60">
            <v>0</v>
          </cell>
          <cell r="L60"/>
          <cell r="M60"/>
          <cell r="N60"/>
          <cell r="O60"/>
        </row>
        <row r="61">
          <cell r="A61">
            <v>1052</v>
          </cell>
          <cell r="B61"/>
          <cell r="C61"/>
          <cell r="D61"/>
          <cell r="E61"/>
          <cell r="F61"/>
          <cell r="G61"/>
          <cell r="H61"/>
          <cell r="I61"/>
          <cell r="J61"/>
          <cell r="K61"/>
          <cell r="L61"/>
          <cell r="M61"/>
          <cell r="N61"/>
          <cell r="O61"/>
        </row>
        <row r="62">
          <cell r="A62">
            <v>1053</v>
          </cell>
          <cell r="B62"/>
          <cell r="C62"/>
          <cell r="D62"/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/>
        </row>
        <row r="63">
          <cell r="A63">
            <v>1054</v>
          </cell>
          <cell r="B63"/>
          <cell r="C63"/>
          <cell r="D63"/>
          <cell r="E63"/>
          <cell r="F63"/>
          <cell r="G63"/>
          <cell r="H63"/>
          <cell r="I63"/>
          <cell r="J63"/>
          <cell r="K63"/>
          <cell r="L63"/>
          <cell r="M63"/>
          <cell r="N63"/>
          <cell r="O63"/>
        </row>
        <row r="64">
          <cell r="A64">
            <v>1055</v>
          </cell>
          <cell r="B64"/>
          <cell r="C64"/>
          <cell r="D64"/>
          <cell r="E64"/>
          <cell r="F64"/>
          <cell r="G64"/>
          <cell r="H64"/>
          <cell r="I64"/>
          <cell r="J64"/>
          <cell r="K64"/>
          <cell r="L64"/>
          <cell r="M64"/>
          <cell r="N64"/>
          <cell r="O64"/>
        </row>
        <row r="65">
          <cell r="A65">
            <v>1056</v>
          </cell>
          <cell r="B65"/>
          <cell r="C65"/>
          <cell r="D65"/>
          <cell r="E65"/>
          <cell r="F65"/>
          <cell r="G65"/>
          <cell r="H65"/>
          <cell r="I65"/>
          <cell r="J65"/>
          <cell r="K65"/>
          <cell r="L65"/>
          <cell r="M65"/>
          <cell r="N65"/>
          <cell r="O65"/>
        </row>
        <row r="66">
          <cell r="A66">
            <v>1057</v>
          </cell>
          <cell r="B66"/>
          <cell r="C66"/>
          <cell r="D66"/>
          <cell r="E66"/>
          <cell r="F66"/>
          <cell r="G66"/>
          <cell r="H66"/>
          <cell r="I66"/>
          <cell r="J66"/>
          <cell r="K66"/>
          <cell r="L66"/>
          <cell r="M66"/>
          <cell r="N66"/>
          <cell r="O66"/>
        </row>
        <row r="67">
          <cell r="A67">
            <v>1058</v>
          </cell>
          <cell r="B67"/>
          <cell r="C67"/>
          <cell r="D67"/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</row>
        <row r="68">
          <cell r="A68">
            <v>1059</v>
          </cell>
          <cell r="B68" t="str">
            <v xml:space="preserve">Plataforma de gestió ciutadana </v>
          </cell>
          <cell r="C68" t="str">
            <v>KOMPINI</v>
          </cell>
          <cell r="D68"/>
          <cell r="E68"/>
          <cell r="F68"/>
          <cell r="G68"/>
          <cell r="H68"/>
          <cell r="I68"/>
          <cell r="J68"/>
          <cell r="K68"/>
          <cell r="L68"/>
          <cell r="M68"/>
          <cell r="N68"/>
          <cell r="O68"/>
        </row>
        <row r="69">
          <cell r="A69">
            <v>1060</v>
          </cell>
          <cell r="B69" t="str">
            <v>Equip identificació RFID (canelleres)</v>
          </cell>
          <cell r="C69" t="str">
            <v>Moba</v>
          </cell>
          <cell r="D69">
            <v>1350</v>
          </cell>
          <cell r="E69">
            <v>8</v>
          </cell>
          <cell r="F69">
            <v>4.4999999999999998E-2</v>
          </cell>
          <cell r="G69">
            <v>204.67303197985601</v>
          </cell>
          <cell r="H69"/>
          <cell r="I69"/>
          <cell r="J69"/>
          <cell r="K69">
            <v>1.38</v>
          </cell>
          <cell r="L69"/>
          <cell r="M69"/>
          <cell r="N69"/>
          <cell r="O69"/>
        </row>
        <row r="70">
          <cell r="A70">
            <v>1061</v>
          </cell>
          <cell r="B70" t="str">
            <v>Plataforma de gestió global del servei</v>
          </cell>
          <cell r="C70" t="str">
            <v>ID-WASTE</v>
          </cell>
          <cell r="D70">
            <v>10000</v>
          </cell>
          <cell r="E70">
            <v>8</v>
          </cell>
          <cell r="F70">
            <v>4.4999999999999998E-2</v>
          </cell>
          <cell r="G70">
            <v>1516.0965331841187</v>
          </cell>
          <cell r="H70"/>
          <cell r="I70"/>
          <cell r="J70"/>
          <cell r="K70">
            <v>5.5</v>
          </cell>
          <cell r="L70"/>
          <cell r="M70"/>
          <cell r="N70"/>
          <cell r="O70"/>
        </row>
        <row r="71">
          <cell r="A71">
            <v>1062</v>
          </cell>
          <cell r="B71"/>
          <cell r="C71"/>
          <cell r="D71"/>
          <cell r="E71"/>
          <cell r="F71"/>
          <cell r="G71"/>
          <cell r="H71"/>
          <cell r="I71"/>
          <cell r="J71"/>
          <cell r="K71"/>
          <cell r="L71"/>
          <cell r="M71"/>
          <cell r="N71"/>
          <cell r="O71"/>
        </row>
        <row r="72">
          <cell r="A72">
            <v>1063</v>
          </cell>
          <cell r="B72"/>
          <cell r="C72"/>
          <cell r="D72"/>
          <cell r="E72"/>
          <cell r="F72"/>
          <cell r="G72"/>
          <cell r="H72"/>
          <cell r="I72"/>
          <cell r="J72"/>
          <cell r="K72"/>
          <cell r="L72"/>
          <cell r="M72"/>
          <cell r="N72"/>
          <cell r="O72"/>
        </row>
        <row r="73">
          <cell r="A73">
            <v>1064</v>
          </cell>
          <cell r="B73"/>
          <cell r="C73"/>
          <cell r="D73"/>
          <cell r="E73"/>
          <cell r="F73"/>
          <cell r="G73"/>
          <cell r="H73"/>
          <cell r="I73"/>
          <cell r="J73"/>
          <cell r="K73"/>
          <cell r="L73"/>
          <cell r="M73"/>
          <cell r="N73"/>
          <cell r="O73"/>
        </row>
        <row r="74">
          <cell r="A74">
            <v>1065</v>
          </cell>
          <cell r="B74"/>
          <cell r="C74"/>
          <cell r="D74"/>
          <cell r="E74"/>
          <cell r="F74"/>
          <cell r="G74"/>
          <cell r="H74"/>
          <cell r="I74"/>
          <cell r="J74"/>
          <cell r="K74"/>
          <cell r="L74"/>
          <cell r="M74"/>
          <cell r="N74"/>
          <cell r="O74"/>
        </row>
        <row r="75">
          <cell r="A75">
            <v>1066</v>
          </cell>
          <cell r="B75"/>
          <cell r="C75"/>
          <cell r="D75"/>
          <cell r="E75"/>
          <cell r="F75"/>
          <cell r="G75"/>
          <cell r="H75"/>
          <cell r="I75"/>
          <cell r="J75"/>
          <cell r="K75"/>
          <cell r="L75"/>
          <cell r="M75"/>
          <cell r="N75"/>
          <cell r="O75"/>
        </row>
        <row r="76">
          <cell r="A76">
            <v>1067</v>
          </cell>
          <cell r="B76"/>
          <cell r="C76"/>
          <cell r="D76"/>
          <cell r="E76"/>
          <cell r="F76"/>
          <cell r="G76"/>
          <cell r="H76"/>
          <cell r="I76"/>
          <cell r="J76"/>
          <cell r="K76"/>
          <cell r="L76"/>
          <cell r="M76"/>
          <cell r="N76"/>
          <cell r="O76"/>
        </row>
        <row r="77">
          <cell r="A77">
            <v>1068</v>
          </cell>
          <cell r="B77"/>
          <cell r="C77"/>
          <cell r="D77"/>
          <cell r="E77"/>
          <cell r="F77"/>
          <cell r="G77"/>
          <cell r="H77"/>
          <cell r="I77"/>
          <cell r="J77"/>
          <cell r="K77"/>
          <cell r="L77"/>
          <cell r="M77"/>
          <cell r="N77"/>
          <cell r="O77"/>
        </row>
        <row r="78">
          <cell r="A78">
            <v>1069</v>
          </cell>
          <cell r="B78"/>
          <cell r="C78"/>
          <cell r="D78"/>
          <cell r="E78"/>
          <cell r="F78"/>
          <cell r="G78"/>
          <cell r="H78"/>
          <cell r="I78"/>
          <cell r="J78"/>
          <cell r="K78"/>
          <cell r="L78"/>
          <cell r="M78"/>
          <cell r="N78"/>
          <cell r="O78"/>
        </row>
        <row r="79">
          <cell r="A79">
            <v>1070</v>
          </cell>
          <cell r="B79"/>
          <cell r="C79"/>
          <cell r="D79"/>
          <cell r="E79"/>
          <cell r="F79"/>
          <cell r="G79"/>
          <cell r="H79"/>
          <cell r="I79"/>
          <cell r="J79"/>
          <cell r="K79"/>
          <cell r="L79"/>
          <cell r="M79"/>
          <cell r="N79"/>
          <cell r="O79"/>
        </row>
        <row r="80">
          <cell r="A80">
            <v>1071</v>
          </cell>
          <cell r="B80"/>
          <cell r="C80"/>
          <cell r="D80"/>
          <cell r="E80"/>
          <cell r="F80"/>
          <cell r="G80"/>
          <cell r="H80"/>
          <cell r="I80"/>
          <cell r="J80"/>
          <cell r="K80"/>
          <cell r="L80"/>
          <cell r="M80"/>
          <cell r="N80"/>
          <cell r="O80"/>
        </row>
        <row r="81">
          <cell r="A81">
            <v>1072</v>
          </cell>
          <cell r="B81"/>
          <cell r="C81"/>
          <cell r="D81"/>
          <cell r="E81"/>
          <cell r="F81"/>
          <cell r="G81"/>
          <cell r="H81"/>
          <cell r="I81"/>
          <cell r="J81"/>
          <cell r="K81"/>
          <cell r="L81"/>
          <cell r="M81"/>
          <cell r="N81"/>
          <cell r="O81"/>
        </row>
        <row r="82">
          <cell r="A82">
            <v>1073</v>
          </cell>
          <cell r="B82"/>
          <cell r="C82"/>
          <cell r="D82"/>
          <cell r="E82"/>
          <cell r="F82"/>
          <cell r="G82"/>
          <cell r="H82"/>
          <cell r="I82"/>
          <cell r="J82"/>
          <cell r="K82"/>
          <cell r="L82"/>
          <cell r="M82"/>
          <cell r="N82"/>
          <cell r="O82"/>
        </row>
        <row r="83">
          <cell r="A83">
            <v>1074</v>
          </cell>
          <cell r="B83"/>
          <cell r="C83"/>
          <cell r="D83"/>
          <cell r="E83"/>
          <cell r="F83"/>
          <cell r="G83"/>
          <cell r="H83"/>
          <cell r="I83"/>
          <cell r="J83"/>
          <cell r="K83"/>
          <cell r="L83"/>
          <cell r="M83"/>
          <cell r="N83"/>
          <cell r="O83"/>
        </row>
        <row r="84">
          <cell r="A84">
            <v>1075</v>
          </cell>
          <cell r="B84"/>
          <cell r="C84"/>
          <cell r="D84"/>
          <cell r="E84"/>
          <cell r="F84"/>
          <cell r="G84"/>
          <cell r="H84"/>
          <cell r="I84"/>
          <cell r="J84"/>
          <cell r="K84"/>
          <cell r="L84"/>
          <cell r="M84"/>
          <cell r="N84"/>
          <cell r="O84"/>
        </row>
        <row r="85">
          <cell r="A85">
            <v>1076</v>
          </cell>
          <cell r="B85"/>
          <cell r="C85"/>
          <cell r="D85"/>
          <cell r="E85"/>
          <cell r="F85"/>
          <cell r="G85"/>
          <cell r="H85"/>
          <cell r="I85"/>
          <cell r="J85"/>
          <cell r="K85"/>
          <cell r="L85"/>
          <cell r="M85"/>
          <cell r="N85"/>
          <cell r="O85"/>
        </row>
        <row r="86">
          <cell r="A86">
            <v>1077</v>
          </cell>
          <cell r="B86"/>
          <cell r="C86"/>
          <cell r="D86"/>
          <cell r="E86"/>
          <cell r="F86"/>
          <cell r="G86"/>
          <cell r="H86"/>
          <cell r="I86"/>
          <cell r="J86"/>
          <cell r="K86"/>
          <cell r="L86"/>
          <cell r="M86"/>
          <cell r="N86"/>
          <cell r="O86"/>
        </row>
        <row r="87">
          <cell r="A87">
            <v>1078</v>
          </cell>
          <cell r="B87"/>
          <cell r="C87"/>
          <cell r="D87"/>
          <cell r="E87"/>
          <cell r="F87"/>
          <cell r="G87"/>
          <cell r="H87"/>
          <cell r="I87"/>
          <cell r="J87"/>
          <cell r="K87"/>
          <cell r="L87"/>
          <cell r="M87"/>
          <cell r="N87"/>
          <cell r="O87"/>
        </row>
        <row r="88">
          <cell r="A88">
            <v>1079</v>
          </cell>
          <cell r="B88"/>
          <cell r="C88"/>
          <cell r="D88"/>
          <cell r="E88"/>
          <cell r="F88"/>
          <cell r="G88"/>
          <cell r="H88"/>
          <cell r="I88"/>
          <cell r="J88"/>
          <cell r="K88"/>
          <cell r="L88"/>
          <cell r="M88"/>
          <cell r="N88"/>
          <cell r="O88"/>
        </row>
        <row r="89">
          <cell r="A89">
            <v>1080</v>
          </cell>
          <cell r="B89"/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  <cell r="N89"/>
          <cell r="O89"/>
        </row>
        <row r="90">
          <cell r="A90">
            <v>1081</v>
          </cell>
          <cell r="B90"/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</row>
        <row r="91">
          <cell r="A91">
            <v>1082</v>
          </cell>
          <cell r="B91"/>
          <cell r="C91"/>
          <cell r="D91"/>
          <cell r="E91"/>
          <cell r="F91"/>
          <cell r="G91"/>
          <cell r="H91"/>
          <cell r="I91"/>
          <cell r="J91"/>
          <cell r="K91"/>
          <cell r="L91"/>
          <cell r="M91"/>
          <cell r="N91"/>
          <cell r="O91"/>
        </row>
        <row r="92">
          <cell r="A92">
            <v>1083</v>
          </cell>
          <cell r="B92"/>
          <cell r="C92"/>
          <cell r="D92"/>
          <cell r="E92"/>
          <cell r="F92"/>
          <cell r="G92"/>
          <cell r="H92"/>
          <cell r="I92"/>
          <cell r="J92"/>
          <cell r="K92"/>
          <cell r="L92"/>
          <cell r="M92"/>
          <cell r="N92"/>
          <cell r="O92"/>
        </row>
        <row r="93">
          <cell r="A93">
            <v>1084</v>
          </cell>
          <cell r="B93"/>
          <cell r="C93"/>
          <cell r="D93"/>
          <cell r="E93"/>
          <cell r="F93"/>
          <cell r="G93"/>
          <cell r="H93"/>
          <cell r="I93"/>
          <cell r="J93"/>
          <cell r="K93"/>
          <cell r="L93"/>
          <cell r="M93"/>
          <cell r="N93"/>
          <cell r="O93"/>
        </row>
        <row r="94">
          <cell r="A94">
            <v>1085</v>
          </cell>
          <cell r="B94"/>
          <cell r="C94"/>
          <cell r="D94"/>
          <cell r="E94"/>
          <cell r="F94"/>
          <cell r="G94"/>
          <cell r="H94"/>
          <cell r="I94"/>
          <cell r="J94"/>
          <cell r="K94"/>
          <cell r="L94"/>
          <cell r="M94"/>
          <cell r="N94"/>
          <cell r="O94"/>
        </row>
        <row r="95">
          <cell r="A95">
            <v>1086</v>
          </cell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  <cell r="N95"/>
          <cell r="O95"/>
        </row>
        <row r="96">
          <cell r="A96">
            <v>1087</v>
          </cell>
          <cell r="B96"/>
          <cell r="C96"/>
          <cell r="D96"/>
          <cell r="E96"/>
          <cell r="F96"/>
          <cell r="G96"/>
          <cell r="H96"/>
          <cell r="I96"/>
          <cell r="J96"/>
          <cell r="K96"/>
          <cell r="L96"/>
          <cell r="M96"/>
          <cell r="N96"/>
          <cell r="O96"/>
        </row>
        <row r="97">
          <cell r="A97">
            <v>1088</v>
          </cell>
          <cell r="B97"/>
          <cell r="C97"/>
          <cell r="D97"/>
          <cell r="E97"/>
          <cell r="F97"/>
          <cell r="G97"/>
          <cell r="H97"/>
          <cell r="I97"/>
          <cell r="J97"/>
          <cell r="K97"/>
          <cell r="L97"/>
          <cell r="M97"/>
          <cell r="N97"/>
          <cell r="O97"/>
        </row>
        <row r="98">
          <cell r="A98">
            <v>1089</v>
          </cell>
          <cell r="B98"/>
          <cell r="C98"/>
          <cell r="D98"/>
          <cell r="E98"/>
          <cell r="F98"/>
          <cell r="G98"/>
          <cell r="H98"/>
          <cell r="I98"/>
          <cell r="J98"/>
          <cell r="K98"/>
          <cell r="L98"/>
          <cell r="M98"/>
          <cell r="N98"/>
          <cell r="O98"/>
        </row>
        <row r="99">
          <cell r="A99">
            <v>1090</v>
          </cell>
          <cell r="B99"/>
          <cell r="C99"/>
          <cell r="D99"/>
          <cell r="E99"/>
          <cell r="F99"/>
          <cell r="G99"/>
          <cell r="H99"/>
          <cell r="I99"/>
          <cell r="J99"/>
          <cell r="K99"/>
          <cell r="L99"/>
          <cell r="M99"/>
          <cell r="N99"/>
          <cell r="O99"/>
        </row>
        <row r="100">
          <cell r="A100">
            <v>1091</v>
          </cell>
          <cell r="B100"/>
          <cell r="C100"/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  <cell r="N100"/>
          <cell r="O100"/>
        </row>
        <row r="101">
          <cell r="A101">
            <v>1092</v>
          </cell>
          <cell r="B101"/>
          <cell r="C101"/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  <cell r="N101"/>
          <cell r="O101"/>
        </row>
        <row r="102">
          <cell r="A102">
            <v>1093</v>
          </cell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</row>
        <row r="103">
          <cell r="A103">
            <v>1094</v>
          </cell>
          <cell r="B103"/>
          <cell r="C103"/>
          <cell r="D103"/>
          <cell r="E103"/>
          <cell r="F103"/>
          <cell r="G103"/>
          <cell r="H103"/>
          <cell r="I103"/>
          <cell r="J103"/>
          <cell r="K103"/>
          <cell r="L103"/>
          <cell r="M103"/>
          <cell r="N103"/>
          <cell r="O103"/>
        </row>
        <row r="104">
          <cell r="A104">
            <v>1095</v>
          </cell>
          <cell r="B104"/>
          <cell r="C104"/>
          <cell r="D104"/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</row>
        <row r="105">
          <cell r="A105">
            <v>1096</v>
          </cell>
          <cell r="B105"/>
          <cell r="C105"/>
          <cell r="D105"/>
          <cell r="E105"/>
          <cell r="F105"/>
          <cell r="G105"/>
          <cell r="H105"/>
          <cell r="I105"/>
          <cell r="J105"/>
          <cell r="K105"/>
          <cell r="L105"/>
          <cell r="M105"/>
          <cell r="N105"/>
          <cell r="O105"/>
        </row>
        <row r="106">
          <cell r="A106">
            <v>1097</v>
          </cell>
          <cell r="B106"/>
          <cell r="C106"/>
          <cell r="D106"/>
          <cell r="E106"/>
          <cell r="F106"/>
          <cell r="G106"/>
          <cell r="H106"/>
          <cell r="I106"/>
          <cell r="J106"/>
          <cell r="K106"/>
          <cell r="L106"/>
          <cell r="M106"/>
          <cell r="N106"/>
          <cell r="O106"/>
        </row>
        <row r="107">
          <cell r="A107">
            <v>1098</v>
          </cell>
          <cell r="B107"/>
          <cell r="C107"/>
          <cell r="D107"/>
          <cell r="E107"/>
          <cell r="F107"/>
          <cell r="G107"/>
          <cell r="H107"/>
          <cell r="I107"/>
          <cell r="J107"/>
          <cell r="K107"/>
          <cell r="L107"/>
          <cell r="M107"/>
          <cell r="N107"/>
          <cell r="O107"/>
        </row>
        <row r="108">
          <cell r="A108">
            <v>1099</v>
          </cell>
          <cell r="B108"/>
          <cell r="C108"/>
          <cell r="D108"/>
          <cell r="E108"/>
          <cell r="F108"/>
          <cell r="G108"/>
          <cell r="H108"/>
          <cell r="I108"/>
          <cell r="J108"/>
          <cell r="K108"/>
          <cell r="L108"/>
          <cell r="M108"/>
          <cell r="N108"/>
          <cell r="O108"/>
        </row>
        <row r="109">
          <cell r="A109">
            <v>1100</v>
          </cell>
          <cell r="B109"/>
          <cell r="C109"/>
          <cell r="D109"/>
          <cell r="E109"/>
          <cell r="F109"/>
          <cell r="G109"/>
          <cell r="H109"/>
          <cell r="I109"/>
          <cell r="J109"/>
          <cell r="K109"/>
          <cell r="L109"/>
          <cell r="M109"/>
          <cell r="N109"/>
          <cell r="O109"/>
        </row>
        <row r="110">
          <cell r="A110">
            <v>1101</v>
          </cell>
          <cell r="B110"/>
          <cell r="C110"/>
          <cell r="D110"/>
          <cell r="E110"/>
          <cell r="F110"/>
          <cell r="G110"/>
          <cell r="H110"/>
          <cell r="I110"/>
          <cell r="J110"/>
          <cell r="K110"/>
          <cell r="L110"/>
          <cell r="M110"/>
          <cell r="N110"/>
          <cell r="O110"/>
        </row>
        <row r="111">
          <cell r="A111">
            <v>1102</v>
          </cell>
          <cell r="B111"/>
          <cell r="C111"/>
          <cell r="D111"/>
          <cell r="E111"/>
          <cell r="F111"/>
          <cell r="G111"/>
          <cell r="H111"/>
          <cell r="I111"/>
          <cell r="J111"/>
          <cell r="K111"/>
          <cell r="L111"/>
          <cell r="M111"/>
          <cell r="N111"/>
          <cell r="O111"/>
        </row>
        <row r="112">
          <cell r="A112">
            <v>1103</v>
          </cell>
          <cell r="B112"/>
          <cell r="C112"/>
          <cell r="D112"/>
          <cell r="E112"/>
          <cell r="F112"/>
          <cell r="G112"/>
          <cell r="H112"/>
          <cell r="I112"/>
          <cell r="J112"/>
          <cell r="K112"/>
          <cell r="L112"/>
          <cell r="M112"/>
          <cell r="N112"/>
          <cell r="O112"/>
        </row>
        <row r="113">
          <cell r="A113">
            <v>1104</v>
          </cell>
          <cell r="B113"/>
          <cell r="C113"/>
          <cell r="D113"/>
          <cell r="E113"/>
          <cell r="F113"/>
          <cell r="G113"/>
          <cell r="H113"/>
          <cell r="I113"/>
          <cell r="J113"/>
          <cell r="K113"/>
          <cell r="L113"/>
          <cell r="M113"/>
          <cell r="N113"/>
          <cell r="O113"/>
        </row>
        <row r="114">
          <cell r="A114">
            <v>1105</v>
          </cell>
          <cell r="B114"/>
          <cell r="C114"/>
          <cell r="D114"/>
          <cell r="E114"/>
          <cell r="F114"/>
          <cell r="G114"/>
          <cell r="H114"/>
          <cell r="I114"/>
          <cell r="J114"/>
          <cell r="K114"/>
          <cell r="L114"/>
          <cell r="M114"/>
          <cell r="N114"/>
          <cell r="O114"/>
        </row>
        <row r="115">
          <cell r="A115">
            <v>1106</v>
          </cell>
          <cell r="B115"/>
          <cell r="C115"/>
          <cell r="D115"/>
          <cell r="E115"/>
          <cell r="F115"/>
          <cell r="G115"/>
          <cell r="H115"/>
          <cell r="I115"/>
          <cell r="J115"/>
          <cell r="K115"/>
          <cell r="L115"/>
          <cell r="M115"/>
          <cell r="N115"/>
          <cell r="O115"/>
        </row>
        <row r="116">
          <cell r="A116">
            <v>1107</v>
          </cell>
          <cell r="B116"/>
          <cell r="C116"/>
          <cell r="D116"/>
          <cell r="E116"/>
          <cell r="F116"/>
          <cell r="G116"/>
          <cell r="H116"/>
          <cell r="I116"/>
          <cell r="J116"/>
          <cell r="K116"/>
          <cell r="L116"/>
          <cell r="M116"/>
          <cell r="N116"/>
          <cell r="O116"/>
        </row>
        <row r="117">
          <cell r="A117">
            <v>1108</v>
          </cell>
          <cell r="B117"/>
          <cell r="C117"/>
          <cell r="D117"/>
          <cell r="E117"/>
          <cell r="F117"/>
          <cell r="G117"/>
          <cell r="H117"/>
          <cell r="I117"/>
          <cell r="J117"/>
          <cell r="K117"/>
          <cell r="L117"/>
          <cell r="M117"/>
          <cell r="N117"/>
          <cell r="O117"/>
        </row>
        <row r="118">
          <cell r="A118">
            <v>1109</v>
          </cell>
          <cell r="B118"/>
          <cell r="C118"/>
          <cell r="D118"/>
          <cell r="E118"/>
          <cell r="F118"/>
          <cell r="G118"/>
          <cell r="H118"/>
          <cell r="I118"/>
          <cell r="J118"/>
          <cell r="K118"/>
          <cell r="L118"/>
          <cell r="M118"/>
          <cell r="N118"/>
          <cell r="O118"/>
        </row>
        <row r="119">
          <cell r="A119">
            <v>1110</v>
          </cell>
          <cell r="B119"/>
          <cell r="C119"/>
          <cell r="D119"/>
          <cell r="E119"/>
          <cell r="F119"/>
          <cell r="G119"/>
          <cell r="H119"/>
          <cell r="I119"/>
          <cell r="J119"/>
          <cell r="K119"/>
          <cell r="L119"/>
          <cell r="M119"/>
          <cell r="N119"/>
          <cell r="O119"/>
        </row>
        <row r="120">
          <cell r="A120">
            <v>1111</v>
          </cell>
          <cell r="B120"/>
          <cell r="C120"/>
          <cell r="D120"/>
          <cell r="E120"/>
          <cell r="F120"/>
          <cell r="G120"/>
          <cell r="H120"/>
          <cell r="I120"/>
          <cell r="J120"/>
          <cell r="K120"/>
          <cell r="L120"/>
          <cell r="M120"/>
          <cell r="N120"/>
          <cell r="O120"/>
        </row>
        <row r="121">
          <cell r="A121">
            <v>1112</v>
          </cell>
          <cell r="B121"/>
          <cell r="C121"/>
          <cell r="D121"/>
          <cell r="E121"/>
          <cell r="F121"/>
          <cell r="G121"/>
          <cell r="H121"/>
          <cell r="I121"/>
          <cell r="J121"/>
          <cell r="K121"/>
          <cell r="L121"/>
          <cell r="M121"/>
          <cell r="N121"/>
          <cell r="O121"/>
        </row>
        <row r="122">
          <cell r="A122">
            <v>1113</v>
          </cell>
          <cell r="B122"/>
          <cell r="C122"/>
          <cell r="D122"/>
          <cell r="E122"/>
          <cell r="F122"/>
          <cell r="G122"/>
          <cell r="H122"/>
          <cell r="I122"/>
          <cell r="J122"/>
          <cell r="K122"/>
          <cell r="L122"/>
          <cell r="M122"/>
          <cell r="N122"/>
          <cell r="O122"/>
        </row>
        <row r="123">
          <cell r="A123">
            <v>1114</v>
          </cell>
          <cell r="B123"/>
          <cell r="C123"/>
          <cell r="D123"/>
          <cell r="E123"/>
          <cell r="F123"/>
          <cell r="G123"/>
          <cell r="H123"/>
          <cell r="I123"/>
          <cell r="J123"/>
          <cell r="K123"/>
          <cell r="L123"/>
          <cell r="M123"/>
          <cell r="N123"/>
          <cell r="O123"/>
        </row>
        <row r="124">
          <cell r="A124">
            <v>1115</v>
          </cell>
          <cell r="B124"/>
          <cell r="C124"/>
          <cell r="D124"/>
          <cell r="E124"/>
          <cell r="F124"/>
          <cell r="G124"/>
          <cell r="H124"/>
          <cell r="I124"/>
          <cell r="J124"/>
          <cell r="K124"/>
          <cell r="L124"/>
          <cell r="M124"/>
          <cell r="N124"/>
          <cell r="O124"/>
        </row>
        <row r="125">
          <cell r="A125">
            <v>1116</v>
          </cell>
          <cell r="B125"/>
          <cell r="C125"/>
          <cell r="D125"/>
          <cell r="E125"/>
          <cell r="F125"/>
          <cell r="G125"/>
          <cell r="H125"/>
          <cell r="I125"/>
          <cell r="J125"/>
          <cell r="K125"/>
          <cell r="L125"/>
          <cell r="M125"/>
          <cell r="N125"/>
          <cell r="O125"/>
        </row>
        <row r="126">
          <cell r="A126">
            <v>1117</v>
          </cell>
          <cell r="B126"/>
          <cell r="C126"/>
          <cell r="D126"/>
          <cell r="E126"/>
          <cell r="F126"/>
          <cell r="G126"/>
          <cell r="H126"/>
          <cell r="I126"/>
          <cell r="J126"/>
          <cell r="K126"/>
          <cell r="L126"/>
          <cell r="M126"/>
          <cell r="N126"/>
          <cell r="O126"/>
        </row>
        <row r="127">
          <cell r="A127">
            <v>1118</v>
          </cell>
          <cell r="B127"/>
          <cell r="C127"/>
          <cell r="D127"/>
          <cell r="E127"/>
          <cell r="F127"/>
          <cell r="G127"/>
          <cell r="H127"/>
          <cell r="I127"/>
          <cell r="J127"/>
          <cell r="K127"/>
          <cell r="L127"/>
          <cell r="M127"/>
          <cell r="N127"/>
          <cell r="O127"/>
        </row>
        <row r="128">
          <cell r="A128">
            <v>1119</v>
          </cell>
          <cell r="B128"/>
          <cell r="C128"/>
          <cell r="D128"/>
          <cell r="E128"/>
          <cell r="F128"/>
          <cell r="G128"/>
          <cell r="H128"/>
          <cell r="I128"/>
          <cell r="J128"/>
          <cell r="K128"/>
          <cell r="L128"/>
          <cell r="M128"/>
          <cell r="N128"/>
          <cell r="O128"/>
        </row>
        <row r="129">
          <cell r="A129">
            <v>1120</v>
          </cell>
          <cell r="B129"/>
          <cell r="C129"/>
          <cell r="D129"/>
          <cell r="E129"/>
          <cell r="F129"/>
          <cell r="G129"/>
          <cell r="H129"/>
          <cell r="I129"/>
          <cell r="J129"/>
          <cell r="K129"/>
          <cell r="L129"/>
          <cell r="M129"/>
          <cell r="N129"/>
          <cell r="O129"/>
        </row>
        <row r="130">
          <cell r="A130">
            <v>1121</v>
          </cell>
          <cell r="B130"/>
          <cell r="C130"/>
          <cell r="D130"/>
          <cell r="E130"/>
          <cell r="F130"/>
          <cell r="G130"/>
          <cell r="H130"/>
          <cell r="I130"/>
          <cell r="J130"/>
          <cell r="K130"/>
          <cell r="L130"/>
          <cell r="M130"/>
          <cell r="N130"/>
          <cell r="O130"/>
        </row>
        <row r="131">
          <cell r="A131">
            <v>1122</v>
          </cell>
          <cell r="B131"/>
          <cell r="C131"/>
          <cell r="D131"/>
          <cell r="E131"/>
          <cell r="F131"/>
          <cell r="G131"/>
          <cell r="H131"/>
          <cell r="I131"/>
          <cell r="J131"/>
          <cell r="K131"/>
          <cell r="L131"/>
          <cell r="M131"/>
          <cell r="N131"/>
          <cell r="O131"/>
        </row>
        <row r="132">
          <cell r="A132">
            <v>1123</v>
          </cell>
          <cell r="B132"/>
          <cell r="C132"/>
          <cell r="D132"/>
          <cell r="E132"/>
          <cell r="F132"/>
          <cell r="G132"/>
          <cell r="H132"/>
          <cell r="I132"/>
          <cell r="J132"/>
          <cell r="K132"/>
          <cell r="L132"/>
          <cell r="M132"/>
          <cell r="N132"/>
          <cell r="O132"/>
        </row>
        <row r="133">
          <cell r="A133">
            <v>1124</v>
          </cell>
          <cell r="B133"/>
          <cell r="C133"/>
          <cell r="D133"/>
          <cell r="E133"/>
          <cell r="F133"/>
          <cell r="G133"/>
          <cell r="H133"/>
          <cell r="I133"/>
          <cell r="J133"/>
          <cell r="K133"/>
          <cell r="L133"/>
          <cell r="M133"/>
          <cell r="N133"/>
          <cell r="O133"/>
        </row>
        <row r="134">
          <cell r="A134">
            <v>1125</v>
          </cell>
          <cell r="B134"/>
          <cell r="C134"/>
          <cell r="D134"/>
          <cell r="E134"/>
          <cell r="F134"/>
          <cell r="G134"/>
          <cell r="H134"/>
          <cell r="I134"/>
          <cell r="J134"/>
          <cell r="K134"/>
          <cell r="L134"/>
          <cell r="M134"/>
          <cell r="N134"/>
          <cell r="O134"/>
        </row>
        <row r="135">
          <cell r="A135">
            <v>1126</v>
          </cell>
          <cell r="B135"/>
          <cell r="C135"/>
          <cell r="D135"/>
          <cell r="E135"/>
          <cell r="F135"/>
          <cell r="G135"/>
          <cell r="H135"/>
          <cell r="I135"/>
          <cell r="J135"/>
          <cell r="K135"/>
          <cell r="L135"/>
          <cell r="M135"/>
          <cell r="N135"/>
          <cell r="O135"/>
        </row>
        <row r="136">
          <cell r="A136">
            <v>1127</v>
          </cell>
          <cell r="B136"/>
          <cell r="C136"/>
          <cell r="D136"/>
          <cell r="E136"/>
          <cell r="F136"/>
          <cell r="G136"/>
          <cell r="H136"/>
          <cell r="I136"/>
          <cell r="J136"/>
          <cell r="K136"/>
          <cell r="L136"/>
          <cell r="M136"/>
          <cell r="N136"/>
          <cell r="O136"/>
        </row>
        <row r="137">
          <cell r="A137">
            <v>1128</v>
          </cell>
          <cell r="B137"/>
          <cell r="C137"/>
          <cell r="D137"/>
          <cell r="E137"/>
          <cell r="F137"/>
          <cell r="G137"/>
          <cell r="H137"/>
          <cell r="I137"/>
          <cell r="J137"/>
          <cell r="K137"/>
          <cell r="L137"/>
          <cell r="M137"/>
          <cell r="N137"/>
          <cell r="O137"/>
        </row>
        <row r="138">
          <cell r="A138">
            <v>1129</v>
          </cell>
          <cell r="B138"/>
          <cell r="C138"/>
          <cell r="D138"/>
          <cell r="E138"/>
          <cell r="F138"/>
          <cell r="G138"/>
          <cell r="H138"/>
          <cell r="I138"/>
          <cell r="J138"/>
          <cell r="K138"/>
          <cell r="L138"/>
          <cell r="M138"/>
          <cell r="N138"/>
          <cell r="O138"/>
        </row>
        <row r="139">
          <cell r="A139">
            <v>1130</v>
          </cell>
          <cell r="B139"/>
          <cell r="C139"/>
          <cell r="D139"/>
          <cell r="E139"/>
          <cell r="F139"/>
          <cell r="G139"/>
          <cell r="H139"/>
          <cell r="I139"/>
          <cell r="J139"/>
          <cell r="K139"/>
          <cell r="L139"/>
          <cell r="M139"/>
          <cell r="N139"/>
          <cell r="O139"/>
        </row>
        <row r="140">
          <cell r="A140">
            <v>1131</v>
          </cell>
          <cell r="B140"/>
          <cell r="C140"/>
          <cell r="D140"/>
          <cell r="E140"/>
          <cell r="F140"/>
          <cell r="G140"/>
          <cell r="H140"/>
          <cell r="I140"/>
          <cell r="J140"/>
          <cell r="K140"/>
          <cell r="L140"/>
          <cell r="M140"/>
          <cell r="N140"/>
          <cell r="O140"/>
        </row>
        <row r="141">
          <cell r="A141">
            <v>1132</v>
          </cell>
          <cell r="B141"/>
          <cell r="C141"/>
          <cell r="D141"/>
          <cell r="E141"/>
          <cell r="F141"/>
          <cell r="G141"/>
          <cell r="H141"/>
          <cell r="I141"/>
          <cell r="J141"/>
          <cell r="K141"/>
          <cell r="L141"/>
          <cell r="M141"/>
          <cell r="N141"/>
          <cell r="O141"/>
        </row>
        <row r="142">
          <cell r="A142">
            <v>1133</v>
          </cell>
          <cell r="B142"/>
          <cell r="C142"/>
          <cell r="D142"/>
          <cell r="E142"/>
          <cell r="F142"/>
          <cell r="G142"/>
          <cell r="H142"/>
          <cell r="I142"/>
          <cell r="J142"/>
          <cell r="K142"/>
          <cell r="L142"/>
          <cell r="M142"/>
          <cell r="N142"/>
          <cell r="O142"/>
        </row>
        <row r="143">
          <cell r="A143">
            <v>1134</v>
          </cell>
          <cell r="B143"/>
          <cell r="C143"/>
          <cell r="D143"/>
          <cell r="E143"/>
          <cell r="F143"/>
          <cell r="G143"/>
          <cell r="H143"/>
          <cell r="I143"/>
          <cell r="J143"/>
          <cell r="K143"/>
          <cell r="L143"/>
          <cell r="M143"/>
          <cell r="N143"/>
          <cell r="O143"/>
        </row>
        <row r="144">
          <cell r="A144">
            <v>1135</v>
          </cell>
          <cell r="B144"/>
          <cell r="C144"/>
          <cell r="D144"/>
          <cell r="E144"/>
          <cell r="F144"/>
          <cell r="G144"/>
          <cell r="H144"/>
          <cell r="I144"/>
          <cell r="J144"/>
          <cell r="K144"/>
          <cell r="L144"/>
          <cell r="M144"/>
          <cell r="N144"/>
          <cell r="O144"/>
        </row>
        <row r="145">
          <cell r="A145">
            <v>1136</v>
          </cell>
          <cell r="B145"/>
          <cell r="C145"/>
          <cell r="D145"/>
          <cell r="E145"/>
          <cell r="F145"/>
          <cell r="G145"/>
          <cell r="H145"/>
          <cell r="I145"/>
          <cell r="J145"/>
          <cell r="K145"/>
          <cell r="L145"/>
          <cell r="M145"/>
          <cell r="N145"/>
          <cell r="O145"/>
        </row>
        <row r="146">
          <cell r="A146">
            <v>1137</v>
          </cell>
          <cell r="B146"/>
          <cell r="C146"/>
          <cell r="D146"/>
          <cell r="E146"/>
          <cell r="F146"/>
          <cell r="G146"/>
          <cell r="H146"/>
          <cell r="I146"/>
          <cell r="J146"/>
          <cell r="K146"/>
          <cell r="L146"/>
          <cell r="M146"/>
          <cell r="N146"/>
          <cell r="O146"/>
        </row>
        <row r="147">
          <cell r="A147">
            <v>1138</v>
          </cell>
          <cell r="B147"/>
          <cell r="C147"/>
          <cell r="D147"/>
          <cell r="E147"/>
          <cell r="F147"/>
          <cell r="G147"/>
          <cell r="H147"/>
          <cell r="I147"/>
          <cell r="J147"/>
          <cell r="K147"/>
          <cell r="L147"/>
          <cell r="M147"/>
          <cell r="N147"/>
          <cell r="O147"/>
        </row>
        <row r="148">
          <cell r="A148">
            <v>1139</v>
          </cell>
          <cell r="B148"/>
          <cell r="C148"/>
          <cell r="D148"/>
          <cell r="E148"/>
          <cell r="F148"/>
          <cell r="G148"/>
          <cell r="H148"/>
          <cell r="I148"/>
          <cell r="J148"/>
          <cell r="K148"/>
          <cell r="L148"/>
          <cell r="M148"/>
          <cell r="N148"/>
          <cell r="O148"/>
        </row>
        <row r="149">
          <cell r="A149">
            <v>1140</v>
          </cell>
          <cell r="B149"/>
          <cell r="C149"/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</row>
        <row r="150">
          <cell r="A150">
            <v>1141</v>
          </cell>
          <cell r="B150"/>
          <cell r="C150"/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</row>
        <row r="151">
          <cell r="A151">
            <v>1142</v>
          </cell>
          <cell r="B151"/>
          <cell r="C151"/>
          <cell r="D151"/>
          <cell r="E151"/>
          <cell r="F151"/>
          <cell r="G151"/>
          <cell r="H151"/>
          <cell r="I151"/>
          <cell r="J151"/>
          <cell r="K151"/>
          <cell r="L151"/>
          <cell r="M151"/>
          <cell r="N151"/>
          <cell r="O151"/>
        </row>
        <row r="152">
          <cell r="A152">
            <v>1143</v>
          </cell>
          <cell r="B152"/>
          <cell r="C152"/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  <cell r="O152"/>
        </row>
        <row r="153">
          <cell r="A153">
            <v>1144</v>
          </cell>
          <cell r="B153"/>
          <cell r="C153"/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  <cell r="O153"/>
        </row>
        <row r="154">
          <cell r="A154">
            <v>1145</v>
          </cell>
          <cell r="B154"/>
          <cell r="C154"/>
          <cell r="D154"/>
          <cell r="E154"/>
          <cell r="F154"/>
          <cell r="G154"/>
          <cell r="H154"/>
          <cell r="I154"/>
          <cell r="J154"/>
          <cell r="K154"/>
          <cell r="L154"/>
          <cell r="M154"/>
          <cell r="N154"/>
          <cell r="O154"/>
        </row>
        <row r="155">
          <cell r="A155">
            <v>1146</v>
          </cell>
          <cell r="B155"/>
          <cell r="C155"/>
          <cell r="D155"/>
          <cell r="E155"/>
          <cell r="F155"/>
          <cell r="G155"/>
          <cell r="H155"/>
          <cell r="I155"/>
          <cell r="J155"/>
          <cell r="K155"/>
          <cell r="L155"/>
          <cell r="M155"/>
          <cell r="N155"/>
          <cell r="O155"/>
        </row>
        <row r="156">
          <cell r="A156">
            <v>1147</v>
          </cell>
          <cell r="B156"/>
          <cell r="C156"/>
          <cell r="D156"/>
          <cell r="E156"/>
          <cell r="F156"/>
          <cell r="G156"/>
          <cell r="H156"/>
          <cell r="I156"/>
          <cell r="J156"/>
          <cell r="K156"/>
          <cell r="L156"/>
          <cell r="M156"/>
          <cell r="N156"/>
          <cell r="O156"/>
        </row>
        <row r="157">
          <cell r="A157">
            <v>1148</v>
          </cell>
          <cell r="B157"/>
          <cell r="C157"/>
          <cell r="D157"/>
          <cell r="E157"/>
          <cell r="F157"/>
          <cell r="G157"/>
          <cell r="H157"/>
          <cell r="I157"/>
          <cell r="J157"/>
          <cell r="K157"/>
          <cell r="L157"/>
          <cell r="M157"/>
          <cell r="N157"/>
          <cell r="O157"/>
        </row>
        <row r="158">
          <cell r="A158">
            <v>1149</v>
          </cell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</row>
        <row r="159">
          <cell r="A159">
            <v>1150</v>
          </cell>
          <cell r="B159"/>
          <cell r="C159"/>
          <cell r="D159"/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</row>
        <row r="160">
          <cell r="A160">
            <v>1151</v>
          </cell>
          <cell r="B160"/>
          <cell r="C160"/>
          <cell r="D160"/>
          <cell r="E160"/>
          <cell r="F160"/>
          <cell r="G160"/>
          <cell r="H160"/>
          <cell r="I160"/>
          <cell r="J160"/>
          <cell r="K160"/>
          <cell r="L160"/>
          <cell r="M160"/>
          <cell r="N160"/>
          <cell r="O160"/>
        </row>
        <row r="161">
          <cell r="A161">
            <v>1152</v>
          </cell>
          <cell r="B161"/>
          <cell r="C161"/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  <cell r="O161"/>
        </row>
        <row r="162">
          <cell r="A162">
            <v>1153</v>
          </cell>
          <cell r="B162"/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  <cell r="O162"/>
        </row>
        <row r="163">
          <cell r="A163">
            <v>1154</v>
          </cell>
          <cell r="B163"/>
          <cell r="C163"/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  <cell r="N163"/>
          <cell r="O163"/>
        </row>
        <row r="164">
          <cell r="A164">
            <v>1155</v>
          </cell>
          <cell r="B164"/>
          <cell r="C164"/>
          <cell r="D164"/>
          <cell r="E164"/>
          <cell r="F164"/>
          <cell r="G164"/>
          <cell r="H164"/>
          <cell r="I164"/>
          <cell r="J164"/>
          <cell r="K164"/>
          <cell r="L164"/>
          <cell r="M164"/>
          <cell r="N164"/>
          <cell r="O164"/>
        </row>
        <row r="165">
          <cell r="A165">
            <v>1156</v>
          </cell>
          <cell r="B165"/>
          <cell r="C165"/>
          <cell r="D165"/>
          <cell r="E165"/>
          <cell r="F165"/>
          <cell r="G165"/>
          <cell r="H165"/>
          <cell r="I165"/>
          <cell r="J165"/>
          <cell r="K165"/>
          <cell r="L165"/>
          <cell r="M165"/>
          <cell r="N165"/>
          <cell r="O165"/>
        </row>
        <row r="166">
          <cell r="A166">
            <v>1157</v>
          </cell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</row>
        <row r="167">
          <cell r="A167">
            <v>1158</v>
          </cell>
          <cell r="B167"/>
          <cell r="C167"/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  <cell r="O167"/>
        </row>
        <row r="168">
          <cell r="A168">
            <v>1159</v>
          </cell>
          <cell r="B168"/>
          <cell r="C168"/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  <cell r="O168"/>
        </row>
        <row r="169">
          <cell r="A169">
            <v>1160</v>
          </cell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</row>
        <row r="170">
          <cell r="A170">
            <v>1161</v>
          </cell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/>
        </row>
        <row r="171">
          <cell r="A171">
            <v>1162</v>
          </cell>
          <cell r="B171"/>
          <cell r="C171"/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  <cell r="O171"/>
        </row>
        <row r="172">
          <cell r="A172">
            <v>1163</v>
          </cell>
          <cell r="B172"/>
          <cell r="C172"/>
          <cell r="D172"/>
          <cell r="E172"/>
          <cell r="F172"/>
          <cell r="G172"/>
          <cell r="H172"/>
          <cell r="I172"/>
          <cell r="J172"/>
          <cell r="K172"/>
          <cell r="L172"/>
          <cell r="M172"/>
          <cell r="N172"/>
          <cell r="O172"/>
        </row>
        <row r="173">
          <cell r="A173">
            <v>1164</v>
          </cell>
          <cell r="B173"/>
          <cell r="C173"/>
          <cell r="D173"/>
          <cell r="E173"/>
          <cell r="F173"/>
          <cell r="G173"/>
          <cell r="H173"/>
          <cell r="I173"/>
          <cell r="J173"/>
          <cell r="K173"/>
          <cell r="L173"/>
          <cell r="M173"/>
          <cell r="N173"/>
          <cell r="O173"/>
        </row>
        <row r="174">
          <cell r="A174">
            <v>1165</v>
          </cell>
          <cell r="B174"/>
          <cell r="C174"/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  <cell r="N174"/>
          <cell r="O174"/>
        </row>
        <row r="175">
          <cell r="A175">
            <v>1166</v>
          </cell>
          <cell r="B175"/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  <cell r="O175"/>
        </row>
        <row r="176">
          <cell r="A176">
            <v>1167</v>
          </cell>
          <cell r="B176"/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</row>
        <row r="177">
          <cell r="A177">
            <v>1168</v>
          </cell>
          <cell r="B177"/>
          <cell r="C177"/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  <cell r="N177"/>
          <cell r="O177"/>
        </row>
        <row r="178">
          <cell r="A178">
            <v>1169</v>
          </cell>
          <cell r="B178"/>
          <cell r="C178"/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</row>
        <row r="179">
          <cell r="A179">
            <v>1170</v>
          </cell>
          <cell r="B179"/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  <cell r="O179"/>
        </row>
        <row r="180">
          <cell r="A180">
            <v>1171</v>
          </cell>
          <cell r="B180"/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  <cell r="O180"/>
        </row>
        <row r="181">
          <cell r="A181">
            <v>1172</v>
          </cell>
          <cell r="B181"/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  <cell r="O181"/>
        </row>
        <row r="182">
          <cell r="A182">
            <v>1173</v>
          </cell>
          <cell r="B182"/>
          <cell r="C182"/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  <cell r="O182"/>
        </row>
        <row r="183">
          <cell r="A183">
            <v>1174</v>
          </cell>
          <cell r="B183"/>
          <cell r="C183"/>
          <cell r="D183"/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  <cell r="O183"/>
        </row>
        <row r="184">
          <cell r="A184">
            <v>1175</v>
          </cell>
          <cell r="B184"/>
          <cell r="C184"/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  <cell r="O184"/>
        </row>
        <row r="185">
          <cell r="A185">
            <v>1176</v>
          </cell>
          <cell r="B185"/>
          <cell r="C185"/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  <cell r="N185"/>
          <cell r="O185"/>
        </row>
        <row r="186">
          <cell r="A186">
            <v>1177</v>
          </cell>
          <cell r="B186"/>
          <cell r="C186"/>
          <cell r="D186"/>
          <cell r="E186"/>
          <cell r="F186"/>
          <cell r="G186"/>
          <cell r="H186"/>
          <cell r="I186"/>
          <cell r="J186"/>
          <cell r="K186"/>
          <cell r="L186"/>
          <cell r="M186"/>
          <cell r="N186"/>
          <cell r="O186"/>
        </row>
        <row r="187">
          <cell r="A187">
            <v>1178</v>
          </cell>
          <cell r="B187"/>
          <cell r="C187"/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  <cell r="O187"/>
        </row>
        <row r="188">
          <cell r="A188">
            <v>1179</v>
          </cell>
          <cell r="B188"/>
          <cell r="C188"/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  <cell r="O188"/>
        </row>
        <row r="189">
          <cell r="A189">
            <v>1180</v>
          </cell>
          <cell r="B189"/>
          <cell r="C189"/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  <cell r="O189"/>
        </row>
        <row r="190">
          <cell r="A190">
            <v>1181</v>
          </cell>
          <cell r="B190"/>
          <cell r="C190"/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  <cell r="O190"/>
        </row>
        <row r="191">
          <cell r="A191">
            <v>1182</v>
          </cell>
          <cell r="B191"/>
          <cell r="C191"/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  <cell r="O191"/>
        </row>
        <row r="192">
          <cell r="A192">
            <v>1183</v>
          </cell>
          <cell r="B192"/>
          <cell r="C192"/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  <cell r="O192"/>
        </row>
        <row r="193">
          <cell r="A193">
            <v>1184</v>
          </cell>
          <cell r="B193"/>
          <cell r="C193"/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  <cell r="O193"/>
        </row>
        <row r="194">
          <cell r="A194">
            <v>1185</v>
          </cell>
          <cell r="B194"/>
          <cell r="C194"/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  <cell r="O194"/>
        </row>
        <row r="195">
          <cell r="A195">
            <v>1186</v>
          </cell>
          <cell r="B195"/>
          <cell r="C195"/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  <cell r="O195"/>
        </row>
        <row r="196">
          <cell r="A196">
            <v>1187</v>
          </cell>
          <cell r="B196"/>
          <cell r="C196"/>
          <cell r="D196"/>
          <cell r="E196"/>
          <cell r="F196"/>
          <cell r="G196"/>
          <cell r="H196"/>
          <cell r="I196"/>
          <cell r="J196"/>
          <cell r="K196"/>
          <cell r="L196"/>
          <cell r="M196"/>
          <cell r="N196"/>
          <cell r="O196"/>
        </row>
        <row r="197">
          <cell r="A197">
            <v>1188</v>
          </cell>
          <cell r="B197"/>
          <cell r="C197"/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  <cell r="O197"/>
        </row>
        <row r="198">
          <cell r="A198">
            <v>1189</v>
          </cell>
          <cell r="B198"/>
          <cell r="C198"/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  <cell r="O198"/>
        </row>
        <row r="199">
          <cell r="A199">
            <v>1190</v>
          </cell>
          <cell r="B199"/>
          <cell r="C199"/>
          <cell r="D199"/>
          <cell r="E199"/>
          <cell r="F199"/>
          <cell r="G199"/>
          <cell r="H199"/>
          <cell r="I199"/>
          <cell r="J199"/>
          <cell r="K199"/>
          <cell r="L199"/>
          <cell r="M199"/>
          <cell r="N199"/>
          <cell r="O199"/>
        </row>
        <row r="200">
          <cell r="A200">
            <v>1191</v>
          </cell>
          <cell r="B200"/>
          <cell r="C200"/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  <cell r="N200"/>
          <cell r="O200"/>
        </row>
        <row r="201">
          <cell r="A201">
            <v>1192</v>
          </cell>
          <cell r="B201"/>
          <cell r="C201"/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  <cell r="O201"/>
        </row>
        <row r="202">
          <cell r="A202">
            <v>1193</v>
          </cell>
          <cell r="B202"/>
          <cell r="C202"/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  <cell r="N202"/>
          <cell r="O202"/>
        </row>
        <row r="203">
          <cell r="A203">
            <v>1194</v>
          </cell>
          <cell r="B203"/>
          <cell r="C203"/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  <cell r="O203"/>
        </row>
        <row r="204">
          <cell r="A204">
            <v>1195</v>
          </cell>
          <cell r="B204"/>
          <cell r="C204"/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  <cell r="O204"/>
        </row>
        <row r="205">
          <cell r="A205">
            <v>1196</v>
          </cell>
          <cell r="B205"/>
          <cell r="C205"/>
          <cell r="D205"/>
          <cell r="E205"/>
          <cell r="F205"/>
          <cell r="G205"/>
          <cell r="H205"/>
          <cell r="I205"/>
          <cell r="J205"/>
          <cell r="K205"/>
          <cell r="L205"/>
          <cell r="M205"/>
          <cell r="N205"/>
          <cell r="O205"/>
        </row>
        <row r="206">
          <cell r="A206">
            <v>1197</v>
          </cell>
          <cell r="B206"/>
          <cell r="C206"/>
          <cell r="D206"/>
          <cell r="E206"/>
          <cell r="F206"/>
          <cell r="G206"/>
          <cell r="H206"/>
          <cell r="I206"/>
          <cell r="J206"/>
          <cell r="K206"/>
          <cell r="L206"/>
          <cell r="M206"/>
          <cell r="N206"/>
          <cell r="O206"/>
        </row>
        <row r="207">
          <cell r="A207">
            <v>1198</v>
          </cell>
          <cell r="B207"/>
          <cell r="C207"/>
          <cell r="D207"/>
          <cell r="E207"/>
          <cell r="F207"/>
          <cell r="G207"/>
          <cell r="H207"/>
          <cell r="I207"/>
          <cell r="J207"/>
          <cell r="K207"/>
          <cell r="L207"/>
          <cell r="M207"/>
          <cell r="N207"/>
          <cell r="O207"/>
        </row>
        <row r="208">
          <cell r="A208">
            <v>1199</v>
          </cell>
          <cell r="B208"/>
          <cell r="C208"/>
          <cell r="D208"/>
          <cell r="E208"/>
          <cell r="F208"/>
          <cell r="G208"/>
          <cell r="H208"/>
          <cell r="I208"/>
          <cell r="J208"/>
          <cell r="K208"/>
          <cell r="L208"/>
          <cell r="M208"/>
          <cell r="N208"/>
          <cell r="O208"/>
        </row>
        <row r="209">
          <cell r="A209">
            <v>1200</v>
          </cell>
          <cell r="B209"/>
          <cell r="C209"/>
          <cell r="D209"/>
          <cell r="E209"/>
          <cell r="F209"/>
          <cell r="G209"/>
          <cell r="H209"/>
          <cell r="I209"/>
          <cell r="J209"/>
          <cell r="K209"/>
          <cell r="L209"/>
          <cell r="M209"/>
          <cell r="N209"/>
          <cell r="O209"/>
        </row>
        <row r="210">
          <cell r="A210">
            <v>1201</v>
          </cell>
          <cell r="B210"/>
          <cell r="C210"/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  <cell r="N210"/>
          <cell r="O210"/>
        </row>
        <row r="211">
          <cell r="A211">
            <v>1202</v>
          </cell>
          <cell r="B211"/>
          <cell r="C211"/>
          <cell r="D211"/>
          <cell r="E211"/>
          <cell r="F211"/>
          <cell r="G211"/>
          <cell r="H211"/>
          <cell r="I211"/>
          <cell r="J211"/>
          <cell r="K211"/>
          <cell r="L211"/>
          <cell r="M211"/>
          <cell r="N211"/>
          <cell r="O211"/>
        </row>
        <row r="212">
          <cell r="A212">
            <v>1203</v>
          </cell>
          <cell r="B212"/>
          <cell r="C212"/>
          <cell r="D212"/>
          <cell r="E212"/>
          <cell r="F212"/>
          <cell r="G212"/>
          <cell r="H212"/>
          <cell r="I212"/>
          <cell r="J212"/>
          <cell r="K212"/>
          <cell r="L212"/>
          <cell r="M212"/>
          <cell r="N212"/>
          <cell r="O212"/>
        </row>
        <row r="213">
          <cell r="A213">
            <v>1204</v>
          </cell>
          <cell r="B213"/>
          <cell r="C213"/>
          <cell r="D213"/>
          <cell r="E213"/>
          <cell r="F213"/>
          <cell r="G213"/>
          <cell r="H213"/>
          <cell r="I213"/>
          <cell r="J213"/>
          <cell r="K213"/>
          <cell r="L213"/>
          <cell r="M213"/>
          <cell r="N213"/>
          <cell r="O213"/>
        </row>
        <row r="214">
          <cell r="A214">
            <v>1205</v>
          </cell>
          <cell r="B214"/>
          <cell r="C214"/>
          <cell r="D214"/>
          <cell r="E214"/>
          <cell r="F214"/>
          <cell r="G214"/>
          <cell r="H214"/>
          <cell r="I214"/>
          <cell r="J214"/>
          <cell r="K214"/>
          <cell r="L214"/>
          <cell r="M214"/>
          <cell r="N214"/>
          <cell r="O214"/>
        </row>
        <row r="215">
          <cell r="A215">
            <v>1206</v>
          </cell>
          <cell r="B215"/>
          <cell r="C215"/>
          <cell r="D215"/>
          <cell r="E215"/>
          <cell r="F215"/>
          <cell r="G215"/>
          <cell r="H215"/>
          <cell r="I215"/>
          <cell r="J215"/>
          <cell r="K215"/>
          <cell r="L215"/>
          <cell r="M215"/>
          <cell r="N215"/>
          <cell r="O215"/>
        </row>
        <row r="216">
          <cell r="A216">
            <v>1207</v>
          </cell>
          <cell r="B216"/>
          <cell r="C216"/>
          <cell r="D216"/>
          <cell r="E216"/>
          <cell r="F216"/>
          <cell r="G216"/>
          <cell r="H216"/>
          <cell r="I216"/>
          <cell r="J216"/>
          <cell r="K216"/>
          <cell r="L216"/>
          <cell r="M216"/>
          <cell r="N216"/>
          <cell r="O216"/>
        </row>
        <row r="217">
          <cell r="A217">
            <v>1208</v>
          </cell>
          <cell r="B217"/>
          <cell r="C217"/>
          <cell r="D217"/>
          <cell r="E217"/>
          <cell r="F217"/>
          <cell r="G217"/>
          <cell r="H217"/>
          <cell r="I217"/>
          <cell r="J217"/>
          <cell r="K217"/>
          <cell r="L217"/>
          <cell r="M217"/>
          <cell r="N217"/>
          <cell r="O217"/>
        </row>
        <row r="218">
          <cell r="A218">
            <v>1209</v>
          </cell>
          <cell r="B218"/>
          <cell r="C218"/>
          <cell r="D218"/>
          <cell r="E218"/>
          <cell r="F218"/>
          <cell r="G218"/>
          <cell r="H218"/>
          <cell r="I218"/>
          <cell r="J218"/>
          <cell r="K218"/>
          <cell r="L218"/>
          <cell r="M218"/>
          <cell r="N218"/>
          <cell r="O218"/>
        </row>
        <row r="219">
          <cell r="A219">
            <v>1210</v>
          </cell>
          <cell r="B219"/>
          <cell r="C219"/>
          <cell r="D219"/>
          <cell r="E219"/>
          <cell r="F219"/>
          <cell r="G219"/>
          <cell r="H219"/>
          <cell r="I219"/>
          <cell r="J219"/>
          <cell r="K219"/>
          <cell r="L219"/>
          <cell r="M219"/>
          <cell r="N219"/>
          <cell r="O219"/>
        </row>
        <row r="220">
          <cell r="A220">
            <v>1211</v>
          </cell>
          <cell r="B220"/>
          <cell r="C220"/>
          <cell r="D220"/>
          <cell r="E220"/>
          <cell r="F220"/>
          <cell r="G220"/>
          <cell r="H220"/>
          <cell r="I220"/>
          <cell r="J220"/>
          <cell r="K220"/>
          <cell r="L220"/>
          <cell r="M220"/>
          <cell r="N220"/>
          <cell r="O220"/>
        </row>
        <row r="221">
          <cell r="A221">
            <v>1212</v>
          </cell>
          <cell r="B221"/>
          <cell r="C221"/>
          <cell r="D221"/>
          <cell r="E221"/>
          <cell r="F221"/>
          <cell r="G221"/>
          <cell r="H221"/>
          <cell r="I221"/>
          <cell r="J221"/>
          <cell r="K221"/>
          <cell r="L221"/>
          <cell r="M221"/>
          <cell r="N221"/>
          <cell r="O221"/>
        </row>
        <row r="222">
          <cell r="A222">
            <v>1213</v>
          </cell>
          <cell r="B222"/>
          <cell r="C222"/>
          <cell r="D222"/>
          <cell r="E222"/>
          <cell r="F222"/>
          <cell r="G222"/>
          <cell r="H222"/>
          <cell r="I222"/>
          <cell r="J222"/>
          <cell r="K222"/>
          <cell r="L222"/>
          <cell r="M222"/>
          <cell r="N222"/>
          <cell r="O222"/>
        </row>
        <row r="223">
          <cell r="A223">
            <v>1214</v>
          </cell>
          <cell r="B223"/>
          <cell r="C223"/>
          <cell r="D223"/>
          <cell r="E223"/>
          <cell r="F223"/>
          <cell r="G223"/>
          <cell r="H223"/>
          <cell r="I223"/>
          <cell r="J223"/>
          <cell r="K223"/>
          <cell r="L223"/>
          <cell r="M223"/>
          <cell r="N223"/>
          <cell r="O223"/>
        </row>
        <row r="224">
          <cell r="A224">
            <v>1215</v>
          </cell>
          <cell r="B224"/>
          <cell r="C224"/>
          <cell r="D224"/>
          <cell r="E224"/>
          <cell r="F224"/>
          <cell r="G224"/>
          <cell r="H224"/>
          <cell r="I224"/>
          <cell r="J224"/>
          <cell r="K224"/>
          <cell r="L224"/>
          <cell r="M224"/>
          <cell r="N224"/>
          <cell r="O224"/>
        </row>
        <row r="225">
          <cell r="A225">
            <v>1216</v>
          </cell>
          <cell r="B225"/>
          <cell r="C225"/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  <cell r="N225"/>
          <cell r="O225"/>
        </row>
        <row r="226">
          <cell r="A226">
            <v>1217</v>
          </cell>
          <cell r="B226"/>
          <cell r="C226"/>
          <cell r="D226"/>
          <cell r="E226"/>
          <cell r="F226"/>
          <cell r="G226"/>
          <cell r="H226"/>
          <cell r="I226"/>
          <cell r="J226"/>
          <cell r="K226"/>
          <cell r="L226"/>
          <cell r="M226"/>
          <cell r="N226"/>
          <cell r="O226"/>
        </row>
        <row r="227">
          <cell r="A227">
            <v>1218</v>
          </cell>
          <cell r="B227"/>
          <cell r="C227"/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  <cell r="O227"/>
        </row>
        <row r="228">
          <cell r="A228">
            <v>1219</v>
          </cell>
          <cell r="B228"/>
          <cell r="C228"/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  <cell r="O228"/>
        </row>
        <row r="229">
          <cell r="A229">
            <v>1220</v>
          </cell>
          <cell r="B229"/>
          <cell r="C229"/>
          <cell r="D229"/>
          <cell r="E229"/>
          <cell r="F229"/>
          <cell r="G229"/>
          <cell r="H229"/>
          <cell r="I229"/>
          <cell r="J229"/>
          <cell r="K229"/>
          <cell r="L229"/>
          <cell r="M229"/>
          <cell r="N229"/>
          <cell r="O229"/>
        </row>
        <row r="230">
          <cell r="A230">
            <v>1221</v>
          </cell>
          <cell r="B230"/>
          <cell r="C230"/>
          <cell r="D230"/>
          <cell r="E230"/>
          <cell r="F230"/>
          <cell r="G230"/>
          <cell r="H230"/>
          <cell r="I230"/>
          <cell r="J230"/>
          <cell r="K230"/>
          <cell r="L230"/>
          <cell r="M230"/>
          <cell r="N230"/>
          <cell r="O230"/>
        </row>
        <row r="231">
          <cell r="A231">
            <v>1222</v>
          </cell>
          <cell r="B231"/>
          <cell r="C231"/>
          <cell r="D231"/>
          <cell r="E231"/>
          <cell r="F231"/>
          <cell r="G231"/>
          <cell r="H231"/>
          <cell r="I231"/>
          <cell r="J231"/>
          <cell r="K231"/>
          <cell r="L231"/>
          <cell r="M231"/>
          <cell r="N231"/>
          <cell r="O231"/>
        </row>
        <row r="232">
          <cell r="A232">
            <v>1223</v>
          </cell>
          <cell r="B232"/>
          <cell r="C232"/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  <cell r="N232"/>
          <cell r="O232"/>
        </row>
        <row r="233">
          <cell r="A233">
            <v>1224</v>
          </cell>
          <cell r="B233"/>
          <cell r="C233"/>
          <cell r="D233"/>
          <cell r="E233"/>
          <cell r="F233"/>
          <cell r="G233"/>
          <cell r="H233"/>
          <cell r="I233"/>
          <cell r="J233"/>
          <cell r="K233"/>
          <cell r="L233"/>
          <cell r="M233"/>
          <cell r="N233"/>
          <cell r="O233"/>
        </row>
        <row r="234">
          <cell r="A234">
            <v>1225</v>
          </cell>
          <cell r="B234"/>
          <cell r="C234"/>
          <cell r="D234"/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  <cell r="O234"/>
        </row>
        <row r="235">
          <cell r="A235">
            <v>1226</v>
          </cell>
          <cell r="B235"/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  <cell r="O235"/>
        </row>
        <row r="236">
          <cell r="A236">
            <v>1227</v>
          </cell>
          <cell r="B236"/>
          <cell r="C236"/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  <cell r="N236"/>
          <cell r="O236"/>
        </row>
        <row r="237">
          <cell r="A237">
            <v>1228</v>
          </cell>
          <cell r="B237"/>
          <cell r="C237"/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  <cell r="O237"/>
        </row>
        <row r="238">
          <cell r="A238">
            <v>1229</v>
          </cell>
          <cell r="B238"/>
          <cell r="C238"/>
          <cell r="D238"/>
          <cell r="E238"/>
          <cell r="F238"/>
          <cell r="G238"/>
          <cell r="H238"/>
          <cell r="I238"/>
          <cell r="J238"/>
          <cell r="K238"/>
          <cell r="L238"/>
          <cell r="M238"/>
          <cell r="N238"/>
          <cell r="O238"/>
        </row>
        <row r="239">
          <cell r="A239">
            <v>1230</v>
          </cell>
          <cell r="B239"/>
          <cell r="C239"/>
          <cell r="D239"/>
          <cell r="E239"/>
          <cell r="F239"/>
          <cell r="G239"/>
          <cell r="H239"/>
          <cell r="I239"/>
          <cell r="J239"/>
          <cell r="K239"/>
          <cell r="L239"/>
          <cell r="M239"/>
          <cell r="N239"/>
          <cell r="O239"/>
        </row>
        <row r="240">
          <cell r="A240">
            <v>1231</v>
          </cell>
          <cell r="B240"/>
          <cell r="C240"/>
          <cell r="D240"/>
          <cell r="E240"/>
          <cell r="F240"/>
          <cell r="G240"/>
          <cell r="H240"/>
          <cell r="I240"/>
          <cell r="J240"/>
          <cell r="K240"/>
          <cell r="L240"/>
          <cell r="M240"/>
          <cell r="N240"/>
          <cell r="O240"/>
        </row>
        <row r="241">
          <cell r="A241">
            <v>1232</v>
          </cell>
          <cell r="B241"/>
          <cell r="C241"/>
          <cell r="D241"/>
          <cell r="E241"/>
          <cell r="F241"/>
          <cell r="G241"/>
          <cell r="H241"/>
          <cell r="I241"/>
          <cell r="J241"/>
          <cell r="K241"/>
          <cell r="L241"/>
          <cell r="M241"/>
          <cell r="N241"/>
          <cell r="O241"/>
        </row>
        <row r="242">
          <cell r="A242">
            <v>1233</v>
          </cell>
          <cell r="B242"/>
          <cell r="C242"/>
          <cell r="D242"/>
          <cell r="E242"/>
          <cell r="F242"/>
          <cell r="G242"/>
          <cell r="H242"/>
          <cell r="I242"/>
          <cell r="J242"/>
          <cell r="K242"/>
          <cell r="L242"/>
          <cell r="M242"/>
          <cell r="N242"/>
          <cell r="O242"/>
        </row>
        <row r="243">
          <cell r="A243">
            <v>1234</v>
          </cell>
          <cell r="B243"/>
          <cell r="C243"/>
          <cell r="D243"/>
          <cell r="E243"/>
          <cell r="F243"/>
          <cell r="G243"/>
          <cell r="H243"/>
          <cell r="I243"/>
          <cell r="J243"/>
          <cell r="K243"/>
          <cell r="L243"/>
          <cell r="M243"/>
          <cell r="N243"/>
          <cell r="O243"/>
        </row>
        <row r="244">
          <cell r="A244">
            <v>1235</v>
          </cell>
          <cell r="B244"/>
          <cell r="C244"/>
          <cell r="D244"/>
          <cell r="E244"/>
          <cell r="F244"/>
          <cell r="G244"/>
          <cell r="H244"/>
          <cell r="I244"/>
          <cell r="J244"/>
          <cell r="K244"/>
          <cell r="L244"/>
          <cell r="M244"/>
          <cell r="N244"/>
          <cell r="O244"/>
        </row>
        <row r="245">
          <cell r="A245">
            <v>1236</v>
          </cell>
          <cell r="B245"/>
          <cell r="C245"/>
          <cell r="D245"/>
          <cell r="E245"/>
          <cell r="F245"/>
          <cell r="G245"/>
          <cell r="H245"/>
          <cell r="I245"/>
          <cell r="J245"/>
          <cell r="K245"/>
          <cell r="L245"/>
          <cell r="M245"/>
          <cell r="N245"/>
          <cell r="O245"/>
        </row>
        <row r="246">
          <cell r="A246">
            <v>1237</v>
          </cell>
          <cell r="B246"/>
          <cell r="C246"/>
          <cell r="D246"/>
          <cell r="E246"/>
          <cell r="F246"/>
          <cell r="G246"/>
          <cell r="H246"/>
          <cell r="I246"/>
          <cell r="J246"/>
          <cell r="K246"/>
          <cell r="L246"/>
          <cell r="M246"/>
          <cell r="N246"/>
          <cell r="O246"/>
        </row>
        <row r="247">
          <cell r="A247">
            <v>1238</v>
          </cell>
          <cell r="B247"/>
          <cell r="C247"/>
          <cell r="D247"/>
          <cell r="E247"/>
          <cell r="F247"/>
          <cell r="G247"/>
          <cell r="H247"/>
          <cell r="I247"/>
          <cell r="J247"/>
          <cell r="K247"/>
          <cell r="L247"/>
          <cell r="M247"/>
          <cell r="N247"/>
          <cell r="O247"/>
        </row>
        <row r="248">
          <cell r="A248">
            <v>1239</v>
          </cell>
          <cell r="B248"/>
          <cell r="C248"/>
          <cell r="D248"/>
          <cell r="E248"/>
          <cell r="F248"/>
          <cell r="G248"/>
          <cell r="H248"/>
          <cell r="I248"/>
          <cell r="J248"/>
          <cell r="K248"/>
          <cell r="L248"/>
          <cell r="M248"/>
          <cell r="N248"/>
          <cell r="O248"/>
        </row>
        <row r="249">
          <cell r="A249">
            <v>1240</v>
          </cell>
          <cell r="B249"/>
          <cell r="C249"/>
          <cell r="D249"/>
          <cell r="E249"/>
          <cell r="F249"/>
          <cell r="G249"/>
          <cell r="H249"/>
          <cell r="I249"/>
          <cell r="J249"/>
          <cell r="K249"/>
          <cell r="L249"/>
          <cell r="M249"/>
          <cell r="N249"/>
          <cell r="O249"/>
        </row>
        <row r="250">
          <cell r="A250">
            <v>1241</v>
          </cell>
          <cell r="B250"/>
          <cell r="C250"/>
          <cell r="D250"/>
          <cell r="E250"/>
          <cell r="F250"/>
          <cell r="G250"/>
          <cell r="H250"/>
          <cell r="I250"/>
          <cell r="J250"/>
          <cell r="K250"/>
          <cell r="L250"/>
          <cell r="M250"/>
          <cell r="N250"/>
          <cell r="O250"/>
        </row>
        <row r="251">
          <cell r="A251">
            <v>1242</v>
          </cell>
          <cell r="B251"/>
          <cell r="C251"/>
          <cell r="D251"/>
          <cell r="E251"/>
          <cell r="F251"/>
          <cell r="G251"/>
          <cell r="H251"/>
          <cell r="I251"/>
          <cell r="J251"/>
          <cell r="K251"/>
          <cell r="L251"/>
          <cell r="M251"/>
          <cell r="N251"/>
          <cell r="O251"/>
        </row>
        <row r="252">
          <cell r="A252">
            <v>1243</v>
          </cell>
          <cell r="B252"/>
          <cell r="C252"/>
          <cell r="D252"/>
          <cell r="E252"/>
          <cell r="F252"/>
          <cell r="G252"/>
          <cell r="H252"/>
          <cell r="I252"/>
          <cell r="J252"/>
          <cell r="K252"/>
          <cell r="L252"/>
          <cell r="M252"/>
          <cell r="N252"/>
          <cell r="O252"/>
        </row>
        <row r="253">
          <cell r="A253">
            <v>1244</v>
          </cell>
          <cell r="B253"/>
          <cell r="C253"/>
          <cell r="D253"/>
          <cell r="E253"/>
          <cell r="F253"/>
          <cell r="G253"/>
          <cell r="H253"/>
          <cell r="I253"/>
          <cell r="J253"/>
          <cell r="K253"/>
          <cell r="L253"/>
          <cell r="M253"/>
          <cell r="N253"/>
          <cell r="O253"/>
        </row>
        <row r="254">
          <cell r="A254">
            <v>1245</v>
          </cell>
          <cell r="B254"/>
          <cell r="C254"/>
          <cell r="D254"/>
          <cell r="E254"/>
          <cell r="F254"/>
          <cell r="G254"/>
          <cell r="H254"/>
          <cell r="I254"/>
          <cell r="J254"/>
          <cell r="K254"/>
          <cell r="L254"/>
          <cell r="M254"/>
          <cell r="N254"/>
          <cell r="O254"/>
        </row>
        <row r="255">
          <cell r="A255">
            <v>1246</v>
          </cell>
          <cell r="B255"/>
          <cell r="C255"/>
          <cell r="D255"/>
          <cell r="E255"/>
          <cell r="F255"/>
          <cell r="G255"/>
          <cell r="H255"/>
          <cell r="I255"/>
          <cell r="J255"/>
          <cell r="K255"/>
          <cell r="L255"/>
          <cell r="M255"/>
          <cell r="N255"/>
          <cell r="O255"/>
        </row>
        <row r="256">
          <cell r="A256">
            <v>1247</v>
          </cell>
          <cell r="B256"/>
          <cell r="C256"/>
          <cell r="D256"/>
          <cell r="E256"/>
          <cell r="F256"/>
          <cell r="G256"/>
          <cell r="H256"/>
          <cell r="I256"/>
          <cell r="J256"/>
          <cell r="K256"/>
          <cell r="L256"/>
          <cell r="M256"/>
          <cell r="N256"/>
          <cell r="O256"/>
        </row>
        <row r="257">
          <cell r="A257">
            <v>1248</v>
          </cell>
          <cell r="B257"/>
          <cell r="C257"/>
          <cell r="D257"/>
          <cell r="E257"/>
          <cell r="F257"/>
          <cell r="G257"/>
          <cell r="H257"/>
          <cell r="I257"/>
          <cell r="J257"/>
          <cell r="K257"/>
          <cell r="L257"/>
          <cell r="M257"/>
          <cell r="N257"/>
          <cell r="O257"/>
        </row>
        <row r="258">
          <cell r="A258">
            <v>1249</v>
          </cell>
          <cell r="B258"/>
          <cell r="C258"/>
          <cell r="D258"/>
          <cell r="E258"/>
          <cell r="F258"/>
          <cell r="G258"/>
          <cell r="H258"/>
          <cell r="I258"/>
          <cell r="J258"/>
          <cell r="K258"/>
          <cell r="L258"/>
          <cell r="M258"/>
          <cell r="N258"/>
          <cell r="O258"/>
        </row>
        <row r="259">
          <cell r="A259">
            <v>1250</v>
          </cell>
          <cell r="B259"/>
          <cell r="C259"/>
          <cell r="D259"/>
          <cell r="E259"/>
          <cell r="F259"/>
          <cell r="G259"/>
          <cell r="H259"/>
          <cell r="I259"/>
          <cell r="J259"/>
          <cell r="K259"/>
          <cell r="L259"/>
          <cell r="M259"/>
          <cell r="N259"/>
          <cell r="O259"/>
        </row>
        <row r="260">
          <cell r="A260">
            <v>1251</v>
          </cell>
          <cell r="B260"/>
          <cell r="C260"/>
          <cell r="D260"/>
          <cell r="E260"/>
          <cell r="F260"/>
          <cell r="G260"/>
          <cell r="H260"/>
          <cell r="I260"/>
          <cell r="J260"/>
          <cell r="K260"/>
          <cell r="L260"/>
          <cell r="M260"/>
          <cell r="N260"/>
          <cell r="O260"/>
        </row>
        <row r="261">
          <cell r="A261">
            <v>1252</v>
          </cell>
          <cell r="B261"/>
          <cell r="C261"/>
          <cell r="D261"/>
          <cell r="E261"/>
          <cell r="F261"/>
          <cell r="G261"/>
          <cell r="H261"/>
          <cell r="I261"/>
          <cell r="J261"/>
          <cell r="K261"/>
          <cell r="L261"/>
          <cell r="M261"/>
          <cell r="N261"/>
          <cell r="O261"/>
        </row>
        <row r="262">
          <cell r="A262">
            <v>1253</v>
          </cell>
          <cell r="B262"/>
          <cell r="C262"/>
          <cell r="D262"/>
          <cell r="E262"/>
          <cell r="F262"/>
          <cell r="G262"/>
          <cell r="H262"/>
          <cell r="I262"/>
          <cell r="J262"/>
          <cell r="K262"/>
          <cell r="L262"/>
          <cell r="M262"/>
          <cell r="N262"/>
          <cell r="O262"/>
        </row>
        <row r="263">
          <cell r="A263">
            <v>1254</v>
          </cell>
          <cell r="B263"/>
          <cell r="C263"/>
          <cell r="D263"/>
          <cell r="E263"/>
          <cell r="F263"/>
          <cell r="G263"/>
          <cell r="H263"/>
          <cell r="I263"/>
          <cell r="J263"/>
          <cell r="K263"/>
          <cell r="L263"/>
          <cell r="M263"/>
          <cell r="N263"/>
          <cell r="O263"/>
        </row>
        <row r="264">
          <cell r="A264">
            <v>1255</v>
          </cell>
          <cell r="B264"/>
          <cell r="C264"/>
          <cell r="D264"/>
          <cell r="E264"/>
          <cell r="F264"/>
          <cell r="G264"/>
          <cell r="H264"/>
          <cell r="I264"/>
          <cell r="J264"/>
          <cell r="K264"/>
          <cell r="L264"/>
          <cell r="M264"/>
          <cell r="N264"/>
          <cell r="O264"/>
        </row>
        <row r="265">
          <cell r="A265">
            <v>1256</v>
          </cell>
          <cell r="B265"/>
          <cell r="C265"/>
          <cell r="D265"/>
          <cell r="E265"/>
          <cell r="F265"/>
          <cell r="G265"/>
          <cell r="H265"/>
          <cell r="I265"/>
          <cell r="J265"/>
          <cell r="K265"/>
          <cell r="L265"/>
          <cell r="M265"/>
          <cell r="N265"/>
          <cell r="O265"/>
        </row>
        <row r="266">
          <cell r="A266">
            <v>1257</v>
          </cell>
          <cell r="B266"/>
          <cell r="C266"/>
          <cell r="D266"/>
          <cell r="E266"/>
          <cell r="F266"/>
          <cell r="G266"/>
          <cell r="H266"/>
          <cell r="I266"/>
          <cell r="J266"/>
          <cell r="K266"/>
          <cell r="L266"/>
          <cell r="M266"/>
          <cell r="N266"/>
          <cell r="O266"/>
        </row>
        <row r="267">
          <cell r="A267">
            <v>1258</v>
          </cell>
          <cell r="B267"/>
          <cell r="C267"/>
          <cell r="D267"/>
          <cell r="E267"/>
          <cell r="F267"/>
          <cell r="G267"/>
          <cell r="H267"/>
          <cell r="I267"/>
          <cell r="J267"/>
          <cell r="K267"/>
          <cell r="L267"/>
          <cell r="M267"/>
          <cell r="N267"/>
          <cell r="O267"/>
        </row>
        <row r="268">
          <cell r="A268">
            <v>1259</v>
          </cell>
          <cell r="B268"/>
          <cell r="C268"/>
          <cell r="D268"/>
          <cell r="E268"/>
          <cell r="F268"/>
          <cell r="G268"/>
          <cell r="H268"/>
          <cell r="I268"/>
          <cell r="J268"/>
          <cell r="K268"/>
          <cell r="L268"/>
          <cell r="M268"/>
          <cell r="N268"/>
          <cell r="O268"/>
        </row>
        <row r="269">
          <cell r="A269">
            <v>1260</v>
          </cell>
          <cell r="B269"/>
          <cell r="C269"/>
          <cell r="D269"/>
          <cell r="E269"/>
          <cell r="F269"/>
          <cell r="G269"/>
          <cell r="H269"/>
          <cell r="I269"/>
          <cell r="J269"/>
          <cell r="K269"/>
          <cell r="L269"/>
          <cell r="M269"/>
          <cell r="N269"/>
          <cell r="O269"/>
        </row>
        <row r="270">
          <cell r="A270">
            <v>1261</v>
          </cell>
          <cell r="B270"/>
          <cell r="C270"/>
          <cell r="D270"/>
          <cell r="E270"/>
          <cell r="F270"/>
          <cell r="G270"/>
          <cell r="H270"/>
          <cell r="I270"/>
          <cell r="J270"/>
          <cell r="K270"/>
          <cell r="L270"/>
          <cell r="M270"/>
          <cell r="N270"/>
          <cell r="O270"/>
        </row>
        <row r="271">
          <cell r="A271">
            <v>1262</v>
          </cell>
          <cell r="B271"/>
          <cell r="C271"/>
          <cell r="D271"/>
          <cell r="E271"/>
          <cell r="F271"/>
          <cell r="G271"/>
          <cell r="H271"/>
          <cell r="I271"/>
          <cell r="J271"/>
          <cell r="K271"/>
          <cell r="L271"/>
          <cell r="M271"/>
          <cell r="N271"/>
          <cell r="O271"/>
        </row>
        <row r="272">
          <cell r="A272">
            <v>1263</v>
          </cell>
          <cell r="B272"/>
          <cell r="C272"/>
          <cell r="D272"/>
          <cell r="E272"/>
          <cell r="F272"/>
          <cell r="G272"/>
          <cell r="H272"/>
          <cell r="I272"/>
          <cell r="J272"/>
          <cell r="K272"/>
          <cell r="L272"/>
          <cell r="M272"/>
          <cell r="N272"/>
          <cell r="O272"/>
        </row>
        <row r="273">
          <cell r="A273">
            <v>1264</v>
          </cell>
          <cell r="B273"/>
          <cell r="C273"/>
          <cell r="D273"/>
          <cell r="E273"/>
          <cell r="F273"/>
          <cell r="G273"/>
          <cell r="H273"/>
          <cell r="I273"/>
          <cell r="J273"/>
          <cell r="K273"/>
          <cell r="L273"/>
          <cell r="M273"/>
          <cell r="N273"/>
          <cell r="O273"/>
        </row>
        <row r="274">
          <cell r="A274">
            <v>1265</v>
          </cell>
          <cell r="B274"/>
          <cell r="C274"/>
          <cell r="D274"/>
          <cell r="E274"/>
          <cell r="F274"/>
          <cell r="G274"/>
          <cell r="H274"/>
          <cell r="I274"/>
          <cell r="J274"/>
          <cell r="K274"/>
          <cell r="L274"/>
          <cell r="M274"/>
          <cell r="N274"/>
          <cell r="O274"/>
        </row>
        <row r="275">
          <cell r="A275">
            <v>1266</v>
          </cell>
          <cell r="B275"/>
          <cell r="C275"/>
          <cell r="D275"/>
          <cell r="E275"/>
          <cell r="F275"/>
          <cell r="G275"/>
          <cell r="H275"/>
          <cell r="I275"/>
          <cell r="J275"/>
          <cell r="K275"/>
          <cell r="L275"/>
          <cell r="M275"/>
          <cell r="N275"/>
          <cell r="O275"/>
        </row>
        <row r="276">
          <cell r="A276">
            <v>1267</v>
          </cell>
          <cell r="B276"/>
          <cell r="C276"/>
          <cell r="D276"/>
          <cell r="E276"/>
          <cell r="F276"/>
          <cell r="G276"/>
          <cell r="H276"/>
          <cell r="I276"/>
          <cell r="J276"/>
          <cell r="K276"/>
          <cell r="L276"/>
          <cell r="M276"/>
          <cell r="N276"/>
          <cell r="O276"/>
        </row>
        <row r="277">
          <cell r="A277">
            <v>1268</v>
          </cell>
          <cell r="B277"/>
          <cell r="C277"/>
          <cell r="D277"/>
          <cell r="E277"/>
          <cell r="F277"/>
          <cell r="G277"/>
          <cell r="H277"/>
          <cell r="I277"/>
          <cell r="J277"/>
          <cell r="K277"/>
          <cell r="L277"/>
          <cell r="M277"/>
          <cell r="N277"/>
          <cell r="O277"/>
        </row>
        <row r="278">
          <cell r="A278">
            <v>1269</v>
          </cell>
          <cell r="B278"/>
          <cell r="C278"/>
          <cell r="D278"/>
          <cell r="E278"/>
          <cell r="F278"/>
          <cell r="G278"/>
          <cell r="H278"/>
          <cell r="I278"/>
          <cell r="J278"/>
          <cell r="K278"/>
          <cell r="L278"/>
          <cell r="M278"/>
          <cell r="N278"/>
          <cell r="O278"/>
        </row>
        <row r="279">
          <cell r="A279">
            <v>1270</v>
          </cell>
          <cell r="B279"/>
          <cell r="C279"/>
          <cell r="D279"/>
          <cell r="E279"/>
          <cell r="F279"/>
          <cell r="G279"/>
          <cell r="H279"/>
          <cell r="I279"/>
          <cell r="J279"/>
          <cell r="K279"/>
          <cell r="L279"/>
          <cell r="M279"/>
          <cell r="N279"/>
          <cell r="O279"/>
        </row>
        <row r="280">
          <cell r="A280">
            <v>1271</v>
          </cell>
          <cell r="B280"/>
          <cell r="C280"/>
          <cell r="D280"/>
          <cell r="E280"/>
          <cell r="F280"/>
          <cell r="G280"/>
          <cell r="H280"/>
          <cell r="I280"/>
          <cell r="J280"/>
          <cell r="K280"/>
          <cell r="L280"/>
          <cell r="M280"/>
          <cell r="N280"/>
          <cell r="O280"/>
        </row>
        <row r="281">
          <cell r="A281">
            <v>1272</v>
          </cell>
          <cell r="B281"/>
          <cell r="C281"/>
          <cell r="D281"/>
          <cell r="E281"/>
          <cell r="F281"/>
          <cell r="G281"/>
          <cell r="H281"/>
          <cell r="I281"/>
          <cell r="J281"/>
          <cell r="K281"/>
          <cell r="L281"/>
          <cell r="M281"/>
          <cell r="N281"/>
          <cell r="O281"/>
        </row>
        <row r="282">
          <cell r="A282">
            <v>1273</v>
          </cell>
          <cell r="B282"/>
          <cell r="C282"/>
          <cell r="D282"/>
          <cell r="E282"/>
          <cell r="F282"/>
          <cell r="G282"/>
          <cell r="H282"/>
          <cell r="I282"/>
          <cell r="J282"/>
          <cell r="K282"/>
          <cell r="L282"/>
          <cell r="M282"/>
          <cell r="N282"/>
          <cell r="O282"/>
        </row>
        <row r="283">
          <cell r="A283">
            <v>1274</v>
          </cell>
          <cell r="B283"/>
          <cell r="C283"/>
          <cell r="D283"/>
          <cell r="E283"/>
          <cell r="F283"/>
          <cell r="G283"/>
          <cell r="H283"/>
          <cell r="I283"/>
          <cell r="J283"/>
          <cell r="K283"/>
          <cell r="L283"/>
          <cell r="M283"/>
          <cell r="N283"/>
          <cell r="O283"/>
        </row>
        <row r="284">
          <cell r="A284">
            <v>1275</v>
          </cell>
          <cell r="B284"/>
          <cell r="C284"/>
          <cell r="D284"/>
          <cell r="E284"/>
          <cell r="F284"/>
          <cell r="G284"/>
          <cell r="H284"/>
          <cell r="I284"/>
          <cell r="J284"/>
          <cell r="K284"/>
          <cell r="L284"/>
          <cell r="M284"/>
          <cell r="N284"/>
          <cell r="O284"/>
        </row>
        <row r="285">
          <cell r="A285">
            <v>1276</v>
          </cell>
          <cell r="B285"/>
          <cell r="C285"/>
          <cell r="D285"/>
          <cell r="E285"/>
          <cell r="F285"/>
          <cell r="G285"/>
          <cell r="H285"/>
          <cell r="I285"/>
          <cell r="J285"/>
          <cell r="K285"/>
          <cell r="L285"/>
          <cell r="M285"/>
          <cell r="N285"/>
          <cell r="O285"/>
        </row>
        <row r="286">
          <cell r="A286">
            <v>1277</v>
          </cell>
          <cell r="B286"/>
          <cell r="C286"/>
          <cell r="D286"/>
          <cell r="E286"/>
          <cell r="F286"/>
          <cell r="G286"/>
          <cell r="H286"/>
          <cell r="I286"/>
          <cell r="J286"/>
          <cell r="K286"/>
          <cell r="L286"/>
          <cell r="M286"/>
          <cell r="N286"/>
          <cell r="O286"/>
        </row>
        <row r="287">
          <cell r="A287">
            <v>1278</v>
          </cell>
          <cell r="B287"/>
          <cell r="C287"/>
          <cell r="D287"/>
          <cell r="E287"/>
          <cell r="F287"/>
          <cell r="G287"/>
          <cell r="H287"/>
          <cell r="I287"/>
          <cell r="J287"/>
          <cell r="K287"/>
          <cell r="L287"/>
          <cell r="M287"/>
          <cell r="N287"/>
          <cell r="O287"/>
        </row>
        <row r="288">
          <cell r="A288">
            <v>1279</v>
          </cell>
          <cell r="B288"/>
          <cell r="C288"/>
          <cell r="D288"/>
          <cell r="E288"/>
          <cell r="F288"/>
          <cell r="G288"/>
          <cell r="H288"/>
          <cell r="I288"/>
          <cell r="J288"/>
          <cell r="K288"/>
          <cell r="L288"/>
          <cell r="M288"/>
          <cell r="N288"/>
          <cell r="O288"/>
        </row>
        <row r="289">
          <cell r="A289">
            <v>1280</v>
          </cell>
          <cell r="B289"/>
          <cell r="C289"/>
          <cell r="D289"/>
          <cell r="E289"/>
          <cell r="F289"/>
          <cell r="G289"/>
          <cell r="H289"/>
          <cell r="I289"/>
          <cell r="J289"/>
          <cell r="K289"/>
          <cell r="L289"/>
          <cell r="M289"/>
          <cell r="N289"/>
          <cell r="O289"/>
        </row>
        <row r="290">
          <cell r="A290">
            <v>1281</v>
          </cell>
          <cell r="B290"/>
          <cell r="C290"/>
          <cell r="D290"/>
          <cell r="E290"/>
          <cell r="F290"/>
          <cell r="G290"/>
          <cell r="H290"/>
          <cell r="I290"/>
          <cell r="J290"/>
          <cell r="K290"/>
          <cell r="L290"/>
          <cell r="M290"/>
          <cell r="N290"/>
          <cell r="O290"/>
        </row>
        <row r="291">
          <cell r="A291">
            <v>1282</v>
          </cell>
          <cell r="B291"/>
          <cell r="C291"/>
          <cell r="D291"/>
          <cell r="E291"/>
          <cell r="F291"/>
          <cell r="G291"/>
          <cell r="H291"/>
          <cell r="I291"/>
          <cell r="J291"/>
          <cell r="K291"/>
          <cell r="L291"/>
          <cell r="M291"/>
          <cell r="N291"/>
          <cell r="O291"/>
        </row>
        <row r="292">
          <cell r="A292">
            <v>1283</v>
          </cell>
          <cell r="B292"/>
          <cell r="C292"/>
          <cell r="D292"/>
          <cell r="E292"/>
          <cell r="F292"/>
          <cell r="G292"/>
          <cell r="H292"/>
          <cell r="I292"/>
          <cell r="J292"/>
          <cell r="K292"/>
          <cell r="L292"/>
          <cell r="M292"/>
          <cell r="N292"/>
          <cell r="O292"/>
        </row>
        <row r="293">
          <cell r="A293">
            <v>1284</v>
          </cell>
          <cell r="B293"/>
          <cell r="C293"/>
          <cell r="D293"/>
          <cell r="E293"/>
          <cell r="F293"/>
          <cell r="G293"/>
          <cell r="H293"/>
          <cell r="I293"/>
          <cell r="J293"/>
          <cell r="K293"/>
          <cell r="L293"/>
          <cell r="M293"/>
          <cell r="N293"/>
          <cell r="O293"/>
        </row>
        <row r="294">
          <cell r="A294">
            <v>1285</v>
          </cell>
          <cell r="B294"/>
          <cell r="C294"/>
          <cell r="D294"/>
          <cell r="E294"/>
          <cell r="F294"/>
          <cell r="G294"/>
          <cell r="H294"/>
          <cell r="I294"/>
          <cell r="J294"/>
          <cell r="K294"/>
          <cell r="L294"/>
          <cell r="M294"/>
          <cell r="N294"/>
          <cell r="O294"/>
        </row>
        <row r="295">
          <cell r="A295">
            <v>1286</v>
          </cell>
          <cell r="B295"/>
          <cell r="C295"/>
          <cell r="D295"/>
          <cell r="E295"/>
          <cell r="F295"/>
          <cell r="G295"/>
          <cell r="H295"/>
          <cell r="I295"/>
          <cell r="J295"/>
          <cell r="K295"/>
          <cell r="L295"/>
          <cell r="M295"/>
          <cell r="N295"/>
          <cell r="O295"/>
        </row>
        <row r="296">
          <cell r="A296">
            <v>1287</v>
          </cell>
          <cell r="B296"/>
          <cell r="C296"/>
          <cell r="D296"/>
          <cell r="E296"/>
          <cell r="F296"/>
          <cell r="G296"/>
          <cell r="H296"/>
          <cell r="I296"/>
          <cell r="J296"/>
          <cell r="K296"/>
          <cell r="L296"/>
          <cell r="M296"/>
          <cell r="N296"/>
          <cell r="O296"/>
        </row>
        <row r="297">
          <cell r="A297">
            <v>1288</v>
          </cell>
          <cell r="B297"/>
          <cell r="C297"/>
          <cell r="D297"/>
          <cell r="E297"/>
          <cell r="F297"/>
          <cell r="G297"/>
          <cell r="H297"/>
          <cell r="I297"/>
          <cell r="J297"/>
          <cell r="K297"/>
          <cell r="L297"/>
          <cell r="M297"/>
          <cell r="N297"/>
          <cell r="O297"/>
        </row>
        <row r="298">
          <cell r="A298">
            <v>1289</v>
          </cell>
          <cell r="B298"/>
          <cell r="C298"/>
          <cell r="D298"/>
          <cell r="E298"/>
          <cell r="F298"/>
          <cell r="G298"/>
          <cell r="H298"/>
          <cell r="I298"/>
          <cell r="J298"/>
          <cell r="K298"/>
          <cell r="L298"/>
          <cell r="M298"/>
          <cell r="N298"/>
          <cell r="O298"/>
        </row>
        <row r="299">
          <cell r="A299">
            <v>1290</v>
          </cell>
          <cell r="B299"/>
          <cell r="C299"/>
          <cell r="D299"/>
          <cell r="E299"/>
          <cell r="F299"/>
          <cell r="G299"/>
          <cell r="H299"/>
          <cell r="I299"/>
          <cell r="J299"/>
          <cell r="K299"/>
          <cell r="L299"/>
          <cell r="M299"/>
          <cell r="N299"/>
          <cell r="O299"/>
        </row>
        <row r="300">
          <cell r="A300">
            <v>1291</v>
          </cell>
          <cell r="B300"/>
          <cell r="C300"/>
          <cell r="D300"/>
          <cell r="E300"/>
          <cell r="F300"/>
          <cell r="G300"/>
          <cell r="H300"/>
          <cell r="I300"/>
          <cell r="J300"/>
          <cell r="K300"/>
          <cell r="L300"/>
          <cell r="M300"/>
          <cell r="N300"/>
          <cell r="O300"/>
        </row>
        <row r="301">
          <cell r="A301">
            <v>1292</v>
          </cell>
          <cell r="B301"/>
          <cell r="C301"/>
          <cell r="D301"/>
          <cell r="E301"/>
          <cell r="F301"/>
          <cell r="G301"/>
          <cell r="H301"/>
          <cell r="I301"/>
          <cell r="J301"/>
          <cell r="K301"/>
          <cell r="L301"/>
          <cell r="M301"/>
          <cell r="N301"/>
          <cell r="O301"/>
        </row>
        <row r="302">
          <cell r="A302">
            <v>1293</v>
          </cell>
          <cell r="B302"/>
          <cell r="C302"/>
          <cell r="D302"/>
          <cell r="E302"/>
          <cell r="F302"/>
          <cell r="G302"/>
          <cell r="H302"/>
          <cell r="I302"/>
          <cell r="J302"/>
          <cell r="K302"/>
          <cell r="L302"/>
          <cell r="M302"/>
          <cell r="N302"/>
          <cell r="O302"/>
        </row>
        <row r="303">
          <cell r="A303">
            <v>1294</v>
          </cell>
          <cell r="B303"/>
          <cell r="C303"/>
          <cell r="D303"/>
          <cell r="E303"/>
          <cell r="F303"/>
          <cell r="G303"/>
          <cell r="H303"/>
          <cell r="I303"/>
          <cell r="J303"/>
          <cell r="K303"/>
          <cell r="L303"/>
          <cell r="M303"/>
          <cell r="N303"/>
          <cell r="O303"/>
        </row>
        <row r="304">
          <cell r="A304">
            <v>1295</v>
          </cell>
          <cell r="B304"/>
          <cell r="C304"/>
          <cell r="D304"/>
          <cell r="E304"/>
          <cell r="F304"/>
          <cell r="G304"/>
          <cell r="H304"/>
          <cell r="I304"/>
          <cell r="J304"/>
          <cell r="K304"/>
          <cell r="L304"/>
          <cell r="M304"/>
          <cell r="N304"/>
          <cell r="O304"/>
        </row>
        <row r="305">
          <cell r="A305">
            <v>1296</v>
          </cell>
          <cell r="B305"/>
          <cell r="C305"/>
          <cell r="D305"/>
          <cell r="E305"/>
          <cell r="F305"/>
          <cell r="G305"/>
          <cell r="H305"/>
          <cell r="I305"/>
          <cell r="J305"/>
          <cell r="K305"/>
          <cell r="L305"/>
          <cell r="M305"/>
          <cell r="N305"/>
          <cell r="O305"/>
        </row>
        <row r="306">
          <cell r="A306">
            <v>1297</v>
          </cell>
          <cell r="B306"/>
          <cell r="C306"/>
          <cell r="D306"/>
          <cell r="E306"/>
          <cell r="F306"/>
          <cell r="G306"/>
          <cell r="H306"/>
          <cell r="I306"/>
          <cell r="J306"/>
          <cell r="K306"/>
          <cell r="L306"/>
          <cell r="M306"/>
          <cell r="N306"/>
          <cell r="O306"/>
        </row>
        <row r="307">
          <cell r="A307">
            <v>1298</v>
          </cell>
          <cell r="B307"/>
          <cell r="C307"/>
          <cell r="D307"/>
          <cell r="E307"/>
          <cell r="F307"/>
          <cell r="G307"/>
          <cell r="H307"/>
          <cell r="I307"/>
          <cell r="J307"/>
          <cell r="K307"/>
          <cell r="L307"/>
          <cell r="M307"/>
          <cell r="N307"/>
          <cell r="O307"/>
        </row>
        <row r="308">
          <cell r="A308">
            <v>1299</v>
          </cell>
          <cell r="B308"/>
          <cell r="C308"/>
          <cell r="D308"/>
          <cell r="E308"/>
          <cell r="F308"/>
          <cell r="G308"/>
          <cell r="H308"/>
          <cell r="I308"/>
          <cell r="J308"/>
          <cell r="K308"/>
          <cell r="L308"/>
          <cell r="M308"/>
          <cell r="N308"/>
          <cell r="O308"/>
        </row>
        <row r="309">
          <cell r="A309">
            <v>1300</v>
          </cell>
          <cell r="B309"/>
          <cell r="C309"/>
          <cell r="D309"/>
          <cell r="E309"/>
          <cell r="F309"/>
          <cell r="G309"/>
          <cell r="H309"/>
          <cell r="I309"/>
          <cell r="J309"/>
          <cell r="K309"/>
          <cell r="L309"/>
          <cell r="M309"/>
          <cell r="N309"/>
          <cell r="O309"/>
        </row>
        <row r="310">
          <cell r="A310">
            <v>1301</v>
          </cell>
          <cell r="B310"/>
          <cell r="C310"/>
          <cell r="D310"/>
          <cell r="E310"/>
          <cell r="F310"/>
          <cell r="G310"/>
          <cell r="H310"/>
          <cell r="I310"/>
          <cell r="J310"/>
          <cell r="K310"/>
          <cell r="L310"/>
          <cell r="M310"/>
          <cell r="N310"/>
          <cell r="O310"/>
        </row>
        <row r="311">
          <cell r="A311">
            <v>1302</v>
          </cell>
          <cell r="B311"/>
          <cell r="C311"/>
          <cell r="D311"/>
          <cell r="E311"/>
          <cell r="F311"/>
          <cell r="G311"/>
          <cell r="H311"/>
          <cell r="I311"/>
          <cell r="J311"/>
          <cell r="K311"/>
          <cell r="L311"/>
          <cell r="M311"/>
          <cell r="N311"/>
          <cell r="O311"/>
        </row>
        <row r="312">
          <cell r="A312">
            <v>1303</v>
          </cell>
          <cell r="B312"/>
          <cell r="C312"/>
          <cell r="D312"/>
          <cell r="E312"/>
          <cell r="F312"/>
          <cell r="G312"/>
          <cell r="H312"/>
          <cell r="I312"/>
          <cell r="J312"/>
          <cell r="K312"/>
          <cell r="L312"/>
          <cell r="M312"/>
          <cell r="N312"/>
          <cell r="O312"/>
        </row>
        <row r="313">
          <cell r="A313">
            <v>1304</v>
          </cell>
          <cell r="B313"/>
          <cell r="C313"/>
          <cell r="D313"/>
          <cell r="E313"/>
          <cell r="F313"/>
          <cell r="G313"/>
          <cell r="H313"/>
          <cell r="I313"/>
          <cell r="J313"/>
          <cell r="K313"/>
          <cell r="L313"/>
          <cell r="M313"/>
          <cell r="N313"/>
          <cell r="O313"/>
        </row>
        <row r="314">
          <cell r="A314">
            <v>1305</v>
          </cell>
          <cell r="B314"/>
          <cell r="C314"/>
          <cell r="D314"/>
          <cell r="E314"/>
          <cell r="F314"/>
          <cell r="G314"/>
          <cell r="H314"/>
          <cell r="I314"/>
          <cell r="J314"/>
          <cell r="K314"/>
          <cell r="L314"/>
          <cell r="M314"/>
          <cell r="N314"/>
          <cell r="O314"/>
        </row>
        <row r="315">
          <cell r="A315">
            <v>1306</v>
          </cell>
          <cell r="B315"/>
          <cell r="C315"/>
          <cell r="D315"/>
          <cell r="E315"/>
          <cell r="F315"/>
          <cell r="G315"/>
          <cell r="H315"/>
          <cell r="I315"/>
          <cell r="J315"/>
          <cell r="K315"/>
          <cell r="L315"/>
          <cell r="M315"/>
          <cell r="N315"/>
          <cell r="O315"/>
        </row>
        <row r="316">
          <cell r="A316">
            <v>1307</v>
          </cell>
          <cell r="B316"/>
          <cell r="C316"/>
          <cell r="D316"/>
          <cell r="E316"/>
          <cell r="F316"/>
          <cell r="G316"/>
          <cell r="H316"/>
          <cell r="I316"/>
          <cell r="J316"/>
          <cell r="K316"/>
          <cell r="L316"/>
          <cell r="M316"/>
          <cell r="N316"/>
          <cell r="O316"/>
        </row>
        <row r="317">
          <cell r="A317">
            <v>1308</v>
          </cell>
          <cell r="B317"/>
          <cell r="C317"/>
          <cell r="D317"/>
          <cell r="E317"/>
          <cell r="F317"/>
          <cell r="G317"/>
          <cell r="H317"/>
          <cell r="I317"/>
          <cell r="J317"/>
          <cell r="K317"/>
          <cell r="L317"/>
          <cell r="M317"/>
          <cell r="N317"/>
          <cell r="O317"/>
        </row>
        <row r="318">
          <cell r="A318">
            <v>1309</v>
          </cell>
          <cell r="B318"/>
          <cell r="C318"/>
          <cell r="D318"/>
          <cell r="E318"/>
          <cell r="F318"/>
          <cell r="G318"/>
          <cell r="H318"/>
          <cell r="I318"/>
          <cell r="J318"/>
          <cell r="K318"/>
          <cell r="L318"/>
          <cell r="M318"/>
          <cell r="N318"/>
          <cell r="O318"/>
        </row>
        <row r="319">
          <cell r="A319">
            <v>1310</v>
          </cell>
          <cell r="B319"/>
          <cell r="C319"/>
          <cell r="D319"/>
          <cell r="E319"/>
          <cell r="F319"/>
          <cell r="G319"/>
          <cell r="H319"/>
          <cell r="I319"/>
          <cell r="J319"/>
          <cell r="K319"/>
          <cell r="L319"/>
          <cell r="M319"/>
          <cell r="N319"/>
          <cell r="O319"/>
        </row>
        <row r="320">
          <cell r="A320">
            <v>1311</v>
          </cell>
          <cell r="B320"/>
          <cell r="C320"/>
          <cell r="D320"/>
          <cell r="E320"/>
          <cell r="F320"/>
          <cell r="G320"/>
          <cell r="H320"/>
          <cell r="I320"/>
          <cell r="J320"/>
          <cell r="K320"/>
          <cell r="L320"/>
          <cell r="M320"/>
          <cell r="N320"/>
          <cell r="O320"/>
        </row>
        <row r="321">
          <cell r="A321">
            <v>1312</v>
          </cell>
          <cell r="B321"/>
          <cell r="C321"/>
          <cell r="D321"/>
          <cell r="E321"/>
          <cell r="F321"/>
          <cell r="G321"/>
          <cell r="H321"/>
          <cell r="I321"/>
          <cell r="J321"/>
          <cell r="K321"/>
          <cell r="L321"/>
          <cell r="M321"/>
          <cell r="N321"/>
          <cell r="O321"/>
        </row>
        <row r="322">
          <cell r="A322">
            <v>1313</v>
          </cell>
          <cell r="B322"/>
          <cell r="C322"/>
          <cell r="D322"/>
          <cell r="E322"/>
          <cell r="F322"/>
          <cell r="G322"/>
          <cell r="H322"/>
          <cell r="I322"/>
          <cell r="J322"/>
          <cell r="K322"/>
          <cell r="L322"/>
          <cell r="M322"/>
          <cell r="N322"/>
          <cell r="O322"/>
        </row>
        <row r="323">
          <cell r="A323">
            <v>1314</v>
          </cell>
          <cell r="B323"/>
          <cell r="C323"/>
          <cell r="D323"/>
          <cell r="E323"/>
          <cell r="F323"/>
          <cell r="G323"/>
          <cell r="H323"/>
          <cell r="I323"/>
          <cell r="J323"/>
          <cell r="K323"/>
          <cell r="L323"/>
          <cell r="M323"/>
          <cell r="N323"/>
          <cell r="O323"/>
        </row>
        <row r="324">
          <cell r="A324">
            <v>1315</v>
          </cell>
          <cell r="B324"/>
          <cell r="C324"/>
          <cell r="D324"/>
          <cell r="E324"/>
          <cell r="F324"/>
          <cell r="G324"/>
          <cell r="H324"/>
          <cell r="I324"/>
          <cell r="J324"/>
          <cell r="K324"/>
          <cell r="L324"/>
          <cell r="M324"/>
          <cell r="N324"/>
          <cell r="O324"/>
        </row>
        <row r="325">
          <cell r="A325">
            <v>1316</v>
          </cell>
          <cell r="B325"/>
          <cell r="C325"/>
          <cell r="D325"/>
          <cell r="E325"/>
          <cell r="F325"/>
          <cell r="G325"/>
          <cell r="H325"/>
          <cell r="I325"/>
          <cell r="J325"/>
          <cell r="K325"/>
          <cell r="L325"/>
          <cell r="M325"/>
          <cell r="N325"/>
          <cell r="O325"/>
        </row>
        <row r="326">
          <cell r="A326">
            <v>1317</v>
          </cell>
          <cell r="B326"/>
          <cell r="C326"/>
          <cell r="D326"/>
          <cell r="E326"/>
          <cell r="F326"/>
          <cell r="G326"/>
          <cell r="H326"/>
          <cell r="I326"/>
          <cell r="J326"/>
          <cell r="K326"/>
          <cell r="L326"/>
          <cell r="M326"/>
          <cell r="N326"/>
          <cell r="O326"/>
        </row>
        <row r="327">
          <cell r="A327">
            <v>1318</v>
          </cell>
          <cell r="B327"/>
          <cell r="C327"/>
          <cell r="D327"/>
          <cell r="E327"/>
          <cell r="F327"/>
          <cell r="G327"/>
          <cell r="H327"/>
          <cell r="I327"/>
          <cell r="J327"/>
          <cell r="K327"/>
          <cell r="L327"/>
          <cell r="M327"/>
          <cell r="N327"/>
          <cell r="O327"/>
        </row>
        <row r="328">
          <cell r="A328">
            <v>1319</v>
          </cell>
          <cell r="B328"/>
          <cell r="C328"/>
          <cell r="D328"/>
          <cell r="E328"/>
          <cell r="F328"/>
          <cell r="G328"/>
          <cell r="H328"/>
          <cell r="I328"/>
          <cell r="J328"/>
          <cell r="K328"/>
          <cell r="L328"/>
          <cell r="M328"/>
          <cell r="N328"/>
          <cell r="O328"/>
        </row>
        <row r="329">
          <cell r="A329">
            <v>1320</v>
          </cell>
          <cell r="B329"/>
          <cell r="C329"/>
          <cell r="D329"/>
          <cell r="E329"/>
          <cell r="F329"/>
          <cell r="G329"/>
          <cell r="H329"/>
          <cell r="I329"/>
          <cell r="J329"/>
          <cell r="K329"/>
          <cell r="L329"/>
          <cell r="M329"/>
          <cell r="N329"/>
          <cell r="O329"/>
        </row>
        <row r="330">
          <cell r="A330">
            <v>1321</v>
          </cell>
          <cell r="B330"/>
          <cell r="C330"/>
          <cell r="D330"/>
          <cell r="E330"/>
          <cell r="F330"/>
          <cell r="G330"/>
          <cell r="H330"/>
          <cell r="I330"/>
          <cell r="J330"/>
          <cell r="K330"/>
          <cell r="L330"/>
          <cell r="M330"/>
          <cell r="N330"/>
          <cell r="O330"/>
        </row>
        <row r="331">
          <cell r="A331">
            <v>1322</v>
          </cell>
          <cell r="B331"/>
          <cell r="C331"/>
          <cell r="D331"/>
          <cell r="E331"/>
          <cell r="F331"/>
          <cell r="G331"/>
          <cell r="H331"/>
          <cell r="I331"/>
          <cell r="J331"/>
          <cell r="K331"/>
          <cell r="L331"/>
          <cell r="M331"/>
          <cell r="N331"/>
          <cell r="O331"/>
        </row>
        <row r="332">
          <cell r="A332">
            <v>1323</v>
          </cell>
          <cell r="B332"/>
          <cell r="C332"/>
          <cell r="D332"/>
          <cell r="E332"/>
          <cell r="F332"/>
          <cell r="G332"/>
          <cell r="H332"/>
          <cell r="I332"/>
          <cell r="J332"/>
          <cell r="K332"/>
          <cell r="L332"/>
          <cell r="M332"/>
          <cell r="N332"/>
          <cell r="O332"/>
        </row>
        <row r="333">
          <cell r="A333">
            <v>1324</v>
          </cell>
          <cell r="B333"/>
          <cell r="C333"/>
          <cell r="D333"/>
          <cell r="E333"/>
          <cell r="F333"/>
          <cell r="G333"/>
          <cell r="H333"/>
          <cell r="I333"/>
          <cell r="J333"/>
          <cell r="K333"/>
          <cell r="L333"/>
          <cell r="M333"/>
          <cell r="N333"/>
          <cell r="O333"/>
        </row>
        <row r="334">
          <cell r="A334">
            <v>1325</v>
          </cell>
          <cell r="B334"/>
          <cell r="C334"/>
          <cell r="D334"/>
          <cell r="E334"/>
          <cell r="F334"/>
          <cell r="G334"/>
          <cell r="H334"/>
          <cell r="I334"/>
          <cell r="J334"/>
          <cell r="K334"/>
          <cell r="L334"/>
          <cell r="M334"/>
          <cell r="N334"/>
          <cell r="O334"/>
        </row>
        <row r="335">
          <cell r="A335">
            <v>1326</v>
          </cell>
          <cell r="B335"/>
          <cell r="C335"/>
          <cell r="D335"/>
          <cell r="E335"/>
          <cell r="F335"/>
          <cell r="G335"/>
          <cell r="H335"/>
          <cell r="I335"/>
          <cell r="J335"/>
          <cell r="K335"/>
          <cell r="L335"/>
          <cell r="M335"/>
          <cell r="N335"/>
          <cell r="O335"/>
        </row>
        <row r="336">
          <cell r="A336">
            <v>1327</v>
          </cell>
          <cell r="B336"/>
          <cell r="C336"/>
          <cell r="D336"/>
          <cell r="E336"/>
          <cell r="F336"/>
          <cell r="G336"/>
          <cell r="H336"/>
          <cell r="I336"/>
          <cell r="J336"/>
          <cell r="K336"/>
          <cell r="L336"/>
          <cell r="M336"/>
          <cell r="N336"/>
          <cell r="O336"/>
        </row>
        <row r="337">
          <cell r="A337">
            <v>1328</v>
          </cell>
          <cell r="B337"/>
          <cell r="C337"/>
          <cell r="D337"/>
          <cell r="E337"/>
          <cell r="F337"/>
          <cell r="G337"/>
          <cell r="H337"/>
          <cell r="I337"/>
          <cell r="J337"/>
          <cell r="K337"/>
          <cell r="L337"/>
          <cell r="M337"/>
          <cell r="N337"/>
          <cell r="O337"/>
        </row>
        <row r="338">
          <cell r="A338">
            <v>1329</v>
          </cell>
          <cell r="B338"/>
          <cell r="C338"/>
          <cell r="D338"/>
          <cell r="E338"/>
          <cell r="F338"/>
          <cell r="G338"/>
          <cell r="H338"/>
          <cell r="I338"/>
          <cell r="J338"/>
          <cell r="K338"/>
          <cell r="L338"/>
          <cell r="M338"/>
          <cell r="N338"/>
          <cell r="O338"/>
        </row>
        <row r="339">
          <cell r="A339">
            <v>1330</v>
          </cell>
          <cell r="B339"/>
          <cell r="C339"/>
          <cell r="D339"/>
          <cell r="E339"/>
          <cell r="F339"/>
          <cell r="G339"/>
          <cell r="H339"/>
          <cell r="I339"/>
          <cell r="J339"/>
          <cell r="K339"/>
          <cell r="L339"/>
          <cell r="M339"/>
          <cell r="N339"/>
          <cell r="O339"/>
        </row>
        <row r="340">
          <cell r="A340">
            <v>1331</v>
          </cell>
          <cell r="B340"/>
          <cell r="C340"/>
          <cell r="D340"/>
          <cell r="E340"/>
          <cell r="F340"/>
          <cell r="G340"/>
          <cell r="H340"/>
          <cell r="I340"/>
          <cell r="J340"/>
          <cell r="K340"/>
          <cell r="L340"/>
          <cell r="M340"/>
          <cell r="N340"/>
          <cell r="O340"/>
        </row>
        <row r="341">
          <cell r="A341">
            <v>1332</v>
          </cell>
          <cell r="B341"/>
          <cell r="C341"/>
          <cell r="D341"/>
          <cell r="E341"/>
          <cell r="F341"/>
          <cell r="G341"/>
          <cell r="H341"/>
          <cell r="I341"/>
          <cell r="J341"/>
          <cell r="K341"/>
          <cell r="L341"/>
          <cell r="M341"/>
          <cell r="N341"/>
          <cell r="O341"/>
        </row>
        <row r="342">
          <cell r="A342">
            <v>1333</v>
          </cell>
          <cell r="B342"/>
          <cell r="C342"/>
          <cell r="D342"/>
          <cell r="E342"/>
          <cell r="F342"/>
          <cell r="G342"/>
          <cell r="H342"/>
          <cell r="I342"/>
          <cell r="J342"/>
          <cell r="K342"/>
          <cell r="L342"/>
          <cell r="M342"/>
          <cell r="N342"/>
          <cell r="O342"/>
        </row>
        <row r="343">
          <cell r="A343">
            <v>1334</v>
          </cell>
          <cell r="B343"/>
          <cell r="C343"/>
          <cell r="D343"/>
          <cell r="E343"/>
          <cell r="F343"/>
          <cell r="G343"/>
          <cell r="H343"/>
          <cell r="I343"/>
          <cell r="J343"/>
          <cell r="K343"/>
          <cell r="L343"/>
          <cell r="M343"/>
          <cell r="N343"/>
          <cell r="O343"/>
        </row>
        <row r="344">
          <cell r="A344">
            <v>1335</v>
          </cell>
          <cell r="B344"/>
          <cell r="C344"/>
          <cell r="D344"/>
          <cell r="E344"/>
          <cell r="F344"/>
          <cell r="G344"/>
          <cell r="H344"/>
          <cell r="I344"/>
          <cell r="J344"/>
          <cell r="K344"/>
          <cell r="L344"/>
          <cell r="M344"/>
          <cell r="N344"/>
          <cell r="O344"/>
        </row>
        <row r="345">
          <cell r="A345">
            <v>1336</v>
          </cell>
          <cell r="B345"/>
          <cell r="C345"/>
          <cell r="D345"/>
          <cell r="E345"/>
          <cell r="F345"/>
          <cell r="G345"/>
          <cell r="H345"/>
          <cell r="I345"/>
          <cell r="J345"/>
          <cell r="K345"/>
          <cell r="L345"/>
          <cell r="M345"/>
          <cell r="N345"/>
          <cell r="O345"/>
        </row>
        <row r="346">
          <cell r="A346">
            <v>1337</v>
          </cell>
          <cell r="B346"/>
          <cell r="C346"/>
          <cell r="D346"/>
          <cell r="E346"/>
          <cell r="F346"/>
          <cell r="G346"/>
          <cell r="H346"/>
          <cell r="I346"/>
          <cell r="J346"/>
          <cell r="K346"/>
          <cell r="L346"/>
          <cell r="M346"/>
          <cell r="N346"/>
          <cell r="O346"/>
        </row>
        <row r="347">
          <cell r="A347">
            <v>1338</v>
          </cell>
          <cell r="B347"/>
          <cell r="C347"/>
          <cell r="D347"/>
          <cell r="E347"/>
          <cell r="F347"/>
          <cell r="G347"/>
          <cell r="H347"/>
          <cell r="I347"/>
          <cell r="J347"/>
          <cell r="K347"/>
          <cell r="L347"/>
          <cell r="M347"/>
          <cell r="N347"/>
          <cell r="O347"/>
        </row>
        <row r="348">
          <cell r="A348">
            <v>1339</v>
          </cell>
          <cell r="B348"/>
          <cell r="C348"/>
          <cell r="D348"/>
          <cell r="E348"/>
          <cell r="F348"/>
          <cell r="G348"/>
          <cell r="H348"/>
          <cell r="I348"/>
          <cell r="J348"/>
          <cell r="K348"/>
          <cell r="L348"/>
          <cell r="M348"/>
          <cell r="N348"/>
          <cell r="O348"/>
        </row>
        <row r="349">
          <cell r="A349">
            <v>1340</v>
          </cell>
          <cell r="B349"/>
          <cell r="C349"/>
          <cell r="D349"/>
          <cell r="E349"/>
          <cell r="F349"/>
          <cell r="G349"/>
          <cell r="H349"/>
          <cell r="I349"/>
          <cell r="J349"/>
          <cell r="K349"/>
          <cell r="L349"/>
          <cell r="M349"/>
          <cell r="N349"/>
          <cell r="O349"/>
        </row>
        <row r="350">
          <cell r="A350">
            <v>1341</v>
          </cell>
          <cell r="B350"/>
          <cell r="C350"/>
          <cell r="D350"/>
          <cell r="E350"/>
          <cell r="F350"/>
          <cell r="G350"/>
          <cell r="H350"/>
          <cell r="I350"/>
          <cell r="J350"/>
          <cell r="K350"/>
          <cell r="L350"/>
          <cell r="M350"/>
          <cell r="N350"/>
          <cell r="O350"/>
        </row>
        <row r="351">
          <cell r="A351">
            <v>1342</v>
          </cell>
          <cell r="B351"/>
          <cell r="C351"/>
          <cell r="D351"/>
          <cell r="E351"/>
          <cell r="F351"/>
          <cell r="G351"/>
          <cell r="H351"/>
          <cell r="I351"/>
          <cell r="J351"/>
          <cell r="K351"/>
          <cell r="L351"/>
          <cell r="M351"/>
          <cell r="N351"/>
          <cell r="O351"/>
        </row>
        <row r="352">
          <cell r="A352">
            <v>1343</v>
          </cell>
          <cell r="B352"/>
          <cell r="C352"/>
          <cell r="D352"/>
          <cell r="E352"/>
          <cell r="F352"/>
          <cell r="G352"/>
          <cell r="H352"/>
          <cell r="I352"/>
          <cell r="J352"/>
          <cell r="K352"/>
          <cell r="L352"/>
          <cell r="M352"/>
          <cell r="N352"/>
          <cell r="O352"/>
        </row>
        <row r="353">
          <cell r="A353">
            <v>1344</v>
          </cell>
          <cell r="B353"/>
          <cell r="C353"/>
          <cell r="D353"/>
          <cell r="E353"/>
          <cell r="F353"/>
          <cell r="G353"/>
          <cell r="H353"/>
          <cell r="I353"/>
          <cell r="J353"/>
          <cell r="K353"/>
          <cell r="L353"/>
          <cell r="M353"/>
          <cell r="N353"/>
          <cell r="O353"/>
        </row>
        <row r="354">
          <cell r="A354">
            <v>1345</v>
          </cell>
          <cell r="B354"/>
          <cell r="C354"/>
          <cell r="D354"/>
          <cell r="E354"/>
          <cell r="F354"/>
          <cell r="G354"/>
          <cell r="H354"/>
          <cell r="I354"/>
          <cell r="J354"/>
          <cell r="K354"/>
          <cell r="L354"/>
          <cell r="M354"/>
          <cell r="N354"/>
          <cell r="O354"/>
        </row>
        <row r="355">
          <cell r="A355">
            <v>1346</v>
          </cell>
          <cell r="B355"/>
          <cell r="C355"/>
          <cell r="D355"/>
          <cell r="E355"/>
          <cell r="F355"/>
          <cell r="G355"/>
          <cell r="H355"/>
          <cell r="I355"/>
          <cell r="J355"/>
          <cell r="K355"/>
          <cell r="L355"/>
          <cell r="M355"/>
          <cell r="N355"/>
          <cell r="O355"/>
        </row>
        <row r="356">
          <cell r="A356">
            <v>1347</v>
          </cell>
          <cell r="B356"/>
          <cell r="C356"/>
          <cell r="D356"/>
          <cell r="E356"/>
          <cell r="F356"/>
          <cell r="G356"/>
          <cell r="H356"/>
          <cell r="I356"/>
          <cell r="J356"/>
          <cell r="K356"/>
          <cell r="L356"/>
          <cell r="M356"/>
          <cell r="N356"/>
          <cell r="O356"/>
        </row>
        <row r="357">
          <cell r="A357">
            <v>1348</v>
          </cell>
          <cell r="B357"/>
          <cell r="C357"/>
          <cell r="D357"/>
          <cell r="E357"/>
          <cell r="F357"/>
          <cell r="G357"/>
          <cell r="H357"/>
          <cell r="I357"/>
          <cell r="J357"/>
          <cell r="K357"/>
          <cell r="L357"/>
          <cell r="M357"/>
          <cell r="N357"/>
          <cell r="O357"/>
        </row>
        <row r="358">
          <cell r="A358">
            <v>1349</v>
          </cell>
          <cell r="B358"/>
          <cell r="C358"/>
          <cell r="D358"/>
          <cell r="E358"/>
          <cell r="F358"/>
          <cell r="G358"/>
          <cell r="H358"/>
          <cell r="I358"/>
          <cell r="J358"/>
          <cell r="K358"/>
          <cell r="L358"/>
          <cell r="M358"/>
          <cell r="N358"/>
          <cell r="O358"/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b. Dias"/>
      <sheetName val="Tipos"/>
      <sheetName val="ResUnit"/>
      <sheetName val="Unit.Personal"/>
      <sheetName val="Listado de Servicios"/>
      <sheetName val="PERSONAL"/>
      <sheetName val="MAQUINARIA"/>
      <sheetName val="BD"/>
      <sheetName val="TABLA RESUMEN"/>
      <sheetName val="RH Y RM"/>
      <sheetName val="TD Personal"/>
      <sheetName val="TD Mat"/>
      <sheetName val="Datos_BP"/>
      <sheetName val="Modelo"/>
      <sheetName val="presenta"/>
      <sheetName val="Cabeceras"/>
      <sheetName val="Rellena Tablaservicios"/>
      <sheetName val="Módulo1"/>
    </sheetNames>
    <sheetDataSet>
      <sheetData sheetId="0"/>
      <sheetData sheetId="1"/>
      <sheetData sheetId="2"/>
      <sheetData sheetId="3"/>
      <sheetData sheetId="4" refreshError="1">
        <row r="3">
          <cell r="B3">
            <v>1</v>
          </cell>
          <cell r="C3" t="str">
            <v>SERVEIS  /  OFERTES</v>
          </cell>
          <cell r="D3" t="str">
            <v>CODI</v>
          </cell>
          <cell r="E3" t="str">
            <v>DIES DE SERVEI</v>
          </cell>
          <cell r="F3" t="str">
            <v>Relació de Capítols</v>
          </cell>
          <cell r="G3" t="str">
            <v>Plan Bàsic General</v>
          </cell>
          <cell r="H3" t="str">
            <v>Neteja polígon industrial</v>
          </cell>
          <cell r="I3" t="str">
            <v>Oferta Variant 2ª</v>
          </cell>
          <cell r="M3" t="str">
            <v>Capítols Opcionals</v>
          </cell>
          <cell r="X3" t="str">
            <v>Dies Laborals</v>
          </cell>
          <cell r="Y3" t="str">
            <v>Dies Vacances</v>
          </cell>
          <cell r="Z3" t="str">
            <v>Dies TP</v>
          </cell>
          <cell r="AA3" t="str">
            <v>TOTAL Dies SERVEI</v>
          </cell>
        </row>
        <row r="4">
          <cell r="B4">
            <v>0</v>
          </cell>
          <cell r="C4" t="str">
            <v xml:space="preserve"> </v>
          </cell>
          <cell r="F4">
            <v>20</v>
          </cell>
          <cell r="G4">
            <v>18</v>
          </cell>
          <cell r="H4">
            <v>2</v>
          </cell>
          <cell r="I4">
            <v>1</v>
          </cell>
          <cell r="W4">
            <v>0</v>
          </cell>
          <cell r="X4">
            <v>2036.8514285714291</v>
          </cell>
          <cell r="Y4">
            <v>0</v>
          </cell>
          <cell r="AA4">
            <v>2036.8514285714291</v>
          </cell>
        </row>
        <row r="5">
          <cell r="B5">
            <v>10</v>
          </cell>
          <cell r="C5" t="str">
            <v>PLAN GENERAL FASE I</v>
          </cell>
          <cell r="E5" t="str">
            <v xml:space="preserve"> </v>
          </cell>
          <cell r="F5">
            <v>1</v>
          </cell>
          <cell r="AA5">
            <v>0</v>
          </cell>
        </row>
        <row r="6">
          <cell r="B6">
            <v>20</v>
          </cell>
          <cell r="C6" t="str">
            <v>Escombrat manual</v>
          </cell>
          <cell r="D6">
            <v>5</v>
          </cell>
          <cell r="E6" t="str">
            <v>Dil-Dis</v>
          </cell>
          <cell r="F6">
            <v>1</v>
          </cell>
          <cell r="G6">
            <v>1</v>
          </cell>
          <cell r="X6">
            <v>297.84000000000003</v>
          </cell>
          <cell r="Y6">
            <v>0</v>
          </cell>
          <cell r="Z6">
            <v>0</v>
          </cell>
          <cell r="AA6">
            <v>297.84000000000003</v>
          </cell>
        </row>
        <row r="7">
          <cell r="B7">
            <v>30</v>
          </cell>
          <cell r="C7" t="str">
            <v>Escombrat mixt Cleango</v>
          </cell>
          <cell r="D7">
            <v>5</v>
          </cell>
          <cell r="E7" t="str">
            <v>Dil-Dis</v>
          </cell>
          <cell r="F7">
            <v>1</v>
          </cell>
          <cell r="G7">
            <v>1</v>
          </cell>
          <cell r="X7">
            <v>297.84000000000003</v>
          </cell>
          <cell r="Y7">
            <v>0</v>
          </cell>
          <cell r="Z7">
            <v>0</v>
          </cell>
          <cell r="AA7">
            <v>297.84000000000003</v>
          </cell>
        </row>
        <row r="8">
          <cell r="B8">
            <v>31</v>
          </cell>
          <cell r="C8" t="str">
            <v>Escombrat mixt Piquersa</v>
          </cell>
          <cell r="D8">
            <v>5</v>
          </cell>
          <cell r="E8" t="str">
            <v>Dil-Dis</v>
          </cell>
          <cell r="F8">
            <v>1</v>
          </cell>
          <cell r="G8">
            <v>1</v>
          </cell>
          <cell r="X8">
            <v>297.84000000000003</v>
          </cell>
          <cell r="Y8">
            <v>0</v>
          </cell>
          <cell r="Z8">
            <v>0</v>
          </cell>
          <cell r="AA8">
            <v>297.84000000000003</v>
          </cell>
        </row>
        <row r="9">
          <cell r="B9">
            <v>32</v>
          </cell>
          <cell r="C9" t="str">
            <v>Escombrat mixt Cleango TARDA</v>
          </cell>
          <cell r="D9">
            <v>6</v>
          </cell>
          <cell r="E9" t="str">
            <v>Mixt Tarda</v>
          </cell>
          <cell r="F9">
            <v>1</v>
          </cell>
          <cell r="G9">
            <v>1</v>
          </cell>
          <cell r="X9">
            <v>208</v>
          </cell>
          <cell r="Y9">
            <v>0</v>
          </cell>
          <cell r="Z9">
            <v>0</v>
          </cell>
          <cell r="AA9">
            <v>208</v>
          </cell>
        </row>
        <row r="10">
          <cell r="B10">
            <v>40</v>
          </cell>
          <cell r="C10" t="str">
            <v>Repàs</v>
          </cell>
          <cell r="D10">
            <v>5</v>
          </cell>
          <cell r="E10" t="str">
            <v>Dil-Dis</v>
          </cell>
          <cell r="F10">
            <v>1</v>
          </cell>
          <cell r="G10">
            <v>1</v>
          </cell>
          <cell r="X10">
            <v>297.84000000000003</v>
          </cell>
          <cell r="Y10">
            <v>0</v>
          </cell>
          <cell r="Z10">
            <v>0</v>
          </cell>
          <cell r="AA10">
            <v>297.84000000000003</v>
          </cell>
        </row>
        <row r="11">
          <cell r="B11">
            <v>50</v>
          </cell>
          <cell r="C11" t="str">
            <v>Neteja mercat</v>
          </cell>
          <cell r="D11">
            <v>11</v>
          </cell>
          <cell r="E11" t="str">
            <v>1D/S</v>
          </cell>
          <cell r="F11">
            <v>1</v>
          </cell>
          <cell r="G11">
            <v>1</v>
          </cell>
          <cell r="X11">
            <v>52.14</v>
          </cell>
          <cell r="Y11">
            <v>0</v>
          </cell>
          <cell r="Z11">
            <v>0</v>
          </cell>
          <cell r="AA11">
            <v>52.14</v>
          </cell>
        </row>
        <row r="12">
          <cell r="B12">
            <v>59</v>
          </cell>
          <cell r="C12" t="str">
            <v xml:space="preserve">Reforç estiu Diumenge i Festius </v>
          </cell>
          <cell r="D12">
            <v>2</v>
          </cell>
          <cell r="E12" t="str">
            <v>3 mesos Diu</v>
          </cell>
          <cell r="F12">
            <v>1</v>
          </cell>
          <cell r="G12">
            <v>1</v>
          </cell>
          <cell r="X12">
            <v>17</v>
          </cell>
          <cell r="Y12">
            <v>0</v>
          </cell>
          <cell r="Z12">
            <v>0</v>
          </cell>
          <cell r="AA12">
            <v>17</v>
          </cell>
        </row>
        <row r="13">
          <cell r="B13">
            <v>60</v>
          </cell>
          <cell r="C13" t="str">
            <v xml:space="preserve">Neteja Diumenges i festius </v>
          </cell>
          <cell r="D13">
            <v>12</v>
          </cell>
          <cell r="E13" t="str">
            <v>du-fest</v>
          </cell>
          <cell r="F13">
            <v>1</v>
          </cell>
          <cell r="G13">
            <v>1</v>
          </cell>
          <cell r="X13">
            <v>67</v>
          </cell>
          <cell r="Y13">
            <v>0</v>
          </cell>
          <cell r="Z13">
            <v>0</v>
          </cell>
          <cell r="AA13">
            <v>67</v>
          </cell>
        </row>
        <row r="14">
          <cell r="B14">
            <v>61</v>
          </cell>
          <cell r="C14" t="str">
            <v>Festa de la Rierada</v>
          </cell>
          <cell r="D14">
            <v>10</v>
          </cell>
          <cell r="E14" t="str">
            <v>1 Jor</v>
          </cell>
          <cell r="F14">
            <v>1</v>
          </cell>
          <cell r="G14">
            <v>1</v>
          </cell>
          <cell r="X14">
            <v>1</v>
          </cell>
          <cell r="Y14">
            <v>0</v>
          </cell>
          <cell r="Z14">
            <v>0</v>
          </cell>
          <cell r="AA14">
            <v>1</v>
          </cell>
        </row>
        <row r="15">
          <cell r="B15">
            <v>62</v>
          </cell>
          <cell r="C15" t="str">
            <v xml:space="preserve">Festa de la cavalcada de Reis </v>
          </cell>
          <cell r="D15">
            <v>10</v>
          </cell>
          <cell r="E15" t="str">
            <v>1 Jor</v>
          </cell>
          <cell r="F15">
            <v>1</v>
          </cell>
          <cell r="G15">
            <v>1</v>
          </cell>
          <cell r="X15">
            <v>1</v>
          </cell>
          <cell r="Y15">
            <v>0</v>
          </cell>
          <cell r="Z15">
            <v>0</v>
          </cell>
          <cell r="AA15">
            <v>1</v>
          </cell>
        </row>
        <row r="16">
          <cell r="B16">
            <v>63</v>
          </cell>
          <cell r="C16" t="str">
            <v xml:space="preserve">Festa de Carnestoltes </v>
          </cell>
          <cell r="D16">
            <v>10</v>
          </cell>
          <cell r="E16" t="str">
            <v>1 Jor</v>
          </cell>
          <cell r="F16">
            <v>1</v>
          </cell>
          <cell r="G16">
            <v>1</v>
          </cell>
          <cell r="X16">
            <v>1</v>
          </cell>
          <cell r="Y16">
            <v>0</v>
          </cell>
          <cell r="Z16">
            <v>0</v>
          </cell>
          <cell r="AA16">
            <v>1</v>
          </cell>
        </row>
        <row r="17">
          <cell r="B17">
            <v>64</v>
          </cell>
          <cell r="C17" t="str">
            <v>Festa Major de Sant Pere</v>
          </cell>
          <cell r="D17">
            <v>10</v>
          </cell>
          <cell r="E17" t="str">
            <v>1 Jor</v>
          </cell>
          <cell r="F17">
            <v>1</v>
          </cell>
          <cell r="G17">
            <v>1</v>
          </cell>
          <cell r="X17">
            <v>1</v>
          </cell>
          <cell r="Y17">
            <v>0</v>
          </cell>
          <cell r="Z17">
            <v>0</v>
          </cell>
          <cell r="AA17">
            <v>1</v>
          </cell>
        </row>
        <row r="18">
          <cell r="B18">
            <v>65</v>
          </cell>
          <cell r="C18" t="str">
            <v xml:space="preserve">Festa Dia de la Creu </v>
          </cell>
          <cell r="D18">
            <v>10</v>
          </cell>
          <cell r="E18" t="str">
            <v>1 Jor</v>
          </cell>
          <cell r="F18">
            <v>1</v>
          </cell>
          <cell r="G18">
            <v>1</v>
          </cell>
          <cell r="X18">
            <v>1</v>
          </cell>
          <cell r="Y18">
            <v>0</v>
          </cell>
          <cell r="Z18">
            <v>0</v>
          </cell>
          <cell r="AA18">
            <v>1</v>
          </cell>
        </row>
        <row r="19">
          <cell r="B19">
            <v>66</v>
          </cell>
          <cell r="C19" t="str">
            <v xml:space="preserve">Festa de la Misericòrdia </v>
          </cell>
          <cell r="D19">
            <v>10</v>
          </cell>
          <cell r="E19" t="str">
            <v>1 Jor</v>
          </cell>
          <cell r="F19">
            <v>1</v>
          </cell>
          <cell r="G19">
            <v>1</v>
          </cell>
          <cell r="X19">
            <v>1</v>
          </cell>
          <cell r="Y19">
            <v>0</v>
          </cell>
          <cell r="Z19">
            <v>0</v>
          </cell>
          <cell r="AA19">
            <v>1</v>
          </cell>
        </row>
        <row r="20">
          <cell r="B20">
            <v>70</v>
          </cell>
          <cell r="C20" t="str">
            <v>Recollida Mobles</v>
          </cell>
          <cell r="D20">
            <v>11</v>
          </cell>
          <cell r="E20" t="str">
            <v>1D/S</v>
          </cell>
          <cell r="F20">
            <v>1</v>
          </cell>
          <cell r="G20">
            <v>1</v>
          </cell>
          <cell r="X20">
            <v>52.14</v>
          </cell>
          <cell r="Y20">
            <v>0</v>
          </cell>
          <cell r="Z20">
            <v>0</v>
          </cell>
          <cell r="AA20">
            <v>52.14</v>
          </cell>
        </row>
        <row r="21">
          <cell r="B21">
            <v>71</v>
          </cell>
          <cell r="C21" t="str">
            <v>Baldeig (2 cops  per setmana/ tres mesos)</v>
          </cell>
          <cell r="D21">
            <v>9</v>
          </cell>
          <cell r="E21" t="str">
            <v>3 mesos</v>
          </cell>
          <cell r="F21">
            <v>1</v>
          </cell>
          <cell r="G21">
            <v>1</v>
          </cell>
          <cell r="X21">
            <v>26.071428571428577</v>
          </cell>
          <cell r="Y21">
            <v>0</v>
          </cell>
          <cell r="Z21">
            <v>0</v>
          </cell>
          <cell r="AA21">
            <v>26.071428571428577</v>
          </cell>
        </row>
        <row r="22">
          <cell r="B22">
            <v>80</v>
          </cell>
          <cell r="C22" t="str">
            <v>Generals</v>
          </cell>
          <cell r="D22">
            <v>8</v>
          </cell>
          <cell r="E22">
            <v>365</v>
          </cell>
          <cell r="F22">
            <v>1</v>
          </cell>
          <cell r="G22">
            <v>1</v>
          </cell>
          <cell r="X22">
            <v>365</v>
          </cell>
          <cell r="Y22">
            <v>0</v>
          </cell>
          <cell r="Z22">
            <v>0</v>
          </cell>
          <cell r="AA22">
            <v>365</v>
          </cell>
        </row>
        <row r="23">
          <cell r="B23">
            <v>180</v>
          </cell>
          <cell r="C23" t="str">
            <v>Neteja polígon industrial (servei opcional)</v>
          </cell>
          <cell r="D23">
            <v>11</v>
          </cell>
          <cell r="E23" t="str">
            <v>1D/S</v>
          </cell>
          <cell r="F23">
            <v>1</v>
          </cell>
          <cell r="H23">
            <v>1</v>
          </cell>
          <cell r="X23">
            <v>52.14</v>
          </cell>
          <cell r="Y23">
            <v>0</v>
          </cell>
          <cell r="Z23">
            <v>0</v>
          </cell>
          <cell r="AA23">
            <v>52.14</v>
          </cell>
        </row>
        <row r="24">
          <cell r="B24">
            <v>190</v>
          </cell>
          <cell r="E24" t="str">
            <v xml:space="preserve"> </v>
          </cell>
          <cell r="F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B25">
            <v>195</v>
          </cell>
          <cell r="E25" t="str">
            <v xml:space="preserve"> </v>
          </cell>
          <cell r="F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</row>
        <row r="26">
          <cell r="B26">
            <v>200</v>
          </cell>
          <cell r="E26" t="str">
            <v xml:space="preserve"> </v>
          </cell>
          <cell r="F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</row>
        <row r="27">
          <cell r="B27">
            <v>210</v>
          </cell>
          <cell r="E27" t="str">
            <v xml:space="preserve"> </v>
          </cell>
          <cell r="F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</row>
        <row r="28">
          <cell r="B28">
            <v>212</v>
          </cell>
          <cell r="E28" t="str">
            <v xml:space="preserve"> </v>
          </cell>
          <cell r="F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</row>
        <row r="29">
          <cell r="B29">
            <v>215</v>
          </cell>
          <cell r="E29" t="str">
            <v xml:space="preserve"> </v>
          </cell>
          <cell r="F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</row>
        <row r="30">
          <cell r="B30">
            <v>220</v>
          </cell>
          <cell r="E30" t="str">
            <v xml:space="preserve"> </v>
          </cell>
          <cell r="F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</row>
        <row r="31">
          <cell r="B31">
            <v>230</v>
          </cell>
          <cell r="E31" t="str">
            <v xml:space="preserve"> </v>
          </cell>
          <cell r="F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</row>
        <row r="32">
          <cell r="B32">
            <v>240</v>
          </cell>
          <cell r="E32" t="str">
            <v xml:space="preserve"> </v>
          </cell>
          <cell r="F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</row>
        <row r="33">
          <cell r="B33">
            <v>250</v>
          </cell>
          <cell r="E33" t="str">
            <v xml:space="preserve"> </v>
          </cell>
          <cell r="F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</row>
        <row r="34">
          <cell r="B34">
            <v>260</v>
          </cell>
          <cell r="E34" t="str">
            <v xml:space="preserve"> </v>
          </cell>
          <cell r="F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</row>
        <row r="35">
          <cell r="B35">
            <v>270</v>
          </cell>
          <cell r="E35" t="str">
            <v xml:space="preserve"> </v>
          </cell>
          <cell r="F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</row>
        <row r="36">
          <cell r="B36">
            <v>280</v>
          </cell>
          <cell r="E36" t="str">
            <v xml:space="preserve"> </v>
          </cell>
          <cell r="F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B37">
            <v>290</v>
          </cell>
          <cell r="E37" t="str">
            <v xml:space="preserve"> </v>
          </cell>
          <cell r="F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</row>
        <row r="38">
          <cell r="B38">
            <v>300</v>
          </cell>
          <cell r="E38" t="str">
            <v xml:space="preserve"> </v>
          </cell>
          <cell r="F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</row>
        <row r="39">
          <cell r="B39">
            <v>305</v>
          </cell>
          <cell r="E39" t="str">
            <v xml:space="preserve"> </v>
          </cell>
          <cell r="F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</row>
        <row r="40">
          <cell r="B40">
            <v>800</v>
          </cell>
          <cell r="E40" t="str">
            <v xml:space="preserve"> </v>
          </cell>
          <cell r="F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</row>
        <row r="41">
          <cell r="B41">
            <v>810</v>
          </cell>
          <cell r="E41" t="str">
            <v xml:space="preserve"> </v>
          </cell>
          <cell r="F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</row>
        <row r="42">
          <cell r="B42">
            <v>820</v>
          </cell>
          <cell r="E42" t="str">
            <v xml:space="preserve"> </v>
          </cell>
          <cell r="F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</row>
        <row r="43">
          <cell r="B43">
            <v>830</v>
          </cell>
          <cell r="E43" t="str">
            <v xml:space="preserve"> </v>
          </cell>
          <cell r="F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</row>
        <row r="44">
          <cell r="B44">
            <v>840</v>
          </cell>
          <cell r="E44" t="str">
            <v xml:space="preserve"> </v>
          </cell>
          <cell r="F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</row>
        <row r="45">
          <cell r="B45">
            <v>850</v>
          </cell>
          <cell r="E45" t="str">
            <v xml:space="preserve"> </v>
          </cell>
          <cell r="F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</row>
        <row r="46">
          <cell r="B46">
            <v>860</v>
          </cell>
          <cell r="E46" t="str">
            <v xml:space="preserve"> </v>
          </cell>
          <cell r="F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</row>
        <row r="47">
          <cell r="B47">
            <v>870</v>
          </cell>
          <cell r="E47" t="str">
            <v xml:space="preserve"> </v>
          </cell>
          <cell r="F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</row>
        <row r="48">
          <cell r="B48">
            <v>900</v>
          </cell>
          <cell r="E48" t="str">
            <v xml:space="preserve"> </v>
          </cell>
          <cell r="F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</row>
        <row r="49">
          <cell r="B49">
            <v>900</v>
          </cell>
          <cell r="E49" t="str">
            <v xml:space="preserve"> </v>
          </cell>
          <cell r="F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</row>
        <row r="50">
          <cell r="B50">
            <v>900</v>
          </cell>
          <cell r="E50" t="str">
            <v xml:space="preserve"> </v>
          </cell>
          <cell r="F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</row>
        <row r="51">
          <cell r="B51">
            <v>900</v>
          </cell>
          <cell r="E51" t="str">
            <v xml:space="preserve"> </v>
          </cell>
          <cell r="F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</row>
        <row r="52">
          <cell r="B52">
            <v>900</v>
          </cell>
          <cell r="E52" t="str">
            <v xml:space="preserve"> </v>
          </cell>
          <cell r="F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</row>
        <row r="53">
          <cell r="B53">
            <v>900</v>
          </cell>
          <cell r="E53" t="str">
            <v xml:space="preserve"> </v>
          </cell>
          <cell r="F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</row>
        <row r="54">
          <cell r="B54">
            <v>900</v>
          </cell>
          <cell r="E54" t="str">
            <v xml:space="preserve"> </v>
          </cell>
          <cell r="F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</row>
        <row r="55">
          <cell r="B55">
            <v>900</v>
          </cell>
          <cell r="E55" t="str">
            <v xml:space="preserve"> </v>
          </cell>
          <cell r="F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</row>
        <row r="56">
          <cell r="B56">
            <v>900</v>
          </cell>
          <cell r="E56" t="str">
            <v xml:space="preserve"> </v>
          </cell>
          <cell r="F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</row>
        <row r="57">
          <cell r="B57">
            <v>900</v>
          </cell>
          <cell r="E57" t="str">
            <v xml:space="preserve"> </v>
          </cell>
          <cell r="F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</row>
        <row r="58">
          <cell r="B58">
            <v>900</v>
          </cell>
          <cell r="E58" t="str">
            <v xml:space="preserve"> </v>
          </cell>
          <cell r="F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</row>
        <row r="59">
          <cell r="B59">
            <v>900</v>
          </cell>
          <cell r="E59" t="str">
            <v xml:space="preserve"> </v>
          </cell>
          <cell r="F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</row>
        <row r="60">
          <cell r="B60">
            <v>900</v>
          </cell>
          <cell r="E60" t="str">
            <v xml:space="preserve"> </v>
          </cell>
          <cell r="F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</row>
        <row r="61">
          <cell r="B61">
            <v>900</v>
          </cell>
          <cell r="E61" t="str">
            <v xml:space="preserve"> </v>
          </cell>
          <cell r="F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</row>
        <row r="62">
          <cell r="B62">
            <v>900</v>
          </cell>
          <cell r="E62" t="str">
            <v xml:space="preserve"> </v>
          </cell>
          <cell r="F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</row>
        <row r="63">
          <cell r="B63">
            <v>900</v>
          </cell>
          <cell r="E63" t="str">
            <v xml:space="preserve"> </v>
          </cell>
          <cell r="F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</row>
        <row r="64">
          <cell r="B64">
            <v>900</v>
          </cell>
          <cell r="E64" t="str">
            <v xml:space="preserve"> </v>
          </cell>
          <cell r="F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</row>
        <row r="65">
          <cell r="B65">
            <v>900</v>
          </cell>
          <cell r="E65" t="str">
            <v xml:space="preserve"> </v>
          </cell>
          <cell r="F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</row>
        <row r="66">
          <cell r="B66">
            <v>900</v>
          </cell>
          <cell r="E66" t="str">
            <v xml:space="preserve"> </v>
          </cell>
          <cell r="F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</row>
        <row r="67">
          <cell r="B67">
            <v>900</v>
          </cell>
          <cell r="E67" t="str">
            <v xml:space="preserve"> </v>
          </cell>
          <cell r="F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</row>
        <row r="68">
          <cell r="B68">
            <v>900</v>
          </cell>
          <cell r="E68" t="str">
            <v xml:space="preserve"> </v>
          </cell>
          <cell r="F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</row>
        <row r="69">
          <cell r="B69">
            <v>900</v>
          </cell>
          <cell r="E69" t="str">
            <v xml:space="preserve"> </v>
          </cell>
          <cell r="F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</row>
        <row r="70">
          <cell r="B70">
            <v>900</v>
          </cell>
          <cell r="E70" t="str">
            <v xml:space="preserve"> </v>
          </cell>
          <cell r="F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</row>
        <row r="71">
          <cell r="B71">
            <v>900</v>
          </cell>
          <cell r="E71" t="str">
            <v xml:space="preserve"> </v>
          </cell>
          <cell r="F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</row>
        <row r="72">
          <cell r="B72">
            <v>900</v>
          </cell>
          <cell r="E72" t="str">
            <v xml:space="preserve"> </v>
          </cell>
          <cell r="F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</row>
        <row r="73">
          <cell r="B73">
            <v>900</v>
          </cell>
          <cell r="E73" t="str">
            <v xml:space="preserve"> </v>
          </cell>
          <cell r="F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</row>
        <row r="74">
          <cell r="B74">
            <v>900</v>
          </cell>
          <cell r="E74" t="str">
            <v xml:space="preserve"> </v>
          </cell>
          <cell r="F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</row>
        <row r="75">
          <cell r="B75">
            <v>900</v>
          </cell>
          <cell r="E75" t="str">
            <v xml:space="preserve"> </v>
          </cell>
          <cell r="F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</row>
        <row r="76">
          <cell r="B76">
            <v>900</v>
          </cell>
          <cell r="E76" t="str">
            <v xml:space="preserve"> </v>
          </cell>
          <cell r="F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</row>
        <row r="77">
          <cell r="B77">
            <v>900</v>
          </cell>
          <cell r="E77" t="str">
            <v xml:space="preserve"> </v>
          </cell>
          <cell r="F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</row>
        <row r="78">
          <cell r="B78">
            <v>900</v>
          </cell>
          <cell r="E78" t="str">
            <v xml:space="preserve"> </v>
          </cell>
          <cell r="F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</row>
        <row r="79">
          <cell r="B79">
            <v>900</v>
          </cell>
          <cell r="E79" t="str">
            <v xml:space="preserve"> </v>
          </cell>
          <cell r="F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</row>
        <row r="80">
          <cell r="B80">
            <v>900</v>
          </cell>
          <cell r="E80" t="str">
            <v xml:space="preserve"> </v>
          </cell>
          <cell r="F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</row>
        <row r="81">
          <cell r="B81">
            <v>900</v>
          </cell>
          <cell r="E81" t="str">
            <v xml:space="preserve"> </v>
          </cell>
          <cell r="F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</row>
        <row r="82">
          <cell r="B82">
            <v>900</v>
          </cell>
          <cell r="E82" t="str">
            <v xml:space="preserve"> </v>
          </cell>
          <cell r="F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</row>
        <row r="83">
          <cell r="B83">
            <v>900</v>
          </cell>
          <cell r="E83" t="str">
            <v xml:space="preserve"> </v>
          </cell>
          <cell r="F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B84">
            <v>900</v>
          </cell>
          <cell r="E84" t="str">
            <v xml:space="preserve"> </v>
          </cell>
          <cell r="F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</row>
        <row r="85">
          <cell r="B85">
            <v>900</v>
          </cell>
          <cell r="E85" t="str">
            <v xml:space="preserve"> </v>
          </cell>
          <cell r="F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</row>
        <row r="86">
          <cell r="B86">
            <v>900</v>
          </cell>
          <cell r="E86" t="str">
            <v xml:space="preserve"> </v>
          </cell>
          <cell r="F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</row>
        <row r="87">
          <cell r="B87">
            <v>900</v>
          </cell>
          <cell r="E87" t="str">
            <v xml:space="preserve"> </v>
          </cell>
          <cell r="F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</row>
        <row r="88">
          <cell r="B88">
            <v>900</v>
          </cell>
          <cell r="E88" t="str">
            <v xml:space="preserve"> </v>
          </cell>
          <cell r="F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</row>
        <row r="89">
          <cell r="B89">
            <v>900</v>
          </cell>
          <cell r="E89" t="str">
            <v xml:space="preserve"> </v>
          </cell>
          <cell r="F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</row>
        <row r="90">
          <cell r="B90">
            <v>900</v>
          </cell>
          <cell r="E90" t="str">
            <v xml:space="preserve"> </v>
          </cell>
          <cell r="F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</row>
        <row r="91">
          <cell r="B91">
            <v>900</v>
          </cell>
          <cell r="E91" t="str">
            <v xml:space="preserve"> </v>
          </cell>
          <cell r="F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</row>
        <row r="92">
          <cell r="B92">
            <v>900</v>
          </cell>
          <cell r="E92" t="str">
            <v xml:space="preserve"> </v>
          </cell>
          <cell r="F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</row>
        <row r="93">
          <cell r="B93">
            <v>900</v>
          </cell>
          <cell r="E93" t="str">
            <v xml:space="preserve"> </v>
          </cell>
          <cell r="F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</row>
        <row r="94">
          <cell r="B94">
            <v>900</v>
          </cell>
          <cell r="E94" t="str">
            <v xml:space="preserve"> </v>
          </cell>
          <cell r="F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</row>
        <row r="95">
          <cell r="B95">
            <v>910</v>
          </cell>
          <cell r="E95" t="str">
            <v xml:space="preserve"> </v>
          </cell>
          <cell r="F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</row>
        <row r="96">
          <cell r="B96">
            <v>1000</v>
          </cell>
          <cell r="C96" t="str">
            <v>Presentar totals</v>
          </cell>
          <cell r="E96" t="str">
            <v xml:space="preserve"> </v>
          </cell>
          <cell r="F96">
            <v>1</v>
          </cell>
          <cell r="G96">
            <v>1</v>
          </cell>
          <cell r="H96">
            <v>1</v>
          </cell>
          <cell r="I96">
            <v>1</v>
          </cell>
          <cell r="J96">
            <v>1</v>
          </cell>
          <cell r="K96">
            <v>1</v>
          </cell>
          <cell r="L96">
            <v>1</v>
          </cell>
          <cell r="X96">
            <v>0</v>
          </cell>
          <cell r="Y96">
            <v>0</v>
          </cell>
        </row>
        <row r="98">
          <cell r="X98">
            <v>21</v>
          </cell>
          <cell r="Y98">
            <v>22</v>
          </cell>
          <cell r="Z98">
            <v>23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M_gsts"/>
      <sheetName val="cf"/>
    </sheetNames>
    <sheetDataSet>
      <sheetData sheetId="0" refreshError="1">
        <row r="2">
          <cell r="A2" t="str">
            <v>0O</v>
          </cell>
          <cell r="B2" t="str">
            <v>0</v>
          </cell>
          <cell r="C2" t="str">
            <v>(0) RECOLLIDA DOMICILIÀRIA MANUAL POSTERIOR</v>
          </cell>
          <cell r="D2" t="str">
            <v>O</v>
          </cell>
          <cell r="E2" t="str">
            <v>(O) D'ORGÀNICA</v>
          </cell>
          <cell r="F2" t="str">
            <v>RECOLLIDA</v>
          </cell>
          <cell r="G2" t="str">
            <v>DOMICILIÀRIA</v>
          </cell>
        </row>
        <row r="3">
          <cell r="A3" t="str">
            <v>0R</v>
          </cell>
          <cell r="B3" t="str">
            <v>0</v>
          </cell>
          <cell r="C3" t="str">
            <v>(0) RECOLLIDA DOMICILIÀRIA MANUAL POSTERIOR</v>
          </cell>
          <cell r="D3" t="str">
            <v>R</v>
          </cell>
          <cell r="E3" t="str">
            <v>(R) DE RESTA</v>
          </cell>
          <cell r="F3" t="str">
            <v>RECOLLIDA</v>
          </cell>
          <cell r="G3" t="str">
            <v>DOMICILIÀRIA</v>
          </cell>
        </row>
        <row r="4">
          <cell r="A4" t="str">
            <v>1E</v>
          </cell>
          <cell r="B4" t="str">
            <v>1</v>
          </cell>
          <cell r="C4" t="str">
            <v>(1) RENTAT INTERIOR DE CONTENIDORS DE CÀRREGA LATERAL</v>
          </cell>
          <cell r="D4" t="str">
            <v>E</v>
          </cell>
          <cell r="E4" t="str">
            <v>(E) D'ENVASOS</v>
          </cell>
          <cell r="F4" t="str">
            <v>RECOLLIDA</v>
          </cell>
          <cell r="G4" t="str">
            <v>NO TE</v>
          </cell>
        </row>
        <row r="5">
          <cell r="A5" t="str">
            <v>1O</v>
          </cell>
          <cell r="B5" t="str">
            <v>1</v>
          </cell>
          <cell r="C5" t="str">
            <v>(1) RENTAT INTERIOR DE CONTENIDORS DE CÀRREGA LATERAL</v>
          </cell>
          <cell r="D5" t="str">
            <v>O</v>
          </cell>
          <cell r="E5" t="str">
            <v>(O) D'ORGÀNICA</v>
          </cell>
          <cell r="F5" t="str">
            <v>RECOLLIDA</v>
          </cell>
          <cell r="G5" t="str">
            <v>NO TE</v>
          </cell>
        </row>
        <row r="6">
          <cell r="A6" t="str">
            <v>1P</v>
          </cell>
          <cell r="B6" t="str">
            <v>1</v>
          </cell>
          <cell r="C6" t="str">
            <v>(1) RENTAT INTERIOR DE CONTENIDORS DE CÀRREGA LATERAL</v>
          </cell>
          <cell r="D6" t="str">
            <v>P</v>
          </cell>
          <cell r="E6" t="str">
            <v>(P) PAPER-CARTRÓ</v>
          </cell>
          <cell r="F6" t="str">
            <v>RECOLLIDA</v>
          </cell>
          <cell r="G6" t="str">
            <v>NO TE</v>
          </cell>
        </row>
        <row r="7">
          <cell r="A7" t="str">
            <v>1R</v>
          </cell>
          <cell r="B7" t="str">
            <v>1</v>
          </cell>
          <cell r="C7" t="str">
            <v>(1) RENTAT INTERIOR DE CONTENIDORS DE CÀRREGA LATERAL</v>
          </cell>
          <cell r="D7" t="str">
            <v>R</v>
          </cell>
          <cell r="E7" t="str">
            <v>(R) DE RESTA</v>
          </cell>
          <cell r="F7" t="str">
            <v>RECOLLIDA</v>
          </cell>
          <cell r="G7" t="str">
            <v>NO TE</v>
          </cell>
        </row>
        <row r="8">
          <cell r="A8" t="str">
            <v>1V</v>
          </cell>
          <cell r="B8" t="str">
            <v>1</v>
          </cell>
          <cell r="C8" t="str">
            <v>(1) RENTAT INTERIOR DE CONTENIDORS DE CÀRREGA LATERAL</v>
          </cell>
          <cell r="D8" t="str">
            <v>V</v>
          </cell>
          <cell r="E8" t="str">
            <v>(V) DE VIDRE</v>
          </cell>
          <cell r="F8" t="str">
            <v>RECOLLIDA</v>
          </cell>
          <cell r="G8" t="str">
            <v>NO TE</v>
          </cell>
        </row>
        <row r="9">
          <cell r="A9" t="str">
            <v>2E</v>
          </cell>
          <cell r="B9" t="str">
            <v>2</v>
          </cell>
          <cell r="C9" t="str">
            <v>(2) RENTAT INTERIOR DE CONTENIDORS DE CÀRREGA BILATERAL</v>
          </cell>
          <cell r="D9" t="str">
            <v>E</v>
          </cell>
          <cell r="E9" t="str">
            <v>(E) D'ENVASOS</v>
          </cell>
          <cell r="F9" t="str">
            <v>RECOLLIDA</v>
          </cell>
          <cell r="G9" t="str">
            <v>NO TE</v>
          </cell>
        </row>
        <row r="10">
          <cell r="A10" t="str">
            <v>2O</v>
          </cell>
          <cell r="B10" t="str">
            <v>2</v>
          </cell>
          <cell r="C10" t="str">
            <v>(2) RENTAT INTERIOR DE CONTENIDORS DE CÀRREGA BILATERAL</v>
          </cell>
          <cell r="D10" t="str">
            <v>O</v>
          </cell>
          <cell r="E10" t="str">
            <v>(O) D'ORGÀNICA</v>
          </cell>
          <cell r="F10" t="str">
            <v>RECOLLIDA</v>
          </cell>
          <cell r="G10" t="str">
            <v>NO TE</v>
          </cell>
        </row>
        <row r="11">
          <cell r="A11" t="str">
            <v>2P</v>
          </cell>
          <cell r="B11" t="str">
            <v>2</v>
          </cell>
          <cell r="C11" t="str">
            <v>(2) RENTAT INTERIOR DE CONTENIDORS DE CÀRREGA BILATERAL</v>
          </cell>
          <cell r="D11" t="str">
            <v>P</v>
          </cell>
          <cell r="E11" t="str">
            <v>(P) PAPER-CARTRÓ</v>
          </cell>
          <cell r="F11" t="str">
            <v>RECOLLIDA</v>
          </cell>
          <cell r="G11" t="str">
            <v>NO TE</v>
          </cell>
        </row>
        <row r="12">
          <cell r="A12" t="str">
            <v>2R</v>
          </cell>
          <cell r="B12" t="str">
            <v>2</v>
          </cell>
          <cell r="C12" t="str">
            <v>(2) RENTAT INTERIOR DE CONTENIDORS DE CÀRREGA BILATERAL</v>
          </cell>
          <cell r="D12" t="str">
            <v>R</v>
          </cell>
          <cell r="E12" t="str">
            <v>(R) DE RESTA</v>
          </cell>
          <cell r="F12" t="str">
            <v>RECOLLIDA</v>
          </cell>
          <cell r="G12" t="str">
            <v>NO TE</v>
          </cell>
        </row>
        <row r="13">
          <cell r="A13" t="str">
            <v>2V</v>
          </cell>
          <cell r="B13" t="str">
            <v>2</v>
          </cell>
          <cell r="C13" t="str">
            <v>(2) RENTAT INTERIOR DE CONTENIDORS DE CÀRREGA BILATERAL</v>
          </cell>
          <cell r="D13" t="str">
            <v>V</v>
          </cell>
          <cell r="E13" t="str">
            <v>(V) DE VIDRE</v>
          </cell>
          <cell r="F13" t="str">
            <v>RECOLLIDA</v>
          </cell>
          <cell r="G13" t="str">
            <v>NO TE</v>
          </cell>
        </row>
        <row r="14">
          <cell r="A14" t="str">
            <v>3E</v>
          </cell>
          <cell r="B14" t="str">
            <v>3</v>
          </cell>
          <cell r="C14" t="str">
            <v>(3) RENTAT INTERIOR DE CONTENIDORS DE CÀRREGA POSTERIOR</v>
          </cell>
          <cell r="D14" t="str">
            <v>E</v>
          </cell>
          <cell r="E14" t="str">
            <v>(E) D'ENVASOS</v>
          </cell>
          <cell r="F14" t="str">
            <v>RECOLLIDA</v>
          </cell>
          <cell r="G14" t="str">
            <v>NO TE</v>
          </cell>
        </row>
        <row r="15">
          <cell r="A15" t="str">
            <v>3O</v>
          </cell>
          <cell r="B15" t="str">
            <v>3</v>
          </cell>
          <cell r="C15" t="str">
            <v>(3) RENTAT INTERIOR DE CONTENIDORS DE CÀRREGA POSTERIOR</v>
          </cell>
          <cell r="D15" t="str">
            <v>O</v>
          </cell>
          <cell r="E15" t="str">
            <v>(O) D'ORGÀNICA</v>
          </cell>
          <cell r="F15" t="str">
            <v>RECOLLIDA</v>
          </cell>
          <cell r="G15" t="str">
            <v>NO TE</v>
          </cell>
        </row>
        <row r="16">
          <cell r="A16" t="str">
            <v>3P</v>
          </cell>
          <cell r="B16" t="str">
            <v>3</v>
          </cell>
          <cell r="C16" t="str">
            <v>(3) RENTAT INTERIOR DE CONTENIDORS DE CÀRREGA POSTERIOR</v>
          </cell>
          <cell r="D16" t="str">
            <v>P</v>
          </cell>
          <cell r="E16" t="str">
            <v>(P) PAPER-CARTRÓ</v>
          </cell>
          <cell r="F16" t="str">
            <v>RECOLLIDA</v>
          </cell>
          <cell r="G16" t="str">
            <v>NO TE</v>
          </cell>
        </row>
        <row r="17">
          <cell r="A17" t="str">
            <v>3R</v>
          </cell>
          <cell r="B17" t="str">
            <v>3</v>
          </cell>
          <cell r="C17" t="str">
            <v>(3) RENTAT INTERIOR DE CONTENIDORS DE CÀRREGA POSTERIOR</v>
          </cell>
          <cell r="D17" t="str">
            <v>R</v>
          </cell>
          <cell r="E17" t="str">
            <v>(R) DE RESTA</v>
          </cell>
          <cell r="F17" t="str">
            <v>RECOLLIDA</v>
          </cell>
          <cell r="G17" t="str">
            <v>NO TE</v>
          </cell>
        </row>
        <row r="18">
          <cell r="A18" t="str">
            <v>3V</v>
          </cell>
          <cell r="B18" t="str">
            <v>3</v>
          </cell>
          <cell r="C18" t="str">
            <v>(3) RENTAT INTERIOR DE CONTENIDORS DE CÀRREGA POSTERIOR</v>
          </cell>
          <cell r="D18" t="str">
            <v>V</v>
          </cell>
          <cell r="E18" t="str">
            <v>(V) DE VIDRE</v>
          </cell>
          <cell r="F18" t="str">
            <v>RECOLLIDA</v>
          </cell>
          <cell r="G18" t="str">
            <v>NO TE</v>
          </cell>
        </row>
        <row r="19">
          <cell r="A19" t="str">
            <v>4W</v>
          </cell>
          <cell r="B19" t="str">
            <v>4</v>
          </cell>
          <cell r="C19" t="str">
            <v>(4) RENTAT EXTERIOR DE CONTENIDORS</v>
          </cell>
          <cell r="D19" t="str">
            <v>W</v>
          </cell>
          <cell r="E19" t="str">
            <v>(W) GENÈRIC</v>
          </cell>
          <cell r="F19" t="str">
            <v>RECOLLIDA</v>
          </cell>
          <cell r="G19" t="str">
            <v>NO TE</v>
          </cell>
        </row>
        <row r="20">
          <cell r="A20" t="str">
            <v>5E</v>
          </cell>
          <cell r="B20" t="str">
            <v>5</v>
          </cell>
          <cell r="C20" t="str">
            <v>(5) RENTAT DE BUJOLS (INTERIOR-EXTERIOR)</v>
          </cell>
          <cell r="D20" t="str">
            <v>E</v>
          </cell>
          <cell r="E20" t="str">
            <v>(E) D'ENVASOS</v>
          </cell>
          <cell r="F20" t="str">
            <v>RECOLLIDA</v>
          </cell>
          <cell r="G20" t="str">
            <v>NO TE</v>
          </cell>
        </row>
        <row r="21">
          <cell r="A21" t="str">
            <v>5O</v>
          </cell>
          <cell r="B21" t="str">
            <v>5</v>
          </cell>
          <cell r="C21" t="str">
            <v>(5) RENTAT DE BUJOLS (INTERIOR-EXTERIOR)</v>
          </cell>
          <cell r="D21" t="str">
            <v>O</v>
          </cell>
          <cell r="E21" t="str">
            <v>(O) D'ORGÀNICA</v>
          </cell>
          <cell r="F21" t="str">
            <v>RECOLLIDA</v>
          </cell>
          <cell r="G21" t="str">
            <v>NO TE</v>
          </cell>
        </row>
        <row r="22">
          <cell r="A22" t="str">
            <v>5P</v>
          </cell>
          <cell r="B22" t="str">
            <v>5</v>
          </cell>
          <cell r="C22" t="str">
            <v>(5) RENTAT DE BUJOLS (INTERIOR-EXTERIOR)</v>
          </cell>
          <cell r="D22" t="str">
            <v>P</v>
          </cell>
          <cell r="E22" t="str">
            <v>(P) PAPER-CARTRÓ</v>
          </cell>
          <cell r="F22" t="str">
            <v>RECOLLIDA</v>
          </cell>
          <cell r="G22" t="str">
            <v>NO TE</v>
          </cell>
        </row>
        <row r="23">
          <cell r="A23" t="str">
            <v>5R</v>
          </cell>
          <cell r="B23" t="str">
            <v>5</v>
          </cell>
          <cell r="C23" t="str">
            <v>(5) RENTAT DE BUJOLS (INTERIOR-EXTERIOR)</v>
          </cell>
          <cell r="D23" t="str">
            <v>R</v>
          </cell>
          <cell r="E23" t="str">
            <v>(R) DE RESTA</v>
          </cell>
          <cell r="F23" t="str">
            <v>RECOLLIDA</v>
          </cell>
          <cell r="G23" t="str">
            <v>NO TE</v>
          </cell>
        </row>
        <row r="24">
          <cell r="A24" t="str">
            <v>5V</v>
          </cell>
          <cell r="B24" t="str">
            <v>5</v>
          </cell>
          <cell r="C24" t="str">
            <v>(5) RENTAT DE BUJOLS (INTERIOR-EXTERIOR)</v>
          </cell>
          <cell r="D24" t="str">
            <v>V</v>
          </cell>
          <cell r="E24" t="str">
            <v>(V) DE VIDRE</v>
          </cell>
          <cell r="F24" t="str">
            <v>RECOLLIDA</v>
          </cell>
          <cell r="G24" t="str">
            <v>NO TE</v>
          </cell>
        </row>
        <row r="25">
          <cell r="A25" t="str">
            <v>6W</v>
          </cell>
          <cell r="B25" t="str">
            <v>6</v>
          </cell>
          <cell r="C25" t="str">
            <v>(6) MOVIMENT COMPACTADORS</v>
          </cell>
          <cell r="D25" t="str">
            <v>W</v>
          </cell>
          <cell r="E25" t="str">
            <v>(W) ACTUACIONS GENÈRIQUES</v>
          </cell>
          <cell r="F25" t="str">
            <v>RECOLLIDA</v>
          </cell>
          <cell r="G25" t="str">
            <v>NETEJA</v>
          </cell>
        </row>
        <row r="26">
          <cell r="A26" t="str">
            <v>7W</v>
          </cell>
          <cell r="B26" t="str">
            <v>7</v>
          </cell>
          <cell r="C26" t="str">
            <v>(7) MOVIMENT CAIXES</v>
          </cell>
          <cell r="D26" t="str">
            <v>W</v>
          </cell>
          <cell r="E26" t="str">
            <v>(W) ACTUACIONS GENÈRIQUES</v>
          </cell>
          <cell r="F26" t="str">
            <v>RECOLLIDA</v>
          </cell>
          <cell r="G26" t="str">
            <v>NETEJA</v>
          </cell>
        </row>
        <row r="27">
          <cell r="A27" t="str">
            <v>84</v>
          </cell>
          <cell r="B27" t="str">
            <v>8</v>
          </cell>
          <cell r="C27" t="str">
            <v>(8) ALTRES RECOLLIDES</v>
          </cell>
          <cell r="D27" t="str">
            <v>4</v>
          </cell>
          <cell r="E27" t="str">
            <v>(4) TRANSPORT DE RESIDUS DE NETEJA</v>
          </cell>
          <cell r="F27" t="str">
            <v>RECOLLIDA</v>
          </cell>
          <cell r="G27" t="str">
            <v>NETEJA</v>
          </cell>
        </row>
        <row r="28">
          <cell r="A28" t="str">
            <v>85</v>
          </cell>
          <cell r="B28" t="str">
            <v>8</v>
          </cell>
          <cell r="C28" t="str">
            <v>(8) ALTRES RECOLLIDES</v>
          </cell>
          <cell r="D28" t="str">
            <v>5</v>
          </cell>
          <cell r="E28" t="str">
            <v>(5) TRANSPORT DE RESIDUS DE PLATGES</v>
          </cell>
          <cell r="F28" t="str">
            <v>RECOLLIDA</v>
          </cell>
          <cell r="G28" t="str">
            <v>NETEJA</v>
          </cell>
        </row>
        <row r="29">
          <cell r="A29" t="str">
            <v>86</v>
          </cell>
          <cell r="B29" t="str">
            <v>8</v>
          </cell>
          <cell r="C29" t="str">
            <v>(8) ALTRES RECOLLIDES</v>
          </cell>
          <cell r="D29" t="str">
            <v>6</v>
          </cell>
          <cell r="E29" t="str">
            <v>(6) REPÀS UBICACIONS (GENÈRIC)</v>
          </cell>
          <cell r="F29" t="str">
            <v>RECOLLIDA</v>
          </cell>
          <cell r="G29" t="str">
            <v>DOMICILIÀRIA</v>
          </cell>
        </row>
        <row r="30">
          <cell r="A30" t="str">
            <v>9W</v>
          </cell>
          <cell r="B30" t="str">
            <v>9</v>
          </cell>
          <cell r="C30" t="str">
            <v>(9) NETEJA INTEGRAL UBICACIONS</v>
          </cell>
          <cell r="D30" t="str">
            <v>W</v>
          </cell>
          <cell r="E30" t="str">
            <v>(W) GENÈRIC</v>
          </cell>
          <cell r="F30" t="str">
            <v>RECOLLIDA</v>
          </cell>
          <cell r="G30" t="str">
            <v>NO TE</v>
          </cell>
        </row>
        <row r="31">
          <cell r="A31" t="str">
            <v>AO</v>
          </cell>
          <cell r="B31" t="str">
            <v>A</v>
          </cell>
          <cell r="C31" t="str">
            <v>(A) RECOLLIDA COORDINADA AMB ESCOMBRADA DE MANTENIMENT</v>
          </cell>
          <cell r="D31" t="str">
            <v>O</v>
          </cell>
          <cell r="E31" t="str">
            <v>(O) D'ORGÀNICA</v>
          </cell>
          <cell r="F31" t="str">
            <v>RECOLLIDA</v>
          </cell>
          <cell r="G31" t="str">
            <v>DOMICILIÀRIA</v>
          </cell>
        </row>
        <row r="32">
          <cell r="A32" t="str">
            <v>AR</v>
          </cell>
          <cell r="B32" t="str">
            <v>A</v>
          </cell>
          <cell r="C32" t="str">
            <v>(A) RECOLLIDA COORDINADA AMB ESCOMBRADA DE MANTENIMENT</v>
          </cell>
          <cell r="D32" t="str">
            <v>R</v>
          </cell>
          <cell r="E32" t="str">
            <v>(R) DE RESTA</v>
          </cell>
          <cell r="F32" t="str">
            <v>RECOLLIDA</v>
          </cell>
          <cell r="G32" t="str">
            <v>DOMICILIÀRIA</v>
          </cell>
        </row>
        <row r="33">
          <cell r="A33" t="str">
            <v>BA</v>
          </cell>
          <cell r="B33" t="str">
            <v>B</v>
          </cell>
          <cell r="C33" t="str">
            <v>(B) NETEJA BÀSICA</v>
          </cell>
          <cell r="D33" t="str">
            <v>A</v>
          </cell>
          <cell r="E33" t="str">
            <v>(A) AMB ESCOMBRADA MANUAL</v>
          </cell>
          <cell r="F33" t="str">
            <v>NETEJA</v>
          </cell>
          <cell r="G33" t="str">
            <v>NETEJA</v>
          </cell>
        </row>
        <row r="34">
          <cell r="A34" t="str">
            <v>BB</v>
          </cell>
          <cell r="B34" t="str">
            <v>B</v>
          </cell>
          <cell r="C34" t="str">
            <v>(B) NETEJA BÀSICA</v>
          </cell>
          <cell r="D34" t="str">
            <v>B</v>
          </cell>
          <cell r="E34" t="str">
            <v>(B) AMB ESCOMBRADA MECÀNICA DE CALÇADES</v>
          </cell>
          <cell r="F34" t="str">
            <v>NETEJA</v>
          </cell>
          <cell r="G34" t="str">
            <v>NETEJA</v>
          </cell>
        </row>
        <row r="35">
          <cell r="A35" t="str">
            <v>BC</v>
          </cell>
          <cell r="B35" t="str">
            <v>B</v>
          </cell>
          <cell r="C35" t="str">
            <v>(B) NETEJA BÀSICA</v>
          </cell>
          <cell r="D35" t="str">
            <v>C</v>
          </cell>
          <cell r="E35" t="str">
            <v>(C) AMB ESCOMBRADA MECÀNICA DE VORERES</v>
          </cell>
          <cell r="F35" t="str">
            <v>NETEJA</v>
          </cell>
          <cell r="G35" t="str">
            <v>NETEJA</v>
          </cell>
        </row>
        <row r="36">
          <cell r="A36" t="str">
            <v>BD</v>
          </cell>
          <cell r="B36" t="str">
            <v>B</v>
          </cell>
          <cell r="C36" t="str">
            <v>(B) NETEJA BÀSICA</v>
          </cell>
          <cell r="D36" t="str">
            <v>D</v>
          </cell>
          <cell r="E36" t="str">
            <v>(D) AMB ESCOMBRADA MIXTA DE VIALS</v>
          </cell>
          <cell r="F36" t="str">
            <v>NETEJA</v>
          </cell>
          <cell r="G36" t="str">
            <v>NETEJA</v>
          </cell>
        </row>
        <row r="37">
          <cell r="A37" t="str">
            <v>BF</v>
          </cell>
          <cell r="B37" t="str">
            <v>B</v>
          </cell>
          <cell r="C37" t="str">
            <v>(B) NETEJA BÀSICA</v>
          </cell>
          <cell r="D37" t="str">
            <v>F</v>
          </cell>
          <cell r="E37" t="str">
            <v>(F) AMB ESCOMBRADA DE MANTENIMENT</v>
          </cell>
          <cell r="F37" t="str">
            <v>NETEJA</v>
          </cell>
          <cell r="G37" t="str">
            <v>NETEJA</v>
          </cell>
        </row>
        <row r="38">
          <cell r="A38" t="str">
            <v>BG</v>
          </cell>
          <cell r="B38" t="str">
            <v>B</v>
          </cell>
          <cell r="C38" t="str">
            <v>(B) NETEJA BÀSICA</v>
          </cell>
          <cell r="D38" t="str">
            <v>G</v>
          </cell>
          <cell r="E38" t="str">
            <v>(G) AMB ESCOMBRADA DUAL</v>
          </cell>
          <cell r="F38" t="str">
            <v>NETEJA</v>
          </cell>
          <cell r="G38" t="str">
            <v>NETEJA</v>
          </cell>
        </row>
        <row r="39">
          <cell r="A39" t="str">
            <v>BJ</v>
          </cell>
          <cell r="B39" t="str">
            <v>B</v>
          </cell>
          <cell r="C39" t="str">
            <v>(B) NETEJA BÀSICA</v>
          </cell>
          <cell r="D39" t="str">
            <v>J</v>
          </cell>
          <cell r="E39" t="str">
            <v>(J) AMB REG MIXT DE VIALS</v>
          </cell>
          <cell r="F39" t="str">
            <v>NETEJA</v>
          </cell>
          <cell r="G39" t="str">
            <v>NETEJA</v>
          </cell>
        </row>
        <row r="40">
          <cell r="A40" t="str">
            <v>BK</v>
          </cell>
          <cell r="B40" t="str">
            <v>B</v>
          </cell>
          <cell r="C40" t="str">
            <v>(B) NETEJA BÀSICA</v>
          </cell>
          <cell r="D40" t="str">
            <v>K</v>
          </cell>
          <cell r="E40" t="str">
            <v>(K) AMB REG MECÀNIC DE VORERES</v>
          </cell>
          <cell r="F40" t="str">
            <v>NETEJA</v>
          </cell>
          <cell r="G40" t="str">
            <v>NETEJA</v>
          </cell>
        </row>
        <row r="41">
          <cell r="A41" t="str">
            <v>BL</v>
          </cell>
          <cell r="B41" t="str">
            <v>B</v>
          </cell>
          <cell r="C41" t="str">
            <v>(B) NETEJA BÀSICA</v>
          </cell>
          <cell r="D41" t="str">
            <v>L</v>
          </cell>
          <cell r="E41" t="str">
            <v>(L) AMB REG DUAL DE VIALS</v>
          </cell>
          <cell r="F41" t="str">
            <v>NETEJA</v>
          </cell>
          <cell r="G41" t="str">
            <v>NETEJA</v>
          </cell>
        </row>
        <row r="42">
          <cell r="A42" t="str">
            <v>BQ</v>
          </cell>
          <cell r="B42" t="str">
            <v>B</v>
          </cell>
          <cell r="C42" t="str">
            <v>(B) NETEJA BÀSICA</v>
          </cell>
          <cell r="D42" t="str">
            <v>Q</v>
          </cell>
          <cell r="E42" t="str">
            <v>(Q) DE TAQUES AMB AIGUA O VAPOR</v>
          </cell>
          <cell r="F42" t="str">
            <v>NETEJA</v>
          </cell>
          <cell r="G42" t="str">
            <v>NETEJA</v>
          </cell>
        </row>
        <row r="43">
          <cell r="A43" t="str">
            <v>BR</v>
          </cell>
          <cell r="B43" t="str">
            <v>B</v>
          </cell>
          <cell r="C43" t="str">
            <v>(B) NETEJA BÀSICA</v>
          </cell>
          <cell r="D43" t="str">
            <v>R</v>
          </cell>
          <cell r="E43" t="str">
            <v>(R) AMB REG MECÀNIC DE CALÇADES</v>
          </cell>
          <cell r="F43" t="str">
            <v>NETEJA</v>
          </cell>
          <cell r="G43" t="str">
            <v>NETEJA</v>
          </cell>
        </row>
        <row r="44">
          <cell r="A44" t="str">
            <v>CE</v>
          </cell>
          <cell r="B44" t="str">
            <v>C</v>
          </cell>
          <cell r="C44" t="str">
            <v>(C) RECOLLIDA COMERCIAL</v>
          </cell>
          <cell r="D44" t="str">
            <v>E</v>
          </cell>
          <cell r="E44" t="str">
            <v>(E) D'ENVASOS</v>
          </cell>
          <cell r="F44" t="str">
            <v>RECOLLIDA</v>
          </cell>
          <cell r="G44" t="str">
            <v>COMERCIAL</v>
          </cell>
        </row>
        <row r="45">
          <cell r="A45" t="str">
            <v>CO</v>
          </cell>
          <cell r="B45" t="str">
            <v>C</v>
          </cell>
          <cell r="C45" t="str">
            <v>(C) RECOLLIDA COMERCIAL</v>
          </cell>
          <cell r="D45" t="str">
            <v>O</v>
          </cell>
          <cell r="E45" t="str">
            <v>(O) D'ORGÀNICA</v>
          </cell>
          <cell r="F45" t="str">
            <v>RECOLLIDA</v>
          </cell>
          <cell r="G45" t="str">
            <v>COMERCIAL</v>
          </cell>
        </row>
        <row r="46">
          <cell r="A46" t="str">
            <v>CP</v>
          </cell>
          <cell r="B46" t="str">
            <v>C</v>
          </cell>
          <cell r="C46" t="str">
            <v>(C) RECOLLIDA COMERCIAL</v>
          </cell>
          <cell r="D46" t="str">
            <v>P</v>
          </cell>
          <cell r="E46" t="str">
            <v>(P) PAPER-CARTRÓ</v>
          </cell>
          <cell r="F46" t="str">
            <v>RECOLLIDA</v>
          </cell>
          <cell r="G46" t="str">
            <v>COMERCIAL</v>
          </cell>
        </row>
        <row r="47">
          <cell r="A47" t="str">
            <v>CR</v>
          </cell>
          <cell r="B47" t="str">
            <v>C</v>
          </cell>
          <cell r="C47" t="str">
            <v>(C) RECOLLIDA COMERCIAL</v>
          </cell>
          <cell r="D47" t="str">
            <v>R</v>
          </cell>
          <cell r="E47" t="str">
            <v>(R) DE RESTA</v>
          </cell>
          <cell r="F47" t="str">
            <v>RECOLLIDA</v>
          </cell>
          <cell r="G47" t="str">
            <v>COMERCIAL</v>
          </cell>
        </row>
        <row r="48">
          <cell r="A48" t="str">
            <v>CV</v>
          </cell>
          <cell r="B48" t="str">
            <v>C</v>
          </cell>
          <cell r="C48" t="str">
            <v>(C) RECOLLIDA COMERCIAL</v>
          </cell>
          <cell r="D48" t="str">
            <v>V</v>
          </cell>
          <cell r="E48" t="str">
            <v>(V) DE VIDRE</v>
          </cell>
          <cell r="F48" t="str">
            <v>RECOLLIDA</v>
          </cell>
          <cell r="G48" t="str">
            <v>COMERCIAL</v>
          </cell>
        </row>
        <row r="49">
          <cell r="A49" t="str">
            <v>DY</v>
          </cell>
          <cell r="B49" t="str">
            <v>D</v>
          </cell>
          <cell r="C49" t="str">
            <v>(D) ACCIONS DIVERSES</v>
          </cell>
          <cell r="D49" t="str">
            <v>Y</v>
          </cell>
          <cell r="E49" t="str">
            <v>(Y) ACCIONS DIVERSES</v>
          </cell>
          <cell r="F49" t="str">
            <v>NETEJA</v>
          </cell>
          <cell r="G49" t="str">
            <v>NETEJA</v>
          </cell>
        </row>
        <row r="50">
          <cell r="A50" t="str">
            <v>EE</v>
          </cell>
          <cell r="B50" t="str">
            <v>E</v>
          </cell>
          <cell r="C50" t="str">
            <v>(E) RECOLLIDA DOMICILIÀRIA SELECTIVA BILATERAL</v>
          </cell>
          <cell r="D50" t="str">
            <v>E</v>
          </cell>
          <cell r="E50" t="str">
            <v>(E) D'ENVASOS</v>
          </cell>
          <cell r="F50" t="str">
            <v>RECOLLIDA</v>
          </cell>
          <cell r="G50" t="str">
            <v>DOMICILIÀRIA</v>
          </cell>
        </row>
        <row r="51">
          <cell r="A51" t="str">
            <v>EO</v>
          </cell>
          <cell r="B51" t="str">
            <v>E</v>
          </cell>
          <cell r="C51" t="str">
            <v>(E) RECOLLIDA DOMICILIÀRIA SELECTIVA BILATERAL</v>
          </cell>
          <cell r="D51" t="str">
            <v>O</v>
          </cell>
          <cell r="E51" t="str">
            <v>(O) D'ORGÀNICA</v>
          </cell>
          <cell r="F51" t="str">
            <v>RECOLLIDA</v>
          </cell>
          <cell r="G51" t="str">
            <v>DOMICILIÀRIA</v>
          </cell>
        </row>
        <row r="52">
          <cell r="A52" t="str">
            <v>EP</v>
          </cell>
          <cell r="B52" t="str">
            <v>E</v>
          </cell>
          <cell r="C52" t="str">
            <v>(E) RECOLLIDA DOMICILIÀRIA SELECTIVA BILATERAL</v>
          </cell>
          <cell r="D52" t="str">
            <v>P</v>
          </cell>
          <cell r="E52" t="str">
            <v>(P) PAPER-CARTRÓ</v>
          </cell>
          <cell r="F52" t="str">
            <v>RECOLLIDA</v>
          </cell>
          <cell r="G52" t="str">
            <v>DOMICILIÀRIA</v>
          </cell>
        </row>
        <row r="53">
          <cell r="A53" t="str">
            <v>ER</v>
          </cell>
          <cell r="B53" t="str">
            <v>E</v>
          </cell>
          <cell r="C53" t="str">
            <v>(E) RECOLLIDA DOMICILIÀRIA SELECTIVA BILATERAL</v>
          </cell>
          <cell r="D53" t="str">
            <v>R</v>
          </cell>
          <cell r="E53" t="str">
            <v>(R) DE RESTA</v>
          </cell>
          <cell r="F53" t="str">
            <v>RECOLLIDA</v>
          </cell>
          <cell r="G53" t="str">
            <v>DOMICILIÀRIA</v>
          </cell>
        </row>
        <row r="54">
          <cell r="A54" t="str">
            <v>EV</v>
          </cell>
          <cell r="B54" t="str">
            <v>E</v>
          </cell>
          <cell r="C54" t="str">
            <v>(E) RECOLLIDA DOMICILIÀRIA SELECTIVA BILATERAL</v>
          </cell>
          <cell r="D54" t="str">
            <v>V</v>
          </cell>
          <cell r="E54" t="str">
            <v>(V) DE VIDRE</v>
          </cell>
          <cell r="F54" t="str">
            <v>RECOLLIDA</v>
          </cell>
          <cell r="G54" t="str">
            <v>DOMICILIÀRIA</v>
          </cell>
        </row>
        <row r="55">
          <cell r="A55" t="str">
            <v>FI</v>
          </cell>
          <cell r="B55" t="str">
            <v>F</v>
          </cell>
          <cell r="C55" t="str">
            <v>(F) RECOLLIDA PNEUMÀTICA FIXA</v>
          </cell>
          <cell r="D55" t="str">
            <v>I</v>
          </cell>
          <cell r="E55" t="str">
            <v>(I) INDIFERENCIADA</v>
          </cell>
          <cell r="F55" t="str">
            <v>RECOLLIDA</v>
          </cell>
          <cell r="G55" t="str">
            <v>PNEUMÀTICA</v>
          </cell>
        </row>
        <row r="56">
          <cell r="A56" t="str">
            <v>FO</v>
          </cell>
          <cell r="B56" t="str">
            <v>F</v>
          </cell>
          <cell r="C56" t="str">
            <v>(F) RECOLLIDA PNEUMÀTICA FIXA</v>
          </cell>
          <cell r="D56" t="str">
            <v>O</v>
          </cell>
          <cell r="E56" t="str">
            <v>(O) D'ORGÀNICA</v>
          </cell>
          <cell r="F56" t="str">
            <v>RECOLLIDA</v>
          </cell>
          <cell r="G56" t="str">
            <v>PNEUMÀTICA</v>
          </cell>
        </row>
        <row r="57">
          <cell r="A57" t="str">
            <v>FR</v>
          </cell>
          <cell r="B57" t="str">
            <v>F</v>
          </cell>
          <cell r="C57" t="str">
            <v>(F) RECOLLIDA PNEUMÀTICA FIXA</v>
          </cell>
          <cell r="D57" t="str">
            <v>R</v>
          </cell>
          <cell r="E57" t="str">
            <v>(R) DE RESTA</v>
          </cell>
          <cell r="F57" t="str">
            <v>RECOLLIDA</v>
          </cell>
          <cell r="G57" t="str">
            <v>PNEUMÀTICA</v>
          </cell>
        </row>
        <row r="58">
          <cell r="A58" t="str">
            <v>G5</v>
          </cell>
          <cell r="B58" t="str">
            <v>G</v>
          </cell>
          <cell r="C58" t="str">
            <v>(G) NETEJA DE PLATGES</v>
          </cell>
          <cell r="D58" t="str">
            <v>5</v>
          </cell>
          <cell r="E58" t="str">
            <v>(5) TRANSPORT DE RESIDUS PLATGES</v>
          </cell>
          <cell r="F58" t="str">
            <v>NETEJA</v>
          </cell>
          <cell r="G58" t="str">
            <v>NETEJA</v>
          </cell>
        </row>
        <row r="59">
          <cell r="A59" t="str">
            <v>G6</v>
          </cell>
          <cell r="B59" t="str">
            <v>G</v>
          </cell>
          <cell r="C59" t="str">
            <v>(G) NETEJA DE PLATGES</v>
          </cell>
          <cell r="D59" t="str">
            <v>6</v>
          </cell>
          <cell r="E59" t="str">
            <v>(6) RECOLLIDA DE BOSSES</v>
          </cell>
          <cell r="F59" t="str">
            <v>NETEJA</v>
          </cell>
          <cell r="G59" t="str">
            <v>NETEJA</v>
          </cell>
        </row>
        <row r="60">
          <cell r="A60" t="str">
            <v>GA</v>
          </cell>
          <cell r="B60" t="str">
            <v>G</v>
          </cell>
          <cell r="C60" t="str">
            <v>(G) NETEJA DE PLATGES</v>
          </cell>
          <cell r="D60" t="str">
            <v>A</v>
          </cell>
          <cell r="E60" t="str">
            <v>(A) AMB ESCOMBRADA MANUAL</v>
          </cell>
          <cell r="F60" t="str">
            <v>NETEJA</v>
          </cell>
          <cell r="G60" t="str">
            <v>NETEJA</v>
          </cell>
        </row>
        <row r="61">
          <cell r="A61" t="str">
            <v>GC</v>
          </cell>
          <cell r="B61" t="str">
            <v>G</v>
          </cell>
          <cell r="C61" t="str">
            <v>(G) NETEJA DE PLATGES</v>
          </cell>
          <cell r="D61" t="str">
            <v>C</v>
          </cell>
          <cell r="E61" t="str">
            <v>(C) AMB ESCOMBRADA MECÀNICA DE VORERES</v>
          </cell>
          <cell r="F61" t="str">
            <v>NETEJA</v>
          </cell>
          <cell r="G61" t="str">
            <v>NETEJA</v>
          </cell>
        </row>
        <row r="62">
          <cell r="A62" t="str">
            <v>GD</v>
          </cell>
          <cell r="B62" t="str">
            <v>G</v>
          </cell>
          <cell r="C62" t="str">
            <v>(G) NETEJA DE PLATGES</v>
          </cell>
          <cell r="D62" t="str">
            <v>D</v>
          </cell>
          <cell r="E62" t="str">
            <v>(D) AMB ESCOMBRADA MIXTA DE VIALS</v>
          </cell>
          <cell r="F62" t="str">
            <v>NETEJA</v>
          </cell>
          <cell r="G62" t="str">
            <v>NETEJA</v>
          </cell>
        </row>
        <row r="63">
          <cell r="A63" t="str">
            <v>GJ</v>
          </cell>
          <cell r="B63" t="str">
            <v>G</v>
          </cell>
          <cell r="C63" t="str">
            <v>(G) NETEJA DE PLATGES</v>
          </cell>
          <cell r="D63" t="str">
            <v>J</v>
          </cell>
          <cell r="E63" t="str">
            <v>(J) AMB REG MIXT DE VIALS</v>
          </cell>
          <cell r="F63" t="str">
            <v>NETEJA</v>
          </cell>
          <cell r="G63" t="str">
            <v>NETEJA</v>
          </cell>
        </row>
        <row r="64">
          <cell r="A64" t="str">
            <v>GK</v>
          </cell>
          <cell r="B64" t="str">
            <v>G</v>
          </cell>
          <cell r="C64" t="str">
            <v>(G) NETEJA DE PLATGES</v>
          </cell>
          <cell r="D64" t="str">
            <v>K</v>
          </cell>
          <cell r="E64" t="str">
            <v>(K) AMB REG MECÀNIC DE VORERES</v>
          </cell>
          <cell r="F64" t="str">
            <v>NETEJA</v>
          </cell>
          <cell r="G64" t="str">
            <v>NETEJA</v>
          </cell>
        </row>
        <row r="65">
          <cell r="A65" t="str">
            <v>GM</v>
          </cell>
          <cell r="B65" t="str">
            <v>G</v>
          </cell>
          <cell r="C65" t="str">
            <v>(G) NETEJA DE PLATGES</v>
          </cell>
          <cell r="D65" t="str">
            <v>M</v>
          </cell>
          <cell r="E65" t="str">
            <v>(M) AMB NETEJA MECÀNICA</v>
          </cell>
          <cell r="F65" t="str">
            <v>NETEJA</v>
          </cell>
          <cell r="G65" t="str">
            <v>NETEJA</v>
          </cell>
        </row>
        <row r="66">
          <cell r="A66" t="str">
            <v>GT</v>
          </cell>
          <cell r="B66" t="str">
            <v>G</v>
          </cell>
          <cell r="C66" t="str">
            <v>(G) NETEJA DE PLATGES</v>
          </cell>
          <cell r="D66" t="str">
            <v>T</v>
          </cell>
          <cell r="E66" t="str">
            <v>(T) AMB NETEJA MANUAL</v>
          </cell>
          <cell r="F66" t="str">
            <v>NETEJA</v>
          </cell>
          <cell r="G66" t="str">
            <v>NETEJA</v>
          </cell>
        </row>
        <row r="67">
          <cell r="A67" t="str">
            <v>HH</v>
          </cell>
          <cell r="B67" t="str">
            <v>H</v>
          </cell>
          <cell r="C67" t="str">
            <v>(H) NETEJA D'HERBES</v>
          </cell>
          <cell r="D67" t="str">
            <v>H</v>
          </cell>
          <cell r="E67" t="str">
            <v>(H) NETEJA D'HERBES</v>
          </cell>
          <cell r="F67" t="str">
            <v>NETEJA</v>
          </cell>
          <cell r="G67" t="str">
            <v>NETEJA</v>
          </cell>
        </row>
        <row r="68">
          <cell r="A68" t="str">
            <v>IA</v>
          </cell>
          <cell r="B68" t="str">
            <v>I</v>
          </cell>
          <cell r="C68" t="str">
            <v>(I) NETEJA INTENSIVA</v>
          </cell>
          <cell r="D68" t="str">
            <v>A</v>
          </cell>
          <cell r="E68" t="str">
            <v>(A) AMB ESCOMBRADA MANUAL</v>
          </cell>
          <cell r="F68" t="str">
            <v>NETEJA</v>
          </cell>
          <cell r="G68" t="str">
            <v>NETEJA</v>
          </cell>
        </row>
        <row r="69">
          <cell r="A69" t="str">
            <v>ID</v>
          </cell>
          <cell r="B69" t="str">
            <v>I</v>
          </cell>
          <cell r="C69" t="str">
            <v>(I) NETEJA INTENSIVA</v>
          </cell>
          <cell r="D69" t="str">
            <v>D</v>
          </cell>
          <cell r="E69" t="str">
            <v>(D) AMB ESCOMBRADA MIXTA DE VIALS</v>
          </cell>
          <cell r="F69" t="str">
            <v>NETEJA</v>
          </cell>
          <cell r="G69" t="str">
            <v>NETEJA</v>
          </cell>
        </row>
        <row r="70">
          <cell r="A70" t="str">
            <v>IJ</v>
          </cell>
          <cell r="B70" t="str">
            <v>I</v>
          </cell>
          <cell r="C70" t="str">
            <v>(I) NETEJA INTENSIVA</v>
          </cell>
          <cell r="D70" t="str">
            <v>J</v>
          </cell>
          <cell r="E70" t="str">
            <v>(J) AMB REG MIXT DE VIALS</v>
          </cell>
          <cell r="F70" t="str">
            <v>NETEJA</v>
          </cell>
          <cell r="G70" t="str">
            <v>NETEJA</v>
          </cell>
        </row>
        <row r="71">
          <cell r="A71" t="str">
            <v>IN</v>
          </cell>
          <cell r="B71" t="str">
            <v>I</v>
          </cell>
          <cell r="C71" t="str">
            <v>(I) NETEJA INTENSIVA</v>
          </cell>
          <cell r="D71" t="str">
            <v>N</v>
          </cell>
          <cell r="E71" t="str">
            <v>(N) AMB VAPOR D'AIGUA D'UBICACIONS</v>
          </cell>
          <cell r="F71" t="str">
            <v>NETEJA</v>
          </cell>
          <cell r="G71" t="str">
            <v>NETEJA</v>
          </cell>
        </row>
        <row r="72">
          <cell r="A72" t="str">
            <v>IQ</v>
          </cell>
          <cell r="B72" t="str">
            <v>I</v>
          </cell>
          <cell r="C72" t="str">
            <v>(I) NETEJA INTENSIVA</v>
          </cell>
          <cell r="D72" t="str">
            <v>Q</v>
          </cell>
          <cell r="E72" t="str">
            <v>(Q) AMB VAPOR D'AIGUA DE TAQUES DE VORERES</v>
          </cell>
          <cell r="F72" t="str">
            <v>NETEJA</v>
          </cell>
          <cell r="G72" t="str">
            <v>NETEJA</v>
          </cell>
        </row>
        <row r="73">
          <cell r="A73" t="str">
            <v>IZ</v>
          </cell>
          <cell r="B73" t="str">
            <v>I</v>
          </cell>
          <cell r="C73" t="str">
            <v>(I) NETEJA INTENSIVA</v>
          </cell>
          <cell r="D73" t="str">
            <v>Z</v>
          </cell>
          <cell r="E73" t="str">
            <v>(Z) AMB FREGAT MECÀNIC</v>
          </cell>
          <cell r="F73" t="str">
            <v>NETEJA</v>
          </cell>
          <cell r="G73" t="str">
            <v>NETEJA</v>
          </cell>
        </row>
        <row r="74">
          <cell r="A74" t="str">
            <v>JO</v>
          </cell>
          <cell r="B74" t="str">
            <v>J</v>
          </cell>
          <cell r="C74" t="str">
            <v>(J) RECOLLIDA DE MERCATS DE BUJOLS</v>
          </cell>
          <cell r="D74" t="str">
            <v>O</v>
          </cell>
          <cell r="E74" t="str">
            <v>(O) D'ORGÀNICA</v>
          </cell>
          <cell r="F74" t="str">
            <v>RECOLLIDA</v>
          </cell>
          <cell r="G74" t="str">
            <v>MERCATS</v>
          </cell>
        </row>
        <row r="75">
          <cell r="A75" t="str">
            <v>JP</v>
          </cell>
          <cell r="B75" t="str">
            <v>J</v>
          </cell>
          <cell r="C75" t="str">
            <v>(J) RECOLLIDA DE MERCATS DE BUJOLS</v>
          </cell>
          <cell r="D75" t="str">
            <v>P</v>
          </cell>
          <cell r="E75" t="str">
            <v>(P) PAPER-CARTRÓ</v>
          </cell>
          <cell r="F75" t="str">
            <v>RECOLLIDA</v>
          </cell>
          <cell r="G75" t="str">
            <v>MERCATS</v>
          </cell>
        </row>
        <row r="76">
          <cell r="A76" t="str">
            <v>JR</v>
          </cell>
          <cell r="B76" t="str">
            <v>J</v>
          </cell>
          <cell r="C76" t="str">
            <v>(J) RECOLLIDA DE MERCATS DE BUJOLS</v>
          </cell>
          <cell r="D76" t="str">
            <v>R</v>
          </cell>
          <cell r="E76" t="str">
            <v>(R) DE RESTA</v>
          </cell>
          <cell r="F76" t="str">
            <v>RECOLLIDA</v>
          </cell>
          <cell r="G76" t="str">
            <v>MERCATS</v>
          </cell>
        </row>
        <row r="77">
          <cell r="A77" t="str">
            <v>KO</v>
          </cell>
          <cell r="B77" t="str">
            <v>K</v>
          </cell>
          <cell r="C77" t="str">
            <v>(K) RECOLLIDA COORDINADA AMB ESCOMBRADA INTENSIVA</v>
          </cell>
          <cell r="D77" t="str">
            <v>O</v>
          </cell>
          <cell r="E77" t="str">
            <v>(O) D'ORGÀNICA</v>
          </cell>
          <cell r="F77" t="str">
            <v>RECOLLIDA</v>
          </cell>
          <cell r="G77" t="str">
            <v>DOMICILIÀRIA</v>
          </cell>
        </row>
        <row r="78">
          <cell r="A78" t="str">
            <v>KR</v>
          </cell>
          <cell r="B78" t="str">
            <v>K</v>
          </cell>
          <cell r="C78" t="str">
            <v>(K) RECOLLIDA COORDINADA AMB ESCOMBRADA INTENSIVA</v>
          </cell>
          <cell r="D78" t="str">
            <v>R</v>
          </cell>
          <cell r="E78" t="str">
            <v>(R) DE RESTA</v>
          </cell>
          <cell r="F78" t="str">
            <v>RECOLLIDA</v>
          </cell>
          <cell r="G78" t="str">
            <v>DOMICILIÀRIA</v>
          </cell>
        </row>
        <row r="79">
          <cell r="A79" t="str">
            <v>LE</v>
          </cell>
          <cell r="B79" t="str">
            <v>L</v>
          </cell>
          <cell r="C79" t="str">
            <v>(L) RECOLLIDA DOMICILIÀRIA SELECTIVA LATERAL</v>
          </cell>
          <cell r="D79" t="str">
            <v>E</v>
          </cell>
          <cell r="E79" t="str">
            <v>(E) D'ENVASOS</v>
          </cell>
          <cell r="F79" t="str">
            <v>RECOLLIDA</v>
          </cell>
          <cell r="G79" t="str">
            <v>DOMICILIÀRIA</v>
          </cell>
        </row>
        <row r="80">
          <cell r="A80" t="str">
            <v>LO</v>
          </cell>
          <cell r="B80" t="str">
            <v>L</v>
          </cell>
          <cell r="C80" t="str">
            <v>(L) RECOLLIDA DOMICILIÀRIA SELECTIVA LATERAL</v>
          </cell>
          <cell r="D80" t="str">
            <v>O</v>
          </cell>
          <cell r="E80" t="str">
            <v>(O) D'ORGÀNICA</v>
          </cell>
          <cell r="F80" t="str">
            <v>RECOLLIDA</v>
          </cell>
          <cell r="G80" t="str">
            <v>DOMICILIÀRIA</v>
          </cell>
        </row>
        <row r="81">
          <cell r="A81" t="str">
            <v>LP</v>
          </cell>
          <cell r="B81" t="str">
            <v>L</v>
          </cell>
          <cell r="C81" t="str">
            <v>(L) RECOLLIDA DOMICILIÀRIA SELECTIVA LATERAL</v>
          </cell>
          <cell r="D81" t="str">
            <v>P</v>
          </cell>
          <cell r="E81" t="str">
            <v>(P) PAPER-CARTRÓ</v>
          </cell>
          <cell r="F81" t="str">
            <v>RECOLLIDA</v>
          </cell>
          <cell r="G81" t="str">
            <v>DOMICILIÀRIA</v>
          </cell>
        </row>
        <row r="82">
          <cell r="A82" t="str">
            <v>LR</v>
          </cell>
          <cell r="B82" t="str">
            <v>L</v>
          </cell>
          <cell r="C82" t="str">
            <v>(L) RECOLLIDA DOMICILIÀRIA SELECTIVA LATERAL</v>
          </cell>
          <cell r="D82" t="str">
            <v>R</v>
          </cell>
          <cell r="E82" t="str">
            <v>(R) DE RESTA</v>
          </cell>
          <cell r="F82" t="str">
            <v>RECOLLIDA</v>
          </cell>
          <cell r="G82" t="str">
            <v>DOMICILIÀRIA</v>
          </cell>
        </row>
        <row r="83">
          <cell r="A83" t="str">
            <v>LV</v>
          </cell>
          <cell r="B83" t="str">
            <v>L</v>
          </cell>
          <cell r="C83" t="str">
            <v>(L) RECOLLIDA DOMICILIÀRIA SELECTIVA LATERAL</v>
          </cell>
          <cell r="D83" t="str">
            <v>V</v>
          </cell>
          <cell r="E83" t="str">
            <v>(V) DE VIDRE</v>
          </cell>
          <cell r="F83" t="str">
            <v>RECOLLIDA</v>
          </cell>
          <cell r="G83" t="str">
            <v>DOMICILIÀRIA</v>
          </cell>
        </row>
        <row r="84">
          <cell r="A84" t="str">
            <v>MF</v>
          </cell>
          <cell r="B84" t="str">
            <v>M</v>
          </cell>
          <cell r="C84" t="str">
            <v>(M) NETEJA DE MANTENIMENT</v>
          </cell>
          <cell r="D84" t="str">
            <v>F</v>
          </cell>
          <cell r="E84" t="str">
            <v>(F) AMB ESCOMBRADA DE MANTENIMENT</v>
          </cell>
          <cell r="F84" t="str">
            <v>NETEJA</v>
          </cell>
          <cell r="G84" t="str">
            <v>NETEJA</v>
          </cell>
        </row>
        <row r="85">
          <cell r="A85" t="str">
            <v>MT</v>
          </cell>
          <cell r="B85" t="str">
            <v>M</v>
          </cell>
          <cell r="C85" t="str">
            <v>(M) NETEJA DE MANTENIMENT</v>
          </cell>
          <cell r="D85" t="str">
            <v>T</v>
          </cell>
          <cell r="E85" t="str">
            <v>(T) AMB NETEJA MANUAL</v>
          </cell>
          <cell r="F85" t="str">
            <v>NETEJA</v>
          </cell>
          <cell r="G85" t="str">
            <v>NETEJA</v>
          </cell>
        </row>
        <row r="86">
          <cell r="A86" t="str">
            <v>MU</v>
          </cell>
          <cell r="B86" t="str">
            <v>M</v>
          </cell>
          <cell r="C86" t="str">
            <v>(M) NETEJA DE MANTENIMENT</v>
          </cell>
          <cell r="D86" t="str">
            <v>U</v>
          </cell>
          <cell r="E86" t="str">
            <v>(U) REPÀS D'UBICACIONS</v>
          </cell>
          <cell r="F86" t="str">
            <v>NETEJA</v>
          </cell>
          <cell r="G86" t="str">
            <v>NETEJA</v>
          </cell>
        </row>
        <row r="87">
          <cell r="A87" t="str">
            <v>NI</v>
          </cell>
          <cell r="B87" t="str">
            <v>N</v>
          </cell>
          <cell r="C87" t="str">
            <v>(N) RECOLLIDA PNEUMÀTICA MÒBIL</v>
          </cell>
          <cell r="D87" t="str">
            <v>I</v>
          </cell>
          <cell r="E87" t="str">
            <v>(I) INDIFERENCIADA</v>
          </cell>
          <cell r="F87" t="str">
            <v>RECOLLIDA</v>
          </cell>
          <cell r="G87" t="str">
            <v>PNEUMÀTICA MÒBIL</v>
          </cell>
        </row>
        <row r="88">
          <cell r="A88" t="str">
            <v>NO</v>
          </cell>
          <cell r="B88" t="str">
            <v>N</v>
          </cell>
          <cell r="C88" t="str">
            <v>(N) RECOLLIDA PNEUMÀTICA MÒBIL</v>
          </cell>
          <cell r="D88" t="str">
            <v>O</v>
          </cell>
          <cell r="E88" t="str">
            <v>(O) D'ORGÀNICA</v>
          </cell>
          <cell r="F88" t="str">
            <v>RECOLLIDA</v>
          </cell>
          <cell r="G88" t="str">
            <v>PNEUMÀTICA MÒBIL</v>
          </cell>
        </row>
        <row r="89">
          <cell r="A89" t="str">
            <v>NR</v>
          </cell>
          <cell r="B89" t="str">
            <v>N</v>
          </cell>
          <cell r="C89" t="str">
            <v>(N) RECOLLIDA PNEUMÀTICA MÒBIL</v>
          </cell>
          <cell r="D89" t="str">
            <v>R</v>
          </cell>
          <cell r="E89" t="str">
            <v>(R) DE RESTA</v>
          </cell>
          <cell r="F89" t="str">
            <v>RECOLLIDA</v>
          </cell>
          <cell r="G89" t="str">
            <v>PNEUMÀTICA MÒBIL</v>
          </cell>
        </row>
        <row r="90">
          <cell r="A90" t="str">
            <v>OO</v>
          </cell>
          <cell r="B90" t="str">
            <v>O</v>
          </cell>
          <cell r="C90" t="str">
            <v>(O) RECOLLIDA DOMICILIÀRIA SELECTIVA DE BUJOLS</v>
          </cell>
          <cell r="D90" t="str">
            <v>O</v>
          </cell>
          <cell r="E90" t="str">
            <v>(O) D'ORGÀNICA</v>
          </cell>
          <cell r="F90" t="str">
            <v>RECOLLIDA</v>
          </cell>
          <cell r="G90" t="str">
            <v>DOMICILIÀRIA</v>
          </cell>
        </row>
        <row r="91">
          <cell r="A91" t="str">
            <v>OR</v>
          </cell>
          <cell r="B91" t="str">
            <v>O</v>
          </cell>
          <cell r="C91" t="str">
            <v>(O) RECOLLIDA DOMICILIÀRIA SELECTIVA DE BUJOLS</v>
          </cell>
          <cell r="D91" t="str">
            <v>R</v>
          </cell>
          <cell r="E91" t="str">
            <v>(R) DE RESTA</v>
          </cell>
          <cell r="F91" t="str">
            <v>RECOLLIDA</v>
          </cell>
          <cell r="G91" t="str">
            <v>DOMICILIÀRIA</v>
          </cell>
        </row>
        <row r="92">
          <cell r="A92" t="str">
            <v>PO</v>
          </cell>
          <cell r="B92" t="str">
            <v>P</v>
          </cell>
          <cell r="C92" t="str">
            <v>(P) RECOLLIDA DOMICILIÀRIA SELECTIVA POSTERIOR</v>
          </cell>
          <cell r="D92" t="str">
            <v>O</v>
          </cell>
          <cell r="E92" t="str">
            <v>(O) D'ORGÀNICA</v>
          </cell>
          <cell r="F92" t="str">
            <v>RECOLLIDA</v>
          </cell>
          <cell r="G92" t="str">
            <v>DOMICILIÀRIA</v>
          </cell>
        </row>
        <row r="93">
          <cell r="A93" t="str">
            <v>PR</v>
          </cell>
          <cell r="B93" t="str">
            <v>P</v>
          </cell>
          <cell r="C93" t="str">
            <v>(P) RECOLLIDA DOMICILIÀRIA SELECTIVA POSTERIOR</v>
          </cell>
          <cell r="D93" t="str">
            <v>R</v>
          </cell>
          <cell r="E93" t="str">
            <v>(R) DE RESTA</v>
          </cell>
          <cell r="F93" t="str">
            <v>RECOLLIDA</v>
          </cell>
          <cell r="G93" t="str">
            <v>DOMICILIÀRIA</v>
          </cell>
        </row>
        <row r="94">
          <cell r="A94" t="str">
            <v>QI</v>
          </cell>
          <cell r="B94" t="str">
            <v>Q</v>
          </cell>
          <cell r="C94" t="str">
            <v>(Q) RECOLLIDA DE MERCATS DE COMPACTADORS</v>
          </cell>
          <cell r="D94" t="str">
            <v>I</v>
          </cell>
          <cell r="E94" t="str">
            <v>(I) INDIFERENCIADA</v>
          </cell>
          <cell r="F94" t="str">
            <v>RECOLLIDA</v>
          </cell>
          <cell r="G94" t="str">
            <v>MERCATS</v>
          </cell>
        </row>
        <row r="95">
          <cell r="A95" t="str">
            <v>QO</v>
          </cell>
          <cell r="B95" t="str">
            <v>Q</v>
          </cell>
          <cell r="C95" t="str">
            <v>(Q) RECOLLIDA DE MERCATS DE COMPACTADORS</v>
          </cell>
          <cell r="D95" t="str">
            <v>O</v>
          </cell>
          <cell r="E95" t="str">
            <v>(O) D'ORGÀNICA</v>
          </cell>
          <cell r="F95" t="str">
            <v>RECOLLIDA</v>
          </cell>
          <cell r="G95" t="str">
            <v>MERCATS</v>
          </cell>
        </row>
        <row r="96">
          <cell r="A96" t="str">
            <v>QP</v>
          </cell>
          <cell r="B96" t="str">
            <v>Q</v>
          </cell>
          <cell r="C96" t="str">
            <v>(Q) RECOLLIDA DE MERCATS DE COMPACTADORS</v>
          </cell>
          <cell r="D96" t="str">
            <v>P</v>
          </cell>
          <cell r="E96" t="str">
            <v>(P) PAPER-CARTRÓ</v>
          </cell>
          <cell r="F96" t="str">
            <v>RECOLLIDA</v>
          </cell>
          <cell r="G96" t="str">
            <v>MERCATS</v>
          </cell>
        </row>
        <row r="97">
          <cell r="A97" t="str">
            <v>QR</v>
          </cell>
          <cell r="B97" t="str">
            <v>Q</v>
          </cell>
          <cell r="C97" t="str">
            <v>(Q) RECOLLIDA DE MERCATS DE COMPACTADORS</v>
          </cell>
          <cell r="D97" t="str">
            <v>R</v>
          </cell>
          <cell r="E97" t="str">
            <v>(R) DE RESTA</v>
          </cell>
          <cell r="F97" t="str">
            <v>RECOLLIDA</v>
          </cell>
          <cell r="G97" t="str">
            <v>MERCATS</v>
          </cell>
        </row>
        <row r="98">
          <cell r="A98" t="str">
            <v>R0</v>
          </cell>
          <cell r="B98" t="str">
            <v>R</v>
          </cell>
          <cell r="C98" t="str">
            <v>(R) ACTUACIONS SOBRE PAPERERES</v>
          </cell>
          <cell r="D98" t="str">
            <v>0</v>
          </cell>
          <cell r="E98" t="str">
            <v>(0) BUIDAT DE PAPERERES</v>
          </cell>
          <cell r="F98" t="str">
            <v>NETEJA</v>
          </cell>
          <cell r="G98" t="str">
            <v>NETEJA</v>
          </cell>
        </row>
        <row r="99">
          <cell r="A99" t="str">
            <v>R9</v>
          </cell>
          <cell r="B99" t="str">
            <v>R</v>
          </cell>
          <cell r="C99" t="str">
            <v>(R) ACTUACIONS SOBRE PAPERERES</v>
          </cell>
          <cell r="D99" t="str">
            <v>9</v>
          </cell>
          <cell r="E99" t="str">
            <v>(9) NETEJA, PINTAT I MANTENIMENT DE PAPERERES</v>
          </cell>
          <cell r="F99" t="str">
            <v>NETEJA</v>
          </cell>
          <cell r="G99" t="str">
            <v>NO TE</v>
          </cell>
        </row>
        <row r="100">
          <cell r="A100" t="str">
            <v>SS</v>
          </cell>
          <cell r="B100" t="str">
            <v>S</v>
          </cell>
          <cell r="C100" t="str">
            <v>(S) NETEJA DE SOLARS</v>
          </cell>
          <cell r="D100" t="str">
            <v>S</v>
          </cell>
          <cell r="E100" t="str">
            <v>(S) AMB PALA</v>
          </cell>
          <cell r="F100" t="str">
            <v>NETEJA</v>
          </cell>
          <cell r="G100" t="str">
            <v>NETEJA</v>
          </cell>
        </row>
        <row r="101">
          <cell r="A101" t="str">
            <v>T?</v>
          </cell>
          <cell r="B101" t="str">
            <v>T</v>
          </cell>
          <cell r="C101" t="str">
            <v>(T) NETEJA TEMPORAL</v>
          </cell>
          <cell r="D101" t="str">
            <v>?</v>
          </cell>
          <cell r="E101" t="str">
            <v>(?) Per EXEMPLE Ventades,</v>
          </cell>
          <cell r="F101" t="str">
            <v>NETEJA</v>
          </cell>
          <cell r="G101" t="str">
            <v>NETEJA</v>
          </cell>
        </row>
        <row r="102">
          <cell r="A102" t="str">
            <v>U7</v>
          </cell>
          <cell r="B102" t="str">
            <v>U</v>
          </cell>
          <cell r="C102" t="str">
            <v>(U) ACTUACIONS URGENTS</v>
          </cell>
          <cell r="D102" t="str">
            <v>7</v>
          </cell>
          <cell r="E102" t="str">
            <v>(7) AMB EQUIP POLIVALENT</v>
          </cell>
          <cell r="F102" t="str">
            <v>NETEJA</v>
          </cell>
          <cell r="G102" t="str">
            <v>NETEJA</v>
          </cell>
        </row>
        <row r="103">
          <cell r="A103" t="str">
            <v>U8</v>
          </cell>
          <cell r="B103" t="str">
            <v>U</v>
          </cell>
          <cell r="C103" t="str">
            <v>(U) ACTUACIONS URGENTS</v>
          </cell>
          <cell r="D103" t="str">
            <v>8</v>
          </cell>
          <cell r="E103" t="str">
            <v>(8) AMB EQUIP D'ACTUACIÓ IMMEDIATA / AMPLIROLL</v>
          </cell>
          <cell r="F103" t="str">
            <v>NETEJA</v>
          </cell>
          <cell r="G103" t="str">
            <v>NETEJA</v>
          </cell>
        </row>
        <row r="104">
          <cell r="A104" t="str">
            <v>V1</v>
          </cell>
          <cell r="B104" t="str">
            <v>V</v>
          </cell>
          <cell r="C104" t="str">
            <v>(V) RECOLLIDA DE VOLUMINOSOS</v>
          </cell>
          <cell r="D104" t="str">
            <v>1</v>
          </cell>
          <cell r="E104" t="str">
            <v>(1) A DEMANDA</v>
          </cell>
          <cell r="F104" t="str">
            <v>RECOLLIDA</v>
          </cell>
          <cell r="G104" t="str">
            <v>VOLUMINOSOS A DEM.</v>
          </cell>
        </row>
        <row r="105">
          <cell r="A105" t="str">
            <v>V2</v>
          </cell>
          <cell r="B105" t="str">
            <v>V</v>
          </cell>
          <cell r="C105" t="str">
            <v>(V) RECOLLIDA DE VOLUMINOSOS</v>
          </cell>
          <cell r="D105" t="str">
            <v>2</v>
          </cell>
          <cell r="E105" t="str">
            <v>(2) ABANDONATS</v>
          </cell>
          <cell r="F105" t="str">
            <v>RECOLLIDA</v>
          </cell>
          <cell r="G105" t="str">
            <v>VOLUMINOSOS ABAND</v>
          </cell>
        </row>
        <row r="106">
          <cell r="A106" t="str">
            <v>V3</v>
          </cell>
          <cell r="B106" t="str">
            <v>V</v>
          </cell>
          <cell r="C106" t="str">
            <v>(V) RECOLLIDA DE VOLUMINOSOS</v>
          </cell>
          <cell r="D106" t="str">
            <v>3</v>
          </cell>
          <cell r="E106" t="str">
            <v>(3) DIA FIX</v>
          </cell>
          <cell r="F106" t="str">
            <v>RECOLLIDA</v>
          </cell>
          <cell r="G106" t="str">
            <v>VOLUMINOSOS DIA FIX</v>
          </cell>
        </row>
        <row r="107">
          <cell r="A107" t="str">
            <v>V7</v>
          </cell>
          <cell r="B107" t="str">
            <v>V</v>
          </cell>
          <cell r="C107" t="str">
            <v>(V) RECOLLIDA DE VOLUMINOSOS</v>
          </cell>
          <cell r="D107" t="str">
            <v>7</v>
          </cell>
          <cell r="E107" t="str">
            <v>(7) VOLUMINOSOS TRAPEZOIDALS DIA FIX</v>
          </cell>
          <cell r="F107" t="str">
            <v>RECOLLIDA</v>
          </cell>
          <cell r="G107" t="str">
            <v>VOLUMINOSOS TRAP.</v>
          </cell>
        </row>
        <row r="108">
          <cell r="A108" t="str">
            <v>WA</v>
          </cell>
          <cell r="B108" t="str">
            <v>W</v>
          </cell>
          <cell r="C108" t="str">
            <v>(W) NETEJA DE PARCS</v>
          </cell>
          <cell r="D108" t="str">
            <v>A</v>
          </cell>
          <cell r="E108" t="str">
            <v>(A) AMB ESCOMBRADA MANUAL</v>
          </cell>
          <cell r="F108" t="str">
            <v>NETEJA</v>
          </cell>
          <cell r="G108" t="str">
            <v>NETEJA</v>
          </cell>
        </row>
        <row r="109">
          <cell r="A109" t="str">
            <v>XX</v>
          </cell>
          <cell r="B109" t="str">
            <v>X</v>
          </cell>
          <cell r="C109" t="str">
            <v>(X) NETEJA DE XERINGUES</v>
          </cell>
          <cell r="D109" t="str">
            <v>X</v>
          </cell>
          <cell r="E109" t="str">
            <v>(X) NETEJA DE XERINGUES</v>
          </cell>
          <cell r="F109" t="str">
            <v>NETEJA</v>
          </cell>
          <cell r="G109" t="str">
            <v>NETEJA</v>
          </cell>
        </row>
        <row r="110">
          <cell r="A110" t="str">
            <v>YW</v>
          </cell>
          <cell r="B110" t="str">
            <v>Y</v>
          </cell>
          <cell r="C110" t="str">
            <v>(Y) MANTENIMENT DE CONTENIDORS</v>
          </cell>
          <cell r="D110" t="str">
            <v>W</v>
          </cell>
          <cell r="E110" t="str">
            <v>(W) ACTUACIONS GENÈRIQUES</v>
          </cell>
          <cell r="F110" t="str">
            <v>RECOLLIDA</v>
          </cell>
          <cell r="G110" t="str">
            <v>NO TE</v>
          </cell>
        </row>
        <row r="111">
          <cell r="A111" t="str">
            <v>ZW</v>
          </cell>
          <cell r="B111" t="str">
            <v>Z</v>
          </cell>
          <cell r="C111" t="str">
            <v>(Z) PINTAT D'UBICACIONS</v>
          </cell>
          <cell r="D111" t="str">
            <v>W</v>
          </cell>
          <cell r="E111" t="str">
            <v>(W) ACTUACIONS GENÈRIQUES</v>
          </cell>
          <cell r="F111" t="str">
            <v>RECOLLIDA</v>
          </cell>
          <cell r="G111" t="str">
            <v>NO TE</v>
          </cell>
        </row>
      </sheetData>
      <sheetData sheetId="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M_gsts"/>
      <sheetName val="cf"/>
    </sheetNames>
    <sheetDataSet>
      <sheetData sheetId="0" refreshError="1">
        <row r="2">
          <cell r="A2" t="str">
            <v>0O</v>
          </cell>
          <cell r="B2" t="str">
            <v>0</v>
          </cell>
          <cell r="C2" t="str">
            <v>(0) RECOLLIDA DOMICILIÀRIA MANUAL POSTERIOR</v>
          </cell>
          <cell r="D2" t="str">
            <v>O</v>
          </cell>
          <cell r="E2" t="str">
            <v>(O) D'ORGÀNICA</v>
          </cell>
          <cell r="F2" t="str">
            <v>RECOLLIDA</v>
          </cell>
          <cell r="G2" t="str">
            <v>DOMICILIÀRIA</v>
          </cell>
        </row>
        <row r="3">
          <cell r="A3" t="str">
            <v>0R</v>
          </cell>
          <cell r="B3" t="str">
            <v>0</v>
          </cell>
          <cell r="C3" t="str">
            <v>(0) RECOLLIDA DOMICILIÀRIA MANUAL POSTERIOR</v>
          </cell>
          <cell r="D3" t="str">
            <v>R</v>
          </cell>
          <cell r="E3" t="str">
            <v>(R) DE RESTA</v>
          </cell>
          <cell r="F3" t="str">
            <v>RECOLLIDA</v>
          </cell>
          <cell r="G3" t="str">
            <v>DOMICILIÀRIA</v>
          </cell>
        </row>
        <row r="4">
          <cell r="A4" t="str">
            <v>1E</v>
          </cell>
          <cell r="B4" t="str">
            <v>1</v>
          </cell>
          <cell r="C4" t="str">
            <v>(1) RENTAT INTERIOR DE CONTENIDORS DE CÀRREGA LATERAL</v>
          </cell>
          <cell r="D4" t="str">
            <v>E</v>
          </cell>
          <cell r="E4" t="str">
            <v>(E) D'ENVASOS</v>
          </cell>
          <cell r="F4" t="str">
            <v>RECOLLIDA</v>
          </cell>
          <cell r="G4" t="str">
            <v>NO TE</v>
          </cell>
        </row>
        <row r="5">
          <cell r="A5" t="str">
            <v>1O</v>
          </cell>
          <cell r="B5" t="str">
            <v>1</v>
          </cell>
          <cell r="C5" t="str">
            <v>(1) RENTAT INTERIOR DE CONTENIDORS DE CÀRREGA LATERAL</v>
          </cell>
          <cell r="D5" t="str">
            <v>O</v>
          </cell>
          <cell r="E5" t="str">
            <v>(O) D'ORGÀNICA</v>
          </cell>
          <cell r="F5" t="str">
            <v>RECOLLIDA</v>
          </cell>
          <cell r="G5" t="str">
            <v>NO TE</v>
          </cell>
        </row>
        <row r="6">
          <cell r="A6" t="str">
            <v>1P</v>
          </cell>
          <cell r="B6" t="str">
            <v>1</v>
          </cell>
          <cell r="C6" t="str">
            <v>(1) RENTAT INTERIOR DE CONTENIDORS DE CÀRREGA LATERAL</v>
          </cell>
          <cell r="D6" t="str">
            <v>P</v>
          </cell>
          <cell r="E6" t="str">
            <v>(P) PAPER-CARTRÓ</v>
          </cell>
          <cell r="F6" t="str">
            <v>RECOLLIDA</v>
          </cell>
          <cell r="G6" t="str">
            <v>NO TE</v>
          </cell>
        </row>
        <row r="7">
          <cell r="A7" t="str">
            <v>1R</v>
          </cell>
          <cell r="B7" t="str">
            <v>1</v>
          </cell>
          <cell r="C7" t="str">
            <v>(1) RENTAT INTERIOR DE CONTENIDORS DE CÀRREGA LATERAL</v>
          </cell>
          <cell r="D7" t="str">
            <v>R</v>
          </cell>
          <cell r="E7" t="str">
            <v>(R) DE RESTA</v>
          </cell>
          <cell r="F7" t="str">
            <v>RECOLLIDA</v>
          </cell>
          <cell r="G7" t="str">
            <v>NO TE</v>
          </cell>
        </row>
        <row r="8">
          <cell r="A8" t="str">
            <v>1V</v>
          </cell>
          <cell r="B8" t="str">
            <v>1</v>
          </cell>
          <cell r="C8" t="str">
            <v>(1) RENTAT INTERIOR DE CONTENIDORS DE CÀRREGA LATERAL</v>
          </cell>
          <cell r="D8" t="str">
            <v>V</v>
          </cell>
          <cell r="E8" t="str">
            <v>(V) DE VIDRE</v>
          </cell>
          <cell r="F8" t="str">
            <v>RECOLLIDA</v>
          </cell>
          <cell r="G8" t="str">
            <v>NO TE</v>
          </cell>
        </row>
        <row r="9">
          <cell r="A9" t="str">
            <v>2E</v>
          </cell>
          <cell r="B9" t="str">
            <v>2</v>
          </cell>
          <cell r="C9" t="str">
            <v>(2) RENTAT INTERIOR DE CONTENIDORS DE CÀRREGA BILATERAL</v>
          </cell>
          <cell r="D9" t="str">
            <v>E</v>
          </cell>
          <cell r="E9" t="str">
            <v>(E) D'ENVASOS</v>
          </cell>
          <cell r="F9" t="str">
            <v>RECOLLIDA</v>
          </cell>
          <cell r="G9" t="str">
            <v>NO TE</v>
          </cell>
        </row>
        <row r="10">
          <cell r="A10" t="str">
            <v>2O</v>
          </cell>
          <cell r="B10" t="str">
            <v>2</v>
          </cell>
          <cell r="C10" t="str">
            <v>(2) RENTAT INTERIOR DE CONTENIDORS DE CÀRREGA BILATERAL</v>
          </cell>
          <cell r="D10" t="str">
            <v>O</v>
          </cell>
          <cell r="E10" t="str">
            <v>(O) D'ORGÀNICA</v>
          </cell>
          <cell r="F10" t="str">
            <v>RECOLLIDA</v>
          </cell>
          <cell r="G10" t="str">
            <v>NO TE</v>
          </cell>
        </row>
        <row r="11">
          <cell r="A11" t="str">
            <v>2P</v>
          </cell>
          <cell r="B11" t="str">
            <v>2</v>
          </cell>
          <cell r="C11" t="str">
            <v>(2) RENTAT INTERIOR DE CONTENIDORS DE CÀRREGA BILATERAL</v>
          </cell>
          <cell r="D11" t="str">
            <v>P</v>
          </cell>
          <cell r="E11" t="str">
            <v>(P) PAPER-CARTRÓ</v>
          </cell>
          <cell r="F11" t="str">
            <v>RECOLLIDA</v>
          </cell>
          <cell r="G11" t="str">
            <v>NO TE</v>
          </cell>
        </row>
        <row r="12">
          <cell r="A12" t="str">
            <v>2R</v>
          </cell>
          <cell r="B12" t="str">
            <v>2</v>
          </cell>
          <cell r="C12" t="str">
            <v>(2) RENTAT INTERIOR DE CONTENIDORS DE CÀRREGA BILATERAL</v>
          </cell>
          <cell r="D12" t="str">
            <v>R</v>
          </cell>
          <cell r="E12" t="str">
            <v>(R) DE RESTA</v>
          </cell>
          <cell r="F12" t="str">
            <v>RECOLLIDA</v>
          </cell>
          <cell r="G12" t="str">
            <v>NO TE</v>
          </cell>
        </row>
        <row r="13">
          <cell r="A13" t="str">
            <v>2V</v>
          </cell>
          <cell r="B13" t="str">
            <v>2</v>
          </cell>
          <cell r="C13" t="str">
            <v>(2) RENTAT INTERIOR DE CONTENIDORS DE CÀRREGA BILATERAL</v>
          </cell>
          <cell r="D13" t="str">
            <v>V</v>
          </cell>
          <cell r="E13" t="str">
            <v>(V) DE VIDRE</v>
          </cell>
          <cell r="F13" t="str">
            <v>RECOLLIDA</v>
          </cell>
          <cell r="G13" t="str">
            <v>NO TE</v>
          </cell>
        </row>
        <row r="14">
          <cell r="A14" t="str">
            <v>3E</v>
          </cell>
          <cell r="B14" t="str">
            <v>3</v>
          </cell>
          <cell r="C14" t="str">
            <v>(3) RENTAT INTERIOR DE CONTENIDORS DE CÀRREGA POSTERIOR</v>
          </cell>
          <cell r="D14" t="str">
            <v>E</v>
          </cell>
          <cell r="E14" t="str">
            <v>(E) D'ENVASOS</v>
          </cell>
          <cell r="F14" t="str">
            <v>RECOLLIDA</v>
          </cell>
          <cell r="G14" t="str">
            <v>NO TE</v>
          </cell>
        </row>
        <row r="15">
          <cell r="A15" t="str">
            <v>3O</v>
          </cell>
          <cell r="B15" t="str">
            <v>3</v>
          </cell>
          <cell r="C15" t="str">
            <v>(3) RENTAT INTERIOR DE CONTENIDORS DE CÀRREGA POSTERIOR</v>
          </cell>
          <cell r="D15" t="str">
            <v>O</v>
          </cell>
          <cell r="E15" t="str">
            <v>(O) D'ORGÀNICA</v>
          </cell>
          <cell r="F15" t="str">
            <v>RECOLLIDA</v>
          </cell>
          <cell r="G15" t="str">
            <v>NO TE</v>
          </cell>
        </row>
        <row r="16">
          <cell r="A16" t="str">
            <v>3P</v>
          </cell>
          <cell r="B16" t="str">
            <v>3</v>
          </cell>
          <cell r="C16" t="str">
            <v>(3) RENTAT INTERIOR DE CONTENIDORS DE CÀRREGA POSTERIOR</v>
          </cell>
          <cell r="D16" t="str">
            <v>P</v>
          </cell>
          <cell r="E16" t="str">
            <v>(P) PAPER-CARTRÓ</v>
          </cell>
          <cell r="F16" t="str">
            <v>RECOLLIDA</v>
          </cell>
          <cell r="G16" t="str">
            <v>NO TE</v>
          </cell>
        </row>
        <row r="17">
          <cell r="A17" t="str">
            <v>3R</v>
          </cell>
          <cell r="B17" t="str">
            <v>3</v>
          </cell>
          <cell r="C17" t="str">
            <v>(3) RENTAT INTERIOR DE CONTENIDORS DE CÀRREGA POSTERIOR</v>
          </cell>
          <cell r="D17" t="str">
            <v>R</v>
          </cell>
          <cell r="E17" t="str">
            <v>(R) DE RESTA</v>
          </cell>
          <cell r="F17" t="str">
            <v>RECOLLIDA</v>
          </cell>
          <cell r="G17" t="str">
            <v>NO TE</v>
          </cell>
        </row>
        <row r="18">
          <cell r="A18" t="str">
            <v>3V</v>
          </cell>
          <cell r="B18" t="str">
            <v>3</v>
          </cell>
          <cell r="C18" t="str">
            <v>(3) RENTAT INTERIOR DE CONTENIDORS DE CÀRREGA POSTERIOR</v>
          </cell>
          <cell r="D18" t="str">
            <v>V</v>
          </cell>
          <cell r="E18" t="str">
            <v>(V) DE VIDRE</v>
          </cell>
          <cell r="F18" t="str">
            <v>RECOLLIDA</v>
          </cell>
          <cell r="G18" t="str">
            <v>NO TE</v>
          </cell>
        </row>
        <row r="19">
          <cell r="A19" t="str">
            <v>4W</v>
          </cell>
          <cell r="B19" t="str">
            <v>4</v>
          </cell>
          <cell r="C19" t="str">
            <v>(4) RENTAT EXTERIOR DE CONTENIDORS</v>
          </cell>
          <cell r="D19" t="str">
            <v>W</v>
          </cell>
          <cell r="E19" t="str">
            <v>(W) GENÈRIC</v>
          </cell>
          <cell r="F19" t="str">
            <v>RECOLLIDA</v>
          </cell>
          <cell r="G19" t="str">
            <v>NO TE</v>
          </cell>
        </row>
        <row r="20">
          <cell r="A20" t="str">
            <v>5E</v>
          </cell>
          <cell r="B20" t="str">
            <v>5</v>
          </cell>
          <cell r="C20" t="str">
            <v>(5) RENTAT DE BUJOLS (INTERIOR-EXTERIOR)</v>
          </cell>
          <cell r="D20" t="str">
            <v>E</v>
          </cell>
          <cell r="E20" t="str">
            <v>(E) D'ENVASOS</v>
          </cell>
          <cell r="F20" t="str">
            <v>RECOLLIDA</v>
          </cell>
          <cell r="G20" t="str">
            <v>NO TE</v>
          </cell>
        </row>
        <row r="21">
          <cell r="A21" t="str">
            <v>5O</v>
          </cell>
          <cell r="B21" t="str">
            <v>5</v>
          </cell>
          <cell r="C21" t="str">
            <v>(5) RENTAT DE BUJOLS (INTERIOR-EXTERIOR)</v>
          </cell>
          <cell r="D21" t="str">
            <v>O</v>
          </cell>
          <cell r="E21" t="str">
            <v>(O) D'ORGÀNICA</v>
          </cell>
          <cell r="F21" t="str">
            <v>RECOLLIDA</v>
          </cell>
          <cell r="G21" t="str">
            <v>NO TE</v>
          </cell>
        </row>
        <row r="22">
          <cell r="A22" t="str">
            <v>5P</v>
          </cell>
          <cell r="B22" t="str">
            <v>5</v>
          </cell>
          <cell r="C22" t="str">
            <v>(5) RENTAT DE BUJOLS (INTERIOR-EXTERIOR)</v>
          </cell>
          <cell r="D22" t="str">
            <v>P</v>
          </cell>
          <cell r="E22" t="str">
            <v>(P) PAPER-CARTRÓ</v>
          </cell>
          <cell r="F22" t="str">
            <v>RECOLLIDA</v>
          </cell>
          <cell r="G22" t="str">
            <v>NO TE</v>
          </cell>
        </row>
        <row r="23">
          <cell r="A23" t="str">
            <v>5R</v>
          </cell>
          <cell r="B23" t="str">
            <v>5</v>
          </cell>
          <cell r="C23" t="str">
            <v>(5) RENTAT DE BUJOLS (INTERIOR-EXTERIOR)</v>
          </cell>
          <cell r="D23" t="str">
            <v>R</v>
          </cell>
          <cell r="E23" t="str">
            <v>(R) DE RESTA</v>
          </cell>
          <cell r="F23" t="str">
            <v>RECOLLIDA</v>
          </cell>
          <cell r="G23" t="str">
            <v>NO TE</v>
          </cell>
        </row>
        <row r="24">
          <cell r="A24" t="str">
            <v>5V</v>
          </cell>
          <cell r="B24" t="str">
            <v>5</v>
          </cell>
          <cell r="C24" t="str">
            <v>(5) RENTAT DE BUJOLS (INTERIOR-EXTERIOR)</v>
          </cell>
          <cell r="D24" t="str">
            <v>V</v>
          </cell>
          <cell r="E24" t="str">
            <v>(V) DE VIDRE</v>
          </cell>
          <cell r="F24" t="str">
            <v>RECOLLIDA</v>
          </cell>
          <cell r="G24" t="str">
            <v>NO TE</v>
          </cell>
        </row>
        <row r="25">
          <cell r="A25" t="str">
            <v>6W</v>
          </cell>
          <cell r="B25" t="str">
            <v>6</v>
          </cell>
          <cell r="C25" t="str">
            <v>(6) MOVIMENT COMPACTADORS</v>
          </cell>
          <cell r="D25" t="str">
            <v>W</v>
          </cell>
          <cell r="E25" t="str">
            <v>(W) ACTUACIONS GENÈRIQUES</v>
          </cell>
          <cell r="F25" t="str">
            <v>RECOLLIDA</v>
          </cell>
          <cell r="G25" t="str">
            <v>NETEJA</v>
          </cell>
        </row>
        <row r="26">
          <cell r="A26" t="str">
            <v>7W</v>
          </cell>
          <cell r="B26" t="str">
            <v>7</v>
          </cell>
          <cell r="C26" t="str">
            <v>(7) MOVIMENT CAIXES</v>
          </cell>
          <cell r="D26" t="str">
            <v>W</v>
          </cell>
          <cell r="E26" t="str">
            <v>(W) ACTUACIONS GENÈRIQUES</v>
          </cell>
          <cell r="F26" t="str">
            <v>RECOLLIDA</v>
          </cell>
          <cell r="G26" t="str">
            <v>NETEJA</v>
          </cell>
        </row>
        <row r="27">
          <cell r="A27" t="str">
            <v>84</v>
          </cell>
          <cell r="B27" t="str">
            <v>8</v>
          </cell>
          <cell r="C27" t="str">
            <v>(8) ALTRES RECOLLIDES</v>
          </cell>
          <cell r="D27" t="str">
            <v>4</v>
          </cell>
          <cell r="E27" t="str">
            <v>(4) TRANSPORT DE RESIDUS DE NETEJA</v>
          </cell>
          <cell r="F27" t="str">
            <v>RECOLLIDA</v>
          </cell>
          <cell r="G27" t="str">
            <v>NETEJA</v>
          </cell>
        </row>
        <row r="28">
          <cell r="A28" t="str">
            <v>85</v>
          </cell>
          <cell r="B28" t="str">
            <v>8</v>
          </cell>
          <cell r="C28" t="str">
            <v>(8) ALTRES RECOLLIDES</v>
          </cell>
          <cell r="D28" t="str">
            <v>5</v>
          </cell>
          <cell r="E28" t="str">
            <v>(5) TRANSPORT DE RESIDUS DE PLATGES</v>
          </cell>
          <cell r="F28" t="str">
            <v>RECOLLIDA</v>
          </cell>
          <cell r="G28" t="str">
            <v>NETEJA</v>
          </cell>
        </row>
        <row r="29">
          <cell r="A29" t="str">
            <v>86</v>
          </cell>
          <cell r="B29" t="str">
            <v>8</v>
          </cell>
          <cell r="C29" t="str">
            <v>(8) ALTRES RECOLLIDES</v>
          </cell>
          <cell r="D29" t="str">
            <v>6</v>
          </cell>
          <cell r="E29" t="str">
            <v>(6) REPÀS UBICACIONS (GENÈRIC)</v>
          </cell>
          <cell r="F29" t="str">
            <v>RECOLLIDA</v>
          </cell>
          <cell r="G29" t="str">
            <v>DOMICILIÀRIA</v>
          </cell>
        </row>
        <row r="30">
          <cell r="A30" t="str">
            <v>9W</v>
          </cell>
          <cell r="B30" t="str">
            <v>9</v>
          </cell>
          <cell r="C30" t="str">
            <v>(9) NETEJA INTEGRAL UBICACIONS</v>
          </cell>
          <cell r="D30" t="str">
            <v>W</v>
          </cell>
          <cell r="E30" t="str">
            <v>(W) GENÈRIC</v>
          </cell>
          <cell r="F30" t="str">
            <v>RECOLLIDA</v>
          </cell>
          <cell r="G30" t="str">
            <v>NO TE</v>
          </cell>
        </row>
        <row r="31">
          <cell r="A31" t="str">
            <v>AO</v>
          </cell>
          <cell r="B31" t="str">
            <v>A</v>
          </cell>
          <cell r="C31" t="str">
            <v>(A) RECOLLIDA COORDINADA AMB ESCOMBRADA DE MANTENIMENT</v>
          </cell>
          <cell r="D31" t="str">
            <v>O</v>
          </cell>
          <cell r="E31" t="str">
            <v>(O) D'ORGÀNICA</v>
          </cell>
          <cell r="F31" t="str">
            <v>RECOLLIDA</v>
          </cell>
          <cell r="G31" t="str">
            <v>DOMICILIÀRIA</v>
          </cell>
        </row>
        <row r="32">
          <cell r="A32" t="str">
            <v>AR</v>
          </cell>
          <cell r="B32" t="str">
            <v>A</v>
          </cell>
          <cell r="C32" t="str">
            <v>(A) RECOLLIDA COORDINADA AMB ESCOMBRADA DE MANTENIMENT</v>
          </cell>
          <cell r="D32" t="str">
            <v>R</v>
          </cell>
          <cell r="E32" t="str">
            <v>(R) DE RESTA</v>
          </cell>
          <cell r="F32" t="str">
            <v>RECOLLIDA</v>
          </cell>
          <cell r="G32" t="str">
            <v>DOMICILIÀRIA</v>
          </cell>
        </row>
        <row r="33">
          <cell r="A33" t="str">
            <v>BA</v>
          </cell>
          <cell r="B33" t="str">
            <v>B</v>
          </cell>
          <cell r="C33" t="str">
            <v>(B) NETEJA BÀSICA</v>
          </cell>
          <cell r="D33" t="str">
            <v>A</v>
          </cell>
          <cell r="E33" t="str">
            <v>(A) AMB ESCOMBRADA MANUAL</v>
          </cell>
          <cell r="F33" t="str">
            <v>NETEJA</v>
          </cell>
          <cell r="G33" t="str">
            <v>NETEJA</v>
          </cell>
        </row>
        <row r="34">
          <cell r="A34" t="str">
            <v>BB</v>
          </cell>
          <cell r="B34" t="str">
            <v>B</v>
          </cell>
          <cell r="C34" t="str">
            <v>(B) NETEJA BÀSICA</v>
          </cell>
          <cell r="D34" t="str">
            <v>B</v>
          </cell>
          <cell r="E34" t="str">
            <v>(B) AMB ESCOMBRADA MECÀNICA DE CALÇADES</v>
          </cell>
          <cell r="F34" t="str">
            <v>NETEJA</v>
          </cell>
          <cell r="G34" t="str">
            <v>NETEJA</v>
          </cell>
        </row>
        <row r="35">
          <cell r="A35" t="str">
            <v>BC</v>
          </cell>
          <cell r="B35" t="str">
            <v>B</v>
          </cell>
          <cell r="C35" t="str">
            <v>(B) NETEJA BÀSICA</v>
          </cell>
          <cell r="D35" t="str">
            <v>C</v>
          </cell>
          <cell r="E35" t="str">
            <v>(C) AMB ESCOMBRADA MECÀNICA DE VORERES</v>
          </cell>
          <cell r="F35" t="str">
            <v>NETEJA</v>
          </cell>
          <cell r="G35" t="str">
            <v>NETEJA</v>
          </cell>
        </row>
        <row r="36">
          <cell r="A36" t="str">
            <v>BD</v>
          </cell>
          <cell r="B36" t="str">
            <v>B</v>
          </cell>
          <cell r="C36" t="str">
            <v>(B) NETEJA BÀSICA</v>
          </cell>
          <cell r="D36" t="str">
            <v>D</v>
          </cell>
          <cell r="E36" t="str">
            <v>(D) AMB ESCOMBRADA MIXTA DE VIALS</v>
          </cell>
          <cell r="F36" t="str">
            <v>NETEJA</v>
          </cell>
          <cell r="G36" t="str">
            <v>NETEJA</v>
          </cell>
        </row>
        <row r="37">
          <cell r="A37" t="str">
            <v>BF</v>
          </cell>
          <cell r="B37" t="str">
            <v>B</v>
          </cell>
          <cell r="C37" t="str">
            <v>(B) NETEJA BÀSICA</v>
          </cell>
          <cell r="D37" t="str">
            <v>F</v>
          </cell>
          <cell r="E37" t="str">
            <v>(F) AMB ESCOMBRADA DE MANTENIMENT</v>
          </cell>
          <cell r="F37" t="str">
            <v>NETEJA</v>
          </cell>
          <cell r="G37" t="str">
            <v>NETEJA</v>
          </cell>
        </row>
        <row r="38">
          <cell r="A38" t="str">
            <v>BG</v>
          </cell>
          <cell r="B38" t="str">
            <v>B</v>
          </cell>
          <cell r="C38" t="str">
            <v>(B) NETEJA BÀSICA</v>
          </cell>
          <cell r="D38" t="str">
            <v>G</v>
          </cell>
          <cell r="E38" t="str">
            <v>(G) AMB ESCOMBRADA DUAL</v>
          </cell>
          <cell r="F38" t="str">
            <v>NETEJA</v>
          </cell>
          <cell r="G38" t="str">
            <v>NETEJA</v>
          </cell>
        </row>
        <row r="39">
          <cell r="A39" t="str">
            <v>BJ</v>
          </cell>
          <cell r="B39" t="str">
            <v>B</v>
          </cell>
          <cell r="C39" t="str">
            <v>(B) NETEJA BÀSICA</v>
          </cell>
          <cell r="D39" t="str">
            <v>J</v>
          </cell>
          <cell r="E39" t="str">
            <v>(J) AMB REG MIXT DE VIALS</v>
          </cell>
          <cell r="F39" t="str">
            <v>NETEJA</v>
          </cell>
          <cell r="G39" t="str">
            <v>NETEJA</v>
          </cell>
        </row>
        <row r="40">
          <cell r="A40" t="str">
            <v>BK</v>
          </cell>
          <cell r="B40" t="str">
            <v>B</v>
          </cell>
          <cell r="C40" t="str">
            <v>(B) NETEJA BÀSICA</v>
          </cell>
          <cell r="D40" t="str">
            <v>K</v>
          </cell>
          <cell r="E40" t="str">
            <v>(K) AMB REG MECÀNIC DE VORERES</v>
          </cell>
          <cell r="F40" t="str">
            <v>NETEJA</v>
          </cell>
          <cell r="G40" t="str">
            <v>NETEJA</v>
          </cell>
        </row>
        <row r="41">
          <cell r="A41" t="str">
            <v>BL</v>
          </cell>
          <cell r="B41" t="str">
            <v>B</v>
          </cell>
          <cell r="C41" t="str">
            <v>(B) NETEJA BÀSICA</v>
          </cell>
          <cell r="D41" t="str">
            <v>L</v>
          </cell>
          <cell r="E41" t="str">
            <v>(L) AMB REG DUAL DE VIALS</v>
          </cell>
          <cell r="F41" t="str">
            <v>NETEJA</v>
          </cell>
          <cell r="G41" t="str">
            <v>NETEJA</v>
          </cell>
        </row>
        <row r="42">
          <cell r="A42" t="str">
            <v>BQ</v>
          </cell>
          <cell r="B42" t="str">
            <v>B</v>
          </cell>
          <cell r="C42" t="str">
            <v>(B) NETEJA BÀSICA</v>
          </cell>
          <cell r="D42" t="str">
            <v>Q</v>
          </cell>
          <cell r="E42" t="str">
            <v>(Q) DE TAQUES AMB AIGUA O VAPOR</v>
          </cell>
          <cell r="F42" t="str">
            <v>NETEJA</v>
          </cell>
          <cell r="G42" t="str">
            <v>NETEJA</v>
          </cell>
        </row>
        <row r="43">
          <cell r="A43" t="str">
            <v>BR</v>
          </cell>
          <cell r="B43" t="str">
            <v>B</v>
          </cell>
          <cell r="C43" t="str">
            <v>(B) NETEJA BÀSICA</v>
          </cell>
          <cell r="D43" t="str">
            <v>R</v>
          </cell>
          <cell r="E43" t="str">
            <v>(R) AMB REG MECÀNIC DE CALÇADES</v>
          </cell>
          <cell r="F43" t="str">
            <v>NETEJA</v>
          </cell>
          <cell r="G43" t="str">
            <v>NETEJA</v>
          </cell>
        </row>
        <row r="44">
          <cell r="A44" t="str">
            <v>CE</v>
          </cell>
          <cell r="B44" t="str">
            <v>C</v>
          </cell>
          <cell r="C44" t="str">
            <v>(C) RECOLLIDA COMERCIAL</v>
          </cell>
          <cell r="D44" t="str">
            <v>E</v>
          </cell>
          <cell r="E44" t="str">
            <v>(E) D'ENVASOS</v>
          </cell>
          <cell r="F44" t="str">
            <v>RECOLLIDA</v>
          </cell>
          <cell r="G44" t="str">
            <v>COMERCIAL</v>
          </cell>
        </row>
        <row r="45">
          <cell r="A45" t="str">
            <v>CO</v>
          </cell>
          <cell r="B45" t="str">
            <v>C</v>
          </cell>
          <cell r="C45" t="str">
            <v>(C) RECOLLIDA COMERCIAL</v>
          </cell>
          <cell r="D45" t="str">
            <v>O</v>
          </cell>
          <cell r="E45" t="str">
            <v>(O) D'ORGÀNICA</v>
          </cell>
          <cell r="F45" t="str">
            <v>RECOLLIDA</v>
          </cell>
          <cell r="G45" t="str">
            <v>COMERCIAL</v>
          </cell>
        </row>
        <row r="46">
          <cell r="A46" t="str">
            <v>CP</v>
          </cell>
          <cell r="B46" t="str">
            <v>C</v>
          </cell>
          <cell r="C46" t="str">
            <v>(C) RECOLLIDA COMERCIAL</v>
          </cell>
          <cell r="D46" t="str">
            <v>P</v>
          </cell>
          <cell r="E46" t="str">
            <v>(P) PAPER-CARTRÓ</v>
          </cell>
          <cell r="F46" t="str">
            <v>RECOLLIDA</v>
          </cell>
          <cell r="G46" t="str">
            <v>COMERCIAL</v>
          </cell>
        </row>
        <row r="47">
          <cell r="A47" t="str">
            <v>CR</v>
          </cell>
          <cell r="B47" t="str">
            <v>C</v>
          </cell>
          <cell r="C47" t="str">
            <v>(C) RECOLLIDA COMERCIAL</v>
          </cell>
          <cell r="D47" t="str">
            <v>R</v>
          </cell>
          <cell r="E47" t="str">
            <v>(R) DE RESTA</v>
          </cell>
          <cell r="F47" t="str">
            <v>RECOLLIDA</v>
          </cell>
          <cell r="G47" t="str">
            <v>COMERCIAL</v>
          </cell>
        </row>
        <row r="48">
          <cell r="A48" t="str">
            <v>CV</v>
          </cell>
          <cell r="B48" t="str">
            <v>C</v>
          </cell>
          <cell r="C48" t="str">
            <v>(C) RECOLLIDA COMERCIAL</v>
          </cell>
          <cell r="D48" t="str">
            <v>V</v>
          </cell>
          <cell r="E48" t="str">
            <v>(V) DE VIDRE</v>
          </cell>
          <cell r="F48" t="str">
            <v>RECOLLIDA</v>
          </cell>
          <cell r="G48" t="str">
            <v>COMERCIAL</v>
          </cell>
        </row>
        <row r="49">
          <cell r="A49" t="str">
            <v>DY</v>
          </cell>
          <cell r="B49" t="str">
            <v>D</v>
          </cell>
          <cell r="C49" t="str">
            <v>(D) ACCIONS DIVERSES</v>
          </cell>
          <cell r="D49" t="str">
            <v>Y</v>
          </cell>
          <cell r="E49" t="str">
            <v>(Y) ACCIONS DIVERSES</v>
          </cell>
          <cell r="F49" t="str">
            <v>NETEJA</v>
          </cell>
          <cell r="G49" t="str">
            <v>NETEJA</v>
          </cell>
        </row>
        <row r="50">
          <cell r="A50" t="str">
            <v>EE</v>
          </cell>
          <cell r="B50" t="str">
            <v>E</v>
          </cell>
          <cell r="C50" t="str">
            <v>(E) RECOLLIDA DOMICILIÀRIA SELECTIVA BILATERAL</v>
          </cell>
          <cell r="D50" t="str">
            <v>E</v>
          </cell>
          <cell r="E50" t="str">
            <v>(E) D'ENVASOS</v>
          </cell>
          <cell r="F50" t="str">
            <v>RECOLLIDA</v>
          </cell>
          <cell r="G50" t="str">
            <v>DOMICILIÀRIA</v>
          </cell>
        </row>
        <row r="51">
          <cell r="A51" t="str">
            <v>EO</v>
          </cell>
          <cell r="B51" t="str">
            <v>E</v>
          </cell>
          <cell r="C51" t="str">
            <v>(E) RECOLLIDA DOMICILIÀRIA SELECTIVA BILATERAL</v>
          </cell>
          <cell r="D51" t="str">
            <v>O</v>
          </cell>
          <cell r="E51" t="str">
            <v>(O) D'ORGÀNICA</v>
          </cell>
          <cell r="F51" t="str">
            <v>RECOLLIDA</v>
          </cell>
          <cell r="G51" t="str">
            <v>DOMICILIÀRIA</v>
          </cell>
        </row>
        <row r="52">
          <cell r="A52" t="str">
            <v>EP</v>
          </cell>
          <cell r="B52" t="str">
            <v>E</v>
          </cell>
          <cell r="C52" t="str">
            <v>(E) RECOLLIDA DOMICILIÀRIA SELECTIVA BILATERAL</v>
          </cell>
          <cell r="D52" t="str">
            <v>P</v>
          </cell>
          <cell r="E52" t="str">
            <v>(P) PAPER-CARTRÓ</v>
          </cell>
          <cell r="F52" t="str">
            <v>RECOLLIDA</v>
          </cell>
          <cell r="G52" t="str">
            <v>DOMICILIÀRIA</v>
          </cell>
        </row>
        <row r="53">
          <cell r="A53" t="str">
            <v>ER</v>
          </cell>
          <cell r="B53" t="str">
            <v>E</v>
          </cell>
          <cell r="C53" t="str">
            <v>(E) RECOLLIDA DOMICILIÀRIA SELECTIVA BILATERAL</v>
          </cell>
          <cell r="D53" t="str">
            <v>R</v>
          </cell>
          <cell r="E53" t="str">
            <v>(R) DE RESTA</v>
          </cell>
          <cell r="F53" t="str">
            <v>RECOLLIDA</v>
          </cell>
          <cell r="G53" t="str">
            <v>DOMICILIÀRIA</v>
          </cell>
        </row>
        <row r="54">
          <cell r="A54" t="str">
            <v>EV</v>
          </cell>
          <cell r="B54" t="str">
            <v>E</v>
          </cell>
          <cell r="C54" t="str">
            <v>(E) RECOLLIDA DOMICILIÀRIA SELECTIVA BILATERAL</v>
          </cell>
          <cell r="D54" t="str">
            <v>V</v>
          </cell>
          <cell r="E54" t="str">
            <v>(V) DE VIDRE</v>
          </cell>
          <cell r="F54" t="str">
            <v>RECOLLIDA</v>
          </cell>
          <cell r="G54" t="str">
            <v>DOMICILIÀRIA</v>
          </cell>
        </row>
        <row r="55">
          <cell r="A55" t="str">
            <v>FI</v>
          </cell>
          <cell r="B55" t="str">
            <v>F</v>
          </cell>
          <cell r="C55" t="str">
            <v>(F) RECOLLIDA PNEUMÀTICA FIXA</v>
          </cell>
          <cell r="D55" t="str">
            <v>I</v>
          </cell>
          <cell r="E55" t="str">
            <v>(I) INDIFERENCIADA</v>
          </cell>
          <cell r="F55" t="str">
            <v>RECOLLIDA</v>
          </cell>
          <cell r="G55" t="str">
            <v>PNEUMÀTICA</v>
          </cell>
        </row>
        <row r="56">
          <cell r="A56" t="str">
            <v>FO</v>
          </cell>
          <cell r="B56" t="str">
            <v>F</v>
          </cell>
          <cell r="C56" t="str">
            <v>(F) RECOLLIDA PNEUMÀTICA FIXA</v>
          </cell>
          <cell r="D56" t="str">
            <v>O</v>
          </cell>
          <cell r="E56" t="str">
            <v>(O) D'ORGÀNICA</v>
          </cell>
          <cell r="F56" t="str">
            <v>RECOLLIDA</v>
          </cell>
          <cell r="G56" t="str">
            <v>PNEUMÀTICA</v>
          </cell>
        </row>
        <row r="57">
          <cell r="A57" t="str">
            <v>FR</v>
          </cell>
          <cell r="B57" t="str">
            <v>F</v>
          </cell>
          <cell r="C57" t="str">
            <v>(F) RECOLLIDA PNEUMÀTICA FIXA</v>
          </cell>
          <cell r="D57" t="str">
            <v>R</v>
          </cell>
          <cell r="E57" t="str">
            <v>(R) DE RESTA</v>
          </cell>
          <cell r="F57" t="str">
            <v>RECOLLIDA</v>
          </cell>
          <cell r="G57" t="str">
            <v>PNEUMÀTICA</v>
          </cell>
        </row>
        <row r="58">
          <cell r="A58" t="str">
            <v>G5</v>
          </cell>
          <cell r="B58" t="str">
            <v>G</v>
          </cell>
          <cell r="C58" t="str">
            <v>(G) NETEJA DE PLATGES</v>
          </cell>
          <cell r="D58" t="str">
            <v>5</v>
          </cell>
          <cell r="E58" t="str">
            <v>(5) TRANSPORT DE RESIDUS PLATGES</v>
          </cell>
          <cell r="F58" t="str">
            <v>NETEJA</v>
          </cell>
          <cell r="G58" t="str">
            <v>NETEJA</v>
          </cell>
        </row>
        <row r="59">
          <cell r="A59" t="str">
            <v>G6</v>
          </cell>
          <cell r="B59" t="str">
            <v>G</v>
          </cell>
          <cell r="C59" t="str">
            <v>(G) NETEJA DE PLATGES</v>
          </cell>
          <cell r="D59" t="str">
            <v>6</v>
          </cell>
          <cell r="E59" t="str">
            <v>(6) RECOLLIDA DE BOSSES</v>
          </cell>
          <cell r="F59" t="str">
            <v>NETEJA</v>
          </cell>
          <cell r="G59" t="str">
            <v>NETEJA</v>
          </cell>
        </row>
        <row r="60">
          <cell r="A60" t="str">
            <v>GA</v>
          </cell>
          <cell r="B60" t="str">
            <v>G</v>
          </cell>
          <cell r="C60" t="str">
            <v>(G) NETEJA DE PLATGES</v>
          </cell>
          <cell r="D60" t="str">
            <v>A</v>
          </cell>
          <cell r="E60" t="str">
            <v>(A) AMB ESCOMBRADA MANUAL</v>
          </cell>
          <cell r="F60" t="str">
            <v>NETEJA</v>
          </cell>
          <cell r="G60" t="str">
            <v>NETEJA</v>
          </cell>
        </row>
        <row r="61">
          <cell r="A61" t="str">
            <v>GC</v>
          </cell>
          <cell r="B61" t="str">
            <v>G</v>
          </cell>
          <cell r="C61" t="str">
            <v>(G) NETEJA DE PLATGES</v>
          </cell>
          <cell r="D61" t="str">
            <v>C</v>
          </cell>
          <cell r="E61" t="str">
            <v>(C) AMB ESCOMBRADA MECÀNICA DE VORERES</v>
          </cell>
          <cell r="F61" t="str">
            <v>NETEJA</v>
          </cell>
          <cell r="G61" t="str">
            <v>NETEJA</v>
          </cell>
        </row>
        <row r="62">
          <cell r="A62" t="str">
            <v>GD</v>
          </cell>
          <cell r="B62" t="str">
            <v>G</v>
          </cell>
          <cell r="C62" t="str">
            <v>(G) NETEJA DE PLATGES</v>
          </cell>
          <cell r="D62" t="str">
            <v>D</v>
          </cell>
          <cell r="E62" t="str">
            <v>(D) AMB ESCOMBRADA MIXTA DE VIALS</v>
          </cell>
          <cell r="F62" t="str">
            <v>NETEJA</v>
          </cell>
          <cell r="G62" t="str">
            <v>NETEJA</v>
          </cell>
        </row>
        <row r="63">
          <cell r="A63" t="str">
            <v>GJ</v>
          </cell>
          <cell r="B63" t="str">
            <v>G</v>
          </cell>
          <cell r="C63" t="str">
            <v>(G) NETEJA DE PLATGES</v>
          </cell>
          <cell r="D63" t="str">
            <v>J</v>
          </cell>
          <cell r="E63" t="str">
            <v>(J) AMB REG MIXT DE VIALS</v>
          </cell>
          <cell r="F63" t="str">
            <v>NETEJA</v>
          </cell>
          <cell r="G63" t="str">
            <v>NETEJA</v>
          </cell>
        </row>
        <row r="64">
          <cell r="A64" t="str">
            <v>GK</v>
          </cell>
          <cell r="B64" t="str">
            <v>G</v>
          </cell>
          <cell r="C64" t="str">
            <v>(G) NETEJA DE PLATGES</v>
          </cell>
          <cell r="D64" t="str">
            <v>K</v>
          </cell>
          <cell r="E64" t="str">
            <v>(K) AMB REG MECÀNIC DE VORERES</v>
          </cell>
          <cell r="F64" t="str">
            <v>NETEJA</v>
          </cell>
          <cell r="G64" t="str">
            <v>NETEJA</v>
          </cell>
        </row>
        <row r="65">
          <cell r="A65" t="str">
            <v>GM</v>
          </cell>
          <cell r="B65" t="str">
            <v>G</v>
          </cell>
          <cell r="C65" t="str">
            <v>(G) NETEJA DE PLATGES</v>
          </cell>
          <cell r="D65" t="str">
            <v>M</v>
          </cell>
          <cell r="E65" t="str">
            <v>(M) AMB NETEJA MECÀNICA</v>
          </cell>
          <cell r="F65" t="str">
            <v>NETEJA</v>
          </cell>
          <cell r="G65" t="str">
            <v>NETEJA</v>
          </cell>
        </row>
        <row r="66">
          <cell r="A66" t="str">
            <v>GT</v>
          </cell>
          <cell r="B66" t="str">
            <v>G</v>
          </cell>
          <cell r="C66" t="str">
            <v>(G) NETEJA DE PLATGES</v>
          </cell>
          <cell r="D66" t="str">
            <v>T</v>
          </cell>
          <cell r="E66" t="str">
            <v>(T) AMB NETEJA MANUAL</v>
          </cell>
          <cell r="F66" t="str">
            <v>NETEJA</v>
          </cell>
          <cell r="G66" t="str">
            <v>NETEJA</v>
          </cell>
        </row>
        <row r="67">
          <cell r="A67" t="str">
            <v>HH</v>
          </cell>
          <cell r="B67" t="str">
            <v>H</v>
          </cell>
          <cell r="C67" t="str">
            <v>(H) NETEJA D'HERBES</v>
          </cell>
          <cell r="D67" t="str">
            <v>H</v>
          </cell>
          <cell r="E67" t="str">
            <v>(H) NETEJA D'HERBES</v>
          </cell>
          <cell r="F67" t="str">
            <v>NETEJA</v>
          </cell>
          <cell r="G67" t="str">
            <v>NETEJA</v>
          </cell>
        </row>
        <row r="68">
          <cell r="A68" t="str">
            <v>IA</v>
          </cell>
          <cell r="B68" t="str">
            <v>I</v>
          </cell>
          <cell r="C68" t="str">
            <v>(I) NETEJA INTENSIVA</v>
          </cell>
          <cell r="D68" t="str">
            <v>A</v>
          </cell>
          <cell r="E68" t="str">
            <v>(A) AMB ESCOMBRADA MANUAL</v>
          </cell>
          <cell r="F68" t="str">
            <v>NETEJA</v>
          </cell>
          <cell r="G68" t="str">
            <v>NETEJA</v>
          </cell>
        </row>
        <row r="69">
          <cell r="A69" t="str">
            <v>ID</v>
          </cell>
          <cell r="B69" t="str">
            <v>I</v>
          </cell>
          <cell r="C69" t="str">
            <v>(I) NETEJA INTENSIVA</v>
          </cell>
          <cell r="D69" t="str">
            <v>D</v>
          </cell>
          <cell r="E69" t="str">
            <v>(D) AMB ESCOMBRADA MIXTA DE VIALS</v>
          </cell>
          <cell r="F69" t="str">
            <v>NETEJA</v>
          </cell>
          <cell r="G69" t="str">
            <v>NETEJA</v>
          </cell>
        </row>
        <row r="70">
          <cell r="A70" t="str">
            <v>IJ</v>
          </cell>
          <cell r="B70" t="str">
            <v>I</v>
          </cell>
          <cell r="C70" t="str">
            <v>(I) NETEJA INTENSIVA</v>
          </cell>
          <cell r="D70" t="str">
            <v>J</v>
          </cell>
          <cell r="E70" t="str">
            <v>(J) AMB REG MIXT DE VIALS</v>
          </cell>
          <cell r="F70" t="str">
            <v>NETEJA</v>
          </cell>
          <cell r="G70" t="str">
            <v>NETEJA</v>
          </cell>
        </row>
        <row r="71">
          <cell r="A71" t="str">
            <v>IN</v>
          </cell>
          <cell r="B71" t="str">
            <v>I</v>
          </cell>
          <cell r="C71" t="str">
            <v>(I) NETEJA INTENSIVA</v>
          </cell>
          <cell r="D71" t="str">
            <v>N</v>
          </cell>
          <cell r="E71" t="str">
            <v>(N) AMB VAPOR D'AIGUA D'UBICACIONS</v>
          </cell>
          <cell r="F71" t="str">
            <v>NETEJA</v>
          </cell>
          <cell r="G71" t="str">
            <v>NETEJA</v>
          </cell>
        </row>
        <row r="72">
          <cell r="A72" t="str">
            <v>IQ</v>
          </cell>
          <cell r="B72" t="str">
            <v>I</v>
          </cell>
          <cell r="C72" t="str">
            <v>(I) NETEJA INTENSIVA</v>
          </cell>
          <cell r="D72" t="str">
            <v>Q</v>
          </cell>
          <cell r="E72" t="str">
            <v>(Q) AMB VAPOR D'AIGUA DE TAQUES DE VORERES</v>
          </cell>
          <cell r="F72" t="str">
            <v>NETEJA</v>
          </cell>
          <cell r="G72" t="str">
            <v>NETEJA</v>
          </cell>
        </row>
        <row r="73">
          <cell r="A73" t="str">
            <v>IZ</v>
          </cell>
          <cell r="B73" t="str">
            <v>I</v>
          </cell>
          <cell r="C73" t="str">
            <v>(I) NETEJA INTENSIVA</v>
          </cell>
          <cell r="D73" t="str">
            <v>Z</v>
          </cell>
          <cell r="E73" t="str">
            <v>(Z) AMB FREGAT MECÀNIC</v>
          </cell>
          <cell r="F73" t="str">
            <v>NETEJA</v>
          </cell>
          <cell r="G73" t="str">
            <v>NETEJA</v>
          </cell>
        </row>
        <row r="74">
          <cell r="A74" t="str">
            <v>JO</v>
          </cell>
          <cell r="B74" t="str">
            <v>J</v>
          </cell>
          <cell r="C74" t="str">
            <v>(J) RECOLLIDA DE MERCATS DE BUJOLS</v>
          </cell>
          <cell r="D74" t="str">
            <v>O</v>
          </cell>
          <cell r="E74" t="str">
            <v>(O) D'ORGÀNICA</v>
          </cell>
          <cell r="F74" t="str">
            <v>RECOLLIDA</v>
          </cell>
          <cell r="G74" t="str">
            <v>MERCATS</v>
          </cell>
        </row>
        <row r="75">
          <cell r="A75" t="str">
            <v>JP</v>
          </cell>
          <cell r="B75" t="str">
            <v>J</v>
          </cell>
          <cell r="C75" t="str">
            <v>(J) RECOLLIDA DE MERCATS DE BUJOLS</v>
          </cell>
          <cell r="D75" t="str">
            <v>P</v>
          </cell>
          <cell r="E75" t="str">
            <v>(P) PAPER-CARTRÓ</v>
          </cell>
          <cell r="F75" t="str">
            <v>RECOLLIDA</v>
          </cell>
          <cell r="G75" t="str">
            <v>MERCATS</v>
          </cell>
        </row>
        <row r="76">
          <cell r="A76" t="str">
            <v>JR</v>
          </cell>
          <cell r="B76" t="str">
            <v>J</v>
          </cell>
          <cell r="C76" t="str">
            <v>(J) RECOLLIDA DE MERCATS DE BUJOLS</v>
          </cell>
          <cell r="D76" t="str">
            <v>R</v>
          </cell>
          <cell r="E76" t="str">
            <v>(R) DE RESTA</v>
          </cell>
          <cell r="F76" t="str">
            <v>RECOLLIDA</v>
          </cell>
          <cell r="G76" t="str">
            <v>MERCATS</v>
          </cell>
        </row>
        <row r="77">
          <cell r="A77" t="str">
            <v>KO</v>
          </cell>
          <cell r="B77" t="str">
            <v>K</v>
          </cell>
          <cell r="C77" t="str">
            <v>(K) RECOLLIDA COORDINADA AMB ESCOMBRADA INTENSIVA</v>
          </cell>
          <cell r="D77" t="str">
            <v>O</v>
          </cell>
          <cell r="E77" t="str">
            <v>(O) D'ORGÀNICA</v>
          </cell>
          <cell r="F77" t="str">
            <v>RECOLLIDA</v>
          </cell>
          <cell r="G77" t="str">
            <v>DOMICILIÀRIA</v>
          </cell>
        </row>
        <row r="78">
          <cell r="A78" t="str">
            <v>KR</v>
          </cell>
          <cell r="B78" t="str">
            <v>K</v>
          </cell>
          <cell r="C78" t="str">
            <v>(K) RECOLLIDA COORDINADA AMB ESCOMBRADA INTENSIVA</v>
          </cell>
          <cell r="D78" t="str">
            <v>R</v>
          </cell>
          <cell r="E78" t="str">
            <v>(R) DE RESTA</v>
          </cell>
          <cell r="F78" t="str">
            <v>RECOLLIDA</v>
          </cell>
          <cell r="G78" t="str">
            <v>DOMICILIÀRIA</v>
          </cell>
        </row>
        <row r="79">
          <cell r="A79" t="str">
            <v>LE</v>
          </cell>
          <cell r="B79" t="str">
            <v>L</v>
          </cell>
          <cell r="C79" t="str">
            <v>(L) RECOLLIDA DOMICILIÀRIA SELECTIVA LATERAL</v>
          </cell>
          <cell r="D79" t="str">
            <v>E</v>
          </cell>
          <cell r="E79" t="str">
            <v>(E) D'ENVASOS</v>
          </cell>
          <cell r="F79" t="str">
            <v>RECOLLIDA</v>
          </cell>
          <cell r="G79" t="str">
            <v>DOMICILIÀRIA</v>
          </cell>
        </row>
        <row r="80">
          <cell r="A80" t="str">
            <v>LO</v>
          </cell>
          <cell r="B80" t="str">
            <v>L</v>
          </cell>
          <cell r="C80" t="str">
            <v>(L) RECOLLIDA DOMICILIÀRIA SELECTIVA LATERAL</v>
          </cell>
          <cell r="D80" t="str">
            <v>O</v>
          </cell>
          <cell r="E80" t="str">
            <v>(O) D'ORGÀNICA</v>
          </cell>
          <cell r="F80" t="str">
            <v>RECOLLIDA</v>
          </cell>
          <cell r="G80" t="str">
            <v>DOMICILIÀRIA</v>
          </cell>
        </row>
        <row r="81">
          <cell r="A81" t="str">
            <v>LP</v>
          </cell>
          <cell r="B81" t="str">
            <v>L</v>
          </cell>
          <cell r="C81" t="str">
            <v>(L) RECOLLIDA DOMICILIÀRIA SELECTIVA LATERAL</v>
          </cell>
          <cell r="D81" t="str">
            <v>P</v>
          </cell>
          <cell r="E81" t="str">
            <v>(P) PAPER-CARTRÓ</v>
          </cell>
          <cell r="F81" t="str">
            <v>RECOLLIDA</v>
          </cell>
          <cell r="G81" t="str">
            <v>DOMICILIÀRIA</v>
          </cell>
        </row>
        <row r="82">
          <cell r="A82" t="str">
            <v>LR</v>
          </cell>
          <cell r="B82" t="str">
            <v>L</v>
          </cell>
          <cell r="C82" t="str">
            <v>(L) RECOLLIDA DOMICILIÀRIA SELECTIVA LATERAL</v>
          </cell>
          <cell r="D82" t="str">
            <v>R</v>
          </cell>
          <cell r="E82" t="str">
            <v>(R) DE RESTA</v>
          </cell>
          <cell r="F82" t="str">
            <v>RECOLLIDA</v>
          </cell>
          <cell r="G82" t="str">
            <v>DOMICILIÀRIA</v>
          </cell>
        </row>
        <row r="83">
          <cell r="A83" t="str">
            <v>LV</v>
          </cell>
          <cell r="B83" t="str">
            <v>L</v>
          </cell>
          <cell r="C83" t="str">
            <v>(L) RECOLLIDA DOMICILIÀRIA SELECTIVA LATERAL</v>
          </cell>
          <cell r="D83" t="str">
            <v>V</v>
          </cell>
          <cell r="E83" t="str">
            <v>(V) DE VIDRE</v>
          </cell>
          <cell r="F83" t="str">
            <v>RECOLLIDA</v>
          </cell>
          <cell r="G83" t="str">
            <v>DOMICILIÀRIA</v>
          </cell>
        </row>
        <row r="84">
          <cell r="A84" t="str">
            <v>MF</v>
          </cell>
          <cell r="B84" t="str">
            <v>M</v>
          </cell>
          <cell r="C84" t="str">
            <v>(M) NETEJA DE MANTENIMENT</v>
          </cell>
          <cell r="D84" t="str">
            <v>F</v>
          </cell>
          <cell r="E84" t="str">
            <v>(F) AMB ESCOMBRADA DE MANTENIMENT</v>
          </cell>
          <cell r="F84" t="str">
            <v>NETEJA</v>
          </cell>
          <cell r="G84" t="str">
            <v>NETEJA</v>
          </cell>
        </row>
        <row r="85">
          <cell r="A85" t="str">
            <v>MT</v>
          </cell>
          <cell r="B85" t="str">
            <v>M</v>
          </cell>
          <cell r="C85" t="str">
            <v>(M) NETEJA DE MANTENIMENT</v>
          </cell>
          <cell r="D85" t="str">
            <v>T</v>
          </cell>
          <cell r="E85" t="str">
            <v>(T) AMB NETEJA MANUAL</v>
          </cell>
          <cell r="F85" t="str">
            <v>NETEJA</v>
          </cell>
          <cell r="G85" t="str">
            <v>NETEJA</v>
          </cell>
        </row>
        <row r="86">
          <cell r="A86" t="str">
            <v>MU</v>
          </cell>
          <cell r="B86" t="str">
            <v>M</v>
          </cell>
          <cell r="C86" t="str">
            <v>(M) NETEJA DE MANTENIMENT</v>
          </cell>
          <cell r="D86" t="str">
            <v>U</v>
          </cell>
          <cell r="E86" t="str">
            <v>(U) REPÀS D'UBICACIONS</v>
          </cell>
          <cell r="F86" t="str">
            <v>NETEJA</v>
          </cell>
          <cell r="G86" t="str">
            <v>NETEJA</v>
          </cell>
        </row>
        <row r="87">
          <cell r="A87" t="str">
            <v>NI</v>
          </cell>
          <cell r="B87" t="str">
            <v>N</v>
          </cell>
          <cell r="C87" t="str">
            <v>(N) RECOLLIDA PNEUMÀTICA MÒBIL</v>
          </cell>
          <cell r="D87" t="str">
            <v>I</v>
          </cell>
          <cell r="E87" t="str">
            <v>(I) INDIFERENCIADA</v>
          </cell>
          <cell r="F87" t="str">
            <v>RECOLLIDA</v>
          </cell>
          <cell r="G87" t="str">
            <v>PNEUMÀTICA MÒBIL</v>
          </cell>
        </row>
        <row r="88">
          <cell r="A88" t="str">
            <v>NO</v>
          </cell>
          <cell r="B88" t="str">
            <v>N</v>
          </cell>
          <cell r="C88" t="str">
            <v>(N) RECOLLIDA PNEUMÀTICA MÒBIL</v>
          </cell>
          <cell r="D88" t="str">
            <v>O</v>
          </cell>
          <cell r="E88" t="str">
            <v>(O) D'ORGÀNICA</v>
          </cell>
          <cell r="F88" t="str">
            <v>RECOLLIDA</v>
          </cell>
          <cell r="G88" t="str">
            <v>PNEUMÀTICA MÒBIL</v>
          </cell>
        </row>
        <row r="89">
          <cell r="A89" t="str">
            <v>NR</v>
          </cell>
          <cell r="B89" t="str">
            <v>N</v>
          </cell>
          <cell r="C89" t="str">
            <v>(N) RECOLLIDA PNEUMÀTICA MÒBIL</v>
          </cell>
          <cell r="D89" t="str">
            <v>R</v>
          </cell>
          <cell r="E89" t="str">
            <v>(R) DE RESTA</v>
          </cell>
          <cell r="F89" t="str">
            <v>RECOLLIDA</v>
          </cell>
          <cell r="G89" t="str">
            <v>PNEUMÀTICA MÒBIL</v>
          </cell>
        </row>
        <row r="90">
          <cell r="A90" t="str">
            <v>OO</v>
          </cell>
          <cell r="B90" t="str">
            <v>O</v>
          </cell>
          <cell r="C90" t="str">
            <v>(O) RECOLLIDA DOMICILIÀRIA SELECTIVA DE BUJOLS</v>
          </cell>
          <cell r="D90" t="str">
            <v>O</v>
          </cell>
          <cell r="E90" t="str">
            <v>(O) D'ORGÀNICA</v>
          </cell>
          <cell r="F90" t="str">
            <v>RECOLLIDA</v>
          </cell>
          <cell r="G90" t="str">
            <v>DOMICILIÀRIA</v>
          </cell>
        </row>
        <row r="91">
          <cell r="A91" t="str">
            <v>OR</v>
          </cell>
          <cell r="B91" t="str">
            <v>O</v>
          </cell>
          <cell r="C91" t="str">
            <v>(O) RECOLLIDA DOMICILIÀRIA SELECTIVA DE BUJOLS</v>
          </cell>
          <cell r="D91" t="str">
            <v>R</v>
          </cell>
          <cell r="E91" t="str">
            <v>(R) DE RESTA</v>
          </cell>
          <cell r="F91" t="str">
            <v>RECOLLIDA</v>
          </cell>
          <cell r="G91" t="str">
            <v>DOMICILIÀRIA</v>
          </cell>
        </row>
        <row r="92">
          <cell r="A92" t="str">
            <v>PO</v>
          </cell>
          <cell r="B92" t="str">
            <v>P</v>
          </cell>
          <cell r="C92" t="str">
            <v>(P) RECOLLIDA DOMICILIÀRIA SELECTIVA POSTERIOR</v>
          </cell>
          <cell r="D92" t="str">
            <v>O</v>
          </cell>
          <cell r="E92" t="str">
            <v>(O) D'ORGÀNICA</v>
          </cell>
          <cell r="F92" t="str">
            <v>RECOLLIDA</v>
          </cell>
          <cell r="G92" t="str">
            <v>DOMICILIÀRIA</v>
          </cell>
        </row>
        <row r="93">
          <cell r="A93" t="str">
            <v>PR</v>
          </cell>
          <cell r="B93" t="str">
            <v>P</v>
          </cell>
          <cell r="C93" t="str">
            <v>(P) RECOLLIDA DOMICILIÀRIA SELECTIVA POSTERIOR</v>
          </cell>
          <cell r="D93" t="str">
            <v>R</v>
          </cell>
          <cell r="E93" t="str">
            <v>(R) DE RESTA</v>
          </cell>
          <cell r="F93" t="str">
            <v>RECOLLIDA</v>
          </cell>
          <cell r="G93" t="str">
            <v>DOMICILIÀRIA</v>
          </cell>
        </row>
        <row r="94">
          <cell r="A94" t="str">
            <v>QI</v>
          </cell>
          <cell r="B94" t="str">
            <v>Q</v>
          </cell>
          <cell r="C94" t="str">
            <v>(Q) RECOLLIDA DE MERCATS DE COMPACTADORS</v>
          </cell>
          <cell r="D94" t="str">
            <v>I</v>
          </cell>
          <cell r="E94" t="str">
            <v>(I) INDIFERENCIADA</v>
          </cell>
          <cell r="F94" t="str">
            <v>RECOLLIDA</v>
          </cell>
          <cell r="G94" t="str">
            <v>MERCATS</v>
          </cell>
        </row>
        <row r="95">
          <cell r="A95" t="str">
            <v>QO</v>
          </cell>
          <cell r="B95" t="str">
            <v>Q</v>
          </cell>
          <cell r="C95" t="str">
            <v>(Q) RECOLLIDA DE MERCATS DE COMPACTADORS</v>
          </cell>
          <cell r="D95" t="str">
            <v>O</v>
          </cell>
          <cell r="E95" t="str">
            <v>(O) D'ORGÀNICA</v>
          </cell>
          <cell r="F95" t="str">
            <v>RECOLLIDA</v>
          </cell>
          <cell r="G95" t="str">
            <v>MERCATS</v>
          </cell>
        </row>
        <row r="96">
          <cell r="A96" t="str">
            <v>QP</v>
          </cell>
          <cell r="B96" t="str">
            <v>Q</v>
          </cell>
          <cell r="C96" t="str">
            <v>(Q) RECOLLIDA DE MERCATS DE COMPACTADORS</v>
          </cell>
          <cell r="D96" t="str">
            <v>P</v>
          </cell>
          <cell r="E96" t="str">
            <v>(P) PAPER-CARTRÓ</v>
          </cell>
          <cell r="F96" t="str">
            <v>RECOLLIDA</v>
          </cell>
          <cell r="G96" t="str">
            <v>MERCATS</v>
          </cell>
        </row>
        <row r="97">
          <cell r="A97" t="str">
            <v>QR</v>
          </cell>
          <cell r="B97" t="str">
            <v>Q</v>
          </cell>
          <cell r="C97" t="str">
            <v>(Q) RECOLLIDA DE MERCATS DE COMPACTADORS</v>
          </cell>
          <cell r="D97" t="str">
            <v>R</v>
          </cell>
          <cell r="E97" t="str">
            <v>(R) DE RESTA</v>
          </cell>
          <cell r="F97" t="str">
            <v>RECOLLIDA</v>
          </cell>
          <cell r="G97" t="str">
            <v>MERCATS</v>
          </cell>
        </row>
        <row r="98">
          <cell r="A98" t="str">
            <v>R0</v>
          </cell>
          <cell r="B98" t="str">
            <v>R</v>
          </cell>
          <cell r="C98" t="str">
            <v>(R) ACTUACIONS SOBRE PAPERERES</v>
          </cell>
          <cell r="D98" t="str">
            <v>0</v>
          </cell>
          <cell r="E98" t="str">
            <v>(0) BUIDAT DE PAPERERES</v>
          </cell>
          <cell r="F98" t="str">
            <v>NETEJA</v>
          </cell>
          <cell r="G98" t="str">
            <v>NETEJA</v>
          </cell>
        </row>
        <row r="99">
          <cell r="A99" t="str">
            <v>R9</v>
          </cell>
          <cell r="B99" t="str">
            <v>R</v>
          </cell>
          <cell r="C99" t="str">
            <v>(R) ACTUACIONS SOBRE PAPERERES</v>
          </cell>
          <cell r="D99" t="str">
            <v>9</v>
          </cell>
          <cell r="E99" t="str">
            <v>(9) NETEJA, PINTAT I MANTENIMENT DE PAPERERES</v>
          </cell>
          <cell r="F99" t="str">
            <v>NETEJA</v>
          </cell>
          <cell r="G99" t="str">
            <v>NO TE</v>
          </cell>
        </row>
        <row r="100">
          <cell r="A100" t="str">
            <v>SS</v>
          </cell>
          <cell r="B100" t="str">
            <v>S</v>
          </cell>
          <cell r="C100" t="str">
            <v>(S) NETEJA DE SOLARS</v>
          </cell>
          <cell r="D100" t="str">
            <v>S</v>
          </cell>
          <cell r="E100" t="str">
            <v>(S) AMB PALA</v>
          </cell>
          <cell r="F100" t="str">
            <v>NETEJA</v>
          </cell>
          <cell r="G100" t="str">
            <v>NETEJA</v>
          </cell>
        </row>
        <row r="101">
          <cell r="A101" t="str">
            <v>T?</v>
          </cell>
          <cell r="B101" t="str">
            <v>T</v>
          </cell>
          <cell r="C101" t="str">
            <v>(T) NETEJA TEMPORAL</v>
          </cell>
          <cell r="D101" t="str">
            <v>?</v>
          </cell>
          <cell r="E101" t="str">
            <v>(?) Per EXEMPLE Ventades,</v>
          </cell>
          <cell r="F101" t="str">
            <v>NETEJA</v>
          </cell>
          <cell r="G101" t="str">
            <v>NETEJA</v>
          </cell>
        </row>
        <row r="102">
          <cell r="A102" t="str">
            <v>U7</v>
          </cell>
          <cell r="B102" t="str">
            <v>U</v>
          </cell>
          <cell r="C102" t="str">
            <v>(U) ACTUACIONS URGENTS</v>
          </cell>
          <cell r="D102" t="str">
            <v>7</v>
          </cell>
          <cell r="E102" t="str">
            <v>(7) AMB EQUIP POLIVALENT</v>
          </cell>
          <cell r="F102" t="str">
            <v>NETEJA</v>
          </cell>
          <cell r="G102" t="str">
            <v>NETEJA</v>
          </cell>
        </row>
        <row r="103">
          <cell r="A103" t="str">
            <v>U8</v>
          </cell>
          <cell r="B103" t="str">
            <v>U</v>
          </cell>
          <cell r="C103" t="str">
            <v>(U) ACTUACIONS URGENTS</v>
          </cell>
          <cell r="D103" t="str">
            <v>8</v>
          </cell>
          <cell r="E103" t="str">
            <v>(8) AMB EQUIP D'ACTUACIÓ IMMEDIATA / AMPLIROLL</v>
          </cell>
          <cell r="F103" t="str">
            <v>NETEJA</v>
          </cell>
          <cell r="G103" t="str">
            <v>NETEJA</v>
          </cell>
        </row>
        <row r="104">
          <cell r="A104" t="str">
            <v>V1</v>
          </cell>
          <cell r="B104" t="str">
            <v>V</v>
          </cell>
          <cell r="C104" t="str">
            <v>(V) RECOLLIDA DE VOLUMINOSOS</v>
          </cell>
          <cell r="D104" t="str">
            <v>1</v>
          </cell>
          <cell r="E104" t="str">
            <v>(1) A DEMANDA</v>
          </cell>
          <cell r="F104" t="str">
            <v>RECOLLIDA</v>
          </cell>
          <cell r="G104" t="str">
            <v>VOLUMINOSOS A DEM.</v>
          </cell>
        </row>
        <row r="105">
          <cell r="A105" t="str">
            <v>V2</v>
          </cell>
          <cell r="B105" t="str">
            <v>V</v>
          </cell>
          <cell r="C105" t="str">
            <v>(V) RECOLLIDA DE VOLUMINOSOS</v>
          </cell>
          <cell r="D105" t="str">
            <v>2</v>
          </cell>
          <cell r="E105" t="str">
            <v>(2) ABANDONATS</v>
          </cell>
          <cell r="F105" t="str">
            <v>RECOLLIDA</v>
          </cell>
          <cell r="G105" t="str">
            <v>VOLUMINOSOS ABAND</v>
          </cell>
        </row>
        <row r="106">
          <cell r="A106" t="str">
            <v>V3</v>
          </cell>
          <cell r="B106" t="str">
            <v>V</v>
          </cell>
          <cell r="C106" t="str">
            <v>(V) RECOLLIDA DE VOLUMINOSOS</v>
          </cell>
          <cell r="D106" t="str">
            <v>3</v>
          </cell>
          <cell r="E106" t="str">
            <v>(3) DIA FIX</v>
          </cell>
          <cell r="F106" t="str">
            <v>RECOLLIDA</v>
          </cell>
          <cell r="G106" t="str">
            <v>VOLUMINOSOS DIA FIX</v>
          </cell>
        </row>
        <row r="107">
          <cell r="A107" t="str">
            <v>V7</v>
          </cell>
          <cell r="B107" t="str">
            <v>V</v>
          </cell>
          <cell r="C107" t="str">
            <v>(V) RECOLLIDA DE VOLUMINOSOS</v>
          </cell>
          <cell r="D107" t="str">
            <v>7</v>
          </cell>
          <cell r="E107" t="str">
            <v>(7) VOLUMINOSOS TRAPEZOIDALS DIA FIX</v>
          </cell>
          <cell r="F107" t="str">
            <v>RECOLLIDA</v>
          </cell>
          <cell r="G107" t="str">
            <v>VOLUMINOSOS TRAP.</v>
          </cell>
        </row>
        <row r="108">
          <cell r="A108" t="str">
            <v>WA</v>
          </cell>
          <cell r="B108" t="str">
            <v>W</v>
          </cell>
          <cell r="C108" t="str">
            <v>(W) NETEJA DE PARCS</v>
          </cell>
          <cell r="D108" t="str">
            <v>A</v>
          </cell>
          <cell r="E108" t="str">
            <v>(A) AMB ESCOMBRADA MANUAL</v>
          </cell>
          <cell r="F108" t="str">
            <v>NETEJA</v>
          </cell>
          <cell r="G108" t="str">
            <v>NETEJA</v>
          </cell>
        </row>
        <row r="109">
          <cell r="A109" t="str">
            <v>XX</v>
          </cell>
          <cell r="B109" t="str">
            <v>X</v>
          </cell>
          <cell r="C109" t="str">
            <v>(X) NETEJA DE XERINGUES</v>
          </cell>
          <cell r="D109" t="str">
            <v>X</v>
          </cell>
          <cell r="E109" t="str">
            <v>(X) NETEJA DE XERINGUES</v>
          </cell>
          <cell r="F109" t="str">
            <v>NETEJA</v>
          </cell>
          <cell r="G109" t="str">
            <v>NETEJA</v>
          </cell>
        </row>
        <row r="110">
          <cell r="A110" t="str">
            <v>YW</v>
          </cell>
          <cell r="B110" t="str">
            <v>Y</v>
          </cell>
          <cell r="C110" t="str">
            <v>(Y) MANTENIMENT DE CONTENIDORS</v>
          </cell>
          <cell r="D110" t="str">
            <v>W</v>
          </cell>
          <cell r="E110" t="str">
            <v>(W) ACTUACIONS GENÈRIQUES</v>
          </cell>
          <cell r="F110" t="str">
            <v>RECOLLIDA</v>
          </cell>
          <cell r="G110" t="str">
            <v>NO TE</v>
          </cell>
        </row>
        <row r="111">
          <cell r="A111" t="str">
            <v>ZW</v>
          </cell>
          <cell r="B111" t="str">
            <v>Z</v>
          </cell>
          <cell r="C111" t="str">
            <v>(Z) PINTAT D'UBICACIONS</v>
          </cell>
          <cell r="D111" t="str">
            <v>W</v>
          </cell>
          <cell r="E111" t="str">
            <v>(W) ACTUACIONS GENÈRIQUES</v>
          </cell>
          <cell r="F111" t="str">
            <v>RECOLLIDA</v>
          </cell>
          <cell r="G111" t="str">
            <v>NO TE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"/>
      <sheetName val="Tablas"/>
      <sheetName val="Coste_mo"/>
      <sheetName val="Ant"/>
      <sheetName val="c_u_mo"/>
      <sheetName val="inv"/>
      <sheetName val="mant"/>
      <sheetName val="m-v"/>
      <sheetName val="CUBRE"/>
      <sheetName val="Plant"/>
      <sheetName val="Pres"/>
      <sheetName val="Resum"/>
      <sheetName val="AMO"/>
      <sheetName val="Adi_"/>
      <sheetName val="TASA"/>
      <sheetName val="Adi_1"/>
      <sheetName val="TASA (2)"/>
      <sheetName val="Plant (2)"/>
    </sheetNames>
    <sheetDataSet>
      <sheetData sheetId="0">
        <row r="11">
          <cell r="B11">
            <v>8</v>
          </cell>
        </row>
        <row r="12">
          <cell r="B12">
            <v>10</v>
          </cell>
        </row>
        <row r="14">
          <cell r="B14">
            <v>4.5999999999999999E-2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masVida"/>
      <sheetName val="PrimasAccte"/>
      <sheetName val="EjemploVida"/>
      <sheetName val="Tab_aux"/>
      <sheetName val="DIES"/>
      <sheetName val="Ant"/>
      <sheetName val="Listado"/>
      <sheetName val="TAULA SALARIAL (BASE)"/>
      <sheetName val="TAULA SALARIAL"/>
      <sheetName val="Peó dia"/>
      <sheetName val="Conductor dia"/>
      <sheetName val="TABLA SALARIAL"/>
      <sheetName val="Costes Jardinería 2006"/>
      <sheetName val="Listado de Servicios"/>
      <sheetName val="TAULA_SALARIAL_(BASE)"/>
      <sheetName val="TAULA_SALARIAL"/>
      <sheetName val="Peó_dia"/>
      <sheetName val="Conductor_dia"/>
      <sheetName val="TABLA_SALARIAL"/>
      <sheetName val="Costes_Jardinería_2006"/>
      <sheetName val="Listado_de_Servicios"/>
      <sheetName val="TAULA_SALARIAL_(BASE)1"/>
      <sheetName val="TAULA_SALARIAL1"/>
      <sheetName val="Peó_dia1"/>
      <sheetName val="Conductor_dia1"/>
      <sheetName val="TABLA_SALARIAL1"/>
      <sheetName val="Costes_Jardinería_20061"/>
      <sheetName val="Listado_de_Servicios1"/>
      <sheetName val="TAULA_SALARIAL_(BASE)2"/>
      <sheetName val="TAULA_SALARIAL2"/>
      <sheetName val="Peó_dia2"/>
      <sheetName val="Conductor_dia2"/>
      <sheetName val="TABLA_SALARIAL2"/>
      <sheetName val="Costes_Jardinería_20062"/>
      <sheetName val="Listado_de_Servicios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6">
          <cell r="A6" t="str">
            <v>ID</v>
          </cell>
          <cell r="B6" t="str">
            <v>COD_AT</v>
          </cell>
          <cell r="C6" t="str">
            <v>COD_BC</v>
          </cell>
          <cell r="D6" t="str">
            <v>CATEGORIA</v>
          </cell>
          <cell r="E6" t="str">
            <v>SALARI BASE</v>
          </cell>
          <cell r="F6" t="str">
            <v>ANTIGUITAT PROMIG
(%)</v>
          </cell>
          <cell r="G6" t="str">
            <v>ANTIGUITAT PROMIG</v>
          </cell>
          <cell r="H6" t="str">
            <v>PLUS PENÓS</v>
          </cell>
          <cell r="I6" t="str">
            <v>PLUS DE NOCTURNITAT</v>
          </cell>
          <cell r="J6" t="str">
            <v>PLUS UNIFICACIÓ JORNADA</v>
          </cell>
          <cell r="K6" t="str">
            <v>PLUS ASSISTÈNCIA</v>
          </cell>
          <cell r="L6" t="str">
            <v>PLUS CONVENI</v>
          </cell>
          <cell r="M6" t="str">
            <v>PLUS NETEJA</v>
          </cell>
          <cell r="N6" t="str">
            <v>PLUS ACTIVITAT</v>
          </cell>
          <cell r="O6" t="str">
            <v>PLUS DE TRANSPORT</v>
          </cell>
          <cell r="P6" t="str">
            <v>PLUS DISTÀNCIA</v>
          </cell>
          <cell r="Q6" t="str">
            <v>PARTICIPACIÓ BENEFICIS</v>
          </cell>
          <cell r="R6" t="str">
            <v>PAGUES EXTRAORDINÀRIES</v>
          </cell>
          <cell r="S6" t="str">
            <v>BOSSA VACANCES</v>
          </cell>
          <cell r="T6" t="str">
            <v>PAGA ESTIU</v>
          </cell>
          <cell r="U6" t="str">
            <v>PREU FESTIU</v>
          </cell>
        </row>
        <row r="7">
          <cell r="A7">
            <v>1</v>
          </cell>
        </row>
        <row r="8">
          <cell r="A8">
            <v>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>
        <row r="6">
          <cell r="A6" t="str">
            <v>ID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_1"/>
      <sheetName val="Datos_1 (Aytmo.)"/>
      <sheetName val="Hoja_Maq"/>
      <sheetName val="List_personal_Aytmo."/>
      <sheetName val="Conv_05_empresa"/>
      <sheetName val="Cost_Pers_Aytmo._05"/>
      <sheetName val="Cost_Unit_Aytmo._05 (Fijos)"/>
      <sheetName val="Cost_Unit (empresa)"/>
      <sheetName val="Cost_Pers_05"/>
      <sheetName val="Dim_"/>
      <sheetName val="Plantilla"/>
      <sheetName val="Inv_"/>
      <sheetName val="Mant_Maq"/>
      <sheetName val="Mat_aux"/>
      <sheetName val="Presup_ comunes"/>
      <sheetName val="Presup_ Recogida"/>
      <sheetName val="Presup_ contenedores"/>
      <sheetName val="Presup_ limpieza"/>
      <sheetName val="Presup_ Otros Servicios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rv"/>
      <sheetName val="Ind._p 1"/>
      <sheetName val="Ind._p 2"/>
      <sheetName val="Param"/>
      <sheetName val="Lista"/>
      <sheetName val="Ant"/>
      <sheetName val="C-ant"/>
      <sheetName val="Abs"/>
      <sheetName val="Coef_A"/>
      <sheetName val="Coste_A"/>
      <sheetName val="Plant D"/>
      <sheetName val="Plant G"/>
      <sheetName val="Veh"/>
      <sheetName val="T_Sal"/>
      <sheetName val="Cat_F"/>
      <sheetName val="C_Jef"/>
      <sheetName val="Domin"/>
      <sheetName val="P_per"/>
      <sheetName val="Fest"/>
      <sheetName val="A-m-A"/>
      <sheetName val="Inv"/>
      <sheetName val="plan_amo"/>
      <sheetName val="Mant"/>
      <sheetName val="M-aux"/>
      <sheetName val="Seg"/>
      <sheetName val="Rec-1"/>
      <sheetName val="Rec-2"/>
      <sheetName val="Rec-3"/>
      <sheetName val="Res_R"/>
      <sheetName val="Lim-1"/>
      <sheetName val="Lim-2"/>
      <sheetName val="Res_L"/>
      <sheetName val="Pre_P"/>
      <sheetName val="Pre_G"/>
      <sheetName val="Res_G"/>
      <sheetName val="CANON"/>
      <sheetName val="P_AMO"/>
      <sheetName val="H_cierre"/>
      <sheetName val="C_Expl"/>
      <sheetName val="Tir"/>
      <sheetName val="Revi"/>
      <sheetName val="Rev(2)"/>
      <sheetName val="Amor"/>
    </sheetNames>
    <sheetDataSet>
      <sheetData sheetId="0" refreshError="1"/>
      <sheetData sheetId="1" refreshError="1"/>
      <sheetData sheetId="2" refreshError="1"/>
      <sheetData sheetId="3" refreshError="1">
        <row r="49">
          <cell r="B49">
            <v>9.0300000000000005E-2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tenidors"/>
      <sheetName val="dades inicials"/>
      <sheetName val="DIM_recollida_RSU"/>
      <sheetName val="DIM_recollida_FORM"/>
      <sheetName val="DIM_recollida_P-C"/>
      <sheetName val="DIM_recollida_ENVASOS"/>
      <sheetName val="DIM_recollida_Vidre"/>
      <sheetName val="DIM Rentat"/>
      <sheetName val="PROGRAMACIÓ"/>
      <sheetName val="PROGRAMACIÓ_rev"/>
    </sheetNames>
    <sheetDataSet>
      <sheetData sheetId="0">
        <row r="1">
          <cell r="A1">
            <v>6736</v>
          </cell>
        </row>
      </sheetData>
      <sheetData sheetId="1"/>
      <sheetData sheetId="2"/>
      <sheetData sheetId="3"/>
      <sheetData sheetId="4"/>
      <sheetData sheetId="5"/>
      <sheetData sheetId="6">
        <row r="7">
          <cell r="D7">
            <v>77</v>
          </cell>
        </row>
      </sheetData>
      <sheetData sheetId="7"/>
      <sheetData sheetId="8"/>
      <sheetData sheetId="9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idors"/>
      <sheetName val="dades inicials"/>
      <sheetName val="DIM_recollida_RSU"/>
      <sheetName val="DIM_recollida_FORM"/>
      <sheetName val="DIM_recollida_P-C"/>
      <sheetName val="DIM_recollida_ENVASOS"/>
      <sheetName val="DIM_recollida_Vidre"/>
      <sheetName val="DIM Rentat"/>
      <sheetName val="PROGRAMACIÓ"/>
      <sheetName val="PROGRAMACIÓ_rev"/>
    </sheetNames>
    <sheetDataSet>
      <sheetData sheetId="0">
        <row r="1">
          <cell r="A1">
            <v>6736</v>
          </cell>
        </row>
      </sheetData>
      <sheetData sheetId="1"/>
      <sheetData sheetId="2"/>
      <sheetData sheetId="3"/>
      <sheetData sheetId="4"/>
      <sheetData sheetId="5"/>
      <sheetData sheetId="6">
        <row r="7">
          <cell r="D7">
            <v>77</v>
          </cell>
        </row>
      </sheetData>
      <sheetData sheetId="7"/>
      <sheetData sheetId="8"/>
      <sheetData sheetId="9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f"/>
      <sheetName val="pre_r5"/>
      <sheetName val="variables"/>
      <sheetName val="pressupost"/>
      <sheetName val="comptes"/>
      <sheetName val="jornals_pe"/>
      <sheetName val="jornals_mt"/>
      <sheetName val="inv"/>
      <sheetName val="pe"/>
      <sheetName val="mt"/>
      <sheetName val="hv"/>
      <sheetName val="ee"/>
      <sheetName val="plec"/>
      <sheetName val="cpr"/>
    </sheetNames>
    <sheetDataSet>
      <sheetData sheetId="0">
        <row r="3">
          <cell r="A3" t="str">
            <v>IFCA</v>
          </cell>
          <cell r="B3" t="str">
            <v>Centre Auxiliar</v>
          </cell>
          <cell r="C3">
            <v>1800</v>
          </cell>
          <cell r="D3">
            <v>360.3</v>
          </cell>
          <cell r="E3">
            <v>500</v>
          </cell>
          <cell r="F3">
            <v>20</v>
          </cell>
          <cell r="G3">
            <v>18000</v>
          </cell>
          <cell r="H3">
            <v>10</v>
          </cell>
          <cell r="I3">
            <v>3.74</v>
          </cell>
        </row>
        <row r="4">
          <cell r="A4" t="str">
            <v>IFPC1</v>
          </cell>
          <cell r="B4" t="str">
            <v>Parc Central</v>
          </cell>
          <cell r="C4">
            <v>0</v>
          </cell>
          <cell r="D4">
            <v>0</v>
          </cell>
          <cell r="E4">
            <v>1500</v>
          </cell>
          <cell r="F4">
            <v>23</v>
          </cell>
          <cell r="G4">
            <v>0</v>
          </cell>
          <cell r="H4">
            <v>10</v>
          </cell>
          <cell r="I4">
            <v>3.74</v>
          </cell>
        </row>
      </sheetData>
      <sheetData sheetId="1">
        <row r="1">
          <cell r="B1" t="str">
            <v>A01</v>
          </cell>
          <cell r="C1" t="str">
            <v>Recollida i transport fracció rebuig</v>
          </cell>
          <cell r="D1">
            <v>488290.34</v>
          </cell>
        </row>
        <row r="2">
          <cell r="B2" t="str">
            <v>A02</v>
          </cell>
          <cell r="C2" t="str">
            <v>Recollida i transport fracció orgànica</v>
          </cell>
          <cell r="D2">
            <v>252436.78</v>
          </cell>
        </row>
        <row r="3">
          <cell r="B3" t="str">
            <v>A03</v>
          </cell>
          <cell r="C3" t="str">
            <v>Recollida i transport fracció vidre</v>
          </cell>
          <cell r="D3">
            <v>44680.57</v>
          </cell>
        </row>
        <row r="4">
          <cell r="B4" t="str">
            <v>A04</v>
          </cell>
          <cell r="C4" t="str">
            <v>Recollida i transport fracció paper i cartró</v>
          </cell>
          <cell r="D4">
            <v>95269.67</v>
          </cell>
        </row>
        <row r="5">
          <cell r="B5" t="str">
            <v>A05</v>
          </cell>
          <cell r="C5" t="str">
            <v>Recollida i transport fracció envasos</v>
          </cell>
          <cell r="D5">
            <v>88334.67</v>
          </cell>
        </row>
        <row r="6">
          <cell r="B6" t="str">
            <v>A06</v>
          </cell>
          <cell r="C6" t="str">
            <v>Neteja i manteniment dels contenidors/ubicacions</v>
          </cell>
          <cell r="D6">
            <v>98815.8</v>
          </cell>
        </row>
        <row r="7">
          <cell r="B7" t="str">
            <v>A07</v>
          </cell>
          <cell r="C7" t="str">
            <v>Servei de recollida de paper interior</v>
          </cell>
          <cell r="D7">
            <v>12642.24</v>
          </cell>
        </row>
        <row r="8">
          <cell r="B8" t="str">
            <v>A08</v>
          </cell>
          <cell r="C8" t="str">
            <v>Servei de recollida de piles</v>
          </cell>
          <cell r="D8">
            <v>561.35</v>
          </cell>
        </row>
        <row r="9">
          <cell r="B9" t="str">
            <v>A09</v>
          </cell>
          <cell r="C9" t="str">
            <v>Servei de recollida de voluminosos</v>
          </cell>
          <cell r="D9">
            <v>185916.82</v>
          </cell>
        </row>
        <row r="10">
          <cell r="B10" t="str">
            <v>A10</v>
          </cell>
          <cell r="C10" t="str">
            <v>Servei de recollida de poda i restes jardineria</v>
          </cell>
          <cell r="D10">
            <v>15842.58</v>
          </cell>
        </row>
        <row r="11">
          <cell r="B11" t="str">
            <v>A11</v>
          </cell>
          <cell r="C11" t="str">
            <v>Servei de recollida de residus comercials</v>
          </cell>
          <cell r="D11">
            <v>196963.83</v>
          </cell>
        </row>
        <row r="12">
          <cell r="B12" t="str">
            <v>A99</v>
          </cell>
          <cell r="C12" t="str">
            <v>Serveis comuns recollida residus</v>
          </cell>
          <cell r="D12">
            <v>546850.39</v>
          </cell>
        </row>
        <row r="13">
          <cell r="B13" t="str">
            <v>B01</v>
          </cell>
          <cell r="C13" t="str">
            <v>Escombrada manual amb carretó</v>
          </cell>
          <cell r="D13">
            <v>838854.6</v>
          </cell>
        </row>
        <row r="14">
          <cell r="B14" t="str">
            <v>B02</v>
          </cell>
          <cell r="C14" t="str">
            <v>Escombrada manual mecànica</v>
          </cell>
          <cell r="D14">
            <v>233188.32</v>
          </cell>
        </row>
        <row r="15">
          <cell r="B15" t="str">
            <v>B03</v>
          </cell>
          <cell r="C15" t="str">
            <v>Escombrada mixta</v>
          </cell>
          <cell r="D15">
            <v>382226.6</v>
          </cell>
        </row>
        <row r="16">
          <cell r="B16" t="str">
            <v>B04</v>
          </cell>
          <cell r="C16" t="str">
            <v>Escombrada mecànica de zones peatonal i voreres</v>
          </cell>
          <cell r="D16">
            <v>111288.88</v>
          </cell>
        </row>
        <row r="17">
          <cell r="B17" t="str">
            <v>B05</v>
          </cell>
          <cell r="C17" t="str">
            <v>Baldeig mixta</v>
          </cell>
          <cell r="D17">
            <v>91795.199999999997</v>
          </cell>
        </row>
        <row r="18">
          <cell r="B18" t="str">
            <v>B06</v>
          </cell>
          <cell r="C18" t="str">
            <v>Baldeig mecànic</v>
          </cell>
          <cell r="D18">
            <v>54558.02</v>
          </cell>
        </row>
        <row r="19">
          <cell r="B19" t="str">
            <v>B07</v>
          </cell>
          <cell r="C19" t="str">
            <v>Neteja amb aigua calenta a alta pressió</v>
          </cell>
          <cell r="D19">
            <v>45065.34</v>
          </cell>
        </row>
        <row r="20">
          <cell r="B20" t="str">
            <v>B08</v>
          </cell>
          <cell r="C20" t="str">
            <v>Servei en diumenges i festius</v>
          </cell>
          <cell r="D20">
            <v>41841.54</v>
          </cell>
        </row>
        <row r="21">
          <cell r="B21" t="str">
            <v>B09</v>
          </cell>
          <cell r="C21" t="str">
            <v>Servei d'intervenció ràpida i emergències</v>
          </cell>
          <cell r="D21">
            <v>117464.86</v>
          </cell>
        </row>
        <row r="22">
          <cell r="B22" t="str">
            <v>B99</v>
          </cell>
          <cell r="C22" t="str">
            <v>Serveis comuns neteja viària</v>
          </cell>
          <cell r="D22">
            <v>172299.53</v>
          </cell>
        </row>
        <row r="23">
          <cell r="B23" t="str">
            <v>C01</v>
          </cell>
          <cell r="C23" t="str">
            <v>Inspecció i vigilància</v>
          </cell>
          <cell r="D23">
            <v>150679.69</v>
          </cell>
        </row>
      </sheetData>
      <sheetData sheetId="2"/>
      <sheetData sheetId="3"/>
      <sheetData sheetId="4"/>
      <sheetData sheetId="5">
        <row r="2">
          <cell r="B2" t="str">
            <v>IFCA</v>
          </cell>
        </row>
      </sheetData>
      <sheetData sheetId="6">
        <row r="1">
          <cell r="B1" t="str">
            <v>A01</v>
          </cell>
        </row>
      </sheetData>
      <sheetData sheetId="7">
        <row r="2">
          <cell r="B2" t="str">
            <v>IFCA</v>
          </cell>
        </row>
      </sheetData>
      <sheetData sheetId="8">
        <row r="3">
          <cell r="A3" t="str">
            <v>MT171</v>
          </cell>
        </row>
      </sheetData>
      <sheetData sheetId="9">
        <row r="3">
          <cell r="A3" t="str">
            <v>MT171</v>
          </cell>
        </row>
      </sheetData>
      <sheetData sheetId="10"/>
      <sheetData sheetId="11"/>
      <sheetData sheetId="12"/>
      <sheetData sheetId="13">
        <row r="3">
          <cell r="A3" t="str">
            <v>MT171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5 Años"/>
    </sheetNames>
    <sheetDataSet>
      <sheetData sheetId="0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os_"/>
      <sheetName val="Inv_ (Veh y Maq)"/>
      <sheetName val="Mant_Maq"/>
      <sheetName val="Alquiler_ (Veh y Maq)"/>
      <sheetName val="Vestuario"/>
      <sheetName val="Mat_Aux"/>
      <sheetName val="COT_SS"/>
      <sheetName val="Listado"/>
      <sheetName val="Listado (Real)"/>
      <sheetName val="Ant_04"/>
      <sheetName val="Conv_ 04"/>
      <sheetName val="Cost_ Unit_04"/>
      <sheetName val="PRECIOS UNITARIOS (2)"/>
      <sheetName val="MANO DE OBRA DIFERENCIA"/>
      <sheetName val="MANO DE OBRA ACTUAL"/>
      <sheetName val="MANO DE OBRA"/>
      <sheetName val="DIM"/>
      <sheetName val="DIM_1"/>
      <sheetName val="DIM_ (Pliego)"/>
      <sheetName val="CENTROS_PLIEGO"/>
      <sheetName val="INVERSIONES (2)"/>
      <sheetName val="Pre_Cerrado"/>
      <sheetName val="Pre_Presentada"/>
      <sheetName val="Conv_ 04_(Limpieza)"/>
      <sheetName val="Dimensionamiento"/>
      <sheetName val="Absentismo"/>
      <sheetName val="Dim_ (colegios)"/>
      <sheetName val="refuerzo "/>
      <sheetName val="Conv_ 04_(Jard)"/>
      <sheetName val="H_maq_04"/>
      <sheetName val="List_(1)"/>
      <sheetName val="List_(2)"/>
      <sheetName val="List_(2.1)"/>
      <sheetName val="List_ (3)"/>
      <sheetName val="List_ (3.1)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.J."/>
      <sheetName val="DAT.-MAQ."/>
      <sheetName val="VESTUARIO"/>
      <sheetName val="Precios Unitarios"/>
      <sheetName val="A.P."/>
      <sheetName val="C.C."/>
      <sheetName val="C.M."/>
      <sheetName val="J.T."/>
      <sheetName val="IND."/>
      <sheetName val="I.G."/>
      <sheetName val="P.T."/>
      <sheetName val="P.I."/>
      <sheetName val="U.P."/>
      <sheetName val="maq"/>
      <sheetName val="U.V."/>
      <sheetName val="I.A.S."/>
      <sheetName val="CAL"/>
    </sheetNames>
    <sheetDataSet>
      <sheetData sheetId="0" refreshError="1">
        <row r="13">
          <cell r="D13">
            <v>209.61511642548706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IOS"/>
      <sheetName val="Tabla Diario"/>
      <sheetName val="Tabla T. Parcial"/>
      <sheetName val="CONVENIO 2002"/>
      <sheetName val="ANTIGuEDADES"/>
      <sheetName val="COSTE PUESTOS TRABAJO"/>
      <sheetName val="PRECIOS MAQUINARIA"/>
      <sheetName val="COSTE TOTAL MAQ. Y EQUIP."/>
      <sheetName val="VAN AMORTIZ."/>
      <sheetName val="ultimos Elena"/>
      <sheetName val="explotaciones"/>
      <sheetName val="FICHAS EQUIPOS"/>
      <sheetName val="COSTE UNIT. EQUIPOS"/>
      <sheetName val="PRECIOS UNIT. PERSONAL"/>
      <sheetName val="7.1 COSTE PERSONAL"/>
      <sheetName val="7.2 COSTE AMORTIZ."/>
      <sheetName val="7.3 COSTE EXPLOT."/>
      <sheetName val="7.4 COSTE VESTUARIO"/>
      <sheetName val="7.5 COSTE INSTALAC."/>
      <sheetName val="7.6 RESUMEN PRESUP."/>
      <sheetName val="PERSONAL OFERTADO"/>
      <sheetName val="puestos trabajo"/>
      <sheetName val="RESUMEN SERVICIOS"/>
      <sheetName val="EQUIPOS"/>
      <sheetName val="presupuesto"/>
      <sheetName val="MAQUINARIA"/>
    </sheetNames>
    <sheetDataSet>
      <sheetData sheetId="0" refreshError="1"/>
      <sheetData sheetId="1">
        <row r="4">
          <cell r="A4" t="str">
            <v>CATEGORIAS</v>
          </cell>
          <cell r="B4" t="str">
            <v>SALARIO BASE</v>
          </cell>
          <cell r="C4" t="str">
            <v>INCENTIVOS</v>
          </cell>
          <cell r="D4" t="str">
            <v>PLUS TRANSP.</v>
          </cell>
          <cell r="E4" t="str">
            <v>PLUS PENOSO</v>
          </cell>
          <cell r="F4" t="str">
            <v>PLUS NOCTURNO</v>
          </cell>
          <cell r="G4" t="str">
            <v>PRIMA CALIDAD</v>
          </cell>
          <cell r="H4" t="str">
            <v>PAGA VERANO</v>
          </cell>
          <cell r="I4" t="str">
            <v>PAGA NAVIDAD</v>
          </cell>
          <cell r="J4" t="str">
            <v>PAGA BENEFICIOS</v>
          </cell>
        </row>
        <row r="5">
          <cell r="A5" t="str">
            <v>JEFE ADMINISTRATIVO</v>
          </cell>
          <cell r="B5">
            <v>25.69</v>
          </cell>
          <cell r="C5">
            <v>25.14</v>
          </cell>
          <cell r="D5">
            <v>3.13</v>
          </cell>
          <cell r="E5">
            <v>0</v>
          </cell>
          <cell r="F5">
            <v>0</v>
          </cell>
          <cell r="G5">
            <v>0</v>
          </cell>
          <cell r="H5">
            <v>907.3</v>
          </cell>
          <cell r="I5">
            <v>907.3</v>
          </cell>
          <cell r="J5">
            <v>394.44</v>
          </cell>
        </row>
        <row r="6">
          <cell r="A6" t="str">
            <v>OFICIAL 1ª ADMTVO.</v>
          </cell>
          <cell r="B6">
            <v>24.37</v>
          </cell>
          <cell r="C6">
            <v>22.15</v>
          </cell>
          <cell r="D6">
            <v>3.13</v>
          </cell>
          <cell r="E6">
            <v>0</v>
          </cell>
          <cell r="F6">
            <v>0</v>
          </cell>
          <cell r="G6">
            <v>0</v>
          </cell>
          <cell r="H6">
            <v>867.04</v>
          </cell>
          <cell r="I6">
            <v>867.04</v>
          </cell>
          <cell r="J6">
            <v>379.26</v>
          </cell>
        </row>
        <row r="7">
          <cell r="A7" t="str">
            <v>OFICIAL 2ª ADMTVO.</v>
          </cell>
          <cell r="B7">
            <v>20.079999999999998</v>
          </cell>
          <cell r="C7">
            <v>16.25</v>
          </cell>
          <cell r="D7">
            <v>3.13</v>
          </cell>
          <cell r="E7">
            <v>0</v>
          </cell>
          <cell r="F7">
            <v>0</v>
          </cell>
          <cell r="G7">
            <v>0</v>
          </cell>
          <cell r="H7">
            <v>755.26</v>
          </cell>
          <cell r="I7">
            <v>755.26</v>
          </cell>
          <cell r="J7">
            <v>333.74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Tipos"/>
      <sheetName val="Distrib. Dias"/>
      <sheetName val="ResUnit"/>
      <sheetName val="Unit.Personal"/>
      <sheetName val="Listado de Servicios"/>
      <sheetName val="PERSONAL"/>
      <sheetName val="BD"/>
      <sheetName val="MAQUINARIA"/>
      <sheetName val="TABLA RESUMEN"/>
      <sheetName val="TD Personal"/>
      <sheetName val="TD Mat"/>
      <sheetName val="RH Y RM"/>
      <sheetName val="Datos_BP"/>
      <sheetName val="10 años"/>
      <sheetName val="Modelo"/>
      <sheetName val="presenta"/>
      <sheetName val="Cabeceras"/>
      <sheetName val="Rellena Tablaservicios"/>
      <sheetName val="Módulo1"/>
      <sheetName val="Tabla 0 PU Personal"/>
      <sheetName val="Residuos 2014-15-16"/>
    </sheetNames>
    <sheetDataSet>
      <sheetData sheetId="0" refreshError="1"/>
      <sheetData sheetId="1" refreshError="1">
        <row r="1">
          <cell r="C1">
            <v>10</v>
          </cell>
        </row>
        <row r="3">
          <cell r="E3" t="str">
            <v>COD</v>
          </cell>
          <cell r="F3" t="str">
            <v>Servicio</v>
          </cell>
          <cell r="G3" t="str">
            <v>Coste Fijo</v>
          </cell>
          <cell r="H3" t="str">
            <v>Coste Temporal</v>
          </cell>
          <cell r="I3" t="str">
            <v>Coste T. Parcial</v>
          </cell>
          <cell r="J3" t="str">
            <v>Jorn. Anuales</v>
          </cell>
          <cell r="K3" t="str">
            <v>cod</v>
          </cell>
        </row>
        <row r="4">
          <cell r="B4">
            <v>1</v>
          </cell>
          <cell r="C4">
            <v>5.5437E-2</v>
          </cell>
          <cell r="E4">
            <v>0</v>
          </cell>
          <cell r="F4" t="str">
            <v xml:space="preserve"> 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 t="str">
            <v xml:space="preserve"> </v>
          </cell>
        </row>
        <row r="5">
          <cell r="B5">
            <v>2</v>
          </cell>
          <cell r="C5">
            <v>6.3489999999999991E-2</v>
          </cell>
          <cell r="E5">
            <v>1</v>
          </cell>
          <cell r="F5" t="str">
            <v>Domingos y festivos</v>
          </cell>
          <cell r="G5">
            <v>67</v>
          </cell>
          <cell r="H5">
            <v>0</v>
          </cell>
          <cell r="I5">
            <v>0</v>
          </cell>
          <cell r="J5">
            <v>67</v>
          </cell>
          <cell r="K5" t="str">
            <v>DyF</v>
          </cell>
        </row>
        <row r="6">
          <cell r="B6">
            <v>3</v>
          </cell>
          <cell r="C6">
            <v>6.9508E-2</v>
          </cell>
          <cell r="E6">
            <v>2</v>
          </cell>
          <cell r="F6" t="str">
            <v>De Lunes - Viernes sin festivos</v>
          </cell>
          <cell r="G6">
            <v>249</v>
          </cell>
          <cell r="H6">
            <v>0</v>
          </cell>
          <cell r="I6">
            <v>0</v>
          </cell>
          <cell r="J6">
            <v>249</v>
          </cell>
          <cell r="K6" t="str">
            <v>L-V SF</v>
          </cell>
        </row>
        <row r="7">
          <cell r="B7">
            <v>4</v>
          </cell>
          <cell r="C7">
            <v>7.1983000000000005E-2</v>
          </cell>
          <cell r="E7">
            <v>3</v>
          </cell>
          <cell r="F7" t="str">
            <v>De Lunes - Viernes con fest. Consec.</v>
          </cell>
          <cell r="G7">
            <v>252</v>
          </cell>
          <cell r="H7">
            <v>0</v>
          </cell>
          <cell r="I7">
            <v>0</v>
          </cell>
          <cell r="J7">
            <v>252</v>
          </cell>
          <cell r="K7" t="str">
            <v>L-V+FC</v>
          </cell>
        </row>
        <row r="8">
          <cell r="B8">
            <v>5</v>
          </cell>
          <cell r="C8">
            <v>7.7621999999999997E-2</v>
          </cell>
          <cell r="E8">
            <v>4</v>
          </cell>
          <cell r="F8" t="str">
            <v>Dilluns a dissabte amb fest. TA</v>
          </cell>
          <cell r="G8">
            <v>78.857142857142861</v>
          </cell>
          <cell r="H8">
            <v>0</v>
          </cell>
          <cell r="I8">
            <v>0</v>
          </cell>
          <cell r="J8">
            <v>78.857142857142861</v>
          </cell>
          <cell r="K8" t="str">
            <v>L-V+FC</v>
          </cell>
        </row>
        <row r="9">
          <cell r="B9">
            <v>6</v>
          </cell>
          <cell r="C9">
            <v>7.9266000000000003E-2</v>
          </cell>
          <cell r="E9">
            <v>5</v>
          </cell>
          <cell r="F9" t="str">
            <v>Dilluns a dissabte amb fest. TB</v>
          </cell>
          <cell r="G9">
            <v>234</v>
          </cell>
          <cell r="H9">
            <v>0</v>
          </cell>
          <cell r="I9">
            <v>0</v>
          </cell>
          <cell r="J9">
            <v>234</v>
          </cell>
          <cell r="K9" t="str">
            <v>L-V+FC</v>
          </cell>
        </row>
        <row r="10">
          <cell r="B10">
            <v>7</v>
          </cell>
          <cell r="C10">
            <v>8.0422999999999994E-2</v>
          </cell>
          <cell r="E10">
            <v>6</v>
          </cell>
          <cell r="F10" t="str">
            <v>Dilluns a diumenge. TA</v>
          </cell>
          <cell r="G10">
            <v>92</v>
          </cell>
          <cell r="H10">
            <v>0</v>
          </cell>
          <cell r="I10">
            <v>0</v>
          </cell>
          <cell r="J10">
            <v>92</v>
          </cell>
          <cell r="K10" t="str">
            <v>L-V+FC</v>
          </cell>
        </row>
        <row r="11">
          <cell r="B11">
            <v>8</v>
          </cell>
          <cell r="C11">
            <v>8.0422999999999994E-2</v>
          </cell>
          <cell r="E11">
            <v>7</v>
          </cell>
          <cell r="F11" t="str">
            <v>De Lunes a Viernes con festivos</v>
          </cell>
          <cell r="G11">
            <v>261</v>
          </cell>
          <cell r="H11">
            <v>0</v>
          </cell>
          <cell r="I11">
            <v>0</v>
          </cell>
          <cell r="J11">
            <v>261</v>
          </cell>
          <cell r="K11" t="str">
            <v>LV+TF</v>
          </cell>
        </row>
        <row r="12">
          <cell r="B12">
            <v>9</v>
          </cell>
          <cell r="C12">
            <v>8.0422999999999994E-2</v>
          </cell>
          <cell r="E12">
            <v>8</v>
          </cell>
          <cell r="F12" t="str">
            <v>De Lunes a Sábado sin festivos</v>
          </cell>
          <cell r="G12">
            <v>298</v>
          </cell>
          <cell r="H12">
            <v>0</v>
          </cell>
          <cell r="I12">
            <v>0</v>
          </cell>
          <cell r="J12">
            <v>298</v>
          </cell>
          <cell r="K12" t="str">
            <v>L-S</v>
          </cell>
        </row>
        <row r="13">
          <cell r="B13">
            <v>10</v>
          </cell>
          <cell r="C13">
            <v>8.0422999999999994E-2</v>
          </cell>
          <cell r="E13">
            <v>9</v>
          </cell>
          <cell r="F13" t="str">
            <v>De Lunes a Sábado con fest. Consec.</v>
          </cell>
          <cell r="G13">
            <v>306</v>
          </cell>
          <cell r="H13">
            <v>0</v>
          </cell>
          <cell r="I13">
            <v>0</v>
          </cell>
          <cell r="J13">
            <v>306</v>
          </cell>
          <cell r="K13" t="str">
            <v>L-S+FC</v>
          </cell>
        </row>
        <row r="14">
          <cell r="B14">
            <v>11</v>
          </cell>
          <cell r="C14">
            <v>8.0422999999999994E-2</v>
          </cell>
          <cell r="E14">
            <v>10</v>
          </cell>
          <cell r="F14" t="str">
            <v>De Lunes a Sábado con festivos</v>
          </cell>
          <cell r="G14">
            <v>313</v>
          </cell>
          <cell r="H14">
            <v>0</v>
          </cell>
          <cell r="I14">
            <v>0</v>
          </cell>
          <cell r="J14">
            <v>313</v>
          </cell>
          <cell r="K14" t="str">
            <v>LS+TF</v>
          </cell>
        </row>
        <row r="15">
          <cell r="B15">
            <v>12</v>
          </cell>
          <cell r="C15">
            <v>8.0422999999999994E-2</v>
          </cell>
          <cell r="E15">
            <v>11</v>
          </cell>
          <cell r="F15" t="str">
            <v>Todo el año</v>
          </cell>
          <cell r="G15">
            <v>365</v>
          </cell>
          <cell r="H15">
            <v>0</v>
          </cell>
          <cell r="I15">
            <v>0</v>
          </cell>
          <cell r="J15">
            <v>365</v>
          </cell>
          <cell r="K15">
            <v>365</v>
          </cell>
        </row>
        <row r="16">
          <cell r="B16">
            <v>13</v>
          </cell>
          <cell r="C16">
            <v>8.0422999999999994E-2</v>
          </cell>
        </row>
        <row r="17">
          <cell r="B17">
            <v>14</v>
          </cell>
          <cell r="C17">
            <v>8.0422999999999994E-2</v>
          </cell>
          <cell r="E17">
            <v>13</v>
          </cell>
          <cell r="F17" t="str">
            <v>Recollida comercial P/C</v>
          </cell>
          <cell r="G17">
            <v>70</v>
          </cell>
          <cell r="H17">
            <v>0</v>
          </cell>
          <cell r="I17">
            <v>0</v>
          </cell>
          <cell r="J17">
            <v>70</v>
          </cell>
          <cell r="K17" t="str">
            <v>Rec com</v>
          </cell>
        </row>
        <row r="18">
          <cell r="B18">
            <v>15</v>
          </cell>
          <cell r="C18">
            <v>8.0422999999999994E-2</v>
          </cell>
          <cell r="E18">
            <v>14</v>
          </cell>
          <cell r="F18" t="str">
            <v>1 Día semana</v>
          </cell>
          <cell r="G18">
            <v>52</v>
          </cell>
          <cell r="H18">
            <v>0</v>
          </cell>
          <cell r="I18">
            <v>0</v>
          </cell>
          <cell r="J18">
            <v>52</v>
          </cell>
          <cell r="K18" t="str">
            <v>1D/S</v>
          </cell>
        </row>
        <row r="19">
          <cell r="B19">
            <v>16</v>
          </cell>
          <cell r="C19">
            <v>8.0422999999999994E-2</v>
          </cell>
          <cell r="E19">
            <v>15</v>
          </cell>
          <cell r="F19" t="str">
            <v>Mobles. TA.</v>
          </cell>
          <cell r="G19">
            <v>17</v>
          </cell>
          <cell r="H19">
            <v>0</v>
          </cell>
          <cell r="I19">
            <v>0</v>
          </cell>
          <cell r="J19">
            <v>17</v>
          </cell>
          <cell r="K19" t="str">
            <v>Mob. TA</v>
          </cell>
        </row>
        <row r="20">
          <cell r="B20">
            <v>17</v>
          </cell>
          <cell r="C20">
            <v>8.0422999999999994E-2</v>
          </cell>
          <cell r="E20">
            <v>16</v>
          </cell>
          <cell r="F20" t="str">
            <v>Mobles. TB.</v>
          </cell>
          <cell r="G20">
            <v>17</v>
          </cell>
          <cell r="H20">
            <v>0</v>
          </cell>
          <cell r="I20">
            <v>0</v>
          </cell>
          <cell r="J20">
            <v>17</v>
          </cell>
          <cell r="K20" t="str">
            <v>Mob. TB</v>
          </cell>
        </row>
        <row r="21">
          <cell r="B21">
            <v>18</v>
          </cell>
          <cell r="C21">
            <v>8.0422999999999994E-2</v>
          </cell>
          <cell r="E21">
            <v>17</v>
          </cell>
          <cell r="F21" t="str">
            <v>3 Días semana. TA</v>
          </cell>
          <cell r="G21">
            <v>39.428571428571431</v>
          </cell>
          <cell r="H21">
            <v>0</v>
          </cell>
          <cell r="I21">
            <v>0</v>
          </cell>
          <cell r="J21">
            <v>39.428571428571431</v>
          </cell>
          <cell r="K21" t="str">
            <v>3D/S</v>
          </cell>
        </row>
        <row r="22">
          <cell r="B22">
            <v>19</v>
          </cell>
          <cell r="C22">
            <v>8.0422999999999994E-2</v>
          </cell>
          <cell r="E22">
            <v>18</v>
          </cell>
          <cell r="F22" t="str">
            <v>3 Días semana. TB</v>
          </cell>
          <cell r="G22">
            <v>117</v>
          </cell>
          <cell r="H22">
            <v>0</v>
          </cell>
          <cell r="I22">
            <v>0</v>
          </cell>
          <cell r="J22">
            <v>117</v>
          </cell>
          <cell r="K22" t="str">
            <v>3D/S</v>
          </cell>
        </row>
        <row r="23">
          <cell r="B23">
            <v>20</v>
          </cell>
          <cell r="C23">
            <v>8.0422999999999994E-2</v>
          </cell>
          <cell r="E23">
            <v>19</v>
          </cell>
          <cell r="F23" t="str">
            <v>Rentat de contenidors</v>
          </cell>
          <cell r="G23">
            <v>87</v>
          </cell>
          <cell r="H23">
            <v>0</v>
          </cell>
          <cell r="I23">
            <v>0</v>
          </cell>
          <cell r="J23">
            <v>87</v>
          </cell>
          <cell r="K23" t="str">
            <v>Rentat</v>
          </cell>
        </row>
        <row r="24">
          <cell r="E24">
            <v>20</v>
          </cell>
          <cell r="F24" t="str">
            <v>Emergencias</v>
          </cell>
          <cell r="G24">
            <v>8</v>
          </cell>
          <cell r="H24">
            <v>0</v>
          </cell>
          <cell r="I24">
            <v>0</v>
          </cell>
          <cell r="J24">
            <v>8</v>
          </cell>
          <cell r="K24" t="str">
            <v>Em.</v>
          </cell>
        </row>
        <row r="25">
          <cell r="E25">
            <v>21</v>
          </cell>
          <cell r="F25" t="str">
            <v>Caida de la hoja</v>
          </cell>
          <cell r="G25">
            <v>90</v>
          </cell>
          <cell r="H25">
            <v>0</v>
          </cell>
          <cell r="I25">
            <v>90</v>
          </cell>
          <cell r="J25">
            <v>90</v>
          </cell>
          <cell r="K25" t="str">
            <v>Hoja</v>
          </cell>
        </row>
        <row r="34">
          <cell r="C34">
            <v>374</v>
          </cell>
        </row>
        <row r="35">
          <cell r="C35">
            <v>502</v>
          </cell>
        </row>
        <row r="36">
          <cell r="C36">
            <v>626</v>
          </cell>
        </row>
        <row r="37">
          <cell r="C37">
            <v>1405</v>
          </cell>
        </row>
        <row r="38">
          <cell r="C38">
            <v>1660</v>
          </cell>
        </row>
        <row r="39">
          <cell r="C39">
            <v>1910</v>
          </cell>
        </row>
        <row r="41">
          <cell r="C41">
            <v>1.1864406779661016</v>
          </cell>
        </row>
        <row r="42">
          <cell r="C42">
            <v>0.93156876179486259</v>
          </cell>
        </row>
        <row r="44">
          <cell r="C44">
            <v>0.93156876179486259</v>
          </cell>
        </row>
      </sheetData>
      <sheetData sheetId="2" refreshError="1"/>
      <sheetData sheetId="3" refreshError="1"/>
      <sheetData sheetId="4" refreshError="1">
        <row r="1">
          <cell r="X1">
            <v>0</v>
          </cell>
        </row>
        <row r="2">
          <cell r="C2">
            <v>1</v>
          </cell>
          <cell r="D2">
            <v>2</v>
          </cell>
          <cell r="E2">
            <v>3</v>
          </cell>
          <cell r="F2">
            <v>4</v>
          </cell>
          <cell r="G2">
            <v>5</v>
          </cell>
          <cell r="H2">
            <v>6</v>
          </cell>
          <cell r="I2">
            <v>7</v>
          </cell>
          <cell r="J2">
            <v>8</v>
          </cell>
          <cell r="K2">
            <v>9</v>
          </cell>
          <cell r="L2">
            <v>10</v>
          </cell>
          <cell r="M2">
            <v>11</v>
          </cell>
          <cell r="N2">
            <v>12</v>
          </cell>
          <cell r="O2">
            <v>13</v>
          </cell>
          <cell r="P2">
            <v>14</v>
          </cell>
          <cell r="Q2">
            <v>15</v>
          </cell>
          <cell r="R2">
            <v>16</v>
          </cell>
          <cell r="S2">
            <v>17</v>
          </cell>
          <cell r="T2">
            <v>18</v>
          </cell>
          <cell r="U2">
            <v>19</v>
          </cell>
          <cell r="V2">
            <v>20</v>
          </cell>
        </row>
        <row r="3">
          <cell r="B3" t="str">
            <v>Refe D/N.</v>
          </cell>
          <cell r="C3" t="str">
            <v>Dia</v>
          </cell>
          <cell r="D3" t="str">
            <v>Dia</v>
          </cell>
          <cell r="E3" t="str">
            <v>Dia</v>
          </cell>
          <cell r="F3" t="str">
            <v>Nit</v>
          </cell>
          <cell r="G3" t="str">
            <v>Nit</v>
          </cell>
          <cell r="H3" t="str">
            <v>Nit</v>
          </cell>
          <cell r="I3" t="str">
            <v>Dia</v>
          </cell>
          <cell r="J3" t="str">
            <v>Nit</v>
          </cell>
          <cell r="X3">
            <v>0</v>
          </cell>
        </row>
        <row r="4">
          <cell r="B4" t="str">
            <v>Refe.</v>
          </cell>
          <cell r="C4" t="str">
            <v>Laboral</v>
          </cell>
          <cell r="D4" t="str">
            <v>Substitució</v>
          </cell>
          <cell r="E4" t="str">
            <v>T. Parcial</v>
          </cell>
          <cell r="F4" t="str">
            <v>Laboral</v>
          </cell>
          <cell r="G4" t="str">
            <v>Substitució</v>
          </cell>
          <cell r="H4" t="str">
            <v>T. Parcial</v>
          </cell>
          <cell r="I4" t="str">
            <v>Festiu</v>
          </cell>
          <cell r="J4" t="str">
            <v>Festiu</v>
          </cell>
        </row>
        <row r="5">
          <cell r="A5">
            <v>0</v>
          </cell>
          <cell r="B5" t="str">
            <v>DIAS SERV.</v>
          </cell>
          <cell r="C5">
            <v>249</v>
          </cell>
          <cell r="D5">
            <v>262</v>
          </cell>
          <cell r="E5">
            <v>262</v>
          </cell>
          <cell r="F5">
            <v>249</v>
          </cell>
          <cell r="G5">
            <v>262</v>
          </cell>
          <cell r="H5">
            <v>262</v>
          </cell>
          <cell r="I5">
            <v>262</v>
          </cell>
          <cell r="J5">
            <v>262</v>
          </cell>
          <cell r="K5">
            <v>262</v>
          </cell>
          <cell r="L5">
            <v>249</v>
          </cell>
          <cell r="M5">
            <v>249</v>
          </cell>
          <cell r="N5">
            <v>262</v>
          </cell>
          <cell r="O5">
            <v>262</v>
          </cell>
          <cell r="P5">
            <v>249</v>
          </cell>
          <cell r="Q5">
            <v>262</v>
          </cell>
          <cell r="R5">
            <v>262</v>
          </cell>
          <cell r="S5">
            <v>262</v>
          </cell>
          <cell r="T5">
            <v>262</v>
          </cell>
          <cell r="U5">
            <v>262</v>
          </cell>
          <cell r="V5">
            <v>249</v>
          </cell>
        </row>
        <row r="6">
          <cell r="A6">
            <v>1</v>
          </cell>
          <cell r="B6" t="str">
            <v>Encarregat</v>
          </cell>
          <cell r="C6">
            <v>118.05</v>
          </cell>
          <cell r="D6">
            <v>107.81</v>
          </cell>
          <cell r="E6">
            <v>104.66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</row>
        <row r="7">
          <cell r="A7">
            <v>2</v>
          </cell>
          <cell r="B7" t="str">
            <v>Cap d'Equip</v>
          </cell>
          <cell r="C7">
            <v>128.68</v>
          </cell>
          <cell r="D7">
            <v>118.21</v>
          </cell>
          <cell r="E7">
            <v>115.9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</v>
          </cell>
          <cell r="N7">
            <v>3.8167938931297708E-3</v>
          </cell>
          <cell r="O7">
            <v>3.8167938931297708E-3</v>
          </cell>
          <cell r="P7">
            <v>3.9215686274509803E-3</v>
          </cell>
          <cell r="Q7">
            <v>3.8167938931297708E-3</v>
          </cell>
          <cell r="R7">
            <v>3.8167938931297708E-3</v>
          </cell>
          <cell r="S7">
            <v>3.8167938931297708E-3</v>
          </cell>
          <cell r="T7">
            <v>3.8167938931297708E-3</v>
          </cell>
          <cell r="U7">
            <v>3.8167938931297708E-3</v>
          </cell>
          <cell r="V7">
            <v>3.8167938931297708E-3</v>
          </cell>
        </row>
        <row r="8">
          <cell r="A8">
            <v>3</v>
          </cell>
          <cell r="B8" t="str">
            <v>Administratiu</v>
          </cell>
          <cell r="C8">
            <v>119.84</v>
          </cell>
          <cell r="D8">
            <v>109.74</v>
          </cell>
          <cell r="E8">
            <v>106.08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2</v>
          </cell>
          <cell r="N8">
            <v>7.6335877862595417E-3</v>
          </cell>
          <cell r="O8">
            <v>7.6335877862595417E-3</v>
          </cell>
          <cell r="P8">
            <v>7.8431372549019607E-3</v>
          </cell>
          <cell r="Q8">
            <v>7.6335877862595417E-3</v>
          </cell>
          <cell r="R8">
            <v>7.6335877862595417E-3</v>
          </cell>
          <cell r="S8">
            <v>7.6335877862595417E-3</v>
          </cell>
          <cell r="T8">
            <v>7.6335877862595417E-3</v>
          </cell>
          <cell r="U8">
            <v>7.6335877862595417E-3</v>
          </cell>
          <cell r="V8">
            <v>7.6335877862595417E-3</v>
          </cell>
        </row>
        <row r="9">
          <cell r="A9">
            <v>4</v>
          </cell>
          <cell r="B9" t="str">
            <v>Auxiliar Administratiu</v>
          </cell>
          <cell r="C9">
            <v>130.66</v>
          </cell>
          <cell r="D9">
            <v>120.32</v>
          </cell>
          <cell r="E9">
            <v>117.53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3</v>
          </cell>
          <cell r="N9">
            <v>1.1450381679389313E-2</v>
          </cell>
          <cell r="O9">
            <v>1.1450381679389313E-2</v>
          </cell>
          <cell r="P9">
            <v>1.1764705882352941E-2</v>
          </cell>
          <cell r="Q9">
            <v>1.1450381679389313E-2</v>
          </cell>
          <cell r="R9">
            <v>1.1450381679389313E-2</v>
          </cell>
          <cell r="S9">
            <v>1.1450381679389313E-2</v>
          </cell>
          <cell r="T9">
            <v>1.1450381679389313E-2</v>
          </cell>
          <cell r="U9">
            <v>1.1450381679389313E-2</v>
          </cell>
          <cell r="V9">
            <v>1.1450381679389313E-2</v>
          </cell>
        </row>
        <row r="10">
          <cell r="A10">
            <v>5</v>
          </cell>
          <cell r="B10" t="str">
            <v>Oficial Mecànic</v>
          </cell>
          <cell r="C10">
            <v>124.82</v>
          </cell>
          <cell r="D10">
            <v>119.24</v>
          </cell>
          <cell r="E10">
            <v>114.53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</v>
          </cell>
          <cell r="N10">
            <v>1.5267175572519083E-2</v>
          </cell>
          <cell r="O10">
            <v>1.5267175572519083E-2</v>
          </cell>
          <cell r="P10">
            <v>1.5686274509803921E-2</v>
          </cell>
          <cell r="Q10">
            <v>1.5267175572519083E-2</v>
          </cell>
          <cell r="R10">
            <v>1.5267175572519083E-2</v>
          </cell>
          <cell r="S10">
            <v>1.5267175572519083E-2</v>
          </cell>
          <cell r="T10">
            <v>1.5267175572519083E-2</v>
          </cell>
          <cell r="U10">
            <v>1.5267175572519083E-2</v>
          </cell>
          <cell r="V10">
            <v>1.5267175572519083E-2</v>
          </cell>
        </row>
        <row r="11">
          <cell r="A11">
            <v>6</v>
          </cell>
          <cell r="B11" t="str">
            <v>Conductor Diürn</v>
          </cell>
          <cell r="C11">
            <v>136.37</v>
          </cell>
          <cell r="D11">
            <v>130.54</v>
          </cell>
          <cell r="E11">
            <v>125.77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5</v>
          </cell>
          <cell r="N11">
            <v>1.9083969465648856E-2</v>
          </cell>
          <cell r="O11">
            <v>1.9083969465648856E-2</v>
          </cell>
          <cell r="P11">
            <v>1.9607843137254902E-2</v>
          </cell>
          <cell r="Q11">
            <v>1.9083969465648856E-2</v>
          </cell>
          <cell r="R11">
            <v>1.9083969465648856E-2</v>
          </cell>
          <cell r="S11">
            <v>1.9083969465648856E-2</v>
          </cell>
          <cell r="T11">
            <v>1.9083969465648856E-2</v>
          </cell>
          <cell r="U11">
            <v>1.9083969465648856E-2</v>
          </cell>
          <cell r="V11">
            <v>1.9083969465648856E-2</v>
          </cell>
        </row>
        <row r="12">
          <cell r="A12">
            <v>7</v>
          </cell>
          <cell r="B12" t="str">
            <v>Conductor Nocturn</v>
          </cell>
          <cell r="C12">
            <v>0</v>
          </cell>
          <cell r="D12">
            <v>0</v>
          </cell>
          <cell r="E12">
            <v>0</v>
          </cell>
          <cell r="F12">
            <v>134.75</v>
          </cell>
          <cell r="G12">
            <v>128.96</v>
          </cell>
          <cell r="H12">
            <v>125.41</v>
          </cell>
          <cell r="I12">
            <v>134.75</v>
          </cell>
          <cell r="J12">
            <v>148.22500000000002</v>
          </cell>
          <cell r="K12">
            <v>0</v>
          </cell>
          <cell r="L12">
            <v>0</v>
          </cell>
          <cell r="M12">
            <v>6</v>
          </cell>
          <cell r="N12">
            <v>2.2900763358778626E-2</v>
          </cell>
          <cell r="O12">
            <v>2.2900763358778626E-2</v>
          </cell>
          <cell r="P12">
            <v>2.3529411764705882E-2</v>
          </cell>
          <cell r="Q12">
            <v>2.2900763358778626E-2</v>
          </cell>
          <cell r="R12">
            <v>2.2900763358778626E-2</v>
          </cell>
          <cell r="S12">
            <v>2.2900763358778626E-2</v>
          </cell>
          <cell r="T12">
            <v>2.2900763358778626E-2</v>
          </cell>
          <cell r="U12">
            <v>2.2900763358778626E-2</v>
          </cell>
          <cell r="V12">
            <v>2.2900763358778626E-2</v>
          </cell>
        </row>
        <row r="13">
          <cell r="A13">
            <v>8</v>
          </cell>
          <cell r="B13" t="str">
            <v>Peó Conductor Diürn</v>
          </cell>
          <cell r="C13">
            <v>146.30000000000001</v>
          </cell>
          <cell r="D13">
            <v>140.26</v>
          </cell>
          <cell r="E13">
            <v>134.36000000000001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7</v>
          </cell>
          <cell r="N13">
            <v>2.6717557251908396E-2</v>
          </cell>
          <cell r="O13">
            <v>2.6717557251908396E-2</v>
          </cell>
          <cell r="P13">
            <v>2.7450980392156862E-2</v>
          </cell>
          <cell r="Q13">
            <v>2.6717557251908396E-2</v>
          </cell>
          <cell r="R13">
            <v>2.6717557251908396E-2</v>
          </cell>
          <cell r="S13">
            <v>2.6717557251908396E-2</v>
          </cell>
          <cell r="T13">
            <v>2.6717557251908396E-2</v>
          </cell>
          <cell r="U13">
            <v>2.6717557251908396E-2</v>
          </cell>
          <cell r="V13">
            <v>2.6717557251908396E-2</v>
          </cell>
        </row>
        <row r="14">
          <cell r="A14">
            <v>9</v>
          </cell>
          <cell r="B14" t="str">
            <v>Peó deixalleria</v>
          </cell>
          <cell r="C14">
            <v>130.66</v>
          </cell>
          <cell r="D14">
            <v>120.32</v>
          </cell>
          <cell r="E14">
            <v>117.53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8</v>
          </cell>
          <cell r="N14">
            <v>3.0534351145038167E-2</v>
          </cell>
          <cell r="O14">
            <v>3.0534351145038167E-2</v>
          </cell>
          <cell r="P14">
            <v>3.1372549019607843E-2</v>
          </cell>
          <cell r="Q14">
            <v>3.0534351145038167E-2</v>
          </cell>
          <cell r="R14">
            <v>3.0534351145038167E-2</v>
          </cell>
          <cell r="S14">
            <v>3.0534351145038167E-2</v>
          </cell>
          <cell r="T14">
            <v>3.0534351145038167E-2</v>
          </cell>
          <cell r="U14">
            <v>3.0534351145038167E-2</v>
          </cell>
          <cell r="V14">
            <v>3.0534351145038167E-2</v>
          </cell>
        </row>
        <row r="15">
          <cell r="A15">
            <v>10</v>
          </cell>
          <cell r="B15" t="str">
            <v>Peó Diürn</v>
          </cell>
          <cell r="C15">
            <v>124.82</v>
          </cell>
          <cell r="D15">
            <v>119.24</v>
          </cell>
          <cell r="E15">
            <v>114.53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9</v>
          </cell>
          <cell r="N15">
            <v>3.4351145038167941E-2</v>
          </cell>
          <cell r="O15">
            <v>3.4351145038167941E-2</v>
          </cell>
          <cell r="P15">
            <v>3.5294117647058823E-2</v>
          </cell>
          <cell r="Q15">
            <v>3.4351145038167941E-2</v>
          </cell>
          <cell r="R15">
            <v>3.4351145038167941E-2</v>
          </cell>
          <cell r="S15">
            <v>3.4351145038167941E-2</v>
          </cell>
          <cell r="T15">
            <v>3.4351145038167941E-2</v>
          </cell>
          <cell r="U15">
            <v>3.4351145038167941E-2</v>
          </cell>
          <cell r="V15">
            <v>3.4351145038167941E-2</v>
          </cell>
        </row>
        <row r="16">
          <cell r="A16">
            <v>11</v>
          </cell>
          <cell r="B16" t="str">
            <v>Peó Nocturn</v>
          </cell>
          <cell r="C16">
            <v>0</v>
          </cell>
          <cell r="D16">
            <v>0</v>
          </cell>
          <cell r="E16">
            <v>0</v>
          </cell>
          <cell r="F16">
            <v>136.37</v>
          </cell>
          <cell r="G16">
            <v>130.54</v>
          </cell>
          <cell r="H16">
            <v>125.77</v>
          </cell>
          <cell r="I16">
            <v>136.37</v>
          </cell>
          <cell r="J16">
            <v>150.00700000000001</v>
          </cell>
          <cell r="K16">
            <v>0</v>
          </cell>
          <cell r="L16">
            <v>0</v>
          </cell>
          <cell r="M16">
            <v>10</v>
          </cell>
          <cell r="N16">
            <v>3.8167938931297711E-2</v>
          </cell>
          <cell r="O16">
            <v>3.8167938931297711E-2</v>
          </cell>
          <cell r="P16">
            <v>3.9215686274509803E-2</v>
          </cell>
          <cell r="Q16">
            <v>3.8167938931297711E-2</v>
          </cell>
          <cell r="R16">
            <v>3.8167938931297711E-2</v>
          </cell>
          <cell r="S16">
            <v>3.8167938931297711E-2</v>
          </cell>
          <cell r="T16">
            <v>3.8167938931297711E-2</v>
          </cell>
          <cell r="U16">
            <v>3.8167938931297711E-2</v>
          </cell>
          <cell r="V16">
            <v>3.8167938931297711E-2</v>
          </cell>
        </row>
        <row r="17">
          <cell r="A17">
            <v>12</v>
          </cell>
          <cell r="B17" t="str">
            <v>Peó especialista</v>
          </cell>
          <cell r="C17">
            <v>134.75</v>
          </cell>
          <cell r="D17">
            <v>128.96</v>
          </cell>
          <cell r="E17">
            <v>125.41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11</v>
          </cell>
          <cell r="N17">
            <v>4.1984732824427481E-2</v>
          </cell>
          <cell r="O17">
            <v>4.1984732824427481E-2</v>
          </cell>
          <cell r="P17">
            <v>4.3137254901960784E-2</v>
          </cell>
          <cell r="Q17">
            <v>4.1984732824427481E-2</v>
          </cell>
          <cell r="R17">
            <v>4.1984732824427481E-2</v>
          </cell>
          <cell r="S17">
            <v>4.1984732824427481E-2</v>
          </cell>
          <cell r="T17">
            <v>4.1984732824427481E-2</v>
          </cell>
          <cell r="U17">
            <v>4.1984732824427481E-2</v>
          </cell>
          <cell r="V17">
            <v>4.1984732824427481E-2</v>
          </cell>
        </row>
        <row r="18">
          <cell r="A18">
            <v>13</v>
          </cell>
          <cell r="B18" t="str">
            <v>Antiguitat</v>
          </cell>
          <cell r="C18">
            <v>38990.589999999997</v>
          </cell>
          <cell r="D18">
            <v>0</v>
          </cell>
          <cell r="E18">
            <v>0</v>
          </cell>
          <cell r="L18">
            <v>0</v>
          </cell>
          <cell r="M18">
            <v>12</v>
          </cell>
          <cell r="N18">
            <v>4.5801526717557252E-2</v>
          </cell>
          <cell r="O18">
            <v>4.5801526717557252E-2</v>
          </cell>
          <cell r="P18">
            <v>4.7058823529411764E-2</v>
          </cell>
          <cell r="Q18">
            <v>4.5801526717557252E-2</v>
          </cell>
          <cell r="R18">
            <v>4.5801526717557252E-2</v>
          </cell>
          <cell r="S18">
            <v>4.5801526717557252E-2</v>
          </cell>
          <cell r="T18">
            <v>4.5801526717557252E-2</v>
          </cell>
          <cell r="U18">
            <v>4.5801526717557252E-2</v>
          </cell>
          <cell r="V18">
            <v>4.5801526717557252E-2</v>
          </cell>
        </row>
        <row r="19">
          <cell r="A19">
            <v>10</v>
          </cell>
          <cell r="B19">
            <v>0</v>
          </cell>
          <cell r="F19">
            <v>0</v>
          </cell>
          <cell r="G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</row>
        <row r="20">
          <cell r="B20" t="str">
            <v>DIAS COSTE</v>
          </cell>
          <cell r="C20">
            <v>255</v>
          </cell>
          <cell r="D20">
            <v>262</v>
          </cell>
          <cell r="E20">
            <v>262</v>
          </cell>
          <cell r="F20">
            <v>255</v>
          </cell>
          <cell r="G20">
            <v>262</v>
          </cell>
          <cell r="H20">
            <v>262</v>
          </cell>
          <cell r="I20">
            <v>262</v>
          </cell>
          <cell r="J20">
            <v>262</v>
          </cell>
          <cell r="K20">
            <v>262</v>
          </cell>
          <cell r="L20">
            <v>262</v>
          </cell>
          <cell r="M20">
            <v>255</v>
          </cell>
          <cell r="N20">
            <v>262</v>
          </cell>
          <cell r="O20">
            <v>262</v>
          </cell>
          <cell r="P20">
            <v>255</v>
          </cell>
          <cell r="Q20">
            <v>262</v>
          </cell>
          <cell r="R20">
            <v>262</v>
          </cell>
          <cell r="S20">
            <v>262</v>
          </cell>
          <cell r="T20">
            <v>262</v>
          </cell>
          <cell r="U20">
            <v>262</v>
          </cell>
          <cell r="V20">
            <v>262</v>
          </cell>
        </row>
      </sheetData>
      <sheetData sheetId="5" refreshError="1">
        <row r="3">
          <cell r="C3" t="str">
            <v>SERVICIOS  /  OFERTAS</v>
          </cell>
          <cell r="D3" t="str">
            <v>CODIGO</v>
          </cell>
          <cell r="E3" t="str">
            <v>DIAS DE SERVICIO</v>
          </cell>
          <cell r="F3" t="str">
            <v>Relación de Capítulos</v>
          </cell>
          <cell r="G3" t="str">
            <v>Plan Básico General</v>
          </cell>
          <cell r="H3" t="str">
            <v>Recollida</v>
          </cell>
          <cell r="I3" t="str">
            <v>Neteja Viària</v>
          </cell>
          <cell r="J3" t="str">
            <v>Deixalleria</v>
          </cell>
          <cell r="M3" t="str">
            <v>Capítulos Opcionales</v>
          </cell>
          <cell r="X3" t="str">
            <v>Dias Laborales</v>
          </cell>
        </row>
        <row r="5">
          <cell r="B5">
            <v>10</v>
          </cell>
          <cell r="C5" t="str">
            <v>PLAN GENARAL FASE I</v>
          </cell>
          <cell r="E5" t="str">
            <v xml:space="preserve"> </v>
          </cell>
          <cell r="F5">
            <v>1</v>
          </cell>
        </row>
        <row r="6">
          <cell r="B6">
            <v>20</v>
          </cell>
          <cell r="C6" t="str">
            <v>RECOLLIDA DE RESIDUS</v>
          </cell>
          <cell r="E6" t="str">
            <v xml:space="preserve"> </v>
          </cell>
          <cell r="F6">
            <v>1</v>
          </cell>
          <cell r="G6">
            <v>1</v>
          </cell>
          <cell r="H6">
            <v>1</v>
          </cell>
        </row>
        <row r="7">
          <cell r="B7">
            <v>25</v>
          </cell>
          <cell r="C7" t="str">
            <v>Recollida de residus. TB</v>
          </cell>
          <cell r="D7">
            <v>5</v>
          </cell>
          <cell r="E7" t="str">
            <v>L-V+FC</v>
          </cell>
          <cell r="F7">
            <v>1</v>
          </cell>
          <cell r="G7">
            <v>1</v>
          </cell>
          <cell r="H7">
            <v>1</v>
          </cell>
          <cell r="X7">
            <v>234</v>
          </cell>
        </row>
        <row r="8">
          <cell r="B8">
            <v>30</v>
          </cell>
          <cell r="C8" t="str">
            <v>Recollida de residus. TA</v>
          </cell>
          <cell r="D8">
            <v>6</v>
          </cell>
          <cell r="E8" t="str">
            <v>L-V+FC</v>
          </cell>
          <cell r="F8">
            <v>1</v>
          </cell>
          <cell r="G8">
            <v>1</v>
          </cell>
          <cell r="H8">
            <v>1</v>
          </cell>
          <cell r="X8">
            <v>92</v>
          </cell>
        </row>
        <row r="9">
          <cell r="B9">
            <v>35</v>
          </cell>
          <cell r="C9" t="str">
            <v>Recollida de mobles. TA</v>
          </cell>
          <cell r="D9">
            <v>15</v>
          </cell>
          <cell r="E9" t="str">
            <v>Mob. TA</v>
          </cell>
          <cell r="F9">
            <v>1</v>
          </cell>
          <cell r="G9">
            <v>1</v>
          </cell>
          <cell r="H9">
            <v>1</v>
          </cell>
          <cell r="X9">
            <v>17</v>
          </cell>
        </row>
        <row r="10">
          <cell r="B10">
            <v>36</v>
          </cell>
          <cell r="C10" t="str">
            <v>Recollida de mobles. TB</v>
          </cell>
          <cell r="D10">
            <v>16</v>
          </cell>
          <cell r="E10" t="str">
            <v>Mob. TB</v>
          </cell>
          <cell r="F10">
            <v>1</v>
          </cell>
          <cell r="G10">
            <v>1</v>
          </cell>
          <cell r="H10">
            <v>1</v>
          </cell>
          <cell r="X10">
            <v>17</v>
          </cell>
        </row>
        <row r="11">
          <cell r="B11">
            <v>37</v>
          </cell>
          <cell r="C11" t="str">
            <v>Recollida comercial P/C</v>
          </cell>
          <cell r="D11">
            <v>13</v>
          </cell>
          <cell r="E11" t="str">
            <v>Rec com</v>
          </cell>
          <cell r="F11">
            <v>1</v>
          </cell>
          <cell r="G11">
            <v>1</v>
          </cell>
          <cell r="H11">
            <v>1</v>
          </cell>
          <cell r="X11">
            <v>70</v>
          </cell>
        </row>
        <row r="12">
          <cell r="B12">
            <v>40</v>
          </cell>
          <cell r="C12" t="str">
            <v>Rentat de contenidors</v>
          </cell>
          <cell r="D12">
            <v>19</v>
          </cell>
          <cell r="E12" t="str">
            <v>Rentat</v>
          </cell>
          <cell r="F12">
            <v>1</v>
          </cell>
          <cell r="G12">
            <v>1</v>
          </cell>
          <cell r="H12">
            <v>1</v>
          </cell>
          <cell r="X12">
            <v>87</v>
          </cell>
        </row>
        <row r="13">
          <cell r="B13">
            <v>50</v>
          </cell>
          <cell r="C13" t="str">
            <v>NETEJA VIÀRIA</v>
          </cell>
          <cell r="D13">
            <v>6</v>
          </cell>
          <cell r="E13" t="str">
            <v>L-V+FC</v>
          </cell>
          <cell r="F13">
            <v>1</v>
          </cell>
          <cell r="G13">
            <v>1</v>
          </cell>
          <cell r="H13">
            <v>1</v>
          </cell>
          <cell r="X13">
            <v>92</v>
          </cell>
        </row>
        <row r="14">
          <cell r="B14">
            <v>60</v>
          </cell>
          <cell r="C14" t="str">
            <v>Escombrada Manual</v>
          </cell>
          <cell r="D14">
            <v>6</v>
          </cell>
          <cell r="E14" t="str">
            <v>L-V+FC</v>
          </cell>
          <cell r="F14">
            <v>1</v>
          </cell>
          <cell r="G14">
            <v>1</v>
          </cell>
          <cell r="I14">
            <v>1</v>
          </cell>
          <cell r="X14">
            <v>92</v>
          </cell>
        </row>
        <row r="15">
          <cell r="B15">
            <v>62</v>
          </cell>
          <cell r="C15" t="str">
            <v>Reforç Escombrada Manual TA</v>
          </cell>
          <cell r="D15">
            <v>6</v>
          </cell>
          <cell r="E15" t="str">
            <v>L-V+FC</v>
          </cell>
          <cell r="F15">
            <v>1</v>
          </cell>
          <cell r="G15">
            <v>1</v>
          </cell>
          <cell r="I15">
            <v>1</v>
          </cell>
          <cell r="X15">
            <v>92</v>
          </cell>
        </row>
        <row r="16">
          <cell r="B16">
            <v>70</v>
          </cell>
          <cell r="C16" t="str">
            <v>Escombrada Mecànica</v>
          </cell>
          <cell r="D16">
            <v>6</v>
          </cell>
          <cell r="E16" t="str">
            <v>L-V+FC</v>
          </cell>
          <cell r="F16">
            <v>1</v>
          </cell>
          <cell r="G16">
            <v>1</v>
          </cell>
          <cell r="I16">
            <v>1</v>
          </cell>
          <cell r="X16">
            <v>92</v>
          </cell>
        </row>
        <row r="17">
          <cell r="B17">
            <v>80</v>
          </cell>
          <cell r="C17" t="str">
            <v>Aiguabatre Mecànic</v>
          </cell>
          <cell r="D17">
            <v>6</v>
          </cell>
          <cell r="E17" t="str">
            <v>L-V+FC</v>
          </cell>
          <cell r="F17">
            <v>1</v>
          </cell>
          <cell r="G17">
            <v>1</v>
          </cell>
          <cell r="I17">
            <v>1</v>
          </cell>
          <cell r="X17">
            <v>92</v>
          </cell>
        </row>
        <row r="18">
          <cell r="B18">
            <v>200</v>
          </cell>
          <cell r="C18" t="str">
            <v>DEIXALLERIA</v>
          </cell>
          <cell r="E18" t="str">
            <v xml:space="preserve"> </v>
          </cell>
          <cell r="F18">
            <v>1</v>
          </cell>
          <cell r="G18">
            <v>1</v>
          </cell>
          <cell r="I18">
            <v>1</v>
          </cell>
          <cell r="X18">
            <v>0</v>
          </cell>
        </row>
        <row r="19">
          <cell r="B19">
            <v>205</v>
          </cell>
          <cell r="C19" t="str">
            <v>Servei de Deixalleria</v>
          </cell>
          <cell r="D19">
            <v>8</v>
          </cell>
          <cell r="E19" t="str">
            <v>L-S</v>
          </cell>
          <cell r="F19">
            <v>1</v>
          </cell>
          <cell r="G19">
            <v>1</v>
          </cell>
          <cell r="J19">
            <v>1</v>
          </cell>
          <cell r="X19">
            <v>298</v>
          </cell>
        </row>
        <row r="20">
          <cell r="B20">
            <v>900</v>
          </cell>
          <cell r="E20" t="str">
            <v xml:space="preserve"> </v>
          </cell>
          <cell r="X20">
            <v>0</v>
          </cell>
        </row>
        <row r="21">
          <cell r="B21">
            <v>900</v>
          </cell>
          <cell r="E21" t="str">
            <v xml:space="preserve"> </v>
          </cell>
          <cell r="X21">
            <v>0</v>
          </cell>
        </row>
        <row r="22">
          <cell r="B22">
            <v>900</v>
          </cell>
          <cell r="E22" t="str">
            <v xml:space="preserve"> </v>
          </cell>
          <cell r="X22">
            <v>0</v>
          </cell>
        </row>
        <row r="23">
          <cell r="B23">
            <v>900</v>
          </cell>
          <cell r="E23" t="str">
            <v xml:space="preserve"> </v>
          </cell>
          <cell r="X23">
            <v>0</v>
          </cell>
        </row>
        <row r="24">
          <cell r="B24">
            <v>900</v>
          </cell>
          <cell r="E24" t="str">
            <v xml:space="preserve"> </v>
          </cell>
          <cell r="X24">
            <v>0</v>
          </cell>
        </row>
        <row r="25">
          <cell r="B25">
            <v>900</v>
          </cell>
          <cell r="E25" t="str">
            <v xml:space="preserve"> </v>
          </cell>
          <cell r="X25">
            <v>0</v>
          </cell>
        </row>
        <row r="26">
          <cell r="B26">
            <v>900</v>
          </cell>
          <cell r="E26" t="str">
            <v xml:space="preserve"> </v>
          </cell>
          <cell r="X26">
            <v>0</v>
          </cell>
        </row>
        <row r="27">
          <cell r="B27">
            <v>900</v>
          </cell>
          <cell r="E27" t="str">
            <v xml:space="preserve"> </v>
          </cell>
          <cell r="X27">
            <v>0</v>
          </cell>
        </row>
        <row r="28">
          <cell r="B28">
            <v>900</v>
          </cell>
          <cell r="E28" t="str">
            <v xml:space="preserve"> </v>
          </cell>
          <cell r="X28">
            <v>0</v>
          </cell>
        </row>
        <row r="29">
          <cell r="B29">
            <v>900</v>
          </cell>
          <cell r="E29" t="str">
            <v xml:space="preserve"> </v>
          </cell>
          <cell r="X29">
            <v>0</v>
          </cell>
        </row>
        <row r="30">
          <cell r="B30">
            <v>900</v>
          </cell>
          <cell r="E30" t="str">
            <v xml:space="preserve"> </v>
          </cell>
          <cell r="X30">
            <v>0</v>
          </cell>
        </row>
        <row r="31">
          <cell r="B31">
            <v>900</v>
          </cell>
          <cell r="E31" t="str">
            <v xml:space="preserve"> </v>
          </cell>
          <cell r="X31">
            <v>0</v>
          </cell>
        </row>
        <row r="32">
          <cell r="B32">
            <v>900</v>
          </cell>
          <cell r="E32" t="str">
            <v xml:space="preserve"> </v>
          </cell>
          <cell r="X32">
            <v>0</v>
          </cell>
        </row>
        <row r="33">
          <cell r="B33">
            <v>900</v>
          </cell>
          <cell r="E33" t="str">
            <v xml:space="preserve"> </v>
          </cell>
          <cell r="X33">
            <v>0</v>
          </cell>
        </row>
        <row r="34">
          <cell r="B34">
            <v>900</v>
          </cell>
          <cell r="E34" t="str">
            <v xml:space="preserve"> </v>
          </cell>
          <cell r="X34">
            <v>0</v>
          </cell>
        </row>
        <row r="35">
          <cell r="B35">
            <v>900</v>
          </cell>
          <cell r="E35" t="str">
            <v xml:space="preserve"> </v>
          </cell>
          <cell r="X35">
            <v>0</v>
          </cell>
        </row>
        <row r="36">
          <cell r="B36">
            <v>900</v>
          </cell>
          <cell r="E36" t="str">
            <v xml:space="preserve"> </v>
          </cell>
          <cell r="X36">
            <v>0</v>
          </cell>
        </row>
        <row r="37">
          <cell r="B37">
            <v>900</v>
          </cell>
          <cell r="E37" t="str">
            <v xml:space="preserve"> </v>
          </cell>
          <cell r="X37">
            <v>0</v>
          </cell>
        </row>
        <row r="38">
          <cell r="B38">
            <v>900</v>
          </cell>
          <cell r="E38" t="str">
            <v xml:space="preserve"> </v>
          </cell>
          <cell r="X38">
            <v>0</v>
          </cell>
        </row>
        <row r="39">
          <cell r="B39">
            <v>900</v>
          </cell>
          <cell r="E39" t="str">
            <v xml:space="preserve"> </v>
          </cell>
          <cell r="X39">
            <v>0</v>
          </cell>
        </row>
        <row r="40">
          <cell r="B40">
            <v>900</v>
          </cell>
          <cell r="E40" t="str">
            <v xml:space="preserve"> </v>
          </cell>
          <cell r="X40">
            <v>0</v>
          </cell>
        </row>
        <row r="41">
          <cell r="B41">
            <v>900</v>
          </cell>
          <cell r="E41" t="str">
            <v xml:space="preserve"> </v>
          </cell>
          <cell r="X41">
            <v>0</v>
          </cell>
        </row>
        <row r="42">
          <cell r="B42">
            <v>900</v>
          </cell>
          <cell r="E42" t="str">
            <v xml:space="preserve"> </v>
          </cell>
          <cell r="X42">
            <v>0</v>
          </cell>
        </row>
        <row r="43">
          <cell r="B43">
            <v>900</v>
          </cell>
          <cell r="E43" t="str">
            <v xml:space="preserve"> </v>
          </cell>
          <cell r="X43">
            <v>0</v>
          </cell>
        </row>
        <row r="44">
          <cell r="B44">
            <v>900</v>
          </cell>
          <cell r="E44" t="str">
            <v xml:space="preserve"> </v>
          </cell>
          <cell r="X44">
            <v>0</v>
          </cell>
        </row>
        <row r="45">
          <cell r="B45">
            <v>900</v>
          </cell>
          <cell r="E45" t="str">
            <v xml:space="preserve"> </v>
          </cell>
          <cell r="X45">
            <v>0</v>
          </cell>
        </row>
        <row r="46">
          <cell r="B46">
            <v>900</v>
          </cell>
          <cell r="E46" t="str">
            <v xml:space="preserve"> </v>
          </cell>
          <cell r="X46">
            <v>0</v>
          </cell>
        </row>
        <row r="47">
          <cell r="B47">
            <v>900</v>
          </cell>
          <cell r="E47" t="str">
            <v xml:space="preserve"> </v>
          </cell>
          <cell r="X47">
            <v>0</v>
          </cell>
        </row>
        <row r="48">
          <cell r="B48">
            <v>900</v>
          </cell>
          <cell r="E48" t="str">
            <v xml:space="preserve"> </v>
          </cell>
        </row>
        <row r="49">
          <cell r="B49">
            <v>900</v>
          </cell>
          <cell r="E49" t="str">
            <v xml:space="preserve"> </v>
          </cell>
        </row>
        <row r="50">
          <cell r="B50">
            <v>900</v>
          </cell>
          <cell r="E50" t="str">
            <v xml:space="preserve"> </v>
          </cell>
        </row>
        <row r="51">
          <cell r="B51">
            <v>900</v>
          </cell>
          <cell r="E51" t="str">
            <v xml:space="preserve"> </v>
          </cell>
        </row>
        <row r="52">
          <cell r="B52">
            <v>900</v>
          </cell>
          <cell r="E52" t="str">
            <v xml:space="preserve"> </v>
          </cell>
        </row>
        <row r="53">
          <cell r="B53">
            <v>900</v>
          </cell>
          <cell r="E53" t="str">
            <v xml:space="preserve"> </v>
          </cell>
        </row>
        <row r="54">
          <cell r="B54">
            <v>900</v>
          </cell>
          <cell r="E54" t="str">
            <v xml:space="preserve"> </v>
          </cell>
        </row>
        <row r="55">
          <cell r="B55">
            <v>900</v>
          </cell>
          <cell r="E55" t="str">
            <v xml:space="preserve"> </v>
          </cell>
        </row>
        <row r="56">
          <cell r="B56">
            <v>900</v>
          </cell>
          <cell r="E56" t="str">
            <v xml:space="preserve"> </v>
          </cell>
        </row>
        <row r="57">
          <cell r="B57">
            <v>900</v>
          </cell>
          <cell r="E57" t="str">
            <v xml:space="preserve"> </v>
          </cell>
        </row>
        <row r="58">
          <cell r="B58">
            <v>900</v>
          </cell>
          <cell r="E58" t="str">
            <v xml:space="preserve"> </v>
          </cell>
        </row>
        <row r="59">
          <cell r="B59">
            <v>900</v>
          </cell>
          <cell r="E59" t="str">
            <v xml:space="preserve"> </v>
          </cell>
        </row>
        <row r="60">
          <cell r="B60">
            <v>900</v>
          </cell>
          <cell r="E60" t="str">
            <v xml:space="preserve"> </v>
          </cell>
        </row>
        <row r="61">
          <cell r="B61">
            <v>900</v>
          </cell>
          <cell r="E61" t="str">
            <v xml:space="preserve"> </v>
          </cell>
        </row>
        <row r="62">
          <cell r="B62">
            <v>900</v>
          </cell>
          <cell r="E62" t="str">
            <v xml:space="preserve"> </v>
          </cell>
        </row>
        <row r="63">
          <cell r="B63">
            <v>900</v>
          </cell>
          <cell r="E63" t="str">
            <v xml:space="preserve"> </v>
          </cell>
        </row>
        <row r="64">
          <cell r="B64">
            <v>900</v>
          </cell>
          <cell r="E64" t="str">
            <v xml:space="preserve"> </v>
          </cell>
        </row>
        <row r="65">
          <cell r="B65">
            <v>900</v>
          </cell>
          <cell r="E65" t="str">
            <v xml:space="preserve"> </v>
          </cell>
        </row>
        <row r="66">
          <cell r="B66">
            <v>900</v>
          </cell>
          <cell r="E66" t="str">
            <v xml:space="preserve"> </v>
          </cell>
        </row>
        <row r="67">
          <cell r="B67">
            <v>900</v>
          </cell>
          <cell r="E67" t="str">
            <v xml:space="preserve"> </v>
          </cell>
        </row>
        <row r="68">
          <cell r="B68">
            <v>900</v>
          </cell>
          <cell r="E68" t="str">
            <v xml:space="preserve"> </v>
          </cell>
        </row>
        <row r="69">
          <cell r="B69">
            <v>900</v>
          </cell>
          <cell r="E69" t="str">
            <v xml:space="preserve"> </v>
          </cell>
        </row>
        <row r="70">
          <cell r="B70">
            <v>900</v>
          </cell>
          <cell r="E70" t="str">
            <v xml:space="preserve"> </v>
          </cell>
        </row>
        <row r="71">
          <cell r="B71">
            <v>900</v>
          </cell>
          <cell r="E71" t="str">
            <v xml:space="preserve"> </v>
          </cell>
        </row>
        <row r="72">
          <cell r="B72">
            <v>900</v>
          </cell>
          <cell r="E72" t="str">
            <v xml:space="preserve"> </v>
          </cell>
        </row>
        <row r="73">
          <cell r="B73">
            <v>900</v>
          </cell>
          <cell r="E73" t="str">
            <v xml:space="preserve"> </v>
          </cell>
        </row>
        <row r="74">
          <cell r="B74">
            <v>900</v>
          </cell>
          <cell r="E74" t="str">
            <v xml:space="preserve"> </v>
          </cell>
        </row>
        <row r="75">
          <cell r="B75">
            <v>900</v>
          </cell>
          <cell r="E75" t="str">
            <v xml:space="preserve"> </v>
          </cell>
        </row>
        <row r="76">
          <cell r="B76">
            <v>900</v>
          </cell>
          <cell r="E76" t="str">
            <v xml:space="preserve"> </v>
          </cell>
        </row>
        <row r="77">
          <cell r="B77">
            <v>900</v>
          </cell>
          <cell r="E77" t="str">
            <v xml:space="preserve"> </v>
          </cell>
        </row>
        <row r="78">
          <cell r="B78">
            <v>900</v>
          </cell>
          <cell r="E78" t="str">
            <v xml:space="preserve"> </v>
          </cell>
        </row>
        <row r="79">
          <cell r="B79">
            <v>900</v>
          </cell>
          <cell r="E79" t="str">
            <v xml:space="preserve"> </v>
          </cell>
        </row>
        <row r="80">
          <cell r="B80">
            <v>900</v>
          </cell>
          <cell r="E80" t="str">
            <v xml:space="preserve"> </v>
          </cell>
        </row>
        <row r="81">
          <cell r="B81">
            <v>900</v>
          </cell>
          <cell r="E81" t="str">
            <v xml:space="preserve"> </v>
          </cell>
        </row>
        <row r="82">
          <cell r="B82">
            <v>900</v>
          </cell>
          <cell r="E82" t="str">
            <v xml:space="preserve"> </v>
          </cell>
        </row>
        <row r="83">
          <cell r="B83">
            <v>900</v>
          </cell>
          <cell r="E83" t="str">
            <v xml:space="preserve"> </v>
          </cell>
        </row>
        <row r="84">
          <cell r="B84">
            <v>900</v>
          </cell>
          <cell r="E84" t="str">
            <v xml:space="preserve"> </v>
          </cell>
        </row>
        <row r="85">
          <cell r="B85">
            <v>900</v>
          </cell>
          <cell r="E85" t="str">
            <v xml:space="preserve"> </v>
          </cell>
        </row>
        <row r="86">
          <cell r="B86">
            <v>900</v>
          </cell>
          <cell r="E86" t="str">
            <v xml:space="preserve"> </v>
          </cell>
        </row>
        <row r="87">
          <cell r="B87">
            <v>900</v>
          </cell>
          <cell r="E87" t="str">
            <v xml:space="preserve"> </v>
          </cell>
        </row>
        <row r="88">
          <cell r="B88">
            <v>900</v>
          </cell>
          <cell r="E88" t="str">
            <v xml:space="preserve"> </v>
          </cell>
        </row>
        <row r="89">
          <cell r="B89">
            <v>900</v>
          </cell>
          <cell r="E89" t="str">
            <v xml:space="preserve"> </v>
          </cell>
        </row>
        <row r="90">
          <cell r="B90">
            <v>900</v>
          </cell>
          <cell r="E90" t="str">
            <v xml:space="preserve"> </v>
          </cell>
        </row>
        <row r="91">
          <cell r="B91">
            <v>900</v>
          </cell>
          <cell r="E91" t="str">
            <v xml:space="preserve"> </v>
          </cell>
        </row>
        <row r="92">
          <cell r="B92">
            <v>900</v>
          </cell>
          <cell r="E92" t="str">
            <v xml:space="preserve"> </v>
          </cell>
        </row>
        <row r="93">
          <cell r="B93">
            <v>900</v>
          </cell>
          <cell r="E93" t="str">
            <v xml:space="preserve"> </v>
          </cell>
        </row>
        <row r="94">
          <cell r="B94">
            <v>900</v>
          </cell>
          <cell r="E94" t="str">
            <v xml:space="preserve"> </v>
          </cell>
        </row>
        <row r="95">
          <cell r="B95">
            <v>910</v>
          </cell>
          <cell r="C95" t="str">
            <v>Mitjans comuns</v>
          </cell>
          <cell r="D95">
            <v>3</v>
          </cell>
          <cell r="E95" t="str">
            <v>L-V+FC</v>
          </cell>
          <cell r="F95">
            <v>1</v>
          </cell>
          <cell r="G95">
            <v>1</v>
          </cell>
          <cell r="X95">
            <v>252</v>
          </cell>
        </row>
        <row r="96">
          <cell r="B96">
            <v>1000</v>
          </cell>
          <cell r="C96" t="str">
            <v>Presentar totales</v>
          </cell>
          <cell r="E96" t="str">
            <v xml:space="preserve"> </v>
          </cell>
          <cell r="F96">
            <v>1</v>
          </cell>
          <cell r="G96">
            <v>1</v>
          </cell>
          <cell r="H96">
            <v>1</v>
          </cell>
          <cell r="I96">
            <v>1</v>
          </cell>
          <cell r="J96">
            <v>1</v>
          </cell>
          <cell r="K96">
            <v>1</v>
          </cell>
          <cell r="L96">
            <v>1</v>
          </cell>
          <cell r="X96">
            <v>0</v>
          </cell>
        </row>
        <row r="98">
          <cell r="AA98">
            <v>24</v>
          </cell>
        </row>
      </sheetData>
      <sheetData sheetId="6" refreshError="1"/>
      <sheetData sheetId="7" refreshError="1">
        <row r="5">
          <cell r="A5">
            <v>0</v>
          </cell>
          <cell r="E5">
            <v>0</v>
          </cell>
        </row>
        <row r="6">
          <cell r="A6">
            <v>500</v>
          </cell>
          <cell r="C6" t="str">
            <v>Carro porta-bolsas</v>
          </cell>
          <cell r="E6" t="str">
            <v>05 CARROS</v>
          </cell>
          <cell r="F6">
            <v>0</v>
          </cell>
          <cell r="G6">
            <v>321.84198189751544</v>
          </cell>
          <cell r="H6">
            <v>10</v>
          </cell>
          <cell r="I6">
            <v>32</v>
          </cell>
          <cell r="J6">
            <v>8.0422999999999994E-2</v>
          </cell>
          <cell r="K6">
            <v>4.9313999999999997E-2</v>
          </cell>
          <cell r="L6">
            <v>15.871315495294075</v>
          </cell>
          <cell r="M6">
            <v>0</v>
          </cell>
          <cell r="O6">
            <v>47.871315495294077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1.2</v>
          </cell>
        </row>
        <row r="7">
          <cell r="A7">
            <v>505</v>
          </cell>
          <cell r="C7" t="str">
            <v>Carro porta-bolsas carenado</v>
          </cell>
          <cell r="E7" t="str">
            <v>05 CARROS</v>
          </cell>
          <cell r="F7">
            <v>0</v>
          </cell>
          <cell r="G7">
            <v>649.74</v>
          </cell>
          <cell r="H7">
            <v>10</v>
          </cell>
          <cell r="I7">
            <v>65</v>
          </cell>
          <cell r="J7">
            <v>8.0422999999999994E-2</v>
          </cell>
          <cell r="K7">
            <v>4.9313999999999997E-2</v>
          </cell>
          <cell r="L7">
            <v>32.04127836</v>
          </cell>
          <cell r="M7">
            <v>0</v>
          </cell>
          <cell r="O7">
            <v>97.041278360000007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1.2</v>
          </cell>
        </row>
        <row r="8">
          <cell r="A8">
            <v>510</v>
          </cell>
          <cell r="B8">
            <v>1</v>
          </cell>
          <cell r="C8" t="str">
            <v>Carret portacubells</v>
          </cell>
          <cell r="E8" t="str">
            <v>05 CARROS</v>
          </cell>
          <cell r="F8">
            <v>0</v>
          </cell>
          <cell r="G8">
            <v>700</v>
          </cell>
          <cell r="H8">
            <v>10</v>
          </cell>
          <cell r="I8">
            <v>70</v>
          </cell>
          <cell r="J8">
            <v>8.0422999999999994E-2</v>
          </cell>
          <cell r="K8">
            <v>4.9313999999999997E-2</v>
          </cell>
          <cell r="L8">
            <v>34.519799999999996</v>
          </cell>
          <cell r="M8">
            <v>0</v>
          </cell>
          <cell r="O8">
            <v>104.5198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1.2</v>
          </cell>
        </row>
        <row r="9">
          <cell r="A9">
            <v>515</v>
          </cell>
          <cell r="C9" t="str">
            <v>Carro porta cubos de INOX</v>
          </cell>
          <cell r="E9" t="str">
            <v>05 CARROS</v>
          </cell>
          <cell r="F9">
            <v>0</v>
          </cell>
          <cell r="G9">
            <v>438.78</v>
          </cell>
          <cell r="H9">
            <v>10</v>
          </cell>
          <cell r="I9">
            <v>44</v>
          </cell>
          <cell r="J9">
            <v>8.0422999999999994E-2</v>
          </cell>
          <cell r="K9">
            <v>4.9313999999999997E-2</v>
          </cell>
          <cell r="L9">
            <v>21.637996919999996</v>
          </cell>
          <cell r="M9">
            <v>0</v>
          </cell>
          <cell r="O9">
            <v>65.637996919999992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1.2</v>
          </cell>
        </row>
        <row r="10">
          <cell r="A10">
            <v>520</v>
          </cell>
          <cell r="C10" t="str">
            <v>Carro de mangueo</v>
          </cell>
          <cell r="E10" t="str">
            <v>05 CARROS</v>
          </cell>
          <cell r="F10">
            <v>0</v>
          </cell>
          <cell r="G10">
            <v>1135.9128772853485</v>
          </cell>
          <cell r="H10">
            <v>10</v>
          </cell>
          <cell r="I10">
            <v>114</v>
          </cell>
          <cell r="J10">
            <v>8.0422999999999994E-2</v>
          </cell>
          <cell r="K10">
            <v>4.9313999999999997E-2</v>
          </cell>
          <cell r="L10">
            <v>56.01640763044967</v>
          </cell>
          <cell r="M10">
            <v>0</v>
          </cell>
          <cell r="O10">
            <v>170.01640763044966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1.8</v>
          </cell>
        </row>
        <row r="11">
          <cell r="A11">
            <v>525</v>
          </cell>
          <cell r="C11" t="str">
            <v>Carro limpieza interiores</v>
          </cell>
          <cell r="E11" t="str">
            <v>05 CARROS</v>
          </cell>
          <cell r="F11">
            <v>0</v>
          </cell>
          <cell r="G11">
            <v>63.106270960297145</v>
          </cell>
          <cell r="H11">
            <v>10</v>
          </cell>
          <cell r="I11">
            <v>6</v>
          </cell>
          <cell r="J11">
            <v>8.0422999999999994E-2</v>
          </cell>
          <cell r="K11">
            <v>4.9313999999999997E-2</v>
          </cell>
          <cell r="L11">
            <v>3.1120226461360931</v>
          </cell>
          <cell r="M11">
            <v>0</v>
          </cell>
          <cell r="O11">
            <v>9.1120226461360936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1.2</v>
          </cell>
        </row>
        <row r="12">
          <cell r="A12">
            <v>1000</v>
          </cell>
          <cell r="C12" t="str">
            <v>Barredora manual "APPLIED" 424 serie 2ª</v>
          </cell>
          <cell r="E12" t="str">
            <v>10 BARREDORA</v>
          </cell>
          <cell r="F12">
            <v>6</v>
          </cell>
          <cell r="G12">
            <v>21217.4</v>
          </cell>
          <cell r="H12">
            <v>10</v>
          </cell>
          <cell r="I12">
            <v>2122</v>
          </cell>
          <cell r="J12">
            <v>8.0422999999999994E-2</v>
          </cell>
          <cell r="K12">
            <v>4.9313999999999997E-2</v>
          </cell>
          <cell r="L12">
            <v>1046.3148636000001</v>
          </cell>
          <cell r="M12">
            <v>502</v>
          </cell>
          <cell r="O12">
            <v>3670.3148636000001</v>
          </cell>
          <cell r="P12">
            <v>502</v>
          </cell>
          <cell r="Q12">
            <v>1.5</v>
          </cell>
          <cell r="R12">
            <v>1.1864406779661016</v>
          </cell>
          <cell r="S12">
            <v>0.1</v>
          </cell>
          <cell r="T12">
            <v>0.10699999999999998</v>
          </cell>
          <cell r="U12">
            <v>0.85599999999999987</v>
          </cell>
          <cell r="V12">
            <v>3</v>
          </cell>
        </row>
        <row r="13">
          <cell r="A13">
            <v>1005</v>
          </cell>
          <cell r="C13" t="str">
            <v>Barredora manual "APPLIED" Kit Asiento</v>
          </cell>
          <cell r="E13" t="str">
            <v>10 BARREDORA</v>
          </cell>
          <cell r="F13">
            <v>6</v>
          </cell>
          <cell r="G13">
            <v>2906.44</v>
          </cell>
          <cell r="H13">
            <v>10</v>
          </cell>
          <cell r="I13">
            <v>291</v>
          </cell>
          <cell r="J13">
            <v>8.0422999999999994E-2</v>
          </cell>
          <cell r="K13">
            <v>4.9313999999999997E-2</v>
          </cell>
          <cell r="L13">
            <v>143.32818215999998</v>
          </cell>
          <cell r="O13">
            <v>434.32818215999998</v>
          </cell>
          <cell r="P13">
            <v>0</v>
          </cell>
          <cell r="S13">
            <v>0</v>
          </cell>
          <cell r="T13">
            <v>0</v>
          </cell>
          <cell r="U13">
            <v>0</v>
          </cell>
          <cell r="V13">
            <v>0.5</v>
          </cell>
        </row>
        <row r="14">
          <cell r="A14">
            <v>1010</v>
          </cell>
          <cell r="C14" t="str">
            <v>Barredora manual LITTER HAWK</v>
          </cell>
          <cell r="E14" t="str">
            <v>10 BARREDORA</v>
          </cell>
          <cell r="F14">
            <v>6</v>
          </cell>
          <cell r="G14">
            <v>21140.600771699545</v>
          </cell>
          <cell r="H14">
            <v>10</v>
          </cell>
          <cell r="I14">
            <v>2114</v>
          </cell>
          <cell r="J14">
            <v>8.0422999999999994E-2</v>
          </cell>
          <cell r="K14">
            <v>4.9313999999999997E-2</v>
          </cell>
          <cell r="L14">
            <v>1042.5275864555913</v>
          </cell>
          <cell r="M14">
            <v>502</v>
          </cell>
          <cell r="O14">
            <v>3658.5275864555915</v>
          </cell>
          <cell r="P14">
            <v>502</v>
          </cell>
          <cell r="Q14">
            <v>1.5</v>
          </cell>
          <cell r="R14">
            <v>1.1864406779661016</v>
          </cell>
          <cell r="S14">
            <v>0.1</v>
          </cell>
          <cell r="T14">
            <v>0.10699999999999998</v>
          </cell>
          <cell r="U14">
            <v>0.85599999999999987</v>
          </cell>
          <cell r="V14">
            <v>3</v>
          </cell>
        </row>
        <row r="15">
          <cell r="A15">
            <v>1015</v>
          </cell>
          <cell r="C15" t="str">
            <v>Barredora aceras Hako</v>
          </cell>
          <cell r="E15" t="str">
            <v>10 BARREDORA</v>
          </cell>
          <cell r="F15">
            <v>6</v>
          </cell>
          <cell r="G15">
            <v>39977.822653348238</v>
          </cell>
          <cell r="H15">
            <v>10</v>
          </cell>
          <cell r="I15">
            <v>3998</v>
          </cell>
          <cell r="J15">
            <v>8.0422999999999994E-2</v>
          </cell>
          <cell r="K15">
            <v>4.9313999999999997E-2</v>
          </cell>
          <cell r="L15">
            <v>1971.4663463272148</v>
          </cell>
          <cell r="M15">
            <v>502</v>
          </cell>
          <cell r="O15">
            <v>6471.4663463272145</v>
          </cell>
          <cell r="P15">
            <v>502</v>
          </cell>
          <cell r="Q15">
            <v>3</v>
          </cell>
          <cell r="R15">
            <v>1.1864406779661016</v>
          </cell>
          <cell r="S15">
            <v>0.1</v>
          </cell>
          <cell r="T15">
            <v>0.10699999999999998</v>
          </cell>
          <cell r="U15">
            <v>0.85599999999999987</v>
          </cell>
          <cell r="V15">
            <v>4</v>
          </cell>
        </row>
        <row r="16">
          <cell r="A16">
            <v>1020</v>
          </cell>
          <cell r="C16" t="str">
            <v>Barredora aceras Citymaster-300</v>
          </cell>
          <cell r="E16" t="str">
            <v>10 BARREDORA</v>
          </cell>
          <cell r="F16">
            <v>6</v>
          </cell>
          <cell r="G16">
            <v>39977.822653348238</v>
          </cell>
          <cell r="H16">
            <v>10</v>
          </cell>
          <cell r="I16">
            <v>3998</v>
          </cell>
          <cell r="J16">
            <v>8.0422999999999994E-2</v>
          </cell>
          <cell r="K16">
            <v>4.9313999999999997E-2</v>
          </cell>
          <cell r="L16">
            <v>1971.4663463272148</v>
          </cell>
          <cell r="M16">
            <v>502</v>
          </cell>
          <cell r="O16">
            <v>6471.4663463272145</v>
          </cell>
          <cell r="P16">
            <v>502</v>
          </cell>
          <cell r="Q16">
            <v>3</v>
          </cell>
          <cell r="R16">
            <v>1.1864406779661016</v>
          </cell>
          <cell r="S16">
            <v>0.1</v>
          </cell>
          <cell r="T16">
            <v>0.10699999999999998</v>
          </cell>
          <cell r="U16">
            <v>0.85599999999999987</v>
          </cell>
          <cell r="V16">
            <v>4</v>
          </cell>
        </row>
        <row r="17">
          <cell r="A17">
            <v>1025</v>
          </cell>
          <cell r="C17" t="str">
            <v>Barredora aceras ECO-100</v>
          </cell>
          <cell r="E17" t="str">
            <v>10 BARREDORA</v>
          </cell>
          <cell r="F17">
            <v>6</v>
          </cell>
          <cell r="G17">
            <v>39977.822653348238</v>
          </cell>
          <cell r="H17">
            <v>10</v>
          </cell>
          <cell r="I17">
            <v>3998</v>
          </cell>
          <cell r="J17">
            <v>8.0422999999999994E-2</v>
          </cell>
          <cell r="K17">
            <v>4.9313999999999997E-2</v>
          </cell>
          <cell r="L17">
            <v>1971.4663463272148</v>
          </cell>
          <cell r="M17">
            <v>502</v>
          </cell>
          <cell r="O17">
            <v>6471.4663463272145</v>
          </cell>
          <cell r="P17">
            <v>502</v>
          </cell>
          <cell r="Q17">
            <v>3</v>
          </cell>
          <cell r="R17">
            <v>1.1864406779661016</v>
          </cell>
          <cell r="S17">
            <v>0.1</v>
          </cell>
          <cell r="T17">
            <v>0.10699999999999998</v>
          </cell>
          <cell r="U17">
            <v>0.85599999999999987</v>
          </cell>
          <cell r="V17">
            <v>4</v>
          </cell>
        </row>
        <row r="18">
          <cell r="A18">
            <v>1030</v>
          </cell>
          <cell r="C18" t="str">
            <v>Barredora TENNANT ATLV 4.300</v>
          </cell>
          <cell r="E18" t="str">
            <v>10 BARREDORA</v>
          </cell>
          <cell r="F18">
            <v>6</v>
          </cell>
          <cell r="G18">
            <v>30827.413364105156</v>
          </cell>
          <cell r="H18">
            <v>10</v>
          </cell>
          <cell r="I18">
            <v>3083</v>
          </cell>
          <cell r="J18">
            <v>8.0422999999999994E-2</v>
          </cell>
          <cell r="K18">
            <v>4.9313999999999997E-2</v>
          </cell>
          <cell r="L18">
            <v>1520.2230626374815</v>
          </cell>
          <cell r="M18">
            <v>502</v>
          </cell>
          <cell r="O18">
            <v>5105.2230626374812</v>
          </cell>
          <cell r="P18">
            <v>502</v>
          </cell>
          <cell r="Q18">
            <v>3</v>
          </cell>
          <cell r="R18">
            <v>1.1864406779661016</v>
          </cell>
          <cell r="S18">
            <v>0.1</v>
          </cell>
          <cell r="T18">
            <v>0.10699999999999998</v>
          </cell>
          <cell r="U18">
            <v>0.85599999999999987</v>
          </cell>
          <cell r="V18">
            <v>4</v>
          </cell>
        </row>
        <row r="19">
          <cell r="A19">
            <v>1035</v>
          </cell>
          <cell r="C19" t="str">
            <v>Barredora aceras CITY CAT 2020 Inson.</v>
          </cell>
          <cell r="E19" t="str">
            <v>10 BARREDORA</v>
          </cell>
          <cell r="F19">
            <v>6</v>
          </cell>
          <cell r="G19">
            <v>91011.714236534332</v>
          </cell>
          <cell r="H19">
            <v>10</v>
          </cell>
          <cell r="I19">
            <v>9101</v>
          </cell>
          <cell r="J19">
            <v>8.0422999999999994E-2</v>
          </cell>
          <cell r="K19">
            <v>4.9313999999999997E-2</v>
          </cell>
          <cell r="L19">
            <v>4488.1516758604539</v>
          </cell>
          <cell r="M19">
            <v>502</v>
          </cell>
          <cell r="O19">
            <v>14091.151675860454</v>
          </cell>
          <cell r="P19">
            <v>502</v>
          </cell>
          <cell r="Q19">
            <v>5</v>
          </cell>
          <cell r="R19">
            <v>1.1864406779661016</v>
          </cell>
          <cell r="S19">
            <v>0.15</v>
          </cell>
          <cell r="T19">
            <v>0.10699999999999998</v>
          </cell>
          <cell r="U19">
            <v>0.85599999999999987</v>
          </cell>
          <cell r="V19">
            <v>10</v>
          </cell>
        </row>
        <row r="20">
          <cell r="A20">
            <v>1040</v>
          </cell>
          <cell r="C20" t="str">
            <v>Barredora aceras Kit de baldeo</v>
          </cell>
          <cell r="E20" t="str">
            <v>10 BARREDORA</v>
          </cell>
          <cell r="F20">
            <v>6</v>
          </cell>
          <cell r="G20">
            <v>4136.08</v>
          </cell>
          <cell r="H20">
            <v>10</v>
          </cell>
          <cell r="I20">
            <v>414</v>
          </cell>
          <cell r="J20">
            <v>8.0422999999999994E-2</v>
          </cell>
          <cell r="K20">
            <v>4.9313999999999997E-2</v>
          </cell>
          <cell r="L20">
            <v>203.96664911999997</v>
          </cell>
          <cell r="O20">
            <v>617.96664911999994</v>
          </cell>
          <cell r="P20">
            <v>0</v>
          </cell>
          <cell r="S20">
            <v>0</v>
          </cell>
          <cell r="T20">
            <v>0</v>
          </cell>
          <cell r="U20">
            <v>0</v>
          </cell>
          <cell r="V20">
            <v>1.1399999999999999</v>
          </cell>
        </row>
        <row r="21">
          <cell r="A21">
            <v>1045</v>
          </cell>
          <cell r="C21" t="str">
            <v>Barredora aceras MFH-2200 Hochdorf</v>
          </cell>
          <cell r="E21" t="str">
            <v>10 BARREDORA</v>
          </cell>
          <cell r="F21">
            <v>6</v>
          </cell>
          <cell r="G21">
            <v>91409.433485990419</v>
          </cell>
          <cell r="H21">
            <v>10</v>
          </cell>
          <cell r="I21">
            <v>9141</v>
          </cell>
          <cell r="J21">
            <v>8.0422999999999994E-2</v>
          </cell>
          <cell r="K21">
            <v>4.9313999999999997E-2</v>
          </cell>
          <cell r="L21">
            <v>4507.7648029281308</v>
          </cell>
          <cell r="M21">
            <v>502</v>
          </cell>
          <cell r="O21">
            <v>14150.76480292813</v>
          </cell>
          <cell r="P21">
            <v>502</v>
          </cell>
          <cell r="Q21">
            <v>5</v>
          </cell>
          <cell r="R21">
            <v>1.1864406779661016</v>
          </cell>
          <cell r="S21">
            <v>0.15</v>
          </cell>
          <cell r="T21">
            <v>0.10699999999999998</v>
          </cell>
          <cell r="U21">
            <v>0.85599999999999987</v>
          </cell>
          <cell r="V21">
            <v>10</v>
          </cell>
        </row>
        <row r="22">
          <cell r="A22">
            <v>1050</v>
          </cell>
          <cell r="C22" t="str">
            <v>Barredora aceras SWINGO</v>
          </cell>
          <cell r="E22" t="str">
            <v>10 BARREDORA</v>
          </cell>
          <cell r="F22">
            <v>6</v>
          </cell>
          <cell r="H22">
            <v>10</v>
          </cell>
          <cell r="I22">
            <v>0</v>
          </cell>
          <cell r="J22">
            <v>8.0422999999999994E-2</v>
          </cell>
          <cell r="K22">
            <v>4.9313999999999997E-2</v>
          </cell>
          <cell r="L22">
            <v>0</v>
          </cell>
          <cell r="M22">
            <v>502</v>
          </cell>
          <cell r="O22">
            <v>502</v>
          </cell>
          <cell r="P22">
            <v>502</v>
          </cell>
          <cell r="Q22">
            <v>5</v>
          </cell>
          <cell r="R22">
            <v>1.1864406779661016</v>
          </cell>
          <cell r="S22">
            <v>0.15</v>
          </cell>
          <cell r="T22">
            <v>0.10699999999999998</v>
          </cell>
          <cell r="U22">
            <v>0.85599999999999987</v>
          </cell>
          <cell r="V22">
            <v>10</v>
          </cell>
        </row>
        <row r="23">
          <cell r="A23">
            <v>1055</v>
          </cell>
          <cell r="C23" t="str">
            <v>Barredora aceras SCHMIDT SK-151-S</v>
          </cell>
          <cell r="E23" t="str">
            <v>10 BARREDORA</v>
          </cell>
          <cell r="F23">
            <v>6</v>
          </cell>
          <cell r="G23">
            <v>79649.579892539041</v>
          </cell>
          <cell r="H23">
            <v>10</v>
          </cell>
          <cell r="I23">
            <v>7965</v>
          </cell>
          <cell r="J23">
            <v>8.0422999999999994E-2</v>
          </cell>
          <cell r="K23">
            <v>4.9313999999999997E-2</v>
          </cell>
          <cell r="L23">
            <v>3927.8393828206699</v>
          </cell>
          <cell r="M23">
            <v>502</v>
          </cell>
          <cell r="O23">
            <v>12394.83938282067</v>
          </cell>
          <cell r="P23">
            <v>502</v>
          </cell>
          <cell r="Q23">
            <v>5</v>
          </cell>
          <cell r="R23">
            <v>1.1864406779661016</v>
          </cell>
          <cell r="S23">
            <v>0.15</v>
          </cell>
          <cell r="T23">
            <v>0.10699999999999998</v>
          </cell>
          <cell r="U23">
            <v>0.85599999999999987</v>
          </cell>
          <cell r="V23">
            <v>10</v>
          </cell>
        </row>
        <row r="24">
          <cell r="A24">
            <v>1060</v>
          </cell>
          <cell r="C24" t="str">
            <v>Barredora Piquersa 1750 H</v>
          </cell>
          <cell r="E24" t="str">
            <v>10 BARREDORA</v>
          </cell>
          <cell r="F24">
            <v>6</v>
          </cell>
          <cell r="G24">
            <v>33446.323608957486</v>
          </cell>
          <cell r="H24">
            <v>10</v>
          </cell>
          <cell r="I24">
            <v>3345</v>
          </cell>
          <cell r="J24">
            <v>8.0422999999999994E-2</v>
          </cell>
          <cell r="K24">
            <v>4.9313999999999997E-2</v>
          </cell>
          <cell r="L24">
            <v>1649.3720024521294</v>
          </cell>
          <cell r="M24">
            <v>502</v>
          </cell>
          <cell r="O24">
            <v>5496.3720024521299</v>
          </cell>
          <cell r="P24">
            <v>502</v>
          </cell>
          <cell r="Q24">
            <v>2.5</v>
          </cell>
          <cell r="R24">
            <v>1.1864406779661016</v>
          </cell>
          <cell r="S24">
            <v>0.1</v>
          </cell>
          <cell r="T24">
            <v>0.10699999999999998</v>
          </cell>
          <cell r="U24">
            <v>0.6419999999999999</v>
          </cell>
          <cell r="V24">
            <v>8</v>
          </cell>
        </row>
        <row r="25">
          <cell r="A25">
            <v>1065</v>
          </cell>
          <cell r="C25" t="str">
            <v>Barredora Piquersa 2000 H</v>
          </cell>
          <cell r="E25" t="str">
            <v>10 BARREDORA</v>
          </cell>
          <cell r="F25">
            <v>6</v>
          </cell>
          <cell r="G25">
            <v>42628.286033680721</v>
          </cell>
          <cell r="H25">
            <v>10</v>
          </cell>
          <cell r="I25">
            <v>4263</v>
          </cell>
          <cell r="J25">
            <v>8.0422999999999994E-2</v>
          </cell>
          <cell r="K25">
            <v>4.9313999999999997E-2</v>
          </cell>
          <cell r="L25">
            <v>2102.1712974649308</v>
          </cell>
          <cell r="M25">
            <v>1405</v>
          </cell>
          <cell r="O25">
            <v>7770.1712974649308</v>
          </cell>
          <cell r="P25">
            <v>1405</v>
          </cell>
          <cell r="Q25">
            <v>3.25</v>
          </cell>
          <cell r="R25">
            <v>1.1864406779661016</v>
          </cell>
          <cell r="S25">
            <v>0.1</v>
          </cell>
          <cell r="T25">
            <v>0.10699999999999998</v>
          </cell>
          <cell r="U25">
            <v>0.6419999999999999</v>
          </cell>
          <cell r="V25">
            <v>10</v>
          </cell>
        </row>
        <row r="26">
          <cell r="A26">
            <v>1070</v>
          </cell>
          <cell r="C26" t="str">
            <v>Barredora calzadas RAVO 4000 ST</v>
          </cell>
          <cell r="E26" t="str">
            <v>10 BARREDORA</v>
          </cell>
          <cell r="F26">
            <v>6</v>
          </cell>
          <cell r="G26">
            <v>101258.74472611879</v>
          </cell>
          <cell r="H26">
            <v>10</v>
          </cell>
          <cell r="I26">
            <v>10126</v>
          </cell>
          <cell r="J26">
            <v>8.0422999999999994E-2</v>
          </cell>
          <cell r="K26">
            <v>4.9313999999999997E-2</v>
          </cell>
          <cell r="L26">
            <v>4993.4737374238221</v>
          </cell>
          <cell r="M26">
            <v>1405</v>
          </cell>
          <cell r="O26">
            <v>16524.473737423821</v>
          </cell>
          <cell r="P26">
            <v>1405</v>
          </cell>
          <cell r="Q26">
            <v>7.5</v>
          </cell>
          <cell r="R26">
            <v>1.1864406779661016</v>
          </cell>
          <cell r="S26">
            <v>0.15</v>
          </cell>
          <cell r="T26">
            <v>0.10699999999999998</v>
          </cell>
          <cell r="U26">
            <v>0.85599999999999987</v>
          </cell>
          <cell r="V26">
            <v>12</v>
          </cell>
        </row>
        <row r="27">
          <cell r="A27">
            <v>1075</v>
          </cell>
          <cell r="C27" t="str">
            <v>Barredora calzadas RAVO 5002 ST (Inson.)</v>
          </cell>
          <cell r="E27" t="str">
            <v>10 BARREDORA</v>
          </cell>
          <cell r="F27">
            <v>6</v>
          </cell>
          <cell r="G27">
            <v>128579.02708160543</v>
          </cell>
          <cell r="H27">
            <v>10</v>
          </cell>
          <cell r="I27">
            <v>12858</v>
          </cell>
          <cell r="J27">
            <v>8.0422999999999994E-2</v>
          </cell>
          <cell r="K27">
            <v>4.9313999999999997E-2</v>
          </cell>
          <cell r="L27">
            <v>6340.7461415022899</v>
          </cell>
          <cell r="M27">
            <v>1405</v>
          </cell>
          <cell r="O27">
            <v>20603.746141502292</v>
          </cell>
          <cell r="P27">
            <v>1405</v>
          </cell>
          <cell r="Q27">
            <v>7.5</v>
          </cell>
          <cell r="R27">
            <v>1.1864406779661016</v>
          </cell>
          <cell r="S27">
            <v>0.15</v>
          </cell>
          <cell r="T27">
            <v>0.10699999999999998</v>
          </cell>
          <cell r="U27">
            <v>0.85599999999999987</v>
          </cell>
          <cell r="V27">
            <v>12</v>
          </cell>
        </row>
        <row r="28">
          <cell r="A28">
            <v>1080</v>
          </cell>
          <cell r="C28" t="str">
            <v>Barredora calzadas CLEANGO ELITE</v>
          </cell>
          <cell r="E28" t="str">
            <v>10 BARREDORA</v>
          </cell>
          <cell r="F28">
            <v>6</v>
          </cell>
          <cell r="G28">
            <v>101258.74472611879</v>
          </cell>
          <cell r="H28">
            <v>10</v>
          </cell>
          <cell r="I28">
            <v>10126</v>
          </cell>
          <cell r="J28">
            <v>8.0422999999999994E-2</v>
          </cell>
          <cell r="K28">
            <v>4.9313999999999997E-2</v>
          </cell>
          <cell r="L28">
            <v>4993.4737374238221</v>
          </cell>
          <cell r="M28">
            <v>1405</v>
          </cell>
          <cell r="O28">
            <v>16524.473737423821</v>
          </cell>
          <cell r="P28">
            <v>1405</v>
          </cell>
          <cell r="Q28">
            <v>7.5</v>
          </cell>
          <cell r="R28">
            <v>1.1864406779661016</v>
          </cell>
          <cell r="S28">
            <v>0.15</v>
          </cell>
          <cell r="T28">
            <v>0.10699999999999998</v>
          </cell>
          <cell r="U28">
            <v>0.85599999999999987</v>
          </cell>
          <cell r="V28">
            <v>12</v>
          </cell>
        </row>
        <row r="29">
          <cell r="A29">
            <v>1085</v>
          </cell>
          <cell r="B29">
            <v>1</v>
          </cell>
          <cell r="C29" t="str">
            <v>Escombradora calçades CITY CAT 5000</v>
          </cell>
          <cell r="E29" t="str">
            <v>10 BARREDORA</v>
          </cell>
          <cell r="F29">
            <v>6</v>
          </cell>
          <cell r="G29">
            <v>112639.01210438379</v>
          </cell>
          <cell r="H29">
            <v>10</v>
          </cell>
          <cell r="I29">
            <v>11264</v>
          </cell>
          <cell r="J29">
            <v>8.0422999999999994E-2</v>
          </cell>
          <cell r="K29">
            <v>4.9313999999999997E-2</v>
          </cell>
          <cell r="L29">
            <v>5554.6802429155814</v>
          </cell>
          <cell r="M29">
            <v>1405</v>
          </cell>
          <cell r="O29">
            <v>18223.68024291558</v>
          </cell>
          <cell r="P29">
            <v>1405</v>
          </cell>
          <cell r="Q29">
            <v>6.8</v>
          </cell>
          <cell r="R29">
            <v>1.1864406779661016</v>
          </cell>
          <cell r="S29">
            <v>0.15</v>
          </cell>
          <cell r="T29">
            <v>0.10699999999999998</v>
          </cell>
          <cell r="U29">
            <v>0.85599999999999987</v>
          </cell>
          <cell r="V29">
            <v>72</v>
          </cell>
        </row>
        <row r="30">
          <cell r="A30">
            <v>1090</v>
          </cell>
          <cell r="C30" t="str">
            <v>Barredora aceras Kit Insonorización y autoengrase.</v>
          </cell>
          <cell r="E30" t="str">
            <v>10 BARREDORA</v>
          </cell>
          <cell r="F30">
            <v>6</v>
          </cell>
          <cell r="G30">
            <v>3295.76</v>
          </cell>
          <cell r="H30">
            <v>10</v>
          </cell>
          <cell r="I30">
            <v>330</v>
          </cell>
          <cell r="J30">
            <v>8.0422999999999994E-2</v>
          </cell>
          <cell r="K30">
            <v>4.9313999999999997E-2</v>
          </cell>
          <cell r="L30">
            <v>162.52710863999999</v>
          </cell>
          <cell r="O30">
            <v>492.52710863999999</v>
          </cell>
          <cell r="P30">
            <v>0</v>
          </cell>
          <cell r="S30">
            <v>0</v>
          </cell>
          <cell r="T30">
            <v>0</v>
          </cell>
          <cell r="U30">
            <v>0</v>
          </cell>
          <cell r="V30">
            <v>0.9029479452054795</v>
          </cell>
        </row>
        <row r="31">
          <cell r="A31">
            <v>1095</v>
          </cell>
          <cell r="C31" t="str">
            <v>Barredora Calzadas: Camara TV Trasera + Auto engrase</v>
          </cell>
          <cell r="E31" t="str">
            <v>10 BARREDORA</v>
          </cell>
          <cell r="F31">
            <v>6</v>
          </cell>
          <cell r="G31">
            <v>12500</v>
          </cell>
          <cell r="H31">
            <v>10</v>
          </cell>
          <cell r="I31">
            <v>1250</v>
          </cell>
          <cell r="J31">
            <v>8.0422999999999994E-2</v>
          </cell>
          <cell r="K31">
            <v>4.9313999999999997E-2</v>
          </cell>
          <cell r="L31">
            <v>616.42499999999995</v>
          </cell>
          <cell r="O31">
            <v>1866.425</v>
          </cell>
          <cell r="P31">
            <v>0</v>
          </cell>
          <cell r="S31">
            <v>0</v>
          </cell>
          <cell r="T31">
            <v>0</v>
          </cell>
          <cell r="U31">
            <v>0</v>
          </cell>
          <cell r="V31">
            <v>0.9029479452054795</v>
          </cell>
        </row>
        <row r="32">
          <cell r="A32">
            <v>1100</v>
          </cell>
          <cell r="C32" t="str">
            <v xml:space="preserve">Barredora calzadas MFH-5000 </v>
          </cell>
          <cell r="E32" t="str">
            <v>10 BARREDORA</v>
          </cell>
          <cell r="F32">
            <v>6</v>
          </cell>
          <cell r="G32">
            <v>101258.74472611879</v>
          </cell>
          <cell r="H32">
            <v>10</v>
          </cell>
          <cell r="I32">
            <v>10126</v>
          </cell>
          <cell r="J32">
            <v>8.0422999999999994E-2</v>
          </cell>
          <cell r="K32">
            <v>4.9313999999999997E-2</v>
          </cell>
          <cell r="L32">
            <v>4993.4737374238221</v>
          </cell>
          <cell r="M32">
            <v>1405</v>
          </cell>
          <cell r="O32">
            <v>16524.473737423821</v>
          </cell>
          <cell r="P32">
            <v>1405</v>
          </cell>
          <cell r="Q32">
            <v>7.5</v>
          </cell>
          <cell r="R32">
            <v>1.1864406779661016</v>
          </cell>
          <cell r="S32">
            <v>0.15</v>
          </cell>
          <cell r="T32">
            <v>0.10699999999999998</v>
          </cell>
          <cell r="U32">
            <v>0.85599999999999987</v>
          </cell>
          <cell r="V32">
            <v>12</v>
          </cell>
        </row>
        <row r="33">
          <cell r="A33">
            <v>1105</v>
          </cell>
          <cell r="C33" t="str">
            <v>Barredora calzadas CITY FANT 60  + (chasis)</v>
          </cell>
          <cell r="E33" t="str">
            <v>10 BARREDORA</v>
          </cell>
          <cell r="F33">
            <v>6</v>
          </cell>
          <cell r="G33">
            <v>101258.74472611879</v>
          </cell>
          <cell r="H33">
            <v>10</v>
          </cell>
          <cell r="I33">
            <v>10126</v>
          </cell>
          <cell r="J33">
            <v>8.0422999999999994E-2</v>
          </cell>
          <cell r="K33">
            <v>4.9313999999999997E-2</v>
          </cell>
          <cell r="L33">
            <v>4993.4737374238221</v>
          </cell>
          <cell r="M33">
            <v>1405</v>
          </cell>
          <cell r="O33">
            <v>16524.473737423821</v>
          </cell>
          <cell r="P33">
            <v>1405</v>
          </cell>
          <cell r="Q33">
            <v>7.5</v>
          </cell>
          <cell r="R33">
            <v>1.1864406779661016</v>
          </cell>
          <cell r="S33">
            <v>0.15</v>
          </cell>
          <cell r="T33">
            <v>0.10699999999999998</v>
          </cell>
          <cell r="U33">
            <v>0.85599999999999987</v>
          </cell>
          <cell r="V33">
            <v>12</v>
          </cell>
        </row>
        <row r="34">
          <cell r="A34">
            <v>1110</v>
          </cell>
          <cell r="C34" t="str">
            <v>Barredora calzadas SCHMIDT SK650  + (chasis)</v>
          </cell>
          <cell r="E34" t="str">
            <v>10 BARREDORA</v>
          </cell>
          <cell r="F34">
            <v>6</v>
          </cell>
          <cell r="G34">
            <v>101258.74472611879</v>
          </cell>
          <cell r="H34">
            <v>10</v>
          </cell>
          <cell r="I34">
            <v>10126</v>
          </cell>
          <cell r="J34">
            <v>8.0422999999999994E-2</v>
          </cell>
          <cell r="K34">
            <v>4.9313999999999997E-2</v>
          </cell>
          <cell r="L34">
            <v>4993.4737374238221</v>
          </cell>
          <cell r="M34">
            <v>1405</v>
          </cell>
          <cell r="O34">
            <v>16524.473737423821</v>
          </cell>
          <cell r="P34">
            <v>1405</v>
          </cell>
          <cell r="Q34">
            <v>7.5</v>
          </cell>
          <cell r="R34">
            <v>1.1864406779661016</v>
          </cell>
          <cell r="S34">
            <v>0.15</v>
          </cell>
          <cell r="T34">
            <v>0.10699999999999998</v>
          </cell>
          <cell r="U34">
            <v>0.85599999999999987</v>
          </cell>
          <cell r="V34">
            <v>12</v>
          </cell>
        </row>
        <row r="35">
          <cell r="A35">
            <v>1115</v>
          </cell>
          <cell r="C35" t="str">
            <v>Barredora calzadas ELGIN PELIKAN</v>
          </cell>
          <cell r="E35" t="str">
            <v>10 BARREDORA</v>
          </cell>
          <cell r="F35">
            <v>6</v>
          </cell>
          <cell r="G35">
            <v>95606.000504850163</v>
          </cell>
          <cell r="H35">
            <v>10</v>
          </cell>
          <cell r="I35">
            <v>9561</v>
          </cell>
          <cell r="J35">
            <v>8.0422999999999994E-2</v>
          </cell>
          <cell r="K35">
            <v>4.9313999999999997E-2</v>
          </cell>
          <cell r="L35">
            <v>4714.7143088961802</v>
          </cell>
          <cell r="M35">
            <v>1405</v>
          </cell>
          <cell r="O35">
            <v>15680.71430889618</v>
          </cell>
          <cell r="P35">
            <v>1405</v>
          </cell>
          <cell r="Q35">
            <v>5</v>
          </cell>
          <cell r="R35">
            <v>1.1864406779661016</v>
          </cell>
          <cell r="S35">
            <v>0.15</v>
          </cell>
          <cell r="T35">
            <v>0.10699999999999998</v>
          </cell>
          <cell r="U35">
            <v>0.85599999999999987</v>
          </cell>
          <cell r="V35">
            <v>12</v>
          </cell>
        </row>
        <row r="36">
          <cell r="A36">
            <v>1500</v>
          </cell>
          <cell r="C36" t="str">
            <v>Baldeadora de aceras 2.000 l. CITY-LAV</v>
          </cell>
          <cell r="E36" t="str">
            <v>15 BALDEADORA</v>
          </cell>
          <cell r="F36">
            <v>6</v>
          </cell>
          <cell r="G36">
            <v>69380.754236534325</v>
          </cell>
          <cell r="H36">
            <v>10</v>
          </cell>
          <cell r="I36">
            <v>6938</v>
          </cell>
          <cell r="J36">
            <v>8.0422999999999994E-2</v>
          </cell>
          <cell r="K36">
            <v>4.9313999999999997E-2</v>
          </cell>
          <cell r="L36">
            <v>3421.4425144204533</v>
          </cell>
          <cell r="M36">
            <v>626</v>
          </cell>
          <cell r="O36">
            <v>10985.442514420454</v>
          </cell>
          <cell r="P36">
            <v>626</v>
          </cell>
          <cell r="Q36">
            <v>4.5</v>
          </cell>
          <cell r="R36">
            <v>1.1864406779661016</v>
          </cell>
          <cell r="S36">
            <v>0.1</v>
          </cell>
          <cell r="T36">
            <v>0.10699999999999998</v>
          </cell>
          <cell r="U36">
            <v>0.74899999999999989</v>
          </cell>
          <cell r="V36">
            <v>0</v>
          </cell>
        </row>
        <row r="37">
          <cell r="A37">
            <v>1505</v>
          </cell>
          <cell r="C37" t="str">
            <v>Baldeadora de aceras 2.000 l. SCHMIDT</v>
          </cell>
          <cell r="E37" t="str">
            <v>15 BALDEADORA</v>
          </cell>
          <cell r="F37">
            <v>6</v>
          </cell>
          <cell r="G37">
            <v>72867.044102268235</v>
          </cell>
          <cell r="H37">
            <v>10</v>
          </cell>
          <cell r="I37">
            <v>7287</v>
          </cell>
          <cell r="J37">
            <v>8.0422999999999994E-2</v>
          </cell>
          <cell r="K37">
            <v>4.9313999999999997E-2</v>
          </cell>
          <cell r="L37">
            <v>3593.3654128592557</v>
          </cell>
          <cell r="M37">
            <v>626</v>
          </cell>
          <cell r="O37">
            <v>11506.365412859255</v>
          </cell>
          <cell r="P37">
            <v>626</v>
          </cell>
          <cell r="Q37">
            <v>4.5</v>
          </cell>
          <cell r="R37">
            <v>1.1864406779661016</v>
          </cell>
          <cell r="S37">
            <v>0.1</v>
          </cell>
          <cell r="T37">
            <v>0.10699999999999998</v>
          </cell>
          <cell r="U37">
            <v>0.74899999999999989</v>
          </cell>
          <cell r="V37">
            <v>0</v>
          </cell>
        </row>
        <row r="38">
          <cell r="A38">
            <v>1510</v>
          </cell>
          <cell r="C38" t="str">
            <v xml:space="preserve">Baldeadora   4.000 l. alta presión CITY-JET </v>
          </cell>
          <cell r="E38" t="str">
            <v>15 BALDEADORA</v>
          </cell>
          <cell r="F38">
            <v>6</v>
          </cell>
          <cell r="G38">
            <v>12368.82910821824</v>
          </cell>
          <cell r="H38">
            <v>10</v>
          </cell>
          <cell r="I38">
            <v>1237</v>
          </cell>
          <cell r="J38">
            <v>8.0422999999999994E-2</v>
          </cell>
          <cell r="K38">
            <v>4.9313999999999997E-2</v>
          </cell>
          <cell r="L38">
            <v>609.95643864267424</v>
          </cell>
          <cell r="M38">
            <v>626</v>
          </cell>
          <cell r="O38">
            <v>2472.9564386426741</v>
          </cell>
          <cell r="P38">
            <v>626</v>
          </cell>
          <cell r="Q38">
            <v>6.5</v>
          </cell>
          <cell r="R38">
            <v>1.1864406779661016</v>
          </cell>
          <cell r="S38">
            <v>0.1</v>
          </cell>
          <cell r="T38">
            <v>0.10699999999999998</v>
          </cell>
          <cell r="U38">
            <v>0.85599999999999987</v>
          </cell>
          <cell r="V38">
            <v>0</v>
          </cell>
        </row>
        <row r="39">
          <cell r="A39">
            <v>1515</v>
          </cell>
          <cell r="C39" t="str">
            <v>Baldeadora   4.500 l. RR</v>
          </cell>
          <cell r="E39" t="str">
            <v>15 BALDEADORA</v>
          </cell>
          <cell r="F39">
            <v>6</v>
          </cell>
          <cell r="G39">
            <v>12368.82910821824</v>
          </cell>
          <cell r="H39">
            <v>10</v>
          </cell>
          <cell r="I39">
            <v>1237</v>
          </cell>
          <cell r="J39">
            <v>8.0422999999999994E-2</v>
          </cell>
          <cell r="K39">
            <v>4.9313999999999997E-2</v>
          </cell>
          <cell r="L39">
            <v>609.95643864267424</v>
          </cell>
          <cell r="M39">
            <v>0</v>
          </cell>
          <cell r="O39">
            <v>1846.9564386426741</v>
          </cell>
          <cell r="P39">
            <v>0</v>
          </cell>
          <cell r="Q39">
            <v>6.5</v>
          </cell>
          <cell r="R39">
            <v>1.1864406779661016</v>
          </cell>
          <cell r="S39">
            <v>0.1</v>
          </cell>
          <cell r="T39">
            <v>0.10699999999999998</v>
          </cell>
          <cell r="U39">
            <v>0.85599999999999987</v>
          </cell>
          <cell r="V39">
            <v>0</v>
          </cell>
        </row>
        <row r="40">
          <cell r="A40">
            <v>1520</v>
          </cell>
          <cell r="C40" t="str">
            <v>Baldeadora   5.000 l. + Estandar 220CV - 16Tn</v>
          </cell>
          <cell r="E40" t="str">
            <v>15 BALDEADORA</v>
          </cell>
          <cell r="F40">
            <v>35</v>
          </cell>
          <cell r="G40">
            <v>71835.012104383786</v>
          </cell>
          <cell r="H40">
            <v>10</v>
          </cell>
          <cell r="I40">
            <v>7184</v>
          </cell>
          <cell r="J40">
            <v>8.0422999999999994E-2</v>
          </cell>
          <cell r="K40">
            <v>4.9313999999999997E-2</v>
          </cell>
          <cell r="L40">
            <v>3542.471786915582</v>
          </cell>
          <cell r="M40">
            <v>1660</v>
          </cell>
          <cell r="O40">
            <v>12386.471786915583</v>
          </cell>
          <cell r="P40">
            <v>1660</v>
          </cell>
          <cell r="Q40">
            <v>0.4</v>
          </cell>
          <cell r="R40">
            <v>1.1864406779661016</v>
          </cell>
          <cell r="S40">
            <v>0.1</v>
          </cell>
          <cell r="T40">
            <v>0.26749999999999996</v>
          </cell>
          <cell r="U40">
            <v>0.6419999999999999</v>
          </cell>
          <cell r="V40">
            <v>0</v>
          </cell>
        </row>
        <row r="41">
          <cell r="A41">
            <v>1525</v>
          </cell>
          <cell r="C41" t="str">
            <v>Baldeadora   5.000 l. + Iveco Eurocargo</v>
          </cell>
          <cell r="E41" t="str">
            <v>15 BALDEADORA</v>
          </cell>
          <cell r="F41">
            <v>35</v>
          </cell>
          <cell r="G41">
            <v>84436.19054487758</v>
          </cell>
          <cell r="H41">
            <v>10</v>
          </cell>
          <cell r="I41">
            <v>8444</v>
          </cell>
          <cell r="J41">
            <v>8.0422999999999994E-2</v>
          </cell>
          <cell r="K41">
            <v>4.9313999999999997E-2</v>
          </cell>
          <cell r="L41">
            <v>4163.8863005300927</v>
          </cell>
          <cell r="M41">
            <v>1660</v>
          </cell>
          <cell r="O41">
            <v>14267.886300530092</v>
          </cell>
          <cell r="P41">
            <v>1660</v>
          </cell>
          <cell r="Q41">
            <v>0.4</v>
          </cell>
          <cell r="R41">
            <v>1.1864406779661016</v>
          </cell>
          <cell r="S41">
            <v>0.1</v>
          </cell>
          <cell r="T41">
            <v>0.26749999999999996</v>
          </cell>
          <cell r="U41">
            <v>0.6419999999999999</v>
          </cell>
          <cell r="V41">
            <v>0</v>
          </cell>
        </row>
        <row r="42">
          <cell r="A42">
            <v>1530</v>
          </cell>
          <cell r="C42" t="str">
            <v>Baldeadora   5.000 l. + Mercedes Atego</v>
          </cell>
          <cell r="E42" t="str">
            <v>15 BALDEADORA</v>
          </cell>
          <cell r="F42">
            <v>35</v>
          </cell>
          <cell r="G42">
            <v>91409.433485990419</v>
          </cell>
          <cell r="H42">
            <v>10</v>
          </cell>
          <cell r="I42">
            <v>9141</v>
          </cell>
          <cell r="J42">
            <v>8.0422999999999994E-2</v>
          </cell>
          <cell r="K42">
            <v>4.9313999999999997E-2</v>
          </cell>
          <cell r="L42">
            <v>4507.7648029281308</v>
          </cell>
          <cell r="M42">
            <v>1660</v>
          </cell>
          <cell r="O42">
            <v>15308.76480292813</v>
          </cell>
          <cell r="P42">
            <v>1660</v>
          </cell>
          <cell r="Q42">
            <v>0.4</v>
          </cell>
          <cell r="R42">
            <v>1.1864406779661016</v>
          </cell>
          <cell r="S42">
            <v>0.1</v>
          </cell>
          <cell r="T42">
            <v>0.26749999999999996</v>
          </cell>
          <cell r="U42">
            <v>0.6419999999999999</v>
          </cell>
          <cell r="V42">
            <v>0</v>
          </cell>
        </row>
        <row r="43">
          <cell r="A43">
            <v>1535</v>
          </cell>
          <cell r="C43" t="str">
            <v>Baldeadora   6.000 l. Insonoriz.-Carenada</v>
          </cell>
          <cell r="E43" t="str">
            <v>15 BALDEADORA</v>
          </cell>
          <cell r="F43">
            <v>35</v>
          </cell>
          <cell r="G43">
            <v>87903.880134145904</v>
          </cell>
          <cell r="H43">
            <v>10</v>
          </cell>
          <cell r="I43">
            <v>8790</v>
          </cell>
          <cell r="J43">
            <v>8.0422999999999994E-2</v>
          </cell>
          <cell r="K43">
            <v>4.9313999999999997E-2</v>
          </cell>
          <cell r="L43">
            <v>4334.8919449352707</v>
          </cell>
          <cell r="M43">
            <v>1660</v>
          </cell>
          <cell r="O43">
            <v>14784.891944935271</v>
          </cell>
          <cell r="P43">
            <v>1660</v>
          </cell>
          <cell r="Q43">
            <v>0.42</v>
          </cell>
          <cell r="R43">
            <v>1.1864406779661016</v>
          </cell>
          <cell r="S43">
            <v>0.1</v>
          </cell>
          <cell r="T43">
            <v>0.26749999999999996</v>
          </cell>
          <cell r="U43">
            <v>0.6419999999999999</v>
          </cell>
          <cell r="V43">
            <v>0</v>
          </cell>
        </row>
        <row r="44">
          <cell r="A44">
            <v>1540</v>
          </cell>
          <cell r="C44" t="str">
            <v>Baldeadora   8.000 l. Estandar 220CV - 16Tn</v>
          </cell>
          <cell r="E44" t="str">
            <v>15 BALDEADORA</v>
          </cell>
          <cell r="F44">
            <v>35</v>
          </cell>
          <cell r="G44">
            <v>66117.28210438379</v>
          </cell>
          <cell r="H44">
            <v>10</v>
          </cell>
          <cell r="I44">
            <v>6612</v>
          </cell>
          <cell r="J44">
            <v>8.0422999999999994E-2</v>
          </cell>
          <cell r="K44">
            <v>4.9313999999999997E-2</v>
          </cell>
          <cell r="L44">
            <v>3260.5076496955821</v>
          </cell>
          <cell r="M44">
            <v>1660</v>
          </cell>
          <cell r="O44">
            <v>11532.507649695583</v>
          </cell>
          <cell r="P44">
            <v>1660</v>
          </cell>
          <cell r="Q44">
            <v>0.46</v>
          </cell>
          <cell r="R44">
            <v>1.1864406779661016</v>
          </cell>
          <cell r="S44">
            <v>0.1</v>
          </cell>
          <cell r="T44">
            <v>0.26749999999999996</v>
          </cell>
          <cell r="U44">
            <v>0.6419999999999999</v>
          </cell>
          <cell r="V44">
            <v>0</v>
          </cell>
        </row>
        <row r="45">
          <cell r="A45">
            <v>1545</v>
          </cell>
          <cell r="B45">
            <v>1</v>
          </cell>
          <cell r="C45" t="str">
            <v>C. Aiguabatre  8.000 l.  +RR + Renault</v>
          </cell>
          <cell r="E45" t="str">
            <v>15 BALDEADORA</v>
          </cell>
          <cell r="F45">
            <v>45</v>
          </cell>
          <cell r="G45">
            <v>71526.542104383785</v>
          </cell>
          <cell r="H45">
            <v>10</v>
          </cell>
          <cell r="I45">
            <v>7153</v>
          </cell>
          <cell r="J45">
            <v>8.0422999999999994E-2</v>
          </cell>
          <cell r="K45">
            <v>4.9313999999999997E-2</v>
          </cell>
          <cell r="L45">
            <v>3527.2598973355816</v>
          </cell>
          <cell r="M45">
            <v>1660</v>
          </cell>
          <cell r="O45">
            <v>12340.259897335582</v>
          </cell>
          <cell r="P45">
            <v>1660</v>
          </cell>
          <cell r="Q45">
            <v>0.65</v>
          </cell>
          <cell r="R45">
            <v>1.1864406779661016</v>
          </cell>
          <cell r="S45">
            <v>0.1</v>
          </cell>
          <cell r="T45">
            <v>0.26749999999999996</v>
          </cell>
          <cell r="U45">
            <v>0.6419999999999999</v>
          </cell>
          <cell r="V45">
            <v>70</v>
          </cell>
        </row>
        <row r="46">
          <cell r="A46">
            <v>1550</v>
          </cell>
          <cell r="C46" t="str">
            <v>Baldeadora   8.000 l.  +RR + Mercedes</v>
          </cell>
          <cell r="E46" t="str">
            <v>15 BALDEADORA</v>
          </cell>
          <cell r="F46">
            <v>35</v>
          </cell>
          <cell r="G46">
            <v>70062.842104383788</v>
          </cell>
          <cell r="H46">
            <v>10</v>
          </cell>
          <cell r="I46">
            <v>7006</v>
          </cell>
          <cell r="J46">
            <v>8.0422999999999994E-2</v>
          </cell>
          <cell r="K46">
            <v>4.9313999999999997E-2</v>
          </cell>
          <cell r="L46">
            <v>3455.0789955355817</v>
          </cell>
          <cell r="M46">
            <v>1660</v>
          </cell>
          <cell r="O46">
            <v>12121.078995535581</v>
          </cell>
          <cell r="P46">
            <v>1660</v>
          </cell>
          <cell r="Q46">
            <v>0.46</v>
          </cell>
          <cell r="R46">
            <v>1.1864406779661016</v>
          </cell>
          <cell r="S46">
            <v>0.1</v>
          </cell>
          <cell r="T46">
            <v>0.26749999999999996</v>
          </cell>
          <cell r="U46">
            <v>0.6419999999999999</v>
          </cell>
          <cell r="V46">
            <v>0</v>
          </cell>
        </row>
        <row r="47">
          <cell r="A47">
            <v>1555</v>
          </cell>
          <cell r="C47" t="str">
            <v>Baldeadora   8.000 l.  +RR + Iveco</v>
          </cell>
          <cell r="E47" t="str">
            <v>15 BALDEADORA</v>
          </cell>
          <cell r="F47">
            <v>35</v>
          </cell>
          <cell r="G47">
            <v>62095.312104383782</v>
          </cell>
          <cell r="H47">
            <v>10</v>
          </cell>
          <cell r="I47">
            <v>6210</v>
          </cell>
          <cell r="J47">
            <v>8.0422999999999994E-2</v>
          </cell>
          <cell r="K47">
            <v>4.9313999999999997E-2</v>
          </cell>
          <cell r="L47">
            <v>3062.1682211155817</v>
          </cell>
          <cell r="M47">
            <v>1660</v>
          </cell>
          <cell r="O47">
            <v>10932.168221115582</v>
          </cell>
          <cell r="P47">
            <v>1660</v>
          </cell>
          <cell r="Q47">
            <v>0.46</v>
          </cell>
          <cell r="R47">
            <v>1.1864406779661016</v>
          </cell>
          <cell r="S47">
            <v>0.1</v>
          </cell>
          <cell r="T47">
            <v>0.26749999999999996</v>
          </cell>
          <cell r="U47">
            <v>0.6419999999999999</v>
          </cell>
          <cell r="V47">
            <v>0</v>
          </cell>
        </row>
        <row r="48">
          <cell r="A48">
            <v>1560</v>
          </cell>
          <cell r="C48" t="str">
            <v>Baldeadora   8.000 l. +Albatros + Iveco</v>
          </cell>
          <cell r="E48" t="str">
            <v>15 BALDEADORA</v>
          </cell>
          <cell r="F48">
            <v>35</v>
          </cell>
          <cell r="G48">
            <v>57332.672104383782</v>
          </cell>
          <cell r="H48">
            <v>10</v>
          </cell>
          <cell r="I48">
            <v>5733</v>
          </cell>
          <cell r="J48">
            <v>8.0422999999999994E-2</v>
          </cell>
          <cell r="K48">
            <v>4.9313999999999997E-2</v>
          </cell>
          <cell r="L48">
            <v>2827.3033921555816</v>
          </cell>
          <cell r="M48">
            <v>1660</v>
          </cell>
          <cell r="O48">
            <v>10220.303392155582</v>
          </cell>
          <cell r="P48">
            <v>1660</v>
          </cell>
          <cell r="Q48">
            <v>0.46</v>
          </cell>
          <cell r="R48">
            <v>1.1864406779661016</v>
          </cell>
          <cell r="S48">
            <v>0.1</v>
          </cell>
          <cell r="T48">
            <v>0.26749999999999996</v>
          </cell>
          <cell r="U48">
            <v>0.6419999999999999</v>
          </cell>
          <cell r="V48">
            <v>0</v>
          </cell>
        </row>
        <row r="49">
          <cell r="A49">
            <v>1565</v>
          </cell>
          <cell r="C49" t="str">
            <v>Baldeadora   8.000 l. +Albatros + Renault</v>
          </cell>
          <cell r="E49" t="str">
            <v>15 BALDEADORA</v>
          </cell>
          <cell r="F49">
            <v>35</v>
          </cell>
          <cell r="G49">
            <v>65283.752104383777</v>
          </cell>
          <cell r="H49">
            <v>10</v>
          </cell>
          <cell r="I49">
            <v>6528</v>
          </cell>
          <cell r="J49">
            <v>8.0422999999999994E-2</v>
          </cell>
          <cell r="K49">
            <v>4.9313999999999997E-2</v>
          </cell>
          <cell r="L49">
            <v>3219.4029512755815</v>
          </cell>
          <cell r="M49">
            <v>1660</v>
          </cell>
          <cell r="O49">
            <v>11407.402951275581</v>
          </cell>
          <cell r="P49">
            <v>1660</v>
          </cell>
          <cell r="Q49">
            <v>0.46</v>
          </cell>
          <cell r="R49">
            <v>1.1864406779661016</v>
          </cell>
          <cell r="S49">
            <v>0.1</v>
          </cell>
          <cell r="T49">
            <v>0.26749999999999996</v>
          </cell>
          <cell r="U49">
            <v>0.6419999999999999</v>
          </cell>
          <cell r="V49">
            <v>0</v>
          </cell>
        </row>
        <row r="50">
          <cell r="A50">
            <v>1570</v>
          </cell>
          <cell r="C50" t="str">
            <v>Baldeadora   8.000 l. +Albatros+ Mercedes</v>
          </cell>
          <cell r="E50" t="str">
            <v>15 BALDEADORA</v>
          </cell>
          <cell r="F50">
            <v>35</v>
          </cell>
          <cell r="G50">
            <v>66648.582104383793</v>
          </cell>
          <cell r="H50">
            <v>10</v>
          </cell>
          <cell r="I50">
            <v>6665</v>
          </cell>
          <cell r="J50">
            <v>8.0422999999999994E-2</v>
          </cell>
          <cell r="K50">
            <v>4.9313999999999997E-2</v>
          </cell>
          <cell r="L50">
            <v>3286.7081778955821</v>
          </cell>
          <cell r="M50">
            <v>1660</v>
          </cell>
          <cell r="O50">
            <v>11611.708177895582</v>
          </cell>
          <cell r="P50">
            <v>1660</v>
          </cell>
          <cell r="Q50">
            <v>0.46</v>
          </cell>
          <cell r="R50">
            <v>1.1864406779661016</v>
          </cell>
          <cell r="S50">
            <v>0.1</v>
          </cell>
          <cell r="T50">
            <v>0.26749999999999996</v>
          </cell>
          <cell r="U50">
            <v>0.6419999999999999</v>
          </cell>
          <cell r="V50">
            <v>0</v>
          </cell>
        </row>
        <row r="51">
          <cell r="A51">
            <v>1575</v>
          </cell>
          <cell r="C51" t="str">
            <v xml:space="preserve">Baldeadora  10.000 l. + Estandar </v>
          </cell>
          <cell r="E51" t="str">
            <v>15 BALDEADORA</v>
          </cell>
          <cell r="F51">
            <v>35</v>
          </cell>
          <cell r="G51">
            <v>9465.9406440445728</v>
          </cell>
          <cell r="H51">
            <v>10</v>
          </cell>
          <cell r="I51">
            <v>947</v>
          </cell>
          <cell r="J51">
            <v>8.0422999999999994E-2</v>
          </cell>
          <cell r="K51">
            <v>4.9313999999999997E-2</v>
          </cell>
          <cell r="L51">
            <v>466.803396920414</v>
          </cell>
          <cell r="M51">
            <v>1660</v>
          </cell>
          <cell r="O51">
            <v>3073.8033969204139</v>
          </cell>
          <cell r="P51">
            <v>1660</v>
          </cell>
          <cell r="Q51">
            <v>0.5</v>
          </cell>
          <cell r="R51">
            <v>1.1864406779661016</v>
          </cell>
          <cell r="S51">
            <v>0.1</v>
          </cell>
          <cell r="T51">
            <v>0.26749999999999996</v>
          </cell>
          <cell r="U51">
            <v>0.6419999999999999</v>
          </cell>
          <cell r="V51">
            <v>0</v>
          </cell>
        </row>
        <row r="52">
          <cell r="A52">
            <v>1580</v>
          </cell>
          <cell r="C52" t="str">
            <v>Baldeadora 12.000 l. (Insonorizada)</v>
          </cell>
          <cell r="E52" t="str">
            <v>15 BALDEADORA</v>
          </cell>
          <cell r="F52">
            <v>35</v>
          </cell>
          <cell r="G52">
            <v>119684.19818975155</v>
          </cell>
          <cell r="H52">
            <v>10</v>
          </cell>
          <cell r="I52">
            <v>11968</v>
          </cell>
          <cell r="J52">
            <v>8.0422999999999994E-2</v>
          </cell>
          <cell r="K52">
            <v>4.9313999999999997E-2</v>
          </cell>
          <cell r="L52">
            <v>5902.1065495294079</v>
          </cell>
          <cell r="M52">
            <v>1910</v>
          </cell>
          <cell r="O52">
            <v>19780.10654952941</v>
          </cell>
          <cell r="P52">
            <v>1910</v>
          </cell>
          <cell r="Q52">
            <v>0.5</v>
          </cell>
          <cell r="R52">
            <v>1.1864406779661016</v>
          </cell>
          <cell r="S52">
            <v>0.1</v>
          </cell>
          <cell r="T52">
            <v>0.26749999999999996</v>
          </cell>
          <cell r="U52">
            <v>0.6419999999999999</v>
          </cell>
          <cell r="V52">
            <v>0</v>
          </cell>
        </row>
        <row r="53">
          <cell r="A53">
            <v>1585</v>
          </cell>
          <cell r="C53" t="str">
            <v>Baldeadora 12.000 L. Ros Roca Premium 300.26</v>
          </cell>
          <cell r="E53" t="str">
            <v>15 BALDEADORA</v>
          </cell>
          <cell r="F53">
            <v>35</v>
          </cell>
          <cell r="G53">
            <v>96836.194150950207</v>
          </cell>
          <cell r="H53">
            <v>10</v>
          </cell>
          <cell r="I53">
            <v>9684</v>
          </cell>
          <cell r="J53">
            <v>8.0422999999999994E-2</v>
          </cell>
          <cell r="K53">
            <v>4.9313999999999997E-2</v>
          </cell>
          <cell r="L53">
            <v>4775.3800783599581</v>
          </cell>
          <cell r="M53">
            <v>1910</v>
          </cell>
          <cell r="O53">
            <v>16369.380078359958</v>
          </cell>
          <cell r="P53">
            <v>1910</v>
          </cell>
          <cell r="Q53">
            <v>0.5</v>
          </cell>
          <cell r="R53">
            <v>1.1864406779661016</v>
          </cell>
          <cell r="S53">
            <v>0.1</v>
          </cell>
          <cell r="T53">
            <v>0.26749999999999996</v>
          </cell>
          <cell r="U53">
            <v>0.6419999999999999</v>
          </cell>
        </row>
        <row r="54">
          <cell r="A54">
            <v>1590</v>
          </cell>
          <cell r="C54" t="str">
            <v>Baldeadora 16.000 L. Ros Roca Premium 300.26</v>
          </cell>
          <cell r="E54" t="str">
            <v>15 BALDEADORA</v>
          </cell>
          <cell r="F54">
            <v>35</v>
          </cell>
          <cell r="G54">
            <v>96836.194150950207</v>
          </cell>
          <cell r="H54">
            <v>10</v>
          </cell>
          <cell r="I54">
            <v>9684</v>
          </cell>
          <cell r="J54">
            <v>8.0422999999999994E-2</v>
          </cell>
          <cell r="K54">
            <v>4.9313999999999997E-2</v>
          </cell>
          <cell r="L54">
            <v>4775.3800783599581</v>
          </cell>
          <cell r="M54">
            <v>1910</v>
          </cell>
          <cell r="O54">
            <v>16369.380078359958</v>
          </cell>
          <cell r="P54">
            <v>1910</v>
          </cell>
          <cell r="Q54">
            <v>0.5</v>
          </cell>
          <cell r="R54">
            <v>1.1864406779661016</v>
          </cell>
          <cell r="S54">
            <v>0.1</v>
          </cell>
          <cell r="T54">
            <v>0.26749999999999996</v>
          </cell>
          <cell r="U54">
            <v>0.6419999999999999</v>
          </cell>
        </row>
        <row r="55">
          <cell r="A55">
            <v>1595</v>
          </cell>
          <cell r="C55" t="str">
            <v>Eq. Baldeadora Kit Carenado cisterna</v>
          </cell>
          <cell r="E55" t="str">
            <v>15 BALDEADORA</v>
          </cell>
          <cell r="G55">
            <v>8032.84</v>
          </cell>
          <cell r="H55">
            <v>10</v>
          </cell>
          <cell r="I55">
            <v>803</v>
          </cell>
          <cell r="J55">
            <v>8.0422999999999994E-2</v>
          </cell>
          <cell r="K55">
            <v>4.9313999999999997E-2</v>
          </cell>
          <cell r="L55">
            <v>396.13147175999995</v>
          </cell>
          <cell r="M55">
            <v>0</v>
          </cell>
          <cell r="O55">
            <v>1199.1314717599998</v>
          </cell>
          <cell r="P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</row>
        <row r="56">
          <cell r="A56">
            <v>1600</v>
          </cell>
          <cell r="C56" t="str">
            <v>Eq. Baldeadora  kit de Insonorización</v>
          </cell>
          <cell r="E56" t="str">
            <v>15 BALDEADORA</v>
          </cell>
          <cell r="G56">
            <v>5045</v>
          </cell>
          <cell r="H56">
            <v>10</v>
          </cell>
          <cell r="I56">
            <v>505</v>
          </cell>
          <cell r="J56">
            <v>8.0422999999999994E-2</v>
          </cell>
          <cell r="K56">
            <v>4.9313999999999997E-2</v>
          </cell>
          <cell r="L56">
            <v>248.78912999999997</v>
          </cell>
          <cell r="M56">
            <v>0</v>
          </cell>
          <cell r="O56">
            <v>753.78913</v>
          </cell>
          <cell r="P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</row>
        <row r="57">
          <cell r="A57">
            <v>1605</v>
          </cell>
          <cell r="C57" t="str">
            <v>Eq. Baldeadora Motor auxiliar Insonorizado</v>
          </cell>
          <cell r="E57" t="str">
            <v>15 BALDEADORA</v>
          </cell>
          <cell r="G57">
            <v>12368.82910821824</v>
          </cell>
          <cell r="H57">
            <v>10</v>
          </cell>
          <cell r="I57">
            <v>1237</v>
          </cell>
          <cell r="J57">
            <v>8.0422999999999994E-2</v>
          </cell>
          <cell r="K57">
            <v>4.9313999999999997E-2</v>
          </cell>
          <cell r="L57">
            <v>609.95643864267424</v>
          </cell>
          <cell r="M57">
            <v>0</v>
          </cell>
          <cell r="O57">
            <v>1846.9564386426741</v>
          </cell>
          <cell r="P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</row>
        <row r="58">
          <cell r="A58">
            <v>1610</v>
          </cell>
          <cell r="C58" t="str">
            <v>Eq. Baldeadora devanadera automática 50m</v>
          </cell>
          <cell r="E58" t="str">
            <v>15 BALDEADORA</v>
          </cell>
          <cell r="G58">
            <v>2620.8000000000002</v>
          </cell>
          <cell r="H58">
            <v>10</v>
          </cell>
          <cell r="I58">
            <v>262</v>
          </cell>
          <cell r="J58">
            <v>8.0422999999999994E-2</v>
          </cell>
          <cell r="K58">
            <v>4.9313999999999997E-2</v>
          </cell>
          <cell r="L58">
            <v>129.24213119999999</v>
          </cell>
          <cell r="M58">
            <v>0</v>
          </cell>
          <cell r="O58">
            <v>391.24213120000002</v>
          </cell>
          <cell r="P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59">
          <cell r="A59">
            <v>1615</v>
          </cell>
          <cell r="C59" t="str">
            <v>Eq. Baldeadora  Kit de Impulsor para acometidas</v>
          </cell>
          <cell r="E59" t="str">
            <v>15 BALDEADORA</v>
          </cell>
          <cell r="G59">
            <v>18237</v>
          </cell>
          <cell r="H59">
            <v>10</v>
          </cell>
          <cell r="I59">
            <v>1824</v>
          </cell>
          <cell r="J59">
            <v>8.0422999999999994E-2</v>
          </cell>
          <cell r="K59">
            <v>4.9313999999999997E-2</v>
          </cell>
          <cell r="L59">
            <v>899.33941799999991</v>
          </cell>
          <cell r="M59">
            <v>0</v>
          </cell>
          <cell r="O59">
            <v>2723.339418</v>
          </cell>
          <cell r="P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</row>
        <row r="60">
          <cell r="A60">
            <v>1620</v>
          </cell>
          <cell r="C60" t="str">
            <v>Eq. Baldeadora  Caja de cambios automática</v>
          </cell>
          <cell r="E60" t="str">
            <v>15 BALDEADORA</v>
          </cell>
          <cell r="G60">
            <v>12254</v>
          </cell>
          <cell r="H60">
            <v>10</v>
          </cell>
          <cell r="I60">
            <v>1225</v>
          </cell>
          <cell r="J60">
            <v>8.0422999999999994E-2</v>
          </cell>
          <cell r="K60">
            <v>4.9313999999999997E-2</v>
          </cell>
          <cell r="L60">
            <v>604.29375599999992</v>
          </cell>
          <cell r="M60">
            <v>0</v>
          </cell>
          <cell r="O60">
            <v>1829.293756</v>
          </cell>
          <cell r="P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</row>
        <row r="61">
          <cell r="A61">
            <v>1625</v>
          </cell>
          <cell r="C61" t="str">
            <v>Eq. Baldeadora  Bomba de alta presión</v>
          </cell>
          <cell r="E61" t="str">
            <v>15 BALDEADORA</v>
          </cell>
          <cell r="H61">
            <v>10</v>
          </cell>
          <cell r="I61">
            <v>0</v>
          </cell>
          <cell r="J61">
            <v>8.0422999999999994E-2</v>
          </cell>
          <cell r="K61">
            <v>4.9313999999999997E-2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</row>
        <row r="62">
          <cell r="A62">
            <v>1630</v>
          </cell>
          <cell r="C62" t="str">
            <v>Baldeadora   1.500 l. Eléctrica</v>
          </cell>
          <cell r="E62" t="str">
            <v>15 BALDEADORA</v>
          </cell>
          <cell r="F62">
            <v>6</v>
          </cell>
          <cell r="H62">
            <v>10</v>
          </cell>
          <cell r="I62">
            <v>0</v>
          </cell>
          <cell r="J62">
            <v>8.0422999999999994E-2</v>
          </cell>
          <cell r="K62">
            <v>4.9313999999999997E-2</v>
          </cell>
          <cell r="L62">
            <v>0</v>
          </cell>
          <cell r="M62">
            <v>626</v>
          </cell>
          <cell r="O62">
            <v>626</v>
          </cell>
          <cell r="P62">
            <v>626</v>
          </cell>
          <cell r="Q62">
            <v>5</v>
          </cell>
          <cell r="R62">
            <v>1.1864406779661016</v>
          </cell>
          <cell r="S62">
            <v>0.1</v>
          </cell>
          <cell r="T62">
            <v>0.21399999999999997</v>
          </cell>
          <cell r="U62">
            <v>1.2839999999999998</v>
          </cell>
          <cell r="V62">
            <v>0</v>
          </cell>
        </row>
        <row r="63">
          <cell r="A63">
            <v>1635</v>
          </cell>
          <cell r="C63" t="str">
            <v>Baldeadora   8.000 l. Eléctrica</v>
          </cell>
          <cell r="E63" t="str">
            <v>15 BALDEADORA</v>
          </cell>
          <cell r="F63">
            <v>35</v>
          </cell>
          <cell r="H63">
            <v>10</v>
          </cell>
          <cell r="I63">
            <v>0</v>
          </cell>
          <cell r="J63">
            <v>8.0422999999999994E-2</v>
          </cell>
          <cell r="K63">
            <v>4.9313999999999997E-2</v>
          </cell>
          <cell r="L63">
            <v>0</v>
          </cell>
          <cell r="M63">
            <v>1660</v>
          </cell>
          <cell r="O63">
            <v>1660</v>
          </cell>
          <cell r="P63">
            <v>1660</v>
          </cell>
          <cell r="Q63">
            <v>0.3</v>
          </cell>
          <cell r="R63">
            <v>1.1864406779661016</v>
          </cell>
          <cell r="S63">
            <v>0.1</v>
          </cell>
          <cell r="T63">
            <v>0.26749999999999996</v>
          </cell>
          <cell r="U63">
            <v>1.2839999999999998</v>
          </cell>
          <cell r="V63">
            <v>0</v>
          </cell>
        </row>
        <row r="64">
          <cell r="A64">
            <v>1640</v>
          </cell>
          <cell r="C64" t="str">
            <v>Baldeadora  12.000 l. Eléctrica</v>
          </cell>
          <cell r="E64" t="str">
            <v>15 BALDEADORA</v>
          </cell>
          <cell r="F64">
            <v>35</v>
          </cell>
          <cell r="H64">
            <v>10</v>
          </cell>
          <cell r="I64">
            <v>0</v>
          </cell>
          <cell r="J64">
            <v>8.0422999999999994E-2</v>
          </cell>
          <cell r="K64">
            <v>4.9313999999999997E-2</v>
          </cell>
          <cell r="L64">
            <v>0</v>
          </cell>
          <cell r="M64">
            <v>1910</v>
          </cell>
          <cell r="O64">
            <v>1910</v>
          </cell>
          <cell r="P64">
            <v>1910</v>
          </cell>
          <cell r="Q64">
            <v>0.4</v>
          </cell>
          <cell r="R64">
            <v>1.1864406779661016</v>
          </cell>
          <cell r="S64">
            <v>0.1</v>
          </cell>
          <cell r="T64">
            <v>0.26749999999999996</v>
          </cell>
          <cell r="U64">
            <v>1.2839999999999998</v>
          </cell>
          <cell r="V64">
            <v>0</v>
          </cell>
        </row>
        <row r="65">
          <cell r="A65">
            <v>1645</v>
          </cell>
          <cell r="C65" t="str">
            <v>Baldeadora   8.000 l. GNC</v>
          </cell>
          <cell r="E65" t="str">
            <v>15 BALDEADORA</v>
          </cell>
          <cell r="F65">
            <v>35</v>
          </cell>
          <cell r="H65">
            <v>10</v>
          </cell>
          <cell r="I65">
            <v>0</v>
          </cell>
          <cell r="J65">
            <v>8.0422999999999994E-2</v>
          </cell>
          <cell r="K65">
            <v>4.9313999999999997E-2</v>
          </cell>
          <cell r="L65">
            <v>0</v>
          </cell>
          <cell r="M65">
            <v>1660</v>
          </cell>
          <cell r="O65">
            <v>1660</v>
          </cell>
          <cell r="P65">
            <v>1660</v>
          </cell>
          <cell r="Q65">
            <v>0.4</v>
          </cell>
          <cell r="R65">
            <v>1.1864406779661016</v>
          </cell>
          <cell r="S65">
            <v>0.1</v>
          </cell>
          <cell r="T65">
            <v>0.21399999999999997</v>
          </cell>
          <cell r="U65">
            <v>0.6419999999999999</v>
          </cell>
          <cell r="V65">
            <v>0</v>
          </cell>
        </row>
        <row r="66">
          <cell r="A66">
            <v>1650</v>
          </cell>
          <cell r="C66" t="str">
            <v>Baldeadora  12.000 l. GNC</v>
          </cell>
          <cell r="E66" t="str">
            <v>15 BALDEADORA</v>
          </cell>
          <cell r="F66">
            <v>35</v>
          </cell>
          <cell r="H66">
            <v>10</v>
          </cell>
          <cell r="I66">
            <v>0</v>
          </cell>
          <cell r="J66">
            <v>8.0422999999999994E-2</v>
          </cell>
          <cell r="K66">
            <v>4.9313999999999997E-2</v>
          </cell>
          <cell r="L66">
            <v>0</v>
          </cell>
          <cell r="M66">
            <v>1910</v>
          </cell>
          <cell r="O66">
            <v>1910</v>
          </cell>
          <cell r="P66">
            <v>1910</v>
          </cell>
          <cell r="Q66">
            <v>0.5</v>
          </cell>
          <cell r="R66">
            <v>1.1864406779661016</v>
          </cell>
          <cell r="S66">
            <v>0.1</v>
          </cell>
          <cell r="T66">
            <v>0.21399999999999997</v>
          </cell>
          <cell r="U66">
            <v>0.6419999999999999</v>
          </cell>
          <cell r="V66">
            <v>0</v>
          </cell>
        </row>
        <row r="67">
          <cell r="A67">
            <v>1655</v>
          </cell>
          <cell r="C67" t="str">
            <v>Baldeadora   8.000 l. GNL</v>
          </cell>
          <cell r="E67" t="str">
            <v>15 BALDEADORA</v>
          </cell>
          <cell r="F67">
            <v>35</v>
          </cell>
          <cell r="H67">
            <v>10</v>
          </cell>
          <cell r="I67">
            <v>0</v>
          </cell>
          <cell r="J67">
            <v>8.0422999999999994E-2</v>
          </cell>
          <cell r="K67">
            <v>4.9313999999999997E-2</v>
          </cell>
          <cell r="L67">
            <v>0</v>
          </cell>
          <cell r="M67">
            <v>1660</v>
          </cell>
          <cell r="O67">
            <v>1660</v>
          </cell>
          <cell r="P67">
            <v>1660</v>
          </cell>
          <cell r="Q67">
            <v>0.4</v>
          </cell>
          <cell r="R67">
            <v>1.1864406779661016</v>
          </cell>
          <cell r="S67">
            <v>0.1</v>
          </cell>
          <cell r="T67">
            <v>0.21399999999999997</v>
          </cell>
          <cell r="U67">
            <v>0.6419999999999999</v>
          </cell>
          <cell r="V67">
            <v>0</v>
          </cell>
        </row>
        <row r="68">
          <cell r="A68">
            <v>1660</v>
          </cell>
          <cell r="C68" t="str">
            <v>Baldeadora  12.000 l. GNL</v>
          </cell>
          <cell r="E68" t="str">
            <v>15 BALDEADORA</v>
          </cell>
          <cell r="F68">
            <v>35</v>
          </cell>
          <cell r="H68">
            <v>10</v>
          </cell>
          <cell r="I68">
            <v>0</v>
          </cell>
          <cell r="J68">
            <v>8.0422999999999994E-2</v>
          </cell>
          <cell r="K68">
            <v>4.9313999999999997E-2</v>
          </cell>
          <cell r="L68">
            <v>0</v>
          </cell>
          <cell r="M68">
            <v>1910</v>
          </cell>
          <cell r="O68">
            <v>1910</v>
          </cell>
          <cell r="P68">
            <v>1910</v>
          </cell>
          <cell r="Q68">
            <v>0.5</v>
          </cell>
          <cell r="R68">
            <v>1.1864406779661016</v>
          </cell>
          <cell r="S68">
            <v>0.1</v>
          </cell>
          <cell r="T68">
            <v>0.21399999999999997</v>
          </cell>
          <cell r="U68">
            <v>0.6419999999999999</v>
          </cell>
          <cell r="V68">
            <v>0</v>
          </cell>
        </row>
        <row r="69">
          <cell r="A69">
            <v>2000</v>
          </cell>
          <cell r="C69" t="str">
            <v>Fregadora manual Karcher BD 530 XL Bat</v>
          </cell>
          <cell r="E69" t="str">
            <v>20 FREGADORA</v>
          </cell>
          <cell r="F69">
            <v>6</v>
          </cell>
          <cell r="G69">
            <v>3313.0792254155999</v>
          </cell>
          <cell r="H69">
            <v>10</v>
          </cell>
          <cell r="I69">
            <v>331</v>
          </cell>
          <cell r="J69">
            <v>8.0422999999999994E-2</v>
          </cell>
          <cell r="K69">
            <v>4.9313999999999997E-2</v>
          </cell>
          <cell r="L69">
            <v>163.38118892214487</v>
          </cell>
          <cell r="O69">
            <v>494.38118892214487</v>
          </cell>
          <cell r="P69">
            <v>0</v>
          </cell>
          <cell r="S69">
            <v>0</v>
          </cell>
          <cell r="T69">
            <v>0</v>
          </cell>
          <cell r="U69">
            <v>0</v>
          </cell>
          <cell r="V69">
            <v>6</v>
          </cell>
        </row>
        <row r="70">
          <cell r="A70">
            <v>2005</v>
          </cell>
          <cell r="C70" t="str">
            <v xml:space="preserve">Fregadora - Campana CMAR de Alta fresión </v>
          </cell>
          <cell r="E70" t="str">
            <v>20 FREGADORA</v>
          </cell>
          <cell r="F70">
            <v>6</v>
          </cell>
          <cell r="G70">
            <v>12368.82910821824</v>
          </cell>
          <cell r="H70">
            <v>10</v>
          </cell>
          <cell r="I70">
            <v>1237</v>
          </cell>
          <cell r="J70">
            <v>8.0422999999999994E-2</v>
          </cell>
          <cell r="K70">
            <v>4.9313999999999997E-2</v>
          </cell>
          <cell r="L70">
            <v>609.95643864267424</v>
          </cell>
          <cell r="M70">
            <v>502</v>
          </cell>
          <cell r="O70">
            <v>2348.9564386426741</v>
          </cell>
          <cell r="P70">
            <v>502</v>
          </cell>
          <cell r="S70">
            <v>0</v>
          </cell>
          <cell r="T70">
            <v>0</v>
          </cell>
          <cell r="U70">
            <v>0</v>
          </cell>
          <cell r="V70">
            <v>6</v>
          </cell>
        </row>
        <row r="71">
          <cell r="A71">
            <v>2010</v>
          </cell>
          <cell r="C71" t="str">
            <v>Fregadora CMAR NC 200-1.800 L</v>
          </cell>
          <cell r="E71" t="str">
            <v>20 FREGADORA</v>
          </cell>
          <cell r="F71">
            <v>6</v>
          </cell>
          <cell r="G71">
            <v>144714.16423653433</v>
          </cell>
          <cell r="H71">
            <v>10</v>
          </cell>
          <cell r="I71">
            <v>14471</v>
          </cell>
          <cell r="J71">
            <v>8.0422999999999994E-2</v>
          </cell>
          <cell r="K71">
            <v>4.9313999999999997E-2</v>
          </cell>
          <cell r="L71">
            <v>7136.4342951604531</v>
          </cell>
          <cell r="M71">
            <v>502</v>
          </cell>
          <cell r="O71">
            <v>22109.434295160452</v>
          </cell>
          <cell r="P71">
            <v>502</v>
          </cell>
          <cell r="Q71">
            <v>8</v>
          </cell>
          <cell r="R71">
            <v>1.1864406779661016</v>
          </cell>
          <cell r="S71">
            <v>0.15</v>
          </cell>
          <cell r="T71">
            <v>0.10699999999999998</v>
          </cell>
          <cell r="U71">
            <v>1.1769999999999998</v>
          </cell>
          <cell r="V71">
            <v>8</v>
          </cell>
        </row>
        <row r="72">
          <cell r="A72">
            <v>2015</v>
          </cell>
          <cell r="C72" t="str">
            <v>Fregadora CMAR NC 200-1.800 L Eq. Limpia Túneles</v>
          </cell>
          <cell r="E72" t="str">
            <v>20 FREGADORA</v>
          </cell>
          <cell r="F72">
            <v>6</v>
          </cell>
          <cell r="H72">
            <v>10</v>
          </cell>
          <cell r="I72">
            <v>0</v>
          </cell>
          <cell r="J72">
            <v>8.0422999999999994E-2</v>
          </cell>
          <cell r="K72">
            <v>4.9313999999999997E-2</v>
          </cell>
          <cell r="L72">
            <v>0</v>
          </cell>
          <cell r="M72">
            <v>502</v>
          </cell>
          <cell r="O72">
            <v>502</v>
          </cell>
          <cell r="P72">
            <v>502</v>
          </cell>
          <cell r="S72">
            <v>0</v>
          </cell>
          <cell r="T72">
            <v>0</v>
          </cell>
          <cell r="U72">
            <v>0</v>
          </cell>
          <cell r="V72">
            <v>12</v>
          </cell>
        </row>
        <row r="73">
          <cell r="A73">
            <v>2020</v>
          </cell>
          <cell r="C73" t="str">
            <v>Fregadora TENNANT 5700</v>
          </cell>
          <cell r="E73" t="str">
            <v>20 FREGADORA</v>
          </cell>
          <cell r="F73">
            <v>6</v>
          </cell>
          <cell r="G73">
            <v>184882.44203238256</v>
          </cell>
          <cell r="H73">
            <v>10</v>
          </cell>
          <cell r="I73">
            <v>18488</v>
          </cell>
          <cell r="J73">
            <v>8.0422999999999994E-2</v>
          </cell>
          <cell r="K73">
            <v>4.9313999999999997E-2</v>
          </cell>
          <cell r="L73">
            <v>9117.2927463849137</v>
          </cell>
          <cell r="M73">
            <v>502</v>
          </cell>
          <cell r="O73">
            <v>28107.292746384912</v>
          </cell>
          <cell r="P73">
            <v>502</v>
          </cell>
          <cell r="Q73">
            <v>6</v>
          </cell>
          <cell r="R73">
            <v>1.1864406779661016</v>
          </cell>
          <cell r="S73">
            <v>0.15</v>
          </cell>
          <cell r="T73">
            <v>0.10699999999999998</v>
          </cell>
          <cell r="U73">
            <v>0.96299999999999986</v>
          </cell>
          <cell r="V73">
            <v>7</v>
          </cell>
        </row>
        <row r="74">
          <cell r="A74">
            <v>2025</v>
          </cell>
          <cell r="C74" t="str">
            <v>Fregadora - Barredora de suelos</v>
          </cell>
          <cell r="E74" t="str">
            <v>20 FREGADORA</v>
          </cell>
          <cell r="F74">
            <v>6</v>
          </cell>
          <cell r="G74">
            <v>104125.34708449029</v>
          </cell>
          <cell r="H74">
            <v>10</v>
          </cell>
          <cell r="I74">
            <v>10413</v>
          </cell>
          <cell r="J74">
            <v>8.0422999999999994E-2</v>
          </cell>
          <cell r="K74">
            <v>4.9313999999999997E-2</v>
          </cell>
          <cell r="L74">
            <v>5134.8373661245541</v>
          </cell>
          <cell r="M74">
            <v>502</v>
          </cell>
          <cell r="O74">
            <v>16049.837366124553</v>
          </cell>
          <cell r="P74">
            <v>502</v>
          </cell>
          <cell r="Q74">
            <v>6</v>
          </cell>
          <cell r="R74">
            <v>1.1864406779661016</v>
          </cell>
          <cell r="S74">
            <v>0.15</v>
          </cell>
          <cell r="T74">
            <v>0.10699999999999998</v>
          </cell>
          <cell r="U74">
            <v>0.96299999999999986</v>
          </cell>
          <cell r="V74">
            <v>7</v>
          </cell>
        </row>
        <row r="75">
          <cell r="A75">
            <v>2500</v>
          </cell>
          <cell r="C75" t="str">
            <v>V. aux. APE  50 caja abierta</v>
          </cell>
          <cell r="E75" t="str">
            <v>25 BRIGADA</v>
          </cell>
          <cell r="F75">
            <v>25</v>
          </cell>
          <cell r="G75">
            <v>2955.5822004255169</v>
          </cell>
          <cell r="H75">
            <v>10</v>
          </cell>
          <cell r="I75">
            <v>296</v>
          </cell>
          <cell r="J75">
            <v>8.0422999999999994E-2</v>
          </cell>
          <cell r="K75">
            <v>4.9313999999999997E-2</v>
          </cell>
          <cell r="L75">
            <v>145.75158063178392</v>
          </cell>
          <cell r="M75">
            <v>626</v>
          </cell>
          <cell r="O75">
            <v>1067.7515806317838</v>
          </cell>
          <cell r="P75">
            <v>626</v>
          </cell>
          <cell r="Q75">
            <v>0.08</v>
          </cell>
          <cell r="R75">
            <v>0.93156876179486259</v>
          </cell>
          <cell r="S75">
            <v>0.1</v>
          </cell>
          <cell r="T75">
            <v>0.10699999999999998</v>
          </cell>
          <cell r="U75">
            <v>0.53499999999999992</v>
          </cell>
          <cell r="V75">
            <v>0</v>
          </cell>
        </row>
        <row r="76">
          <cell r="A76">
            <v>2505</v>
          </cell>
          <cell r="C76" t="str">
            <v>V. aux. APE  50 furgón cerrado</v>
          </cell>
          <cell r="E76" t="str">
            <v>25 BRIGADA</v>
          </cell>
          <cell r="F76">
            <v>25</v>
          </cell>
          <cell r="G76">
            <v>3691.716851177383</v>
          </cell>
          <cell r="H76">
            <v>10</v>
          </cell>
          <cell r="I76">
            <v>369</v>
          </cell>
          <cell r="J76">
            <v>8.0422999999999994E-2</v>
          </cell>
          <cell r="K76">
            <v>4.9313999999999997E-2</v>
          </cell>
          <cell r="L76">
            <v>182.05332479896146</v>
          </cell>
          <cell r="M76">
            <v>626</v>
          </cell>
          <cell r="O76">
            <v>1177.0533247989615</v>
          </cell>
          <cell r="P76">
            <v>626</v>
          </cell>
          <cell r="Q76">
            <v>0.08</v>
          </cell>
          <cell r="R76">
            <v>0.93156876179486259</v>
          </cell>
          <cell r="S76">
            <v>0.1</v>
          </cell>
          <cell r="T76">
            <v>0.10699999999999998</v>
          </cell>
          <cell r="U76">
            <v>0.53499999999999992</v>
          </cell>
          <cell r="V76">
            <v>0</v>
          </cell>
        </row>
        <row r="77">
          <cell r="A77">
            <v>2510</v>
          </cell>
          <cell r="C77" t="str">
            <v>V. aux. APE 120 caja abierta</v>
          </cell>
          <cell r="E77" t="str">
            <v>25 BRIGADA</v>
          </cell>
          <cell r="F77">
            <v>25</v>
          </cell>
          <cell r="G77">
            <v>5763.4957268039389</v>
          </cell>
          <cell r="H77">
            <v>10</v>
          </cell>
          <cell r="I77">
            <v>576</v>
          </cell>
          <cell r="J77">
            <v>8.0422999999999994E-2</v>
          </cell>
          <cell r="K77">
            <v>4.9313999999999997E-2</v>
          </cell>
          <cell r="L77">
            <v>284.22102827160944</v>
          </cell>
          <cell r="M77">
            <v>626</v>
          </cell>
          <cell r="O77">
            <v>1486.2210282716094</v>
          </cell>
          <cell r="P77">
            <v>626</v>
          </cell>
          <cell r="Q77">
            <v>0.1</v>
          </cell>
          <cell r="R77">
            <v>0.93156876179486259</v>
          </cell>
          <cell r="S77">
            <v>0.1</v>
          </cell>
          <cell r="T77">
            <v>0.10699999999999998</v>
          </cell>
          <cell r="U77">
            <v>0.53499999999999992</v>
          </cell>
          <cell r="V77">
            <v>0</v>
          </cell>
        </row>
        <row r="78">
          <cell r="A78">
            <v>2515</v>
          </cell>
          <cell r="C78" t="str">
            <v>V. aux. APE 125 TM 703 caja abierta basculante</v>
          </cell>
          <cell r="E78" t="str">
            <v>25 BRIGADA</v>
          </cell>
          <cell r="F78">
            <v>25</v>
          </cell>
          <cell r="G78">
            <v>10033.802423280806</v>
          </cell>
          <cell r="H78">
            <v>10</v>
          </cell>
          <cell r="I78">
            <v>1003</v>
          </cell>
          <cell r="J78">
            <v>8.0422999999999994E-2</v>
          </cell>
          <cell r="K78">
            <v>4.9313999999999997E-2</v>
          </cell>
          <cell r="L78">
            <v>494.80693270166961</v>
          </cell>
          <cell r="M78">
            <v>626</v>
          </cell>
          <cell r="O78">
            <v>2123.8069327016697</v>
          </cell>
          <cell r="P78">
            <v>626</v>
          </cell>
          <cell r="Q78">
            <v>0.12</v>
          </cell>
          <cell r="R78">
            <v>0.93156876179486259</v>
          </cell>
          <cell r="S78">
            <v>0.1</v>
          </cell>
          <cell r="T78">
            <v>0.10699999999999998</v>
          </cell>
          <cell r="U78">
            <v>0.53499999999999992</v>
          </cell>
          <cell r="V78">
            <v>0</v>
          </cell>
        </row>
        <row r="79">
          <cell r="A79">
            <v>2520</v>
          </cell>
          <cell r="C79" t="str">
            <v>V. aux. APE 125 TM 703 furgón cerrado</v>
          </cell>
          <cell r="E79" t="str">
            <v>25 BRIGADA</v>
          </cell>
          <cell r="F79">
            <v>25</v>
          </cell>
          <cell r="G79">
            <v>4953.8422703833257</v>
          </cell>
          <cell r="H79">
            <v>10</v>
          </cell>
          <cell r="I79">
            <v>495</v>
          </cell>
          <cell r="J79">
            <v>8.0422999999999994E-2</v>
          </cell>
          <cell r="K79">
            <v>4.9313999999999997E-2</v>
          </cell>
          <cell r="L79">
            <v>244.29377772168331</v>
          </cell>
          <cell r="M79">
            <v>626</v>
          </cell>
          <cell r="O79">
            <v>1365.2937777216835</v>
          </cell>
          <cell r="P79">
            <v>626</v>
          </cell>
          <cell r="Q79">
            <v>0.15</v>
          </cell>
          <cell r="R79">
            <v>0.93156876179486259</v>
          </cell>
          <cell r="S79">
            <v>0.1</v>
          </cell>
          <cell r="T79">
            <v>0.10699999999999998</v>
          </cell>
          <cell r="U79">
            <v>0.53499999999999992</v>
          </cell>
          <cell r="V79">
            <v>0</v>
          </cell>
        </row>
        <row r="80">
          <cell r="A80">
            <v>2525</v>
          </cell>
          <cell r="C80" t="str">
            <v>V. Piaggio PORTER Abierto Basculante Diesel</v>
          </cell>
          <cell r="E80" t="str">
            <v>25 BRIGADA</v>
          </cell>
          <cell r="F80">
            <v>25</v>
          </cell>
          <cell r="G80">
            <v>14538.107172478454</v>
          </cell>
          <cell r="H80">
            <v>10</v>
          </cell>
          <cell r="I80">
            <v>1454</v>
          </cell>
          <cell r="J80">
            <v>8.0422999999999994E-2</v>
          </cell>
          <cell r="K80">
            <v>4.9313999999999997E-2</v>
          </cell>
          <cell r="L80">
            <v>716.9322171036024</v>
          </cell>
          <cell r="M80">
            <v>626</v>
          </cell>
          <cell r="O80">
            <v>2796.9322171036024</v>
          </cell>
          <cell r="P80">
            <v>626</v>
          </cell>
          <cell r="Q80">
            <v>0.12</v>
          </cell>
          <cell r="R80">
            <v>1.1864406779661016</v>
          </cell>
          <cell r="S80">
            <v>0.1</v>
          </cell>
          <cell r="T80">
            <v>0.21399999999999997</v>
          </cell>
          <cell r="U80">
            <v>0.6419999999999999</v>
          </cell>
          <cell r="V80">
            <v>0</v>
          </cell>
        </row>
        <row r="81">
          <cell r="A81">
            <v>2530</v>
          </cell>
          <cell r="C81" t="str">
            <v>V. Piaggio PORTER Abierto Basculante Eléctrico</v>
          </cell>
          <cell r="E81" t="str">
            <v>25 BRIGADA</v>
          </cell>
          <cell r="F81">
            <v>25</v>
          </cell>
          <cell r="G81">
            <v>14538.107172478454</v>
          </cell>
          <cell r="H81">
            <v>10</v>
          </cell>
          <cell r="I81">
            <v>1454</v>
          </cell>
          <cell r="J81">
            <v>8.0422999999999994E-2</v>
          </cell>
          <cell r="K81">
            <v>4.9313999999999997E-2</v>
          </cell>
          <cell r="L81">
            <v>716.9322171036024</v>
          </cell>
          <cell r="M81">
            <v>626</v>
          </cell>
          <cell r="O81">
            <v>2796.9322171036024</v>
          </cell>
          <cell r="P81">
            <v>626</v>
          </cell>
          <cell r="Q81">
            <v>0.1</v>
          </cell>
          <cell r="R81">
            <v>1.1864406779661016</v>
          </cell>
          <cell r="S81">
            <v>0.1</v>
          </cell>
          <cell r="T81">
            <v>0.21399999999999997</v>
          </cell>
          <cell r="U81">
            <v>0.6419999999999999</v>
          </cell>
          <cell r="V81">
            <v>0</v>
          </cell>
        </row>
        <row r="82">
          <cell r="A82">
            <v>2535</v>
          </cell>
          <cell r="C82" t="str">
            <v>V. Piaggio PORTER Baldeo Manual Caja Cerrada</v>
          </cell>
          <cell r="E82" t="str">
            <v>25 BRIGADA</v>
          </cell>
          <cell r="F82">
            <v>25</v>
          </cell>
          <cell r="G82">
            <v>14538.107172478454</v>
          </cell>
          <cell r="H82">
            <v>10</v>
          </cell>
          <cell r="I82">
            <v>1454</v>
          </cell>
          <cell r="J82">
            <v>8.0422999999999994E-2</v>
          </cell>
          <cell r="K82">
            <v>4.9313999999999997E-2</v>
          </cell>
          <cell r="L82">
            <v>716.9322171036024</v>
          </cell>
          <cell r="M82">
            <v>626</v>
          </cell>
          <cell r="O82">
            <v>2796.9322171036024</v>
          </cell>
          <cell r="P82">
            <v>626</v>
          </cell>
          <cell r="Q82">
            <v>0.12</v>
          </cell>
          <cell r="R82">
            <v>1.1864406779661016</v>
          </cell>
          <cell r="S82">
            <v>0.1</v>
          </cell>
          <cell r="T82">
            <v>0.21399999999999997</v>
          </cell>
          <cell r="U82">
            <v>0.6419999999999999</v>
          </cell>
          <cell r="V82">
            <v>0</v>
          </cell>
        </row>
        <row r="83">
          <cell r="A83">
            <v>2540</v>
          </cell>
          <cell r="C83" t="str">
            <v>V. Piaggio PORTER Caja aluminio</v>
          </cell>
          <cell r="E83" t="str">
            <v>25 BRIGADA</v>
          </cell>
          <cell r="F83">
            <v>25</v>
          </cell>
          <cell r="G83">
            <v>14735.314269229384</v>
          </cell>
          <cell r="H83">
            <v>10</v>
          </cell>
          <cell r="I83">
            <v>1474</v>
          </cell>
          <cell r="J83">
            <v>8.0422999999999994E-2</v>
          </cell>
          <cell r="K83">
            <v>4.9313999999999997E-2</v>
          </cell>
          <cell r="L83">
            <v>726.65728787277783</v>
          </cell>
          <cell r="M83">
            <v>626</v>
          </cell>
          <cell r="O83">
            <v>2826.6572878727779</v>
          </cell>
          <cell r="P83">
            <v>626</v>
          </cell>
          <cell r="Q83">
            <v>0.12</v>
          </cell>
          <cell r="R83">
            <v>1.1864406779661016</v>
          </cell>
          <cell r="S83">
            <v>0.1</v>
          </cell>
          <cell r="T83">
            <v>0.21399999999999997</v>
          </cell>
          <cell r="U83">
            <v>0.6419999999999999</v>
          </cell>
          <cell r="V83">
            <v>0</v>
          </cell>
        </row>
        <row r="84">
          <cell r="A84">
            <v>2545</v>
          </cell>
          <cell r="C84" t="str">
            <v>V. aux. RASCAL</v>
          </cell>
          <cell r="E84" t="str">
            <v>25 BRIGADA</v>
          </cell>
          <cell r="F84">
            <v>25</v>
          </cell>
          <cell r="G84">
            <v>15997.439688435325</v>
          </cell>
          <cell r="H84">
            <v>10</v>
          </cell>
          <cell r="I84">
            <v>1600</v>
          </cell>
          <cell r="J84">
            <v>8.0422999999999994E-2</v>
          </cell>
          <cell r="K84">
            <v>4.9313999999999997E-2</v>
          </cell>
          <cell r="L84">
            <v>788.89774079549954</v>
          </cell>
          <cell r="M84">
            <v>626</v>
          </cell>
          <cell r="O84">
            <v>3014.8977407954994</v>
          </cell>
          <cell r="P84">
            <v>626</v>
          </cell>
          <cell r="Q84">
            <v>0.12</v>
          </cell>
          <cell r="R84">
            <v>1.1864406779661016</v>
          </cell>
          <cell r="S84">
            <v>0.1</v>
          </cell>
          <cell r="T84">
            <v>0.21399999999999997</v>
          </cell>
          <cell r="U84">
            <v>0.6419999999999999</v>
          </cell>
          <cell r="V84">
            <v>0</v>
          </cell>
        </row>
        <row r="85">
          <cell r="A85">
            <v>2550</v>
          </cell>
          <cell r="C85" t="str">
            <v>V. ROCAR 3 m³ Diesel multiusos</v>
          </cell>
          <cell r="E85" t="str">
            <v>25 BRIGADA</v>
          </cell>
          <cell r="F85">
            <v>25</v>
          </cell>
          <cell r="G85">
            <v>3376.1854963758969</v>
          </cell>
          <cell r="H85">
            <v>10</v>
          </cell>
          <cell r="I85">
            <v>338</v>
          </cell>
          <cell r="J85">
            <v>8.0422999999999994E-2</v>
          </cell>
          <cell r="K85">
            <v>4.9313999999999997E-2</v>
          </cell>
          <cell r="L85">
            <v>166.49321156828097</v>
          </cell>
          <cell r="M85">
            <v>626</v>
          </cell>
          <cell r="O85">
            <v>1130.4932115682809</v>
          </cell>
          <cell r="P85">
            <v>626</v>
          </cell>
          <cell r="Q85">
            <v>0.18</v>
          </cell>
          <cell r="R85">
            <v>1.1864406779661016</v>
          </cell>
          <cell r="S85">
            <v>0.1</v>
          </cell>
          <cell r="T85">
            <v>0.21399999999999997</v>
          </cell>
          <cell r="U85">
            <v>0.6419999999999999</v>
          </cell>
          <cell r="V85">
            <v>0</v>
          </cell>
        </row>
        <row r="86">
          <cell r="A86">
            <v>2555</v>
          </cell>
          <cell r="C86" t="str">
            <v>V. ROCAR 3 m³ Diesel, Caja: Fibra de Vidrio</v>
          </cell>
          <cell r="E86" t="str">
            <v>25 BRIGADA</v>
          </cell>
          <cell r="F86">
            <v>25</v>
          </cell>
          <cell r="G86">
            <v>27290.914236534325</v>
          </cell>
          <cell r="H86">
            <v>10</v>
          </cell>
          <cell r="I86">
            <v>2729</v>
          </cell>
          <cell r="J86">
            <v>8.0422999999999994E-2</v>
          </cell>
          <cell r="K86">
            <v>4.9313999999999997E-2</v>
          </cell>
          <cell r="L86">
            <v>1345.8241446604536</v>
          </cell>
          <cell r="M86">
            <v>626</v>
          </cell>
          <cell r="O86">
            <v>4700.8241446604534</v>
          </cell>
          <cell r="P86">
            <v>626</v>
          </cell>
          <cell r="Q86">
            <v>0.18</v>
          </cell>
          <cell r="R86">
            <v>1.1864406779661016</v>
          </cell>
          <cell r="S86">
            <v>0.1</v>
          </cell>
          <cell r="T86">
            <v>0.21399999999999997</v>
          </cell>
          <cell r="U86">
            <v>0.6419999999999999</v>
          </cell>
          <cell r="V86">
            <v>0</v>
          </cell>
        </row>
        <row r="87">
          <cell r="A87">
            <v>2560</v>
          </cell>
          <cell r="C87" t="str">
            <v xml:space="preserve">V. ROCAR 4 m³ Diesel multiusos </v>
          </cell>
          <cell r="E87" t="str">
            <v>25 BRIGADA</v>
          </cell>
          <cell r="F87">
            <v>25</v>
          </cell>
          <cell r="G87">
            <v>3376.1854963758969</v>
          </cell>
          <cell r="H87">
            <v>10</v>
          </cell>
          <cell r="I87">
            <v>338</v>
          </cell>
          <cell r="J87">
            <v>8.0422999999999994E-2</v>
          </cell>
          <cell r="K87">
            <v>4.9313999999999997E-2</v>
          </cell>
          <cell r="L87">
            <v>166.49321156828097</v>
          </cell>
          <cell r="M87">
            <v>1405</v>
          </cell>
          <cell r="O87">
            <v>1909.4932115682809</v>
          </cell>
          <cell r="P87">
            <v>1405</v>
          </cell>
          <cell r="Q87">
            <v>0.2</v>
          </cell>
          <cell r="R87">
            <v>1.1864406779661016</v>
          </cell>
          <cell r="S87">
            <v>0.1</v>
          </cell>
          <cell r="T87">
            <v>0.21399999999999997</v>
          </cell>
          <cell r="U87">
            <v>0.6419999999999999</v>
          </cell>
          <cell r="V87">
            <v>0</v>
          </cell>
        </row>
        <row r="88">
          <cell r="A88">
            <v>2565</v>
          </cell>
          <cell r="C88" t="str">
            <v>V. ROCAR 4 m³ Diesel, Caja: Fibra de Vidrio</v>
          </cell>
          <cell r="E88" t="str">
            <v>25 BRIGADA</v>
          </cell>
          <cell r="F88">
            <v>25</v>
          </cell>
          <cell r="G88">
            <v>27290.914236534325</v>
          </cell>
          <cell r="H88">
            <v>10</v>
          </cell>
          <cell r="I88">
            <v>2729</v>
          </cell>
          <cell r="J88">
            <v>8.0422999999999994E-2</v>
          </cell>
          <cell r="K88">
            <v>4.9313999999999997E-2</v>
          </cell>
          <cell r="L88">
            <v>1345.8241446604536</v>
          </cell>
          <cell r="M88">
            <v>1405</v>
          </cell>
          <cell r="O88">
            <v>5479.8241446604534</v>
          </cell>
          <cell r="P88">
            <v>1405</v>
          </cell>
          <cell r="Q88">
            <v>0.2</v>
          </cell>
          <cell r="R88">
            <v>1.1864406779661016</v>
          </cell>
          <cell r="S88">
            <v>0.1</v>
          </cell>
          <cell r="T88">
            <v>0.21399999999999997</v>
          </cell>
          <cell r="U88">
            <v>0.6419999999999999</v>
          </cell>
          <cell r="V88">
            <v>0</v>
          </cell>
        </row>
        <row r="89">
          <cell r="A89">
            <v>2570</v>
          </cell>
          <cell r="B89">
            <v>1</v>
          </cell>
          <cell r="C89" t="str">
            <v>V. Brigada NISSAN Cabstar 110Cv 3,5Tn</v>
          </cell>
          <cell r="E89" t="str">
            <v>25 BRIGADA</v>
          </cell>
          <cell r="F89">
            <v>25</v>
          </cell>
          <cell r="G89">
            <v>35000</v>
          </cell>
          <cell r="H89">
            <v>10</v>
          </cell>
          <cell r="I89">
            <v>3500</v>
          </cell>
          <cell r="J89">
            <v>8.0422999999999994E-2</v>
          </cell>
          <cell r="K89">
            <v>4.9313999999999997E-2</v>
          </cell>
          <cell r="L89">
            <v>1725.9899999999998</v>
          </cell>
          <cell r="M89">
            <v>1405</v>
          </cell>
          <cell r="O89">
            <v>6630.99</v>
          </cell>
          <cell r="P89">
            <v>1405</v>
          </cell>
          <cell r="Q89">
            <v>0.48</v>
          </cell>
          <cell r="R89">
            <v>1.1864406779661016</v>
          </cell>
          <cell r="S89">
            <v>0.1</v>
          </cell>
          <cell r="T89">
            <v>0.21399999999999997</v>
          </cell>
          <cell r="U89">
            <v>0.6419999999999999</v>
          </cell>
          <cell r="V89">
            <v>80</v>
          </cell>
        </row>
        <row r="90">
          <cell r="A90">
            <v>2575</v>
          </cell>
          <cell r="C90" t="str">
            <v>V. Brigada NISSAN Cabstar 110Cv 3,5Tn+Grúa</v>
          </cell>
          <cell r="E90" t="str">
            <v>25 BRIGADA</v>
          </cell>
          <cell r="F90">
            <v>25</v>
          </cell>
          <cell r="G90">
            <v>29212.174236534323</v>
          </cell>
          <cell r="H90">
            <v>10</v>
          </cell>
          <cell r="I90">
            <v>2921</v>
          </cell>
          <cell r="J90">
            <v>8.0422999999999994E-2</v>
          </cell>
          <cell r="K90">
            <v>4.9313999999999997E-2</v>
          </cell>
          <cell r="L90">
            <v>1440.5691603004536</v>
          </cell>
          <cell r="M90">
            <v>1405</v>
          </cell>
          <cell r="O90">
            <v>5766.5691603004534</v>
          </cell>
          <cell r="P90">
            <v>1405</v>
          </cell>
          <cell r="Q90">
            <v>0.25</v>
          </cell>
          <cell r="R90">
            <v>1.1864406779661016</v>
          </cell>
          <cell r="S90">
            <v>0.1</v>
          </cell>
          <cell r="T90">
            <v>0.21399999999999997</v>
          </cell>
          <cell r="U90">
            <v>0.6419999999999999</v>
          </cell>
          <cell r="V90">
            <v>0</v>
          </cell>
        </row>
        <row r="91">
          <cell r="A91">
            <v>2580</v>
          </cell>
          <cell r="C91" t="str">
            <v>V. Brigada NISSAN Cabstar 110Cv 3,5Tn+Plataforma</v>
          </cell>
          <cell r="E91" t="str">
            <v>25 BRIGADA</v>
          </cell>
          <cell r="F91">
            <v>25</v>
          </cell>
          <cell r="G91">
            <v>23926.724236534323</v>
          </cell>
          <cell r="H91">
            <v>10</v>
          </cell>
          <cell r="I91">
            <v>2393</v>
          </cell>
          <cell r="J91">
            <v>8.0422999999999994E-2</v>
          </cell>
          <cell r="K91">
            <v>4.9313999999999997E-2</v>
          </cell>
          <cell r="L91">
            <v>1179.9224790004534</v>
          </cell>
          <cell r="M91">
            <v>1405</v>
          </cell>
          <cell r="O91">
            <v>4977.9224790004537</v>
          </cell>
          <cell r="P91">
            <v>1405</v>
          </cell>
          <cell r="Q91">
            <v>0.25</v>
          </cell>
          <cell r="R91">
            <v>1.1864406779661016</v>
          </cell>
          <cell r="S91">
            <v>0.1</v>
          </cell>
          <cell r="T91">
            <v>0.21399999999999997</v>
          </cell>
          <cell r="U91">
            <v>0.6419999999999999</v>
          </cell>
          <cell r="V91">
            <v>0</v>
          </cell>
        </row>
        <row r="92">
          <cell r="A92">
            <v>2585</v>
          </cell>
          <cell r="C92" t="str">
            <v>V. NISSAN Cabstar C.Ampliada 110Cv 3,5Tn</v>
          </cell>
          <cell r="E92" t="str">
            <v>25 BRIGADA</v>
          </cell>
          <cell r="F92">
            <v>25</v>
          </cell>
          <cell r="G92">
            <v>20994.402473765822</v>
          </cell>
          <cell r="H92">
            <v>10</v>
          </cell>
          <cell r="I92">
            <v>2099</v>
          </cell>
          <cell r="J92">
            <v>8.0422999999999994E-2</v>
          </cell>
          <cell r="K92">
            <v>4.9313999999999997E-2</v>
          </cell>
          <cell r="L92">
            <v>1035.3179635912877</v>
          </cell>
          <cell r="M92">
            <v>1405</v>
          </cell>
          <cell r="O92">
            <v>4539.3179635912875</v>
          </cell>
          <cell r="P92">
            <v>1405</v>
          </cell>
          <cell r="Q92">
            <v>0.25</v>
          </cell>
          <cell r="R92">
            <v>1.1864406779661016</v>
          </cell>
          <cell r="S92">
            <v>0.1</v>
          </cell>
          <cell r="T92">
            <v>0.21399999999999997</v>
          </cell>
          <cell r="U92">
            <v>0.6419999999999999</v>
          </cell>
          <cell r="V92">
            <v>0</v>
          </cell>
        </row>
        <row r="93">
          <cell r="A93">
            <v>2590</v>
          </cell>
          <cell r="C93" t="str">
            <v>V. NISSAN Cabstar C.Ampliada 110Cv 3,5Tn+Grúa</v>
          </cell>
          <cell r="E93" t="str">
            <v>25 BRIGADA</v>
          </cell>
          <cell r="F93">
            <v>25</v>
          </cell>
          <cell r="G93">
            <v>29212.174236534323</v>
          </cell>
          <cell r="H93">
            <v>10</v>
          </cell>
          <cell r="I93">
            <v>2921</v>
          </cell>
          <cell r="J93">
            <v>8.0422999999999994E-2</v>
          </cell>
          <cell r="K93">
            <v>4.9313999999999997E-2</v>
          </cell>
          <cell r="L93">
            <v>1440.5691603004536</v>
          </cell>
          <cell r="M93">
            <v>1405</v>
          </cell>
          <cell r="O93">
            <v>5766.5691603004534</v>
          </cell>
          <cell r="P93">
            <v>1405</v>
          </cell>
          <cell r="Q93">
            <v>0.25</v>
          </cell>
          <cell r="R93">
            <v>1.1864406779661016</v>
          </cell>
          <cell r="S93">
            <v>0.1</v>
          </cell>
          <cell r="T93">
            <v>0.21399999999999997</v>
          </cell>
          <cell r="U93">
            <v>0.6419999999999999</v>
          </cell>
          <cell r="V93">
            <v>0</v>
          </cell>
        </row>
        <row r="94">
          <cell r="A94">
            <v>2595</v>
          </cell>
          <cell r="C94" t="str">
            <v>V. NISSAN Cabstar C.Ampliada 110Cv 3,5Tn+Plat.</v>
          </cell>
          <cell r="E94" t="str">
            <v>25 BRIGADA</v>
          </cell>
          <cell r="F94">
            <v>25</v>
          </cell>
          <cell r="G94">
            <v>23926.724236534323</v>
          </cell>
          <cell r="H94">
            <v>10</v>
          </cell>
          <cell r="I94">
            <v>2393</v>
          </cell>
          <cell r="J94">
            <v>8.0422999999999994E-2</v>
          </cell>
          <cell r="K94">
            <v>4.9313999999999997E-2</v>
          </cell>
          <cell r="L94">
            <v>1179.9224790004534</v>
          </cell>
          <cell r="M94">
            <v>1405</v>
          </cell>
          <cell r="O94">
            <v>4977.9224790004537</v>
          </cell>
          <cell r="P94">
            <v>1405</v>
          </cell>
          <cell r="Q94">
            <v>0.25</v>
          </cell>
          <cell r="R94">
            <v>1.1864406779661016</v>
          </cell>
          <cell r="S94">
            <v>0.1</v>
          </cell>
          <cell r="T94">
            <v>0.21399999999999997</v>
          </cell>
          <cell r="U94">
            <v>0.6419999999999999</v>
          </cell>
          <cell r="V94">
            <v>0</v>
          </cell>
        </row>
        <row r="95">
          <cell r="A95">
            <v>2600</v>
          </cell>
          <cell r="C95" t="str">
            <v>V. Brigada NISSAN 8Tn Atleon 135 Cv.</v>
          </cell>
          <cell r="E95" t="str">
            <v>25 BRIGADA</v>
          </cell>
          <cell r="F95">
            <v>25</v>
          </cell>
          <cell r="H95">
            <v>10</v>
          </cell>
          <cell r="I95">
            <v>0</v>
          </cell>
          <cell r="J95">
            <v>8.0422999999999994E-2</v>
          </cell>
          <cell r="K95">
            <v>4.9313999999999997E-2</v>
          </cell>
          <cell r="L95">
            <v>0</v>
          </cell>
          <cell r="M95">
            <v>1405</v>
          </cell>
          <cell r="O95">
            <v>1405</v>
          </cell>
          <cell r="P95">
            <v>1405</v>
          </cell>
          <cell r="Q95">
            <v>0.3</v>
          </cell>
          <cell r="R95">
            <v>1.1864406779661016</v>
          </cell>
          <cell r="S95">
            <v>0.15</v>
          </cell>
          <cell r="T95">
            <v>0.26749999999999996</v>
          </cell>
          <cell r="U95">
            <v>0.6419999999999999</v>
          </cell>
          <cell r="V95">
            <v>0</v>
          </cell>
        </row>
        <row r="96">
          <cell r="A96">
            <v>2605</v>
          </cell>
          <cell r="C96" t="str">
            <v>V. Brigada NISSAN 8Tn Atleon 135 Cv. C.Ampliada</v>
          </cell>
          <cell r="E96" t="str">
            <v>25 BRIGADA</v>
          </cell>
          <cell r="F96">
            <v>25</v>
          </cell>
          <cell r="H96">
            <v>10</v>
          </cell>
          <cell r="I96">
            <v>0</v>
          </cell>
          <cell r="J96">
            <v>8.0422999999999994E-2</v>
          </cell>
          <cell r="K96">
            <v>4.9313999999999997E-2</v>
          </cell>
          <cell r="L96">
            <v>0</v>
          </cell>
          <cell r="M96">
            <v>1405</v>
          </cell>
          <cell r="O96">
            <v>1405</v>
          </cell>
          <cell r="P96">
            <v>1405</v>
          </cell>
          <cell r="Q96">
            <v>0.3</v>
          </cell>
          <cell r="R96">
            <v>1.1864406779661016</v>
          </cell>
          <cell r="S96">
            <v>0.15</v>
          </cell>
          <cell r="T96">
            <v>0.26749999999999996</v>
          </cell>
          <cell r="U96">
            <v>0.6419999999999999</v>
          </cell>
          <cell r="V96">
            <v>0</v>
          </cell>
        </row>
        <row r="97">
          <cell r="A97">
            <v>2610</v>
          </cell>
          <cell r="C97" t="str">
            <v>V. Brigada NISSAN 8Tn Atleon Grua + Plataforma</v>
          </cell>
          <cell r="E97" t="str">
            <v>25 BRIGADA</v>
          </cell>
          <cell r="F97">
            <v>25</v>
          </cell>
          <cell r="G97">
            <v>56017.354236534324</v>
          </cell>
          <cell r="H97">
            <v>10</v>
          </cell>
          <cell r="I97">
            <v>5602</v>
          </cell>
          <cell r="J97">
            <v>8.0422999999999994E-2</v>
          </cell>
          <cell r="K97">
            <v>4.9313999999999997E-2</v>
          </cell>
          <cell r="L97">
            <v>2762.4398068204537</v>
          </cell>
          <cell r="M97">
            <v>1405</v>
          </cell>
          <cell r="O97">
            <v>9769.4398068204537</v>
          </cell>
          <cell r="P97">
            <v>1405</v>
          </cell>
          <cell r="Q97">
            <v>0.3</v>
          </cell>
          <cell r="R97">
            <v>1.1864406779661016</v>
          </cell>
          <cell r="S97">
            <v>0.15</v>
          </cell>
          <cell r="T97">
            <v>0.26749999999999996</v>
          </cell>
          <cell r="U97">
            <v>0.6419999999999999</v>
          </cell>
          <cell r="V97">
            <v>0</v>
          </cell>
        </row>
        <row r="98">
          <cell r="A98">
            <v>2615</v>
          </cell>
          <cell r="C98" t="str">
            <v>V. Brigada RENAULT 8Tn 135Cv. Basculante</v>
          </cell>
          <cell r="E98" t="str">
            <v>25 BRIGADA</v>
          </cell>
          <cell r="F98">
            <v>25</v>
          </cell>
          <cell r="G98">
            <v>46443.060113230684</v>
          </cell>
          <cell r="H98">
            <v>10</v>
          </cell>
          <cell r="I98">
            <v>4644</v>
          </cell>
          <cell r="J98">
            <v>8.0422999999999994E-2</v>
          </cell>
          <cell r="K98">
            <v>4.9313999999999997E-2</v>
          </cell>
          <cell r="L98">
            <v>2290.2930664238579</v>
          </cell>
          <cell r="M98">
            <v>1405</v>
          </cell>
          <cell r="O98">
            <v>8339.2930664238575</v>
          </cell>
          <cell r="P98">
            <v>1405</v>
          </cell>
          <cell r="Q98">
            <v>0.3</v>
          </cell>
          <cell r="R98">
            <v>1.1864406779661016</v>
          </cell>
          <cell r="S98">
            <v>0.15</v>
          </cell>
          <cell r="T98">
            <v>0.26749999999999996</v>
          </cell>
          <cell r="U98">
            <v>0.6419999999999999</v>
          </cell>
          <cell r="V98">
            <v>0</v>
          </cell>
        </row>
        <row r="99">
          <cell r="A99">
            <v>2620</v>
          </cell>
          <cell r="C99" t="str">
            <v>V. Brigada 8Tn Basculante  ( GAS )</v>
          </cell>
          <cell r="E99" t="str">
            <v>25 BRIGADA</v>
          </cell>
          <cell r="F99">
            <v>25</v>
          </cell>
          <cell r="G99">
            <v>90670</v>
          </cell>
          <cell r="H99">
            <v>10</v>
          </cell>
          <cell r="I99">
            <v>9067</v>
          </cell>
          <cell r="J99">
            <v>8.0422999999999994E-2</v>
          </cell>
          <cell r="K99">
            <v>4.9313999999999997E-2</v>
          </cell>
          <cell r="L99">
            <v>4471.3003799999997</v>
          </cell>
          <cell r="M99">
            <v>1405</v>
          </cell>
          <cell r="O99">
            <v>14943.300380000001</v>
          </cell>
          <cell r="P99">
            <v>1405</v>
          </cell>
          <cell r="Q99">
            <v>0.3</v>
          </cell>
          <cell r="R99">
            <v>1.1864406779661016</v>
          </cell>
          <cell r="S99">
            <v>0.15</v>
          </cell>
          <cell r="T99">
            <v>0.26749999999999996</v>
          </cell>
          <cell r="U99">
            <v>0.6419999999999999</v>
          </cell>
          <cell r="V99">
            <v>0</v>
          </cell>
        </row>
        <row r="100">
          <cell r="A100">
            <v>2625</v>
          </cell>
          <cell r="C100" t="str">
            <v>Eq. Plataforma Elevadora para Brigada 8 Tn</v>
          </cell>
          <cell r="E100" t="str">
            <v>25 BRIGADA</v>
          </cell>
          <cell r="F100">
            <v>25</v>
          </cell>
          <cell r="G100">
            <v>4732.9703220222864</v>
          </cell>
          <cell r="H100">
            <v>10</v>
          </cell>
          <cell r="I100">
            <v>473</v>
          </cell>
          <cell r="J100">
            <v>8.0422999999999994E-2</v>
          </cell>
          <cell r="K100">
            <v>4.9313999999999997E-2</v>
          </cell>
          <cell r="L100">
            <v>233.401698460207</v>
          </cell>
          <cell r="M100">
            <v>0</v>
          </cell>
          <cell r="O100">
            <v>706.40169846020694</v>
          </cell>
          <cell r="P100">
            <v>0</v>
          </cell>
          <cell r="S100">
            <v>0</v>
          </cell>
          <cell r="T100">
            <v>0</v>
          </cell>
          <cell r="U100">
            <v>0</v>
          </cell>
        </row>
        <row r="101">
          <cell r="A101">
            <v>2630</v>
          </cell>
          <cell r="C101" t="str">
            <v>Eq. Grua  para Brigada 8 Tn</v>
          </cell>
          <cell r="E101" t="str">
            <v>25 BRIGADA</v>
          </cell>
          <cell r="F101">
            <v>25</v>
          </cell>
          <cell r="H101">
            <v>10</v>
          </cell>
          <cell r="I101">
            <v>0</v>
          </cell>
          <cell r="J101">
            <v>8.0422999999999994E-2</v>
          </cell>
          <cell r="K101">
            <v>4.9313999999999997E-2</v>
          </cell>
          <cell r="L101">
            <v>0</v>
          </cell>
          <cell r="M101">
            <v>0</v>
          </cell>
          <cell r="O101">
            <v>0</v>
          </cell>
          <cell r="P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A102">
            <v>2635</v>
          </cell>
          <cell r="C102" t="str">
            <v>V.Brigada 18Tn Caja Abierta 10m³</v>
          </cell>
          <cell r="E102" t="str">
            <v>25 BRIGADA</v>
          </cell>
          <cell r="F102">
            <v>50</v>
          </cell>
          <cell r="H102">
            <v>10</v>
          </cell>
          <cell r="I102">
            <v>0</v>
          </cell>
          <cell r="J102">
            <v>8.0422999999999994E-2</v>
          </cell>
          <cell r="K102">
            <v>4.9313999999999997E-2</v>
          </cell>
          <cell r="L102">
            <v>0</v>
          </cell>
          <cell r="M102">
            <v>1660</v>
          </cell>
          <cell r="O102">
            <v>1660</v>
          </cell>
          <cell r="P102">
            <v>1660</v>
          </cell>
          <cell r="Q102">
            <v>0.3</v>
          </cell>
          <cell r="R102">
            <v>1.1864406779661016</v>
          </cell>
          <cell r="S102">
            <v>0.1</v>
          </cell>
          <cell r="T102">
            <v>0.16049999999999998</v>
          </cell>
          <cell r="U102">
            <v>0.6419999999999999</v>
          </cell>
          <cell r="V102">
            <v>0</v>
          </cell>
        </row>
        <row r="103">
          <cell r="A103">
            <v>2640</v>
          </cell>
          <cell r="C103" t="str">
            <v>V.Brigada 18Tn Caja Abierta 28m³</v>
          </cell>
          <cell r="E103" t="str">
            <v>25 BRIGADA</v>
          </cell>
          <cell r="F103">
            <v>50</v>
          </cell>
          <cell r="H103">
            <v>10</v>
          </cell>
          <cell r="I103">
            <v>0</v>
          </cell>
          <cell r="J103">
            <v>8.0422999999999994E-2</v>
          </cell>
          <cell r="K103">
            <v>4.9313999999999997E-2</v>
          </cell>
          <cell r="L103">
            <v>0</v>
          </cell>
          <cell r="M103">
            <v>1660</v>
          </cell>
          <cell r="O103">
            <v>1660</v>
          </cell>
          <cell r="P103">
            <v>1660</v>
          </cell>
          <cell r="Q103">
            <v>0.3</v>
          </cell>
          <cell r="R103">
            <v>1.1864406779661016</v>
          </cell>
          <cell r="S103">
            <v>0.1</v>
          </cell>
          <cell r="T103">
            <v>0.16049999999999998</v>
          </cell>
          <cell r="U103">
            <v>0.6419999999999999</v>
          </cell>
          <cell r="V103">
            <v>0</v>
          </cell>
        </row>
        <row r="104">
          <cell r="A104">
            <v>2645</v>
          </cell>
          <cell r="C104" t="str">
            <v>V.Brigada 26Tn Caja Abierta 10m³</v>
          </cell>
          <cell r="E104" t="str">
            <v>25 BRIGADA</v>
          </cell>
          <cell r="F104">
            <v>50</v>
          </cell>
          <cell r="H104">
            <v>10</v>
          </cell>
          <cell r="I104">
            <v>0</v>
          </cell>
          <cell r="J104">
            <v>8.0422999999999994E-2</v>
          </cell>
          <cell r="K104">
            <v>4.9313999999999997E-2</v>
          </cell>
          <cell r="L104">
            <v>0</v>
          </cell>
          <cell r="M104">
            <v>1910</v>
          </cell>
          <cell r="O104">
            <v>1910</v>
          </cell>
          <cell r="P104">
            <v>1910</v>
          </cell>
          <cell r="Q104">
            <v>0.45</v>
          </cell>
          <cell r="R104">
            <v>1.1864406779661016</v>
          </cell>
          <cell r="S104">
            <v>0.1</v>
          </cell>
          <cell r="T104">
            <v>0.21399999999999997</v>
          </cell>
          <cell r="U104">
            <v>0.6419999999999999</v>
          </cell>
          <cell r="V104">
            <v>0</v>
          </cell>
        </row>
        <row r="105">
          <cell r="A105">
            <v>2650</v>
          </cell>
          <cell r="C105" t="str">
            <v>V.Brigada 26Tn Caja Abierta 10m³ + Grua</v>
          </cell>
          <cell r="E105" t="str">
            <v>25 BRIGADA</v>
          </cell>
          <cell r="F105">
            <v>50</v>
          </cell>
          <cell r="H105">
            <v>10</v>
          </cell>
          <cell r="I105">
            <v>0</v>
          </cell>
          <cell r="J105">
            <v>8.0422999999999994E-2</v>
          </cell>
          <cell r="K105">
            <v>4.9313999999999997E-2</v>
          </cell>
          <cell r="L105">
            <v>0</v>
          </cell>
          <cell r="M105">
            <v>1660</v>
          </cell>
          <cell r="O105">
            <v>1660</v>
          </cell>
          <cell r="P105">
            <v>1660</v>
          </cell>
          <cell r="Q105">
            <v>0.45</v>
          </cell>
          <cell r="R105">
            <v>1.1864406779661016</v>
          </cell>
          <cell r="S105">
            <v>0.1</v>
          </cell>
          <cell r="T105">
            <v>0.21399999999999997</v>
          </cell>
          <cell r="U105">
            <v>0.6419999999999999</v>
          </cell>
          <cell r="V105">
            <v>0</v>
          </cell>
        </row>
        <row r="106">
          <cell r="A106">
            <v>2655</v>
          </cell>
          <cell r="C106" t="str">
            <v>V.Brigada 18Tn Caja Compact. 15m3 +Grua (Renault)</v>
          </cell>
          <cell r="E106" t="str">
            <v>25 BRIGADA</v>
          </cell>
          <cell r="F106">
            <v>50</v>
          </cell>
          <cell r="H106">
            <v>10</v>
          </cell>
          <cell r="I106">
            <v>0</v>
          </cell>
          <cell r="J106">
            <v>8.0422999999999994E-2</v>
          </cell>
          <cell r="K106">
            <v>4.9313999999999997E-2</v>
          </cell>
          <cell r="L106">
            <v>0</v>
          </cell>
          <cell r="M106">
            <v>1660</v>
          </cell>
          <cell r="O106">
            <v>1660</v>
          </cell>
          <cell r="P106">
            <v>1660</v>
          </cell>
          <cell r="Q106">
            <v>0.35</v>
          </cell>
          <cell r="R106">
            <v>1.1864406779661016</v>
          </cell>
          <cell r="S106">
            <v>0.1</v>
          </cell>
          <cell r="T106">
            <v>0.16049999999999998</v>
          </cell>
          <cell r="U106">
            <v>0.74899999999999989</v>
          </cell>
          <cell r="V106">
            <v>0</v>
          </cell>
        </row>
        <row r="107">
          <cell r="A107">
            <v>2660</v>
          </cell>
          <cell r="C107" t="str">
            <v>V.Brigada 18Tn Caja Compact. 15m3 +Grua (Mercedes)</v>
          </cell>
          <cell r="E107" t="str">
            <v>25 BRIGADA</v>
          </cell>
          <cell r="F107">
            <v>50</v>
          </cell>
          <cell r="H107">
            <v>10</v>
          </cell>
          <cell r="I107">
            <v>0</v>
          </cell>
          <cell r="J107">
            <v>8.0422999999999994E-2</v>
          </cell>
          <cell r="K107">
            <v>4.9313999999999997E-2</v>
          </cell>
          <cell r="L107">
            <v>0</v>
          </cell>
          <cell r="M107">
            <v>1660</v>
          </cell>
          <cell r="O107">
            <v>1660</v>
          </cell>
          <cell r="P107">
            <v>1660</v>
          </cell>
          <cell r="Q107">
            <v>0.35</v>
          </cell>
          <cell r="R107">
            <v>1.1864406779661016</v>
          </cell>
          <cell r="S107">
            <v>0.1</v>
          </cell>
          <cell r="T107">
            <v>0.16049999999999998</v>
          </cell>
          <cell r="U107">
            <v>0.74899999999999989</v>
          </cell>
          <cell r="V107">
            <v>0</v>
          </cell>
        </row>
        <row r="108">
          <cell r="A108">
            <v>2665</v>
          </cell>
          <cell r="C108" t="str">
            <v>V.Brigada 18Tn Caja Compact. 15m3 +Grua (Iveco)</v>
          </cell>
          <cell r="E108" t="str">
            <v>25 BRIGADA</v>
          </cell>
          <cell r="F108">
            <v>50</v>
          </cell>
          <cell r="H108">
            <v>10</v>
          </cell>
          <cell r="I108">
            <v>0</v>
          </cell>
          <cell r="J108">
            <v>8.0422999999999994E-2</v>
          </cell>
          <cell r="K108">
            <v>4.9313999999999997E-2</v>
          </cell>
          <cell r="L108">
            <v>0</v>
          </cell>
          <cell r="M108">
            <v>1660</v>
          </cell>
          <cell r="O108">
            <v>1660</v>
          </cell>
          <cell r="P108">
            <v>1660</v>
          </cell>
          <cell r="Q108">
            <v>0.35</v>
          </cell>
          <cell r="R108">
            <v>1.1864406779661016</v>
          </cell>
          <cell r="S108">
            <v>0.1</v>
          </cell>
          <cell r="T108">
            <v>0.16049999999999998</v>
          </cell>
          <cell r="U108">
            <v>0.74899999999999989</v>
          </cell>
          <cell r="V108">
            <v>0</v>
          </cell>
        </row>
        <row r="109">
          <cell r="A109">
            <v>2670</v>
          </cell>
          <cell r="C109" t="str">
            <v>V.Brigada 18Tn Caja Compact. 17m3 +Grua (Renault)</v>
          </cell>
          <cell r="E109" t="str">
            <v>25 BRIGADA</v>
          </cell>
          <cell r="F109">
            <v>50</v>
          </cell>
          <cell r="H109">
            <v>10</v>
          </cell>
          <cell r="I109">
            <v>0</v>
          </cell>
          <cell r="J109">
            <v>8.0422999999999994E-2</v>
          </cell>
          <cell r="K109">
            <v>4.9313999999999997E-2</v>
          </cell>
          <cell r="L109">
            <v>0</v>
          </cell>
          <cell r="M109">
            <v>1660</v>
          </cell>
          <cell r="O109">
            <v>1660</v>
          </cell>
          <cell r="P109">
            <v>1660</v>
          </cell>
          <cell r="Q109">
            <v>0.35</v>
          </cell>
          <cell r="R109">
            <v>1.1864406779661016</v>
          </cell>
          <cell r="S109">
            <v>0.1</v>
          </cell>
          <cell r="T109">
            <v>0.16049999999999998</v>
          </cell>
          <cell r="U109">
            <v>0.74899999999999989</v>
          </cell>
          <cell r="V109">
            <v>0</v>
          </cell>
        </row>
        <row r="110">
          <cell r="A110">
            <v>2675</v>
          </cell>
          <cell r="C110" t="str">
            <v>V.Brigada 26Tn Caja Compact. 20m3 +Grua (Renault)</v>
          </cell>
          <cell r="E110" t="str">
            <v>25 BRIGADA</v>
          </cell>
          <cell r="F110">
            <v>50</v>
          </cell>
          <cell r="H110">
            <v>10</v>
          </cell>
          <cell r="I110">
            <v>0</v>
          </cell>
          <cell r="J110">
            <v>8.0422999999999994E-2</v>
          </cell>
          <cell r="K110">
            <v>4.9313999999999997E-2</v>
          </cell>
          <cell r="L110">
            <v>0</v>
          </cell>
          <cell r="M110">
            <v>1910</v>
          </cell>
          <cell r="O110">
            <v>1910</v>
          </cell>
          <cell r="P110">
            <v>1910</v>
          </cell>
          <cell r="Q110">
            <v>0.5</v>
          </cell>
          <cell r="R110">
            <v>1.1864406779661016</v>
          </cell>
          <cell r="S110">
            <v>0.1</v>
          </cell>
          <cell r="T110">
            <v>0.21399999999999997</v>
          </cell>
          <cell r="U110">
            <v>0.74899999999999989</v>
          </cell>
          <cell r="V110">
            <v>0</v>
          </cell>
        </row>
        <row r="111">
          <cell r="A111">
            <v>2680</v>
          </cell>
          <cell r="C111" t="str">
            <v>Dumper ausa 150 DF PLUS</v>
          </cell>
          <cell r="E111" t="str">
            <v>25 BRIGADA</v>
          </cell>
          <cell r="F111">
            <v>25</v>
          </cell>
          <cell r="G111">
            <v>10444.087843929177</v>
          </cell>
          <cell r="H111">
            <v>10</v>
          </cell>
          <cell r="I111">
            <v>1044</v>
          </cell>
          <cell r="J111">
            <v>8.0422999999999994E-2</v>
          </cell>
          <cell r="K111">
            <v>4.9313999999999997E-2</v>
          </cell>
          <cell r="L111">
            <v>515.03974793552345</v>
          </cell>
          <cell r="M111">
            <v>626</v>
          </cell>
          <cell r="O111">
            <v>2185.0397479355233</v>
          </cell>
          <cell r="P111">
            <v>626</v>
          </cell>
          <cell r="Q111">
            <v>0.2</v>
          </cell>
          <cell r="R111">
            <v>1.1864406779661016</v>
          </cell>
          <cell r="S111">
            <v>0.15</v>
          </cell>
          <cell r="T111">
            <v>0.21399999999999997</v>
          </cell>
          <cell r="U111">
            <v>0.74899999999999989</v>
          </cell>
          <cell r="V111">
            <v>0</v>
          </cell>
        </row>
        <row r="112">
          <cell r="A112">
            <v>2685</v>
          </cell>
          <cell r="C112" t="str">
            <v>Dumper autocargable AUSA 200 RM</v>
          </cell>
          <cell r="E112" t="str">
            <v>25 BRIGADA</v>
          </cell>
          <cell r="F112">
            <v>25</v>
          </cell>
          <cell r="G112">
            <v>22371.173055425337</v>
          </cell>
          <cell r="H112">
            <v>10</v>
          </cell>
          <cell r="I112">
            <v>2237</v>
          </cell>
          <cell r="J112">
            <v>8.0422999999999994E-2</v>
          </cell>
          <cell r="K112">
            <v>4.9313999999999997E-2</v>
          </cell>
          <cell r="L112">
            <v>1103.2120280552449</v>
          </cell>
          <cell r="M112">
            <v>626</v>
          </cell>
          <cell r="O112">
            <v>3966.2120280552449</v>
          </cell>
          <cell r="P112">
            <v>626</v>
          </cell>
          <cell r="Q112">
            <v>0.2</v>
          </cell>
          <cell r="R112">
            <v>1.1864406779661016</v>
          </cell>
          <cell r="S112">
            <v>0.15</v>
          </cell>
          <cell r="T112">
            <v>0.21399999999999997</v>
          </cell>
          <cell r="U112">
            <v>0.74899999999999989</v>
          </cell>
          <cell r="V112">
            <v>0</v>
          </cell>
        </row>
        <row r="113">
          <cell r="A113">
            <v>2690</v>
          </cell>
          <cell r="C113" t="str">
            <v>Minicargadora compata Caterpillar FS-45</v>
          </cell>
          <cell r="E113" t="str">
            <v>25 BRIGADA</v>
          </cell>
          <cell r="F113">
            <v>25</v>
          </cell>
          <cell r="G113">
            <v>24832.317622876926</v>
          </cell>
          <cell r="H113">
            <v>10</v>
          </cell>
          <cell r="I113">
            <v>2483</v>
          </cell>
          <cell r="J113">
            <v>8.0422999999999994E-2</v>
          </cell>
          <cell r="K113">
            <v>3.5867999999999997E-2</v>
          </cell>
          <cell r="L113">
            <v>890.68556849734955</v>
          </cell>
          <cell r="M113">
            <v>626</v>
          </cell>
          <cell r="O113">
            <v>3999.6855684973498</v>
          </cell>
          <cell r="P113">
            <v>626</v>
          </cell>
          <cell r="Q113">
            <v>0.15</v>
          </cell>
          <cell r="R113">
            <v>1.1864406779661016</v>
          </cell>
          <cell r="S113">
            <v>0.15</v>
          </cell>
          <cell r="T113">
            <v>0.74899999999999989</v>
          </cell>
          <cell r="U113">
            <v>0.66339999999999988</v>
          </cell>
          <cell r="V113">
            <v>0</v>
          </cell>
        </row>
        <row r="114">
          <cell r="A114">
            <v>3000</v>
          </cell>
          <cell r="C114" t="str">
            <v xml:space="preserve">Bastidor: Hidrolimpiador A.C.+Chorreado 200 Bar </v>
          </cell>
          <cell r="E114" t="str">
            <v>30 PINTADAS</v>
          </cell>
          <cell r="F114">
            <v>6</v>
          </cell>
          <cell r="G114">
            <v>3155.3135480148571</v>
          </cell>
          <cell r="H114">
            <v>10</v>
          </cell>
          <cell r="I114">
            <v>316</v>
          </cell>
          <cell r="J114">
            <v>8.0422999999999994E-2</v>
          </cell>
          <cell r="K114">
            <v>4.9313999999999997E-2</v>
          </cell>
          <cell r="L114">
            <v>155.60113230680466</v>
          </cell>
          <cell r="M114">
            <v>0</v>
          </cell>
          <cell r="O114">
            <v>471.60113230680463</v>
          </cell>
          <cell r="P114">
            <v>0</v>
          </cell>
          <cell r="Q114">
            <v>7</v>
          </cell>
          <cell r="R114">
            <v>1.1864406779661016</v>
          </cell>
          <cell r="S114">
            <v>0</v>
          </cell>
          <cell r="T114">
            <v>0</v>
          </cell>
          <cell r="U114">
            <v>0.53499999999999992</v>
          </cell>
          <cell r="V114">
            <v>0.6</v>
          </cell>
        </row>
        <row r="115">
          <cell r="A115">
            <v>3005</v>
          </cell>
          <cell r="C115" t="str">
            <v xml:space="preserve">Porter + Hidro limpiador A.C. + Chorreado 200 Bar </v>
          </cell>
          <cell r="E115" t="str">
            <v>30 PINTADAS</v>
          </cell>
          <cell r="F115">
            <v>6</v>
          </cell>
          <cell r="G115">
            <v>20572.644333056869</v>
          </cell>
          <cell r="H115">
            <v>10</v>
          </cell>
          <cell r="I115">
            <v>2057</v>
          </cell>
          <cell r="J115">
            <v>8.0422999999999994E-2</v>
          </cell>
          <cell r="K115">
            <v>4.9313999999999997E-2</v>
          </cell>
          <cell r="L115">
            <v>1014.5193826403664</v>
          </cell>
          <cell r="M115">
            <v>626</v>
          </cell>
          <cell r="O115">
            <v>3697.5193826403665</v>
          </cell>
          <cell r="P115">
            <v>626</v>
          </cell>
          <cell r="Q115">
            <v>8</v>
          </cell>
          <cell r="R115">
            <v>1.1864406779661016</v>
          </cell>
          <cell r="S115">
            <v>0.1</v>
          </cell>
          <cell r="T115">
            <v>0.10699999999999998</v>
          </cell>
          <cell r="U115">
            <v>0.6419999999999999</v>
          </cell>
          <cell r="V115">
            <v>3.5</v>
          </cell>
        </row>
        <row r="116">
          <cell r="A116">
            <v>3010</v>
          </cell>
          <cell r="C116" t="str">
            <v xml:space="preserve">Cabstar + Hidro limpiador A.C. + Chorreado 200 Bar </v>
          </cell>
          <cell r="E116" t="str">
            <v>30 PINTADAS</v>
          </cell>
          <cell r="F116">
            <v>6</v>
          </cell>
          <cell r="G116">
            <v>11990.191482456457</v>
          </cell>
          <cell r="H116">
            <v>10</v>
          </cell>
          <cell r="I116">
            <v>1199</v>
          </cell>
          <cell r="J116">
            <v>8.0422999999999994E-2</v>
          </cell>
          <cell r="K116">
            <v>4.9313999999999997E-2</v>
          </cell>
          <cell r="L116">
            <v>591.28430276585766</v>
          </cell>
          <cell r="M116">
            <v>1405</v>
          </cell>
          <cell r="O116">
            <v>3195.2843027658578</v>
          </cell>
          <cell r="P116">
            <v>1405</v>
          </cell>
          <cell r="Q116">
            <v>8</v>
          </cell>
          <cell r="R116">
            <v>1.1864406779661016</v>
          </cell>
          <cell r="S116">
            <v>0.1</v>
          </cell>
          <cell r="T116">
            <v>0.10699999999999998</v>
          </cell>
          <cell r="U116">
            <v>0.6419999999999999</v>
          </cell>
          <cell r="V116">
            <v>3.5</v>
          </cell>
        </row>
        <row r="117">
          <cell r="A117">
            <v>3015</v>
          </cell>
          <cell r="C117" t="str">
            <v xml:space="preserve">Pic-up+ Hidro limpiador A.C. + Chorreado 200 Bar </v>
          </cell>
          <cell r="E117" t="str">
            <v>30 PINTADAS</v>
          </cell>
          <cell r="F117">
            <v>6</v>
          </cell>
          <cell r="G117">
            <v>66173.012104383786</v>
          </cell>
          <cell r="H117">
            <v>10</v>
          </cell>
          <cell r="I117">
            <v>6617</v>
          </cell>
          <cell r="J117">
            <v>8.0422999999999994E-2</v>
          </cell>
          <cell r="K117">
            <v>4.9313999999999997E-2</v>
          </cell>
          <cell r="L117">
            <v>3263.2559189155818</v>
          </cell>
          <cell r="M117">
            <v>1405</v>
          </cell>
          <cell r="O117">
            <v>11285.255918915582</v>
          </cell>
          <cell r="P117">
            <v>1405</v>
          </cell>
          <cell r="Q117">
            <v>8</v>
          </cell>
          <cell r="R117">
            <v>1.1864406779661016</v>
          </cell>
          <cell r="S117">
            <v>0.1</v>
          </cell>
          <cell r="T117">
            <v>0.10699999999999998</v>
          </cell>
          <cell r="U117">
            <v>0.6419999999999999</v>
          </cell>
          <cell r="V117">
            <v>4</v>
          </cell>
        </row>
        <row r="118">
          <cell r="A118">
            <v>3020</v>
          </cell>
          <cell r="C118" t="str">
            <v>V. Brigada OLGA</v>
          </cell>
          <cell r="E118" t="str">
            <v>30 PINTADAS</v>
          </cell>
          <cell r="F118">
            <v>6</v>
          </cell>
          <cell r="G118">
            <v>101488.97533446325</v>
          </cell>
          <cell r="H118">
            <v>10</v>
          </cell>
          <cell r="I118">
            <v>10149</v>
          </cell>
          <cell r="J118">
            <v>8.0422999999999994E-2</v>
          </cell>
          <cell r="K118">
            <v>4.9313999999999997E-2</v>
          </cell>
          <cell r="L118">
            <v>5004.8273296437201</v>
          </cell>
          <cell r="M118">
            <v>1405</v>
          </cell>
          <cell r="O118">
            <v>16558.827329643718</v>
          </cell>
          <cell r="P118">
            <v>1405</v>
          </cell>
          <cell r="Q118">
            <v>10</v>
          </cell>
          <cell r="R118">
            <v>1.1864406779661016</v>
          </cell>
          <cell r="S118">
            <v>0.1</v>
          </cell>
          <cell r="T118">
            <v>0.10699999999999998</v>
          </cell>
          <cell r="U118">
            <v>0.6419999999999999</v>
          </cell>
          <cell r="V118">
            <v>8</v>
          </cell>
        </row>
        <row r="119">
          <cell r="A119">
            <v>3025</v>
          </cell>
          <cell r="C119" t="str">
            <v>Equipo especial de Pintadas ( Vortex)</v>
          </cell>
          <cell r="E119" t="str">
            <v>30 PINTADAS</v>
          </cell>
          <cell r="F119">
            <v>6</v>
          </cell>
          <cell r="G119">
            <v>120481.92771084337</v>
          </cell>
          <cell r="H119">
            <v>10</v>
          </cell>
          <cell r="I119">
            <v>12048</v>
          </cell>
          <cell r="J119">
            <v>8.0422999999999994E-2</v>
          </cell>
          <cell r="K119">
            <v>4.9313999999999997E-2</v>
          </cell>
          <cell r="L119">
            <v>5941.4457831325299</v>
          </cell>
          <cell r="M119">
            <v>1405</v>
          </cell>
          <cell r="O119">
            <v>19394.445783132531</v>
          </cell>
          <cell r="P119">
            <v>1405</v>
          </cell>
          <cell r="Q119">
            <v>10</v>
          </cell>
          <cell r="R119">
            <v>1.1864406779661016</v>
          </cell>
          <cell r="S119">
            <v>0.1</v>
          </cell>
          <cell r="T119">
            <v>0.10699999999999998</v>
          </cell>
          <cell r="U119">
            <v>0.74899999999999989</v>
          </cell>
          <cell r="V119">
            <v>10.818217878908081</v>
          </cell>
        </row>
        <row r="120">
          <cell r="A120">
            <v>3030</v>
          </cell>
          <cell r="C120" t="str">
            <v>Jornada de equipo especial pintadas</v>
          </cell>
          <cell r="E120" t="str">
            <v>30 PINTADAS</v>
          </cell>
          <cell r="F120">
            <v>6</v>
          </cell>
          <cell r="G120">
            <v>0</v>
          </cell>
          <cell r="H120">
            <v>1</v>
          </cell>
          <cell r="I120">
            <v>0</v>
          </cell>
          <cell r="J120">
            <v>5.5437E-2</v>
          </cell>
          <cell r="K120">
            <v>5.5437E-2</v>
          </cell>
          <cell r="L120">
            <v>0</v>
          </cell>
          <cell r="O120">
            <v>0</v>
          </cell>
          <cell r="P120">
            <v>0</v>
          </cell>
          <cell r="Q120">
            <v>9</v>
          </cell>
          <cell r="R120">
            <v>1.1864406779661016</v>
          </cell>
          <cell r="S120">
            <v>0.27</v>
          </cell>
          <cell r="T120">
            <v>0.62059999999999982</v>
          </cell>
          <cell r="U120">
            <v>0.4600999999999999</v>
          </cell>
          <cell r="V120">
            <v>150.25302609594559</v>
          </cell>
        </row>
        <row r="121">
          <cell r="A121">
            <v>3035</v>
          </cell>
          <cell r="C121" t="str">
            <v>Remolque de limpieza SUMI-150</v>
          </cell>
          <cell r="E121" t="str">
            <v>30 PINTADAS</v>
          </cell>
          <cell r="F121">
            <v>6</v>
          </cell>
          <cell r="G121">
            <v>13245.173271789696</v>
          </cell>
          <cell r="H121">
            <v>10</v>
          </cell>
          <cell r="I121">
            <v>1325</v>
          </cell>
          <cell r="J121">
            <v>8.0422999999999994E-2</v>
          </cell>
          <cell r="K121">
            <v>4.9313999999999997E-2</v>
          </cell>
          <cell r="L121">
            <v>653.17247472503698</v>
          </cell>
          <cell r="O121">
            <v>1978.1724747250369</v>
          </cell>
          <cell r="P121">
            <v>0</v>
          </cell>
          <cell r="Q121">
            <v>7</v>
          </cell>
          <cell r="R121">
            <v>1.1864406779661016</v>
          </cell>
          <cell r="S121">
            <v>0</v>
          </cell>
          <cell r="T121">
            <v>0.10699999999999998</v>
          </cell>
          <cell r="U121">
            <v>0.6419999999999999</v>
          </cell>
          <cell r="V121">
            <v>1.5025302609594557</v>
          </cell>
        </row>
        <row r="122">
          <cell r="A122">
            <v>3040</v>
          </cell>
          <cell r="C122" t="str">
            <v>Remolque con cesta elevadora trabajos en altura</v>
          </cell>
          <cell r="E122" t="str">
            <v>30 PINTADAS</v>
          </cell>
          <cell r="F122">
            <v>6</v>
          </cell>
          <cell r="H122">
            <v>10</v>
          </cell>
          <cell r="I122">
            <v>0</v>
          </cell>
          <cell r="J122">
            <v>8.0422999999999994E-2</v>
          </cell>
          <cell r="K122">
            <v>4.9313999999999997E-2</v>
          </cell>
          <cell r="L122">
            <v>0</v>
          </cell>
          <cell r="O122">
            <v>0</v>
          </cell>
          <cell r="P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18</v>
          </cell>
        </row>
        <row r="123">
          <cell r="A123">
            <v>3045</v>
          </cell>
          <cell r="C123" t="str">
            <v>Maquina quita CHICLES sobre remolque</v>
          </cell>
          <cell r="E123" t="str">
            <v>30 PINTADAS</v>
          </cell>
          <cell r="F123">
            <v>6</v>
          </cell>
          <cell r="G123">
            <v>30950</v>
          </cell>
          <cell r="H123">
            <v>10</v>
          </cell>
          <cell r="I123">
            <v>3095</v>
          </cell>
          <cell r="J123">
            <v>8.0422999999999994E-2</v>
          </cell>
          <cell r="K123">
            <v>4.9313999999999997E-2</v>
          </cell>
          <cell r="L123">
            <v>1526.2683</v>
          </cell>
          <cell r="O123">
            <v>4621.2682999999997</v>
          </cell>
          <cell r="P123">
            <v>0</v>
          </cell>
          <cell r="Q123">
            <v>4</v>
          </cell>
          <cell r="R123">
            <v>1.1864406779661016</v>
          </cell>
          <cell r="S123">
            <v>0.2</v>
          </cell>
          <cell r="T123">
            <v>5.3499999999999992E-2</v>
          </cell>
          <cell r="U123">
            <v>0.85599999999999987</v>
          </cell>
        </row>
        <row r="124">
          <cell r="A124">
            <v>3500</v>
          </cell>
          <cell r="C124" t="str">
            <v>Vehículo Aspirador - Impulsor de  9.000 lts. (Diesel)</v>
          </cell>
          <cell r="E124" t="str">
            <v>35 ALCANTAR.</v>
          </cell>
          <cell r="F124">
            <v>6</v>
          </cell>
          <cell r="G124">
            <v>115415.69002199706</v>
          </cell>
          <cell r="H124">
            <v>10</v>
          </cell>
          <cell r="I124">
            <v>11542</v>
          </cell>
          <cell r="J124">
            <v>8.0422999999999994E-2</v>
          </cell>
          <cell r="K124">
            <v>4.9313999999999997E-2</v>
          </cell>
          <cell r="L124">
            <v>5691.6093377447623</v>
          </cell>
          <cell r="M124">
            <v>1660</v>
          </cell>
          <cell r="O124">
            <v>18893.609337744761</v>
          </cell>
          <cell r="P124">
            <v>1660</v>
          </cell>
          <cell r="Q124">
            <v>8</v>
          </cell>
          <cell r="R124">
            <v>1.1864406779661016</v>
          </cell>
          <cell r="S124">
            <v>0.1</v>
          </cell>
          <cell r="T124">
            <v>0.21399999999999997</v>
          </cell>
          <cell r="U124">
            <v>0.6419999999999999</v>
          </cell>
          <cell r="V124">
            <v>0</v>
          </cell>
        </row>
        <row r="125">
          <cell r="A125">
            <v>3505</v>
          </cell>
          <cell r="C125" t="str">
            <v>Vehículo Aspirador - Impulsor de  8.000 lts. (Diesel)</v>
          </cell>
          <cell r="E125" t="str">
            <v>35 ALCANTAR.</v>
          </cell>
          <cell r="F125">
            <v>6</v>
          </cell>
          <cell r="G125">
            <v>0</v>
          </cell>
          <cell r="H125">
            <v>10</v>
          </cell>
          <cell r="I125">
            <v>0</v>
          </cell>
          <cell r="J125">
            <v>8.0422999999999994E-2</v>
          </cell>
          <cell r="K125">
            <v>4.9313999999999997E-2</v>
          </cell>
          <cell r="L125">
            <v>0</v>
          </cell>
          <cell r="M125">
            <v>1660</v>
          </cell>
          <cell r="O125">
            <v>1660</v>
          </cell>
          <cell r="P125">
            <v>1660</v>
          </cell>
          <cell r="Q125">
            <v>8</v>
          </cell>
          <cell r="R125">
            <v>1.1864406779661016</v>
          </cell>
          <cell r="S125">
            <v>0.1</v>
          </cell>
          <cell r="T125">
            <v>0.21399999999999997</v>
          </cell>
          <cell r="U125">
            <v>0.6419999999999999</v>
          </cell>
          <cell r="V125">
            <v>0</v>
          </cell>
        </row>
        <row r="126">
          <cell r="A126">
            <v>3510</v>
          </cell>
          <cell r="C126" t="str">
            <v>Vehículo Aspirador  alto vacio VAC - ALL de 10 m3 (Diesel)</v>
          </cell>
          <cell r="E126" t="str">
            <v>35 ALCANTAR.</v>
          </cell>
          <cell r="F126">
            <v>6</v>
          </cell>
          <cell r="G126">
            <v>0</v>
          </cell>
          <cell r="H126">
            <v>10</v>
          </cell>
          <cell r="I126">
            <v>0</v>
          </cell>
          <cell r="J126">
            <v>8.0422999999999994E-2</v>
          </cell>
          <cell r="K126">
            <v>4.9313999999999997E-2</v>
          </cell>
          <cell r="L126">
            <v>0</v>
          </cell>
          <cell r="M126">
            <v>1660</v>
          </cell>
          <cell r="O126">
            <v>1660</v>
          </cell>
          <cell r="P126">
            <v>1660</v>
          </cell>
          <cell r="Q126">
            <v>12</v>
          </cell>
          <cell r="R126">
            <v>1.1864406779661016</v>
          </cell>
          <cell r="S126">
            <v>0.15</v>
          </cell>
          <cell r="T126">
            <v>0.26749999999999996</v>
          </cell>
          <cell r="U126">
            <v>0.6954999999999999</v>
          </cell>
          <cell r="V126">
            <v>0</v>
          </cell>
        </row>
        <row r="127">
          <cell r="A127">
            <v>3515</v>
          </cell>
          <cell r="C127" t="str">
            <v>Furgón con Equipo inspección de alcantarillado (Diesel)</v>
          </cell>
          <cell r="E127" t="str">
            <v>35 ALCANTAR.</v>
          </cell>
          <cell r="F127">
            <v>6</v>
          </cell>
          <cell r="G127">
            <v>0</v>
          </cell>
          <cell r="H127">
            <v>10</v>
          </cell>
          <cell r="I127">
            <v>0</v>
          </cell>
          <cell r="J127">
            <v>8.0422999999999994E-2</v>
          </cell>
          <cell r="K127">
            <v>4.9313999999999997E-2</v>
          </cell>
          <cell r="L127">
            <v>0</v>
          </cell>
          <cell r="M127">
            <v>1405</v>
          </cell>
          <cell r="O127">
            <v>1405</v>
          </cell>
          <cell r="P127">
            <v>1405</v>
          </cell>
          <cell r="Q127">
            <v>3</v>
          </cell>
          <cell r="R127">
            <v>1.1864406779661016</v>
          </cell>
          <cell r="S127">
            <v>0.1</v>
          </cell>
          <cell r="T127">
            <v>0.21399999999999997</v>
          </cell>
          <cell r="U127">
            <v>0.85599999999999987</v>
          </cell>
          <cell r="V127">
            <v>0</v>
          </cell>
        </row>
        <row r="128">
          <cell r="A128">
            <v>3520</v>
          </cell>
          <cell r="C128" t="str">
            <v>Equipo portátil inspección de alcantarillado</v>
          </cell>
          <cell r="E128" t="str">
            <v>35 ALCANTAR.</v>
          </cell>
          <cell r="F128">
            <v>6</v>
          </cell>
          <cell r="G128">
            <v>0</v>
          </cell>
          <cell r="H128">
            <v>10</v>
          </cell>
          <cell r="I128">
            <v>0</v>
          </cell>
          <cell r="J128">
            <v>8.0422999999999994E-2</v>
          </cell>
          <cell r="K128">
            <v>4.9313999999999997E-2</v>
          </cell>
          <cell r="L128">
            <v>0</v>
          </cell>
          <cell r="M128">
            <v>1405</v>
          </cell>
          <cell r="O128">
            <v>1405</v>
          </cell>
          <cell r="P128">
            <v>1405</v>
          </cell>
          <cell r="Q128">
            <v>2</v>
          </cell>
          <cell r="R128">
            <v>1.1864406779661016</v>
          </cell>
          <cell r="S128">
            <v>0.1</v>
          </cell>
          <cell r="T128">
            <v>0.21399999999999997</v>
          </cell>
          <cell r="U128">
            <v>0.85599999999999987</v>
          </cell>
          <cell r="V128">
            <v>0</v>
          </cell>
        </row>
        <row r="129">
          <cell r="A129">
            <v>3525</v>
          </cell>
          <cell r="C129" t="str">
            <v>Vehículo Aspirador - Impulsor de 10.000 lts. (Diesel)</v>
          </cell>
          <cell r="E129" t="str">
            <v>35 ALCANTAR.</v>
          </cell>
          <cell r="F129">
            <v>6</v>
          </cell>
          <cell r="G129">
            <v>22087.194836103998</v>
          </cell>
          <cell r="H129">
            <v>10</v>
          </cell>
          <cell r="I129">
            <v>2209</v>
          </cell>
          <cell r="J129">
            <v>8.0422999999999994E-2</v>
          </cell>
          <cell r="K129">
            <v>4.9313999999999997E-2</v>
          </cell>
          <cell r="L129">
            <v>1089.2079261476324</v>
          </cell>
          <cell r="M129">
            <v>1910</v>
          </cell>
          <cell r="O129">
            <v>5208.207926147632</v>
          </cell>
          <cell r="P129">
            <v>1910</v>
          </cell>
          <cell r="Q129">
            <v>9</v>
          </cell>
          <cell r="R129">
            <v>1.1864406779661016</v>
          </cell>
          <cell r="S129">
            <v>0.1</v>
          </cell>
          <cell r="T129">
            <v>0.21399999999999997</v>
          </cell>
          <cell r="U129">
            <v>0.6419999999999999</v>
          </cell>
          <cell r="V129">
            <v>0</v>
          </cell>
        </row>
        <row r="130">
          <cell r="A130">
            <v>3530</v>
          </cell>
          <cell r="C130" t="str">
            <v>Vehículo Aspirador - Impulsor de 12.000 lts. (Diesel)</v>
          </cell>
          <cell r="E130" t="str">
            <v>35 ALCANTAR.</v>
          </cell>
          <cell r="F130">
            <v>6</v>
          </cell>
          <cell r="G130">
            <v>0</v>
          </cell>
          <cell r="H130">
            <v>10</v>
          </cell>
          <cell r="I130">
            <v>0</v>
          </cell>
          <cell r="J130">
            <v>8.0422999999999994E-2</v>
          </cell>
          <cell r="K130">
            <v>4.9313999999999997E-2</v>
          </cell>
          <cell r="L130">
            <v>0</v>
          </cell>
          <cell r="M130">
            <v>1910</v>
          </cell>
          <cell r="O130">
            <v>1910</v>
          </cell>
          <cell r="P130">
            <v>1910</v>
          </cell>
          <cell r="Q130">
            <v>10</v>
          </cell>
          <cell r="R130">
            <v>1.1864406779661016</v>
          </cell>
          <cell r="S130">
            <v>0.1</v>
          </cell>
          <cell r="T130">
            <v>0.21399999999999997</v>
          </cell>
          <cell r="U130">
            <v>0.6419999999999999</v>
          </cell>
        </row>
        <row r="131">
          <cell r="A131">
            <v>3535</v>
          </cell>
          <cell r="C131" t="str">
            <v>Vehículo Aspirador - Impulsor de  4.000 lts. (Diesel)</v>
          </cell>
          <cell r="E131" t="str">
            <v>35 ALCANTAR.</v>
          </cell>
          <cell r="F131">
            <v>6</v>
          </cell>
          <cell r="G131">
            <v>0</v>
          </cell>
          <cell r="H131">
            <v>10</v>
          </cell>
          <cell r="I131">
            <v>0</v>
          </cell>
          <cell r="J131">
            <v>8.0422999999999994E-2</v>
          </cell>
          <cell r="K131">
            <v>4.9313999999999997E-2</v>
          </cell>
          <cell r="L131">
            <v>0</v>
          </cell>
          <cell r="M131">
            <v>1405</v>
          </cell>
          <cell r="O131">
            <v>1405</v>
          </cell>
          <cell r="P131">
            <v>1405</v>
          </cell>
          <cell r="Q131">
            <v>6</v>
          </cell>
          <cell r="R131">
            <v>1.1864406779661016</v>
          </cell>
          <cell r="S131">
            <v>0.1</v>
          </cell>
          <cell r="T131">
            <v>0.21399999999999997</v>
          </cell>
          <cell r="U131">
            <v>0.6419999999999999</v>
          </cell>
          <cell r="V131">
            <v>0</v>
          </cell>
        </row>
        <row r="132">
          <cell r="A132">
            <v>3540</v>
          </cell>
          <cell r="C132" t="str">
            <v>Hora de Inspección con cámara de TV</v>
          </cell>
          <cell r="E132" t="str">
            <v>35 ALCANTAR.</v>
          </cell>
          <cell r="G132">
            <v>0</v>
          </cell>
          <cell r="H132">
            <v>1</v>
          </cell>
          <cell r="I132">
            <v>0</v>
          </cell>
          <cell r="J132">
            <v>5.5437E-2</v>
          </cell>
          <cell r="K132">
            <v>5.5437E-2</v>
          </cell>
          <cell r="L132">
            <v>0</v>
          </cell>
          <cell r="N132">
            <v>70</v>
          </cell>
          <cell r="O132">
            <v>70</v>
          </cell>
          <cell r="P132">
            <v>70</v>
          </cell>
          <cell r="Q132">
            <v>0.9</v>
          </cell>
          <cell r="R132">
            <v>1.1864406779661016</v>
          </cell>
          <cell r="S132">
            <v>0.25</v>
          </cell>
          <cell r="T132">
            <v>0.6419999999999999</v>
          </cell>
          <cell r="U132">
            <v>2.6749999999999998</v>
          </cell>
          <cell r="V132">
            <v>90</v>
          </cell>
        </row>
        <row r="133">
          <cell r="A133">
            <v>3545</v>
          </cell>
          <cell r="C133" t="str">
            <v>Jornada de Inspección con cámara de TV</v>
          </cell>
          <cell r="E133" t="str">
            <v>35 ALCANTAR.</v>
          </cell>
          <cell r="G133">
            <v>0</v>
          </cell>
          <cell r="H133">
            <v>1</v>
          </cell>
          <cell r="I133">
            <v>0</v>
          </cell>
          <cell r="J133">
            <v>5.5437E-2</v>
          </cell>
          <cell r="K133">
            <v>5.5437E-2</v>
          </cell>
          <cell r="L133">
            <v>0</v>
          </cell>
          <cell r="O133">
            <v>0</v>
          </cell>
          <cell r="P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270.45544697270202</v>
          </cell>
        </row>
        <row r="134">
          <cell r="A134">
            <v>4000</v>
          </cell>
          <cell r="B134">
            <v>1</v>
          </cell>
          <cell r="C134" t="str">
            <v>C.Posterior: Recol·lector 4 m3</v>
          </cell>
          <cell r="E134" t="str">
            <v>40 RECOLECTOR</v>
          </cell>
          <cell r="F134">
            <v>80</v>
          </cell>
          <cell r="G134">
            <v>95000</v>
          </cell>
          <cell r="H134">
            <v>10</v>
          </cell>
          <cell r="I134">
            <v>9500</v>
          </cell>
          <cell r="J134">
            <v>8.0422999999999994E-2</v>
          </cell>
          <cell r="K134">
            <v>4.9313999999999997E-2</v>
          </cell>
          <cell r="L134">
            <v>4684.83</v>
          </cell>
          <cell r="M134">
            <v>1405</v>
          </cell>
          <cell r="O134">
            <v>15589.83</v>
          </cell>
          <cell r="P134">
            <v>1405</v>
          </cell>
          <cell r="Q134">
            <v>0.45</v>
          </cell>
          <cell r="R134">
            <v>1.1864406779661016</v>
          </cell>
          <cell r="S134">
            <v>0.1</v>
          </cell>
          <cell r="T134">
            <v>0.16049999999999998</v>
          </cell>
          <cell r="U134">
            <v>0.96299999999999986</v>
          </cell>
          <cell r="V134">
            <v>0</v>
          </cell>
        </row>
        <row r="135">
          <cell r="A135">
            <v>4005</v>
          </cell>
          <cell r="C135" t="str">
            <v>C.Trasera: Recolector 06 m3 MINIMATIC</v>
          </cell>
          <cell r="E135" t="str">
            <v>40 RECOLECTOR</v>
          </cell>
          <cell r="F135">
            <v>80</v>
          </cell>
          <cell r="G135">
            <v>89507.265334823853</v>
          </cell>
          <cell r="H135">
            <v>10</v>
          </cell>
          <cell r="I135">
            <v>8951</v>
          </cell>
          <cell r="J135">
            <v>8.0422999999999994E-2</v>
          </cell>
          <cell r="K135">
            <v>4.9313999999999997E-2</v>
          </cell>
          <cell r="L135">
            <v>4413.9612827215033</v>
          </cell>
          <cell r="M135">
            <v>1405</v>
          </cell>
          <cell r="O135">
            <v>14769.961282721502</v>
          </cell>
          <cell r="P135">
            <v>1405</v>
          </cell>
          <cell r="Q135">
            <v>0.4</v>
          </cell>
          <cell r="R135">
            <v>1.1864406779661016</v>
          </cell>
          <cell r="S135">
            <v>0.1</v>
          </cell>
          <cell r="T135">
            <v>0.16049999999999998</v>
          </cell>
          <cell r="U135">
            <v>0.96299999999999986</v>
          </cell>
          <cell r="V135">
            <v>0</v>
          </cell>
        </row>
        <row r="136">
          <cell r="A136">
            <v>4010</v>
          </cell>
          <cell r="C136" t="str">
            <v>C.Trasera: Recolector 07 m3 MINIMATIC</v>
          </cell>
          <cell r="E136" t="str">
            <v>40 RECOLECTOR</v>
          </cell>
          <cell r="F136">
            <v>80</v>
          </cell>
          <cell r="G136">
            <v>89507.265334823853</v>
          </cell>
          <cell r="H136">
            <v>10</v>
          </cell>
          <cell r="I136">
            <v>8951</v>
          </cell>
          <cell r="J136">
            <v>8.0422999999999994E-2</v>
          </cell>
          <cell r="K136">
            <v>4.9313999999999997E-2</v>
          </cell>
          <cell r="L136">
            <v>4413.9612827215033</v>
          </cell>
          <cell r="M136">
            <v>1660</v>
          </cell>
          <cell r="O136">
            <v>15024.961282721502</v>
          </cell>
          <cell r="P136">
            <v>1660</v>
          </cell>
          <cell r="Q136">
            <v>0.42</v>
          </cell>
          <cell r="R136">
            <v>1.1864406779661016</v>
          </cell>
          <cell r="S136">
            <v>0.1</v>
          </cell>
          <cell r="T136">
            <v>0.16049999999999998</v>
          </cell>
          <cell r="U136">
            <v>0.96299999999999986</v>
          </cell>
          <cell r="V136">
            <v>0</v>
          </cell>
        </row>
        <row r="137">
          <cell r="A137">
            <v>4015</v>
          </cell>
          <cell r="C137" t="str">
            <v>C.Trasera: Recolector 07 m3 buhler jumbo estrecho</v>
          </cell>
          <cell r="E137" t="str">
            <v>40 RECOLECTOR</v>
          </cell>
          <cell r="F137">
            <v>80</v>
          </cell>
          <cell r="G137">
            <v>89507.265334823853</v>
          </cell>
          <cell r="H137">
            <v>10</v>
          </cell>
          <cell r="I137">
            <v>8951</v>
          </cell>
          <cell r="J137">
            <v>8.0422999999999994E-2</v>
          </cell>
          <cell r="K137">
            <v>4.9313999999999997E-2</v>
          </cell>
          <cell r="L137">
            <v>4413.9612827215033</v>
          </cell>
          <cell r="M137">
            <v>1660</v>
          </cell>
          <cell r="O137">
            <v>15024.961282721502</v>
          </cell>
          <cell r="P137">
            <v>1660</v>
          </cell>
          <cell r="Q137">
            <v>0.42</v>
          </cell>
          <cell r="R137">
            <v>1.1864406779661016</v>
          </cell>
          <cell r="S137">
            <v>0.1</v>
          </cell>
          <cell r="T137">
            <v>0.16049999999999998</v>
          </cell>
          <cell r="U137">
            <v>0.96299999999999986</v>
          </cell>
          <cell r="V137">
            <v>0</v>
          </cell>
        </row>
        <row r="138">
          <cell r="A138">
            <v>4020</v>
          </cell>
          <cell r="C138" t="str">
            <v xml:space="preserve">C.Trasera: Recolector 07 m³ ROS ROCA CROSS </v>
          </cell>
          <cell r="E138" t="str">
            <v>40 RECOLECTOR</v>
          </cell>
          <cell r="F138">
            <v>80</v>
          </cell>
          <cell r="G138">
            <v>94428.437488731026</v>
          </cell>
          <cell r="H138">
            <v>10</v>
          </cell>
          <cell r="I138">
            <v>9443</v>
          </cell>
          <cell r="J138">
            <v>8.0422999999999994E-2</v>
          </cell>
          <cell r="K138">
            <v>4.9313999999999997E-2</v>
          </cell>
          <cell r="L138">
            <v>4656.6439663192814</v>
          </cell>
          <cell r="M138">
            <v>1660</v>
          </cell>
          <cell r="O138">
            <v>15759.643966319281</v>
          </cell>
          <cell r="P138">
            <v>1660</v>
          </cell>
          <cell r="Q138">
            <v>0.42</v>
          </cell>
          <cell r="R138">
            <v>1.1864406779661016</v>
          </cell>
          <cell r="S138">
            <v>0.1</v>
          </cell>
          <cell r="T138">
            <v>0.16049999999999998</v>
          </cell>
          <cell r="U138">
            <v>0.96299999999999986</v>
          </cell>
          <cell r="V138">
            <v>0</v>
          </cell>
        </row>
        <row r="139">
          <cell r="A139">
            <v>4025</v>
          </cell>
          <cell r="C139" t="str">
            <v xml:space="preserve">C.Trasera: Recolector 08 m3 buhler jumbo </v>
          </cell>
          <cell r="E139" t="str">
            <v>40 RECOLECTOR</v>
          </cell>
          <cell r="F139">
            <v>80</v>
          </cell>
          <cell r="G139">
            <v>84057.294183404854</v>
          </cell>
          <cell r="H139">
            <v>10</v>
          </cell>
          <cell r="I139">
            <v>8406</v>
          </cell>
          <cell r="J139">
            <v>8.0422999999999994E-2</v>
          </cell>
          <cell r="K139">
            <v>4.9313999999999997E-2</v>
          </cell>
          <cell r="L139">
            <v>4145.2014053604271</v>
          </cell>
          <cell r="M139">
            <v>1660</v>
          </cell>
          <cell r="O139">
            <v>14211.201405360427</v>
          </cell>
          <cell r="P139">
            <v>1660</v>
          </cell>
          <cell r="Q139">
            <v>0.42</v>
          </cell>
          <cell r="R139">
            <v>1.1864406779661016</v>
          </cell>
          <cell r="S139">
            <v>0.1</v>
          </cell>
          <cell r="T139">
            <v>0.16049999999999998</v>
          </cell>
          <cell r="U139">
            <v>0.96299999999999986</v>
          </cell>
          <cell r="V139">
            <v>0</v>
          </cell>
        </row>
        <row r="140">
          <cell r="A140">
            <v>4030</v>
          </cell>
          <cell r="C140" t="str">
            <v>C.Trasera: Recolector 12 m³ ROS ROCA CROSS</v>
          </cell>
          <cell r="E140" t="str">
            <v>40 RECOLECTOR</v>
          </cell>
          <cell r="F140">
            <v>80</v>
          </cell>
          <cell r="G140">
            <v>88728.174245429313</v>
          </cell>
          <cell r="H140">
            <v>10</v>
          </cell>
          <cell r="I140">
            <v>8873</v>
          </cell>
          <cell r="J140">
            <v>8.0422999999999994E-2</v>
          </cell>
          <cell r="K140">
            <v>4.9313999999999997E-2</v>
          </cell>
          <cell r="L140">
            <v>4375.5411847391006</v>
          </cell>
          <cell r="M140">
            <v>1660</v>
          </cell>
          <cell r="O140">
            <v>14908.541184739101</v>
          </cell>
          <cell r="P140">
            <v>1660</v>
          </cell>
          <cell r="Q140">
            <v>0.45</v>
          </cell>
          <cell r="R140">
            <v>1.1864406779661016</v>
          </cell>
          <cell r="S140">
            <v>0.1</v>
          </cell>
          <cell r="T140">
            <v>0.16049999999999998</v>
          </cell>
          <cell r="U140">
            <v>0.96299999999999986</v>
          </cell>
          <cell r="V140">
            <v>0</v>
          </cell>
        </row>
        <row r="141">
          <cell r="A141">
            <v>4035</v>
          </cell>
          <cell r="C141" t="str">
            <v xml:space="preserve">C.Trasera: Recolector 14 m³ ROS ROCA </v>
          </cell>
          <cell r="E141" t="str">
            <v>40 RECOLECTOR</v>
          </cell>
          <cell r="F141">
            <v>80</v>
          </cell>
          <cell r="G141">
            <v>88728.174245429313</v>
          </cell>
          <cell r="H141">
            <v>10</v>
          </cell>
          <cell r="I141">
            <v>8873</v>
          </cell>
          <cell r="J141">
            <v>8.0422999999999994E-2</v>
          </cell>
          <cell r="K141">
            <v>4.9313999999999997E-2</v>
          </cell>
          <cell r="L141">
            <v>4375.5411847391006</v>
          </cell>
          <cell r="M141">
            <v>1660</v>
          </cell>
          <cell r="O141">
            <v>14908.541184739101</v>
          </cell>
          <cell r="P141">
            <v>1660</v>
          </cell>
          <cell r="Q141">
            <v>0.45</v>
          </cell>
          <cell r="R141">
            <v>1.1864406779661016</v>
          </cell>
          <cell r="S141">
            <v>0.1</v>
          </cell>
          <cell r="T141">
            <v>0.16049999999999998</v>
          </cell>
          <cell r="U141">
            <v>0.96299999999999986</v>
          </cell>
          <cell r="V141">
            <v>0</v>
          </cell>
        </row>
        <row r="142">
          <cell r="A142">
            <v>4040</v>
          </cell>
          <cell r="C142" t="str">
            <v>C.Trasera: Recolector 14 m³ GEESINK</v>
          </cell>
          <cell r="E142" t="str">
            <v>40 RECOLECTOR</v>
          </cell>
          <cell r="F142">
            <v>80</v>
          </cell>
          <cell r="G142">
            <v>88728.174245429313</v>
          </cell>
          <cell r="H142">
            <v>10</v>
          </cell>
          <cell r="I142">
            <v>8873</v>
          </cell>
          <cell r="J142">
            <v>8.0422999999999994E-2</v>
          </cell>
          <cell r="K142">
            <v>4.9313999999999997E-2</v>
          </cell>
          <cell r="L142">
            <v>4375.5411847391006</v>
          </cell>
          <cell r="M142">
            <v>1660</v>
          </cell>
          <cell r="O142">
            <v>14908.541184739101</v>
          </cell>
          <cell r="P142">
            <v>1660</v>
          </cell>
          <cell r="Q142">
            <v>0.45</v>
          </cell>
          <cell r="R142">
            <v>1.1864406779661016</v>
          </cell>
          <cell r="S142">
            <v>0.1</v>
          </cell>
          <cell r="T142">
            <v>0.16049999999999998</v>
          </cell>
          <cell r="U142">
            <v>0.96299999999999986</v>
          </cell>
          <cell r="V142">
            <v>0</v>
          </cell>
        </row>
        <row r="143">
          <cell r="A143">
            <v>4045</v>
          </cell>
          <cell r="C143" t="str">
            <v>C.Trasera: Recolector 14 m³ ( GAS )</v>
          </cell>
          <cell r="E143" t="str">
            <v>40 RECOLECTOR</v>
          </cell>
          <cell r="F143">
            <v>80</v>
          </cell>
          <cell r="G143">
            <v>130500</v>
          </cell>
          <cell r="H143">
            <v>10</v>
          </cell>
          <cell r="I143">
            <v>13050</v>
          </cell>
          <cell r="J143">
            <v>8.0422999999999994E-2</v>
          </cell>
          <cell r="K143">
            <v>4.9313999999999997E-2</v>
          </cell>
          <cell r="L143">
            <v>6435.4769999999999</v>
          </cell>
          <cell r="M143">
            <v>1660</v>
          </cell>
          <cell r="O143">
            <v>21145.476999999999</v>
          </cell>
          <cell r="P143">
            <v>1660</v>
          </cell>
          <cell r="Q143">
            <v>0.45</v>
          </cell>
          <cell r="R143">
            <v>1.1864406779661016</v>
          </cell>
          <cell r="S143">
            <v>0.1</v>
          </cell>
          <cell r="T143">
            <v>0.16049999999999998</v>
          </cell>
          <cell r="U143">
            <v>0.96299999999999986</v>
          </cell>
          <cell r="V143">
            <v>0</v>
          </cell>
        </row>
        <row r="144">
          <cell r="A144">
            <v>4050</v>
          </cell>
          <cell r="C144" t="str">
            <v>C.Trasera: Recolector 16 m³  ROS ROCA CROSS</v>
          </cell>
          <cell r="E144" t="str">
            <v>40 RECOLECTOR</v>
          </cell>
          <cell r="F144">
            <v>80</v>
          </cell>
          <cell r="G144">
            <v>100338.97082687245</v>
          </cell>
          <cell r="H144">
            <v>10</v>
          </cell>
          <cell r="I144">
            <v>10034</v>
          </cell>
          <cell r="J144">
            <v>8.0422999999999994E-2</v>
          </cell>
          <cell r="K144">
            <v>4.9313999999999997E-2</v>
          </cell>
          <cell r="L144">
            <v>4948.1160073563879</v>
          </cell>
          <cell r="M144">
            <v>1660</v>
          </cell>
          <cell r="O144">
            <v>16642.116007356388</v>
          </cell>
          <cell r="P144">
            <v>1660</v>
          </cell>
          <cell r="Q144">
            <v>0.45</v>
          </cell>
          <cell r="R144">
            <v>1.1864406779661016</v>
          </cell>
          <cell r="S144">
            <v>0.1</v>
          </cell>
          <cell r="T144">
            <v>0.16049999999999998</v>
          </cell>
          <cell r="U144">
            <v>0.96299999999999986</v>
          </cell>
          <cell r="V144">
            <v>0</v>
          </cell>
        </row>
        <row r="145">
          <cell r="A145">
            <v>4055</v>
          </cell>
          <cell r="C145" t="str">
            <v>C.Trasera: Recolector 16 m³   ( GAS )</v>
          </cell>
          <cell r="E145" t="str">
            <v>40 RECOLECTOR</v>
          </cell>
          <cell r="F145">
            <v>80</v>
          </cell>
          <cell r="G145">
            <v>130500</v>
          </cell>
          <cell r="H145">
            <v>10</v>
          </cell>
          <cell r="I145">
            <v>13050</v>
          </cell>
          <cell r="J145">
            <v>8.0422999999999994E-2</v>
          </cell>
          <cell r="K145">
            <v>4.9313999999999997E-2</v>
          </cell>
          <cell r="L145">
            <v>6435.4769999999999</v>
          </cell>
          <cell r="M145">
            <v>1660</v>
          </cell>
          <cell r="O145">
            <v>21145.476999999999</v>
          </cell>
          <cell r="P145">
            <v>1660</v>
          </cell>
          <cell r="Q145">
            <v>0.45</v>
          </cell>
          <cell r="R145">
            <v>1.1864406779661016</v>
          </cell>
          <cell r="S145">
            <v>0.1</v>
          </cell>
          <cell r="T145">
            <v>0.16049999999999998</v>
          </cell>
          <cell r="U145">
            <v>0.96299999999999986</v>
          </cell>
          <cell r="V145">
            <v>0</v>
          </cell>
        </row>
        <row r="146">
          <cell r="A146">
            <v>4060</v>
          </cell>
          <cell r="B146">
            <v>1</v>
          </cell>
          <cell r="C146" t="str">
            <v>C.Posterior: Recol·lector 18 m³ ROS ROCA CROSS</v>
          </cell>
          <cell r="E146" t="str">
            <v>40 RECOLECTOR</v>
          </cell>
          <cell r="F146">
            <v>80</v>
          </cell>
          <cell r="G146">
            <v>114157.19321337133</v>
          </cell>
          <cell r="H146">
            <v>10</v>
          </cell>
          <cell r="I146">
            <v>11416</v>
          </cell>
          <cell r="J146">
            <v>8.0422999999999994E-2</v>
          </cell>
          <cell r="K146">
            <v>4.9313999999999997E-2</v>
          </cell>
          <cell r="L146">
            <v>5629.5478261241933</v>
          </cell>
          <cell r="M146">
            <v>1910</v>
          </cell>
          <cell r="O146">
            <v>18955.547826124195</v>
          </cell>
          <cell r="P146">
            <v>1910</v>
          </cell>
          <cell r="Q146">
            <v>0.48</v>
          </cell>
          <cell r="R146">
            <v>1.1864406779661016</v>
          </cell>
          <cell r="S146">
            <v>0.1</v>
          </cell>
          <cell r="T146">
            <v>0.21399999999999997</v>
          </cell>
          <cell r="U146">
            <v>0.96299999999999986</v>
          </cell>
          <cell r="V146">
            <v>0</v>
          </cell>
        </row>
        <row r="147">
          <cell r="A147">
            <v>4065</v>
          </cell>
          <cell r="C147" t="str">
            <v>C.Trasera: Recolector 18 m³  ( GAS )</v>
          </cell>
          <cell r="E147" t="str">
            <v>40 RECOLECTOR</v>
          </cell>
          <cell r="F147">
            <v>80</v>
          </cell>
          <cell r="G147">
            <v>144367</v>
          </cell>
          <cell r="H147">
            <v>10</v>
          </cell>
          <cell r="I147">
            <v>14437</v>
          </cell>
          <cell r="J147">
            <v>8.0422999999999994E-2</v>
          </cell>
          <cell r="K147">
            <v>4.9313999999999997E-2</v>
          </cell>
          <cell r="L147">
            <v>7119.3142379999999</v>
          </cell>
          <cell r="M147">
            <v>1910</v>
          </cell>
          <cell r="O147">
            <v>23466.314237999999</v>
          </cell>
          <cell r="P147">
            <v>1910</v>
          </cell>
          <cell r="Q147">
            <v>0.48</v>
          </cell>
          <cell r="R147">
            <v>1.1864406779661016</v>
          </cell>
          <cell r="S147">
            <v>0.1</v>
          </cell>
          <cell r="T147">
            <v>0.21399999999999997</v>
          </cell>
          <cell r="U147">
            <v>0.96299999999999986</v>
          </cell>
          <cell r="V147">
            <v>0</v>
          </cell>
        </row>
        <row r="148">
          <cell r="A148">
            <v>4070</v>
          </cell>
          <cell r="C148" t="str">
            <v>C.Trasera: Recolector 20 m³  GEESINK</v>
          </cell>
          <cell r="E148" t="str">
            <v>40 RECOLECTOR</v>
          </cell>
          <cell r="F148">
            <v>80</v>
          </cell>
          <cell r="G148">
            <v>117693.19534095417</v>
          </cell>
          <cell r="H148">
            <v>10</v>
          </cell>
          <cell r="I148">
            <v>11769</v>
          </cell>
          <cell r="J148">
            <v>8.0422999999999994E-2</v>
          </cell>
          <cell r="K148">
            <v>4.9313999999999997E-2</v>
          </cell>
          <cell r="L148">
            <v>5803.922235043814</v>
          </cell>
          <cell r="M148">
            <v>1910</v>
          </cell>
          <cell r="O148">
            <v>19482.922235043814</v>
          </cell>
          <cell r="P148">
            <v>1910</v>
          </cell>
          <cell r="Q148">
            <v>0.5</v>
          </cell>
          <cell r="R148">
            <v>1.1864406779661016</v>
          </cell>
          <cell r="S148">
            <v>0.1</v>
          </cell>
          <cell r="T148">
            <v>0.21399999999999997</v>
          </cell>
          <cell r="U148">
            <v>1.1234999999999999</v>
          </cell>
          <cell r="V148">
            <v>0</v>
          </cell>
        </row>
        <row r="149">
          <cell r="A149">
            <v>4075</v>
          </cell>
          <cell r="C149" t="str">
            <v>C.Trasera: Recolector 20 m³   ( GAS )</v>
          </cell>
          <cell r="E149" t="str">
            <v>40 RECOLECTOR</v>
          </cell>
          <cell r="F149">
            <v>80</v>
          </cell>
          <cell r="G149">
            <v>145398</v>
          </cell>
          <cell r="H149">
            <v>10</v>
          </cell>
          <cell r="I149">
            <v>14540</v>
          </cell>
          <cell r="J149">
            <v>8.0422999999999994E-2</v>
          </cell>
          <cell r="K149">
            <v>4.9313999999999997E-2</v>
          </cell>
          <cell r="L149">
            <v>7170.1569719999998</v>
          </cell>
          <cell r="M149">
            <v>1910</v>
          </cell>
          <cell r="O149">
            <v>23620.156972000001</v>
          </cell>
          <cell r="P149">
            <v>1910</v>
          </cell>
          <cell r="Q149">
            <v>0.5</v>
          </cell>
          <cell r="R149">
            <v>1.1864406779661016</v>
          </cell>
          <cell r="S149">
            <v>0.1</v>
          </cell>
          <cell r="T149">
            <v>0.21399999999999997</v>
          </cell>
          <cell r="U149">
            <v>1.1234999999999999</v>
          </cell>
          <cell r="V149">
            <v>0</v>
          </cell>
        </row>
        <row r="150">
          <cell r="A150">
            <v>4080</v>
          </cell>
          <cell r="C150" t="str">
            <v xml:space="preserve">C.Trasera: Recolector 23 m³  ROS ROCA CROSS </v>
          </cell>
          <cell r="E150" t="str">
            <v>40 RECOLECTOR</v>
          </cell>
          <cell r="F150">
            <v>80</v>
          </cell>
          <cell r="G150">
            <v>120848.50888896904</v>
          </cell>
          <cell r="H150">
            <v>10</v>
          </cell>
          <cell r="I150">
            <v>12085</v>
          </cell>
          <cell r="J150">
            <v>8.0422999999999994E-2</v>
          </cell>
          <cell r="K150">
            <v>4.9313999999999997E-2</v>
          </cell>
          <cell r="L150">
            <v>5959.5233673506191</v>
          </cell>
          <cell r="M150">
            <v>1910</v>
          </cell>
          <cell r="O150">
            <v>19954.523367350619</v>
          </cell>
          <cell r="P150">
            <v>1910</v>
          </cell>
          <cell r="Q150">
            <v>0.55000000000000004</v>
          </cell>
          <cell r="R150">
            <v>1.1864406779661016</v>
          </cell>
          <cell r="S150">
            <v>0.1</v>
          </cell>
          <cell r="T150">
            <v>0.26749999999999996</v>
          </cell>
          <cell r="U150">
            <v>1.1234999999999999</v>
          </cell>
          <cell r="V150">
            <v>0</v>
          </cell>
        </row>
        <row r="151">
          <cell r="A151">
            <v>4085</v>
          </cell>
          <cell r="C151" t="str">
            <v>C.Trasera: Recolector 23 m³  ( GAS )</v>
          </cell>
          <cell r="E151" t="str">
            <v>40 RECOLECTOR</v>
          </cell>
          <cell r="F151">
            <v>80</v>
          </cell>
          <cell r="G151">
            <v>148489.79</v>
          </cell>
          <cell r="H151">
            <v>10</v>
          </cell>
          <cell r="I151">
            <v>14849</v>
          </cell>
          <cell r="J151">
            <v>8.0422999999999994E-2</v>
          </cell>
          <cell r="K151">
            <v>4.9313999999999997E-2</v>
          </cell>
          <cell r="L151">
            <v>7322.6255040599999</v>
          </cell>
          <cell r="M151">
            <v>1910</v>
          </cell>
          <cell r="O151">
            <v>24081.625504060001</v>
          </cell>
          <cell r="P151">
            <v>1910</v>
          </cell>
          <cell r="Q151">
            <v>0.55000000000000004</v>
          </cell>
          <cell r="R151">
            <v>1.1864406779661016</v>
          </cell>
          <cell r="S151">
            <v>0.1</v>
          </cell>
          <cell r="T151">
            <v>0.26749999999999996</v>
          </cell>
          <cell r="U151">
            <v>1.1234999999999999</v>
          </cell>
          <cell r="V151">
            <v>0</v>
          </cell>
        </row>
        <row r="152">
          <cell r="A152">
            <v>4090</v>
          </cell>
          <cell r="C152" t="str">
            <v>C.Trasera: Recolector 26 m³  GEESINK</v>
          </cell>
          <cell r="E152" t="str">
            <v>40 RECOLECTOR</v>
          </cell>
          <cell r="F152">
            <v>80</v>
          </cell>
          <cell r="G152">
            <v>120848.50888896904</v>
          </cell>
          <cell r="H152">
            <v>10</v>
          </cell>
          <cell r="I152">
            <v>12085</v>
          </cell>
          <cell r="J152">
            <v>8.0422999999999994E-2</v>
          </cell>
          <cell r="K152">
            <v>4.9313999999999997E-2</v>
          </cell>
          <cell r="L152">
            <v>5959.5233673506191</v>
          </cell>
          <cell r="M152">
            <v>1910</v>
          </cell>
          <cell r="O152">
            <v>19954.523367350619</v>
          </cell>
          <cell r="P152">
            <v>1910</v>
          </cell>
          <cell r="Q152">
            <v>0.55000000000000004</v>
          </cell>
          <cell r="R152">
            <v>1.1864406779661016</v>
          </cell>
          <cell r="S152">
            <v>0.1</v>
          </cell>
          <cell r="T152">
            <v>0.26749999999999996</v>
          </cell>
          <cell r="U152">
            <v>1.2839999999999998</v>
          </cell>
          <cell r="V152">
            <v>0</v>
          </cell>
        </row>
        <row r="153">
          <cell r="A153">
            <v>4095</v>
          </cell>
          <cell r="C153" t="str">
            <v>C.Trasera: Recolector 25 m³ Jumbo Indust.</v>
          </cell>
          <cell r="E153" t="str">
            <v>40 RECOLECTOR</v>
          </cell>
          <cell r="F153">
            <v>80</v>
          </cell>
          <cell r="G153">
            <v>149630.33879052327</v>
          </cell>
          <cell r="H153">
            <v>10</v>
          </cell>
          <cell r="I153">
            <v>14963</v>
          </cell>
          <cell r="J153">
            <v>8.0422999999999994E-2</v>
          </cell>
          <cell r="K153">
            <v>4.9313999999999997E-2</v>
          </cell>
          <cell r="L153">
            <v>7378.8705271158642</v>
          </cell>
          <cell r="M153">
            <v>1910</v>
          </cell>
          <cell r="O153">
            <v>24251.870527115865</v>
          </cell>
          <cell r="P153">
            <v>1910</v>
          </cell>
          <cell r="Q153">
            <v>0.55000000000000004</v>
          </cell>
          <cell r="R153">
            <v>1.1864406779661016</v>
          </cell>
          <cell r="S153">
            <v>0.2</v>
          </cell>
          <cell r="T153">
            <v>0.26749999999999996</v>
          </cell>
          <cell r="U153">
            <v>1.6049999999999998</v>
          </cell>
          <cell r="V153">
            <v>0</v>
          </cell>
        </row>
        <row r="154">
          <cell r="A154">
            <v>4100</v>
          </cell>
          <cell r="C154" t="str">
            <v>C.Trasera: Recolector 25 m³ Indust. ( GAS )</v>
          </cell>
          <cell r="E154" t="str">
            <v>40 RECOLECTOR</v>
          </cell>
          <cell r="F154">
            <v>80</v>
          </cell>
          <cell r="G154">
            <v>175566</v>
          </cell>
          <cell r="H154">
            <v>10</v>
          </cell>
          <cell r="I154">
            <v>17557</v>
          </cell>
          <cell r="J154">
            <v>8.0422999999999994E-2</v>
          </cell>
          <cell r="K154">
            <v>4.9313999999999997E-2</v>
          </cell>
          <cell r="L154">
            <v>8657.8617240000003</v>
          </cell>
          <cell r="M154">
            <v>1910</v>
          </cell>
          <cell r="O154">
            <v>28124.861724000002</v>
          </cell>
          <cell r="P154">
            <v>1910</v>
          </cell>
          <cell r="Q154">
            <v>0.55000000000000004</v>
          </cell>
          <cell r="R154">
            <v>1.1864406779661016</v>
          </cell>
          <cell r="S154">
            <v>0.2</v>
          </cell>
          <cell r="T154">
            <v>0.26749999999999996</v>
          </cell>
          <cell r="U154">
            <v>1.6049999999999998</v>
          </cell>
          <cell r="V154">
            <v>0</v>
          </cell>
        </row>
        <row r="155">
          <cell r="A155">
            <v>4105</v>
          </cell>
          <cell r="C155" t="str">
            <v>C.Trasera: Recolector Comp. Hor. 17 m³+Renault</v>
          </cell>
          <cell r="E155" t="str">
            <v>40 RECOLECTOR</v>
          </cell>
          <cell r="F155">
            <v>80</v>
          </cell>
          <cell r="G155">
            <v>140411.45288666114</v>
          </cell>
          <cell r="H155">
            <v>10</v>
          </cell>
          <cell r="I155">
            <v>14041</v>
          </cell>
          <cell r="J155">
            <v>8.0422999999999994E-2</v>
          </cell>
          <cell r="K155">
            <v>4.9313999999999997E-2</v>
          </cell>
          <cell r="L155">
            <v>6924.2503876528071</v>
          </cell>
          <cell r="M155">
            <v>1660</v>
          </cell>
          <cell r="O155">
            <v>22625.250387652806</v>
          </cell>
          <cell r="P155">
            <v>1660</v>
          </cell>
          <cell r="Q155">
            <v>0.65</v>
          </cell>
          <cell r="R155">
            <v>1.1864406779661016</v>
          </cell>
          <cell r="S155">
            <v>0.1</v>
          </cell>
          <cell r="T155">
            <v>0.26749999999999996</v>
          </cell>
          <cell r="U155">
            <v>0.80249999999999988</v>
          </cell>
          <cell r="V155">
            <v>0</v>
          </cell>
        </row>
        <row r="156">
          <cell r="A156">
            <v>4110</v>
          </cell>
          <cell r="C156" t="str">
            <v>C.Trasera: Recolector Comp. Hor. 17 m³ +Iveco</v>
          </cell>
          <cell r="E156" t="str">
            <v>40 RECOLECTOR</v>
          </cell>
          <cell r="F156">
            <v>80</v>
          </cell>
          <cell r="G156">
            <v>131456.67303739497</v>
          </cell>
          <cell r="H156">
            <v>10</v>
          </cell>
          <cell r="I156">
            <v>13146</v>
          </cell>
          <cell r="J156">
            <v>8.0422999999999994E-2</v>
          </cell>
          <cell r="K156">
            <v>4.9313999999999997E-2</v>
          </cell>
          <cell r="L156">
            <v>6482.6543741660953</v>
          </cell>
          <cell r="M156">
            <v>1660</v>
          </cell>
          <cell r="O156">
            <v>21288.654374166093</v>
          </cell>
          <cell r="P156">
            <v>1660</v>
          </cell>
          <cell r="Q156">
            <v>0.65</v>
          </cell>
          <cell r="R156">
            <v>1.1864406779661016</v>
          </cell>
          <cell r="S156">
            <v>0.1</v>
          </cell>
          <cell r="T156">
            <v>0.26749999999999996</v>
          </cell>
          <cell r="U156">
            <v>0.80249999999999988</v>
          </cell>
          <cell r="V156">
            <v>0</v>
          </cell>
        </row>
        <row r="157">
          <cell r="A157">
            <v>4115</v>
          </cell>
          <cell r="C157" t="str">
            <v xml:space="preserve">C.Trasera: Recolector Comp. Hor. 20 m³ </v>
          </cell>
          <cell r="E157" t="str">
            <v>40 RECOLECTOR</v>
          </cell>
          <cell r="F157">
            <v>80</v>
          </cell>
          <cell r="G157">
            <v>158743.82460062747</v>
          </cell>
          <cell r="H157">
            <v>10</v>
          </cell>
          <cell r="I157">
            <v>15874</v>
          </cell>
          <cell r="J157">
            <v>8.0422999999999994E-2</v>
          </cell>
          <cell r="K157">
            <v>4.9313999999999997E-2</v>
          </cell>
          <cell r="L157">
            <v>7828.2929663553423</v>
          </cell>
          <cell r="M157">
            <v>1910</v>
          </cell>
          <cell r="O157">
            <v>25612.292966355344</v>
          </cell>
          <cell r="P157">
            <v>1910</v>
          </cell>
          <cell r="Q157">
            <v>0.75</v>
          </cell>
          <cell r="R157">
            <v>1.1864406779661016</v>
          </cell>
          <cell r="S157">
            <v>0.1</v>
          </cell>
          <cell r="T157">
            <v>0.26749999999999996</v>
          </cell>
          <cell r="U157">
            <v>0.80249999999999988</v>
          </cell>
          <cell r="V157">
            <v>0</v>
          </cell>
        </row>
        <row r="158">
          <cell r="A158">
            <v>4120</v>
          </cell>
          <cell r="C158" t="str">
            <v>C.Trasera: Recolector Comp. Ver. 17m³ +Renault 18Tn</v>
          </cell>
          <cell r="E158" t="str">
            <v>40 RECOLECTOR</v>
          </cell>
          <cell r="F158">
            <v>80</v>
          </cell>
          <cell r="G158">
            <v>144705.01210438379</v>
          </cell>
          <cell r="H158">
            <v>10</v>
          </cell>
          <cell r="I158">
            <v>14471</v>
          </cell>
          <cell r="J158">
            <v>8.0422999999999994E-2</v>
          </cell>
          <cell r="K158">
            <v>4.9313999999999997E-2</v>
          </cell>
          <cell r="L158">
            <v>7135.9829669155815</v>
          </cell>
          <cell r="M158">
            <v>1660</v>
          </cell>
          <cell r="O158">
            <v>23266.982966915581</v>
          </cell>
          <cell r="P158">
            <v>1660</v>
          </cell>
          <cell r="Q158">
            <v>0.65</v>
          </cell>
          <cell r="R158">
            <v>1.1864406779661016</v>
          </cell>
          <cell r="S158">
            <v>0.1</v>
          </cell>
          <cell r="T158">
            <v>0.26749999999999996</v>
          </cell>
          <cell r="U158">
            <v>0.80249999999999988</v>
          </cell>
          <cell r="V158">
            <v>0</v>
          </cell>
        </row>
        <row r="159">
          <cell r="A159">
            <v>4125</v>
          </cell>
          <cell r="C159" t="str">
            <v>C.Trasera: Recolector Comp. Ver. 19m³ +Renault 26Tn</v>
          </cell>
          <cell r="E159" t="str">
            <v>40 RECOLECTOR</v>
          </cell>
          <cell r="F159">
            <v>80</v>
          </cell>
          <cell r="G159">
            <v>217726.55210438379</v>
          </cell>
          <cell r="H159">
            <v>10</v>
          </cell>
          <cell r="I159">
            <v>21773</v>
          </cell>
          <cell r="J159">
            <v>8.0422999999999994E-2</v>
          </cell>
          <cell r="K159">
            <v>4.9313999999999997E-2</v>
          </cell>
          <cell r="L159">
            <v>10736.967190475581</v>
          </cell>
          <cell r="M159">
            <v>1910</v>
          </cell>
          <cell r="O159">
            <v>34419.967190475581</v>
          </cell>
          <cell r="P159">
            <v>1910</v>
          </cell>
          <cell r="Q159">
            <v>0.75</v>
          </cell>
          <cell r="R159">
            <v>1.1864406779661016</v>
          </cell>
          <cell r="S159">
            <v>0.1</v>
          </cell>
          <cell r="T159">
            <v>0.26749999999999996</v>
          </cell>
          <cell r="U159">
            <v>0.80249999999999988</v>
          </cell>
          <cell r="V159">
            <v>0</v>
          </cell>
        </row>
        <row r="160">
          <cell r="A160">
            <v>4130</v>
          </cell>
          <cell r="C160" t="str">
            <v>C.Trasera: Recolector Comp. Ver.  24m³</v>
          </cell>
          <cell r="E160" t="str">
            <v>40 RECOLECTOR</v>
          </cell>
          <cell r="F160">
            <v>80</v>
          </cell>
          <cell r="G160">
            <v>217726.55210438379</v>
          </cell>
          <cell r="H160">
            <v>10</v>
          </cell>
          <cell r="I160">
            <v>21773</v>
          </cell>
          <cell r="J160">
            <v>8.0422999999999994E-2</v>
          </cell>
          <cell r="K160">
            <v>4.9313999999999997E-2</v>
          </cell>
          <cell r="L160">
            <v>10736.967190475581</v>
          </cell>
          <cell r="M160">
            <v>1910</v>
          </cell>
          <cell r="O160">
            <v>34419.967190475581</v>
          </cell>
          <cell r="P160">
            <v>1910</v>
          </cell>
          <cell r="Q160">
            <v>0.75</v>
          </cell>
          <cell r="R160">
            <v>1.1864406779661016</v>
          </cell>
          <cell r="S160">
            <v>0.1</v>
          </cell>
          <cell r="T160">
            <v>0.16049999999999998</v>
          </cell>
          <cell r="U160">
            <v>0.80249999999999988</v>
          </cell>
          <cell r="V160">
            <v>0</v>
          </cell>
        </row>
        <row r="161">
          <cell r="A161">
            <v>4135</v>
          </cell>
          <cell r="C161" t="str">
            <v>C.Trasera: Recolector Comp. Ver.  24m³ ( GAS )</v>
          </cell>
          <cell r="E161" t="str">
            <v>40 RECOLECTOR</v>
          </cell>
          <cell r="F161">
            <v>80</v>
          </cell>
          <cell r="G161">
            <v>228157</v>
          </cell>
          <cell r="H161">
            <v>10</v>
          </cell>
          <cell r="I161">
            <v>22816</v>
          </cell>
          <cell r="J161">
            <v>8.0422999999999994E-2</v>
          </cell>
          <cell r="K161">
            <v>4.9313999999999997E-2</v>
          </cell>
          <cell r="L161">
            <v>11251.334298</v>
          </cell>
          <cell r="M161">
            <v>1910</v>
          </cell>
          <cell r="O161">
            <v>35977.334298000002</v>
          </cell>
          <cell r="P161">
            <v>1910</v>
          </cell>
          <cell r="Q161">
            <v>0.75</v>
          </cell>
          <cell r="R161">
            <v>1.1864406779661016</v>
          </cell>
          <cell r="S161">
            <v>0.1</v>
          </cell>
          <cell r="T161">
            <v>0.16049999999999998</v>
          </cell>
          <cell r="U161">
            <v>0.80249999999999988</v>
          </cell>
          <cell r="V161">
            <v>0</v>
          </cell>
        </row>
        <row r="162">
          <cell r="A162">
            <v>4140</v>
          </cell>
          <cell r="C162" t="str">
            <v xml:space="preserve">C.Lateral: Recolector 15 m3 +Farid +Mercedes </v>
          </cell>
          <cell r="E162" t="str">
            <v>40 RECOLECTOR</v>
          </cell>
          <cell r="F162">
            <v>80</v>
          </cell>
          <cell r="G162">
            <v>143282.78821535467</v>
          </cell>
          <cell r="H162">
            <v>10</v>
          </cell>
          <cell r="I162">
            <v>14328</v>
          </cell>
          <cell r="J162">
            <v>8.0422999999999994E-2</v>
          </cell>
          <cell r="K162">
            <v>4.9313999999999997E-2</v>
          </cell>
          <cell r="L162">
            <v>7065.8474180519997</v>
          </cell>
          <cell r="M162">
            <v>1660</v>
          </cell>
          <cell r="O162">
            <v>23053.847418051999</v>
          </cell>
          <cell r="P162">
            <v>1660</v>
          </cell>
          <cell r="Q162">
            <v>0.5</v>
          </cell>
          <cell r="R162">
            <v>1.1864406779661016</v>
          </cell>
          <cell r="S162">
            <v>0.1</v>
          </cell>
          <cell r="T162">
            <v>0.16049999999999998</v>
          </cell>
          <cell r="U162">
            <v>0.80249999999999988</v>
          </cell>
          <cell r="V162">
            <v>0</v>
          </cell>
        </row>
        <row r="163">
          <cell r="A163">
            <v>4145</v>
          </cell>
          <cell r="C163" t="str">
            <v xml:space="preserve">C.Lateral: Recolector 15 m3 +Farid +Renault </v>
          </cell>
          <cell r="E163" t="str">
            <v>40 RECOLECTOR</v>
          </cell>
          <cell r="F163">
            <v>80</v>
          </cell>
          <cell r="G163">
            <v>145971.11535826334</v>
          </cell>
          <cell r="H163">
            <v>10</v>
          </cell>
          <cell r="I163">
            <v>14597</v>
          </cell>
          <cell r="J163">
            <v>8.0422999999999994E-2</v>
          </cell>
          <cell r="K163">
            <v>4.9313999999999997E-2</v>
          </cell>
          <cell r="L163">
            <v>7198.4195827773983</v>
          </cell>
          <cell r="M163">
            <v>1660</v>
          </cell>
          <cell r="O163">
            <v>23455.419582777398</v>
          </cell>
          <cell r="P163">
            <v>1660</v>
          </cell>
          <cell r="Q163">
            <v>0.5</v>
          </cell>
          <cell r="R163">
            <v>1.1864406779661016</v>
          </cell>
          <cell r="S163">
            <v>0.1</v>
          </cell>
          <cell r="T163">
            <v>0.16049999999999998</v>
          </cell>
          <cell r="U163">
            <v>0.80249999999999988</v>
          </cell>
          <cell r="V163">
            <v>0</v>
          </cell>
        </row>
        <row r="164">
          <cell r="A164">
            <v>4150</v>
          </cell>
          <cell r="C164" t="str">
            <v xml:space="preserve">C.Lateral: Recolector 15 m3 +Farid +Iveco </v>
          </cell>
          <cell r="E164" t="str">
            <v>40 RECOLECTOR</v>
          </cell>
          <cell r="F164">
            <v>80</v>
          </cell>
          <cell r="G164">
            <v>142310.9516425661</v>
          </cell>
          <cell r="H164">
            <v>10</v>
          </cell>
          <cell r="I164">
            <v>14231</v>
          </cell>
          <cell r="J164">
            <v>8.0422999999999994E-2</v>
          </cell>
          <cell r="K164">
            <v>4.9313999999999997E-2</v>
          </cell>
          <cell r="L164">
            <v>7017.9222693015045</v>
          </cell>
          <cell r="M164">
            <v>1660</v>
          </cell>
          <cell r="O164">
            <v>22908.922269301504</v>
          </cell>
          <cell r="P164">
            <v>1660</v>
          </cell>
          <cell r="Q164">
            <v>0.5</v>
          </cell>
          <cell r="R164">
            <v>1.1864406779661016</v>
          </cell>
          <cell r="S164">
            <v>0.1</v>
          </cell>
          <cell r="T164">
            <v>0.16049999999999998</v>
          </cell>
          <cell r="U164">
            <v>0.80249999999999988</v>
          </cell>
          <cell r="V164">
            <v>0</v>
          </cell>
        </row>
        <row r="165">
          <cell r="A165">
            <v>4155</v>
          </cell>
          <cell r="C165" t="str">
            <v xml:space="preserve">C.Lateral: Recolector 16 m3 +OMB +Renault </v>
          </cell>
          <cell r="E165" t="str">
            <v>40 RECOLECTOR</v>
          </cell>
          <cell r="F165">
            <v>80</v>
          </cell>
          <cell r="G165">
            <v>129595.03804406621</v>
          </cell>
          <cell r="H165">
            <v>10</v>
          </cell>
          <cell r="I165">
            <v>12960</v>
          </cell>
          <cell r="J165">
            <v>8.0422999999999994E-2</v>
          </cell>
          <cell r="K165">
            <v>4.9313999999999997E-2</v>
          </cell>
          <cell r="L165">
            <v>6390.8497061050812</v>
          </cell>
          <cell r="M165">
            <v>1660</v>
          </cell>
          <cell r="O165">
            <v>21010.84970610508</v>
          </cell>
          <cell r="P165">
            <v>1660</v>
          </cell>
          <cell r="Q165">
            <v>0.5</v>
          </cell>
          <cell r="R165">
            <v>1.1864406779661016</v>
          </cell>
          <cell r="S165">
            <v>0.1</v>
          </cell>
          <cell r="T165">
            <v>0.16049999999999998</v>
          </cell>
          <cell r="U165">
            <v>0.80249999999999988</v>
          </cell>
          <cell r="V165">
            <v>0</v>
          </cell>
        </row>
        <row r="166">
          <cell r="A166">
            <v>4160</v>
          </cell>
          <cell r="C166" t="str">
            <v>C.Lateral: Recolector 25m3 Farid+Merced 26Tn280CV</v>
          </cell>
          <cell r="E166" t="str">
            <v>40 RECOLECTOR</v>
          </cell>
          <cell r="F166">
            <v>80</v>
          </cell>
          <cell r="G166">
            <v>152622.25210438378</v>
          </cell>
          <cell r="H166">
            <v>10</v>
          </cell>
          <cell r="I166">
            <v>15262</v>
          </cell>
          <cell r="J166">
            <v>8.0422999999999994E-2</v>
          </cell>
          <cell r="K166">
            <v>4.9313999999999997E-2</v>
          </cell>
          <cell r="L166">
            <v>7526.4137402755814</v>
          </cell>
          <cell r="M166">
            <v>1910</v>
          </cell>
          <cell r="O166">
            <v>24698.41374027558</v>
          </cell>
          <cell r="P166">
            <v>1910</v>
          </cell>
          <cell r="Q166">
            <v>0.6</v>
          </cell>
          <cell r="R166">
            <v>1.1864406779661016</v>
          </cell>
          <cell r="S166">
            <v>0.1</v>
          </cell>
          <cell r="T166">
            <v>0.23539999999999997</v>
          </cell>
          <cell r="U166">
            <v>0.85599999999999987</v>
          </cell>
          <cell r="V166">
            <v>0</v>
          </cell>
        </row>
        <row r="167">
          <cell r="A167">
            <v>4165</v>
          </cell>
          <cell r="C167" t="str">
            <v>C.Lateral: Recolector 25m3 Farid+Renault 26Tn270CV</v>
          </cell>
          <cell r="E167" t="str">
            <v>40 RECOLECTOR</v>
          </cell>
          <cell r="F167">
            <v>80</v>
          </cell>
          <cell r="G167">
            <v>157066.1521043838</v>
          </cell>
          <cell r="H167">
            <v>10</v>
          </cell>
          <cell r="I167">
            <v>15707</v>
          </cell>
          <cell r="J167">
            <v>8.0422999999999994E-2</v>
          </cell>
          <cell r="K167">
            <v>4.9313999999999997E-2</v>
          </cell>
          <cell r="L167">
            <v>7745.5602248755822</v>
          </cell>
          <cell r="M167">
            <v>1910</v>
          </cell>
          <cell r="O167">
            <v>25362.560224875582</v>
          </cell>
          <cell r="P167">
            <v>1910</v>
          </cell>
          <cell r="Q167">
            <v>0.6</v>
          </cell>
          <cell r="R167">
            <v>1.1864406779661016</v>
          </cell>
          <cell r="S167">
            <v>0.1</v>
          </cell>
          <cell r="T167">
            <v>0.23539999999999997</v>
          </cell>
          <cell r="U167">
            <v>0.85599999999999987</v>
          </cell>
          <cell r="V167">
            <v>0</v>
          </cell>
        </row>
        <row r="168">
          <cell r="A168">
            <v>4170</v>
          </cell>
          <cell r="C168" t="str">
            <v>C.Lateral: Recolector 25m3 Farid+Iveco 26Tn270CV</v>
          </cell>
          <cell r="E168" t="str">
            <v>40 RECOLECTOR</v>
          </cell>
          <cell r="F168">
            <v>80</v>
          </cell>
          <cell r="G168">
            <v>143250.82210438378</v>
          </cell>
          <cell r="H168">
            <v>10</v>
          </cell>
          <cell r="I168">
            <v>14325</v>
          </cell>
          <cell r="J168">
            <v>8.0422999999999994E-2</v>
          </cell>
          <cell r="K168">
            <v>4.9313999999999997E-2</v>
          </cell>
          <cell r="L168">
            <v>7064.2710412555816</v>
          </cell>
          <cell r="M168">
            <v>1910</v>
          </cell>
          <cell r="O168">
            <v>23299.271041255583</v>
          </cell>
          <cell r="P168">
            <v>1910</v>
          </cell>
          <cell r="Q168">
            <v>0.6</v>
          </cell>
          <cell r="R168">
            <v>1.1864406779661016</v>
          </cell>
          <cell r="S168">
            <v>0.1</v>
          </cell>
          <cell r="T168">
            <v>0.23539999999999997</v>
          </cell>
          <cell r="U168">
            <v>0.85599999999999987</v>
          </cell>
          <cell r="V168">
            <v>0</v>
          </cell>
        </row>
        <row r="169">
          <cell r="A169">
            <v>4175</v>
          </cell>
          <cell r="C169" t="str">
            <v>C.Lateral: Recolector 25m3 OMB+Merced 26Tn280CV</v>
          </cell>
          <cell r="E169" t="str">
            <v>40 RECOLECTOR</v>
          </cell>
          <cell r="F169">
            <v>80</v>
          </cell>
          <cell r="G169">
            <v>149123.94210438378</v>
          </cell>
          <cell r="H169">
            <v>10</v>
          </cell>
          <cell r="I169">
            <v>14912</v>
          </cell>
          <cell r="J169">
            <v>8.0422999999999994E-2</v>
          </cell>
          <cell r="K169">
            <v>4.9313999999999997E-2</v>
          </cell>
          <cell r="L169">
            <v>7353.8980809355808</v>
          </cell>
          <cell r="M169">
            <v>1910</v>
          </cell>
          <cell r="O169">
            <v>24175.898080935582</v>
          </cell>
          <cell r="P169">
            <v>1910</v>
          </cell>
          <cell r="Q169">
            <v>0.6</v>
          </cell>
          <cell r="R169">
            <v>1.1864406779661016</v>
          </cell>
          <cell r="S169">
            <v>0.1</v>
          </cell>
          <cell r="T169">
            <v>0.23539999999999997</v>
          </cell>
          <cell r="U169">
            <v>0.85599999999999987</v>
          </cell>
          <cell r="V169">
            <v>0</v>
          </cell>
        </row>
        <row r="170">
          <cell r="A170">
            <v>4180</v>
          </cell>
          <cell r="C170" t="str">
            <v>C.Lateral: Recolector 25m3 OMB+Renault 26Tn270CV</v>
          </cell>
          <cell r="E170" t="str">
            <v>40 RECOLECTOR</v>
          </cell>
          <cell r="F170">
            <v>80</v>
          </cell>
          <cell r="G170">
            <v>154651.54210438379</v>
          </cell>
          <cell r="H170">
            <v>10</v>
          </cell>
          <cell r="I170">
            <v>15465</v>
          </cell>
          <cell r="J170">
            <v>8.0422999999999994E-2</v>
          </cell>
          <cell r="K170">
            <v>4.9313999999999997E-2</v>
          </cell>
          <cell r="L170">
            <v>7626.4861473355813</v>
          </cell>
          <cell r="M170">
            <v>1910</v>
          </cell>
          <cell r="O170">
            <v>25001.486147335581</v>
          </cell>
          <cell r="P170">
            <v>1910</v>
          </cell>
          <cell r="Q170">
            <v>0.6</v>
          </cell>
          <cell r="R170">
            <v>1.1864406779661016</v>
          </cell>
          <cell r="S170">
            <v>0.1</v>
          </cell>
          <cell r="T170">
            <v>0.23539999999999997</v>
          </cell>
          <cell r="U170">
            <v>0.85599999999999987</v>
          </cell>
          <cell r="V170">
            <v>0</v>
          </cell>
        </row>
        <row r="171">
          <cell r="A171">
            <v>4185</v>
          </cell>
          <cell r="C171" t="str">
            <v>C.Lateral: Recolector 25m3 OMB+Iveco 26Tn270CV</v>
          </cell>
          <cell r="E171" t="str">
            <v>40 RECOLECTOR</v>
          </cell>
          <cell r="F171">
            <v>80</v>
          </cell>
          <cell r="G171">
            <v>139752.51210438379</v>
          </cell>
          <cell r="H171">
            <v>10</v>
          </cell>
          <cell r="I171">
            <v>13975</v>
          </cell>
          <cell r="J171">
            <v>8.0422999999999994E-2</v>
          </cell>
          <cell r="K171">
            <v>4.9313999999999997E-2</v>
          </cell>
          <cell r="L171">
            <v>6891.7553819155819</v>
          </cell>
          <cell r="M171">
            <v>1910</v>
          </cell>
          <cell r="O171">
            <v>22776.75538191558</v>
          </cell>
          <cell r="P171">
            <v>1910</v>
          </cell>
          <cell r="Q171">
            <v>0.6</v>
          </cell>
          <cell r="R171">
            <v>1.1864406779661016</v>
          </cell>
          <cell r="S171">
            <v>0.1</v>
          </cell>
          <cell r="T171">
            <v>0.23539999999999997</v>
          </cell>
          <cell r="U171">
            <v>0.85599999999999987</v>
          </cell>
          <cell r="V171">
            <v>0</v>
          </cell>
        </row>
        <row r="172">
          <cell r="A172">
            <v>4190</v>
          </cell>
          <cell r="C172" t="str">
            <v>C.Lateral: Recolector 25m3 ( GAS )</v>
          </cell>
          <cell r="E172" t="str">
            <v>40 RECOLECTOR</v>
          </cell>
          <cell r="F172">
            <v>80</v>
          </cell>
          <cell r="G172">
            <v>185031</v>
          </cell>
          <cell r="H172">
            <v>10</v>
          </cell>
          <cell r="I172">
            <v>18503</v>
          </cell>
          <cell r="J172">
            <v>8.0422999999999994E-2</v>
          </cell>
          <cell r="K172">
            <v>4.9313999999999997E-2</v>
          </cell>
          <cell r="L172">
            <v>9124.6187339999997</v>
          </cell>
          <cell r="M172">
            <v>1910</v>
          </cell>
          <cell r="O172">
            <v>29537.618734</v>
          </cell>
          <cell r="P172">
            <v>1910</v>
          </cell>
          <cell r="Q172">
            <v>0.6</v>
          </cell>
          <cell r="R172">
            <v>1.1864406779661016</v>
          </cell>
          <cell r="S172">
            <v>0.1</v>
          </cell>
          <cell r="T172">
            <v>0.23539999999999997</v>
          </cell>
          <cell r="U172">
            <v>0.85599999999999987</v>
          </cell>
          <cell r="V172">
            <v>0</v>
          </cell>
        </row>
        <row r="173">
          <cell r="A173">
            <v>4195</v>
          </cell>
          <cell r="C173" t="str">
            <v>C.Lateral: Recolector VIDRIO 26 m3  Farird</v>
          </cell>
          <cell r="E173" t="str">
            <v>40 RECOLECTOR</v>
          </cell>
          <cell r="F173">
            <v>80</v>
          </cell>
          <cell r="G173">
            <v>168699.01210438379</v>
          </cell>
          <cell r="H173">
            <v>10</v>
          </cell>
          <cell r="I173">
            <v>16870</v>
          </cell>
          <cell r="J173">
            <v>8.0422999999999994E-2</v>
          </cell>
          <cell r="K173">
            <v>4.9313999999999997E-2</v>
          </cell>
          <cell r="L173">
            <v>8319.2230829155815</v>
          </cell>
          <cell r="M173">
            <v>1910</v>
          </cell>
          <cell r="O173">
            <v>27099.223082915581</v>
          </cell>
          <cell r="P173">
            <v>1910</v>
          </cell>
          <cell r="Q173">
            <v>0.6</v>
          </cell>
          <cell r="R173">
            <v>1.1864406779661016</v>
          </cell>
          <cell r="S173">
            <v>0.1</v>
          </cell>
          <cell r="T173">
            <v>0.23539999999999997</v>
          </cell>
          <cell r="U173">
            <v>1.2839999999999998</v>
          </cell>
          <cell r="V173">
            <v>0</v>
          </cell>
        </row>
        <row r="174">
          <cell r="A174">
            <v>4200</v>
          </cell>
          <cell r="C174" t="str">
            <v>C.Lateral: Satelite  Simple + Cabstar</v>
          </cell>
          <cell r="E174" t="str">
            <v>40 RECOLECTOR</v>
          </cell>
          <cell r="F174">
            <v>50</v>
          </cell>
          <cell r="G174">
            <v>47916.19423653432</v>
          </cell>
          <cell r="H174">
            <v>10</v>
          </cell>
          <cell r="I174">
            <v>4792</v>
          </cell>
          <cell r="J174">
            <v>8.0422999999999994E-2</v>
          </cell>
          <cell r="K174">
            <v>4.9313999999999997E-2</v>
          </cell>
          <cell r="L174">
            <v>2362.9392025804532</v>
          </cell>
          <cell r="M174">
            <v>1405</v>
          </cell>
          <cell r="O174">
            <v>8559.9392025804536</v>
          </cell>
          <cell r="P174">
            <v>1405</v>
          </cell>
          <cell r="Q174">
            <v>0.22</v>
          </cell>
          <cell r="R174">
            <v>1.1864406779661016</v>
          </cell>
          <cell r="S174">
            <v>0.2</v>
          </cell>
          <cell r="T174">
            <v>0.16049999999999998</v>
          </cell>
          <cell r="U174">
            <v>0.85599999999999987</v>
          </cell>
          <cell r="V174">
            <v>0</v>
          </cell>
        </row>
        <row r="175">
          <cell r="A175">
            <v>4205</v>
          </cell>
          <cell r="C175" t="str">
            <v>C.Lateral: Satelite  Simple + Gasolone</v>
          </cell>
          <cell r="E175" t="str">
            <v>40 RECOLECTOR</v>
          </cell>
          <cell r="F175">
            <v>50</v>
          </cell>
          <cell r="H175">
            <v>10</v>
          </cell>
          <cell r="I175">
            <v>0</v>
          </cell>
          <cell r="J175">
            <v>8.0422999999999994E-2</v>
          </cell>
          <cell r="K175">
            <v>4.9313999999999997E-2</v>
          </cell>
          <cell r="L175">
            <v>0</v>
          </cell>
          <cell r="M175">
            <v>1405</v>
          </cell>
          <cell r="O175">
            <v>1405</v>
          </cell>
          <cell r="P175">
            <v>1405</v>
          </cell>
          <cell r="Q175">
            <v>0.22</v>
          </cell>
          <cell r="R175">
            <v>1.1864406779661016</v>
          </cell>
          <cell r="S175">
            <v>0.2</v>
          </cell>
          <cell r="T175">
            <v>0.16049999999999998</v>
          </cell>
          <cell r="U175">
            <v>0.85599999999999987</v>
          </cell>
          <cell r="V175">
            <v>0</v>
          </cell>
        </row>
        <row r="176">
          <cell r="A176">
            <v>4210</v>
          </cell>
          <cell r="C176" t="str">
            <v>C.Lateral: Satelite  Doble + Cabstar</v>
          </cell>
          <cell r="E176" t="str">
            <v>40 RECOLECTOR</v>
          </cell>
          <cell r="F176">
            <v>50</v>
          </cell>
          <cell r="H176">
            <v>10</v>
          </cell>
          <cell r="I176">
            <v>0</v>
          </cell>
          <cell r="J176">
            <v>8.0422999999999994E-2</v>
          </cell>
          <cell r="K176">
            <v>4.9313999999999997E-2</v>
          </cell>
          <cell r="L176">
            <v>0</v>
          </cell>
          <cell r="M176">
            <v>1405</v>
          </cell>
          <cell r="O176">
            <v>1405</v>
          </cell>
          <cell r="P176">
            <v>1405</v>
          </cell>
          <cell r="Q176">
            <v>0.25</v>
          </cell>
          <cell r="R176">
            <v>1.1864406779661016</v>
          </cell>
          <cell r="S176">
            <v>0.2</v>
          </cell>
          <cell r="T176">
            <v>0.16049999999999998</v>
          </cell>
          <cell r="U176">
            <v>1.0164999999999997</v>
          </cell>
          <cell r="V176">
            <v>0</v>
          </cell>
        </row>
        <row r="177">
          <cell r="A177">
            <v>4215</v>
          </cell>
          <cell r="C177" t="str">
            <v>C.Lateral:: Eq.  Sistema de Pesaje Aut.</v>
          </cell>
          <cell r="E177" t="str">
            <v>40 RECOLECTOR</v>
          </cell>
          <cell r="G177">
            <v>32173</v>
          </cell>
          <cell r="H177">
            <v>10</v>
          </cell>
          <cell r="I177">
            <v>3217</v>
          </cell>
          <cell r="J177">
            <v>8.0422999999999994E-2</v>
          </cell>
          <cell r="K177">
            <v>4.9313999999999997E-2</v>
          </cell>
          <cell r="L177">
            <v>1586.5793219999998</v>
          </cell>
          <cell r="O177">
            <v>4803.5793219999996</v>
          </cell>
          <cell r="P177">
            <v>0</v>
          </cell>
          <cell r="Q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3.2172999999999998</v>
          </cell>
        </row>
        <row r="178">
          <cell r="A178">
            <v>4220</v>
          </cell>
          <cell r="C178" t="str">
            <v>C.Lateral:: Eq.  C.Cambios Automática con Retarder</v>
          </cell>
          <cell r="E178" t="str">
            <v>40 RECOLECTOR</v>
          </cell>
          <cell r="G178">
            <v>9470.18</v>
          </cell>
          <cell r="H178">
            <v>10</v>
          </cell>
          <cell r="I178">
            <v>947</v>
          </cell>
          <cell r="J178">
            <v>8.0422999999999994E-2</v>
          </cell>
          <cell r="K178">
            <v>4.9313999999999997E-2</v>
          </cell>
          <cell r="L178">
            <v>467.01245652</v>
          </cell>
          <cell r="O178">
            <v>1414.0124565199999</v>
          </cell>
          <cell r="P178">
            <v>0</v>
          </cell>
          <cell r="Q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</row>
        <row r="179">
          <cell r="A179">
            <v>4225</v>
          </cell>
          <cell r="C179" t="str">
            <v>C.Lateral:: Eq.  Kit aumento de potencia a 320 CV</v>
          </cell>
          <cell r="E179" t="str">
            <v>40 RECOLECTOR</v>
          </cell>
          <cell r="G179">
            <v>9415.1200000000008</v>
          </cell>
          <cell r="H179">
            <v>10</v>
          </cell>
          <cell r="I179">
            <v>942</v>
          </cell>
          <cell r="J179">
            <v>8.0422999999999994E-2</v>
          </cell>
          <cell r="K179">
            <v>4.9313999999999997E-2</v>
          </cell>
          <cell r="L179">
            <v>464.29722767999999</v>
          </cell>
          <cell r="O179">
            <v>1406.2972276800001</v>
          </cell>
          <cell r="P179">
            <v>0</v>
          </cell>
          <cell r="Q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</row>
        <row r="180">
          <cell r="A180">
            <v>4230</v>
          </cell>
          <cell r="C180" t="str">
            <v>C.F.Lateral: Recolector MSTS PACKER-1   20 m³</v>
          </cell>
          <cell r="E180" t="str">
            <v>40 RECOLECTOR</v>
          </cell>
          <cell r="F180">
            <v>40</v>
          </cell>
          <cell r="G180">
            <v>246745.51945476184</v>
          </cell>
          <cell r="H180">
            <v>10</v>
          </cell>
          <cell r="I180">
            <v>24675</v>
          </cell>
          <cell r="J180">
            <v>8.0422999999999994E-2</v>
          </cell>
          <cell r="K180">
            <v>4.9313999999999997E-2</v>
          </cell>
          <cell r="L180">
            <v>12168.008546392124</v>
          </cell>
          <cell r="M180">
            <v>1660</v>
          </cell>
          <cell r="O180">
            <v>38503.008546392128</v>
          </cell>
          <cell r="P180">
            <v>1660</v>
          </cell>
          <cell r="Q180">
            <v>0.8</v>
          </cell>
          <cell r="R180">
            <v>1.1864406779661016</v>
          </cell>
          <cell r="S180">
            <v>0.1</v>
          </cell>
          <cell r="T180">
            <v>0.16049999999999998</v>
          </cell>
          <cell r="U180">
            <v>0.90949999999999986</v>
          </cell>
          <cell r="V180">
            <v>0</v>
          </cell>
        </row>
        <row r="181">
          <cell r="A181">
            <v>4235</v>
          </cell>
          <cell r="C181" t="str">
            <v>C.F.Lateral: CAJA 20 m³ para MSTS</v>
          </cell>
          <cell r="E181" t="str">
            <v>40 RECOLECTOR</v>
          </cell>
          <cell r="G181">
            <v>9213.5155602033828</v>
          </cell>
          <cell r="H181">
            <v>10</v>
          </cell>
          <cell r="I181">
            <v>921</v>
          </cell>
          <cell r="J181">
            <v>8.0422999999999994E-2</v>
          </cell>
          <cell r="K181">
            <v>4.9313999999999997E-2</v>
          </cell>
          <cell r="L181">
            <v>454.35530633586961</v>
          </cell>
          <cell r="M181">
            <v>0</v>
          </cell>
          <cell r="O181">
            <v>1375.3553063358695</v>
          </cell>
          <cell r="P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7.2641143586653001E-3</v>
          </cell>
        </row>
        <row r="182">
          <cell r="A182">
            <v>4240</v>
          </cell>
          <cell r="C182" t="str">
            <v xml:space="preserve">C.F.Lateral: TRANSPORLIFT MSTS </v>
          </cell>
          <cell r="E182" t="str">
            <v>40 RECOLECTOR</v>
          </cell>
          <cell r="F182">
            <v>120</v>
          </cell>
          <cell r="G182">
            <v>127651.36489848906</v>
          </cell>
          <cell r="H182">
            <v>10</v>
          </cell>
          <cell r="I182">
            <v>12765</v>
          </cell>
          <cell r="J182">
            <v>8.0422999999999994E-2</v>
          </cell>
          <cell r="K182">
            <v>4.9313999999999997E-2</v>
          </cell>
          <cell r="L182">
            <v>6294.9994086040888</v>
          </cell>
          <cell r="M182">
            <v>1910</v>
          </cell>
          <cell r="O182">
            <v>20969.99940860409</v>
          </cell>
          <cell r="P182">
            <v>1910</v>
          </cell>
          <cell r="Q182">
            <v>0.45</v>
          </cell>
          <cell r="R182">
            <v>1.1864406779661016</v>
          </cell>
          <cell r="S182">
            <v>0.1</v>
          </cell>
          <cell r="T182">
            <v>0.16049999999999998</v>
          </cell>
          <cell r="U182">
            <v>0.6954999999999999</v>
          </cell>
          <cell r="V182">
            <v>0</v>
          </cell>
        </row>
        <row r="183">
          <cell r="A183">
            <v>4245</v>
          </cell>
          <cell r="C183" t="str">
            <v>C.F.Lateral: REMOLQUE MSTS</v>
          </cell>
          <cell r="E183" t="str">
            <v>40 RECOLECTOR</v>
          </cell>
          <cell r="F183">
            <v>120</v>
          </cell>
          <cell r="G183">
            <v>37668.133136201366</v>
          </cell>
          <cell r="H183">
            <v>10</v>
          </cell>
          <cell r="I183">
            <v>3767</v>
          </cell>
          <cell r="J183">
            <v>8.0422999999999994E-2</v>
          </cell>
          <cell r="K183">
            <v>4.9313999999999997E-2</v>
          </cell>
          <cell r="L183">
            <v>1857.5663174786341</v>
          </cell>
          <cell r="M183">
            <v>626</v>
          </cell>
          <cell r="O183">
            <v>6250.5663174786341</v>
          </cell>
          <cell r="P183">
            <v>626</v>
          </cell>
          <cell r="Q183">
            <v>0.15</v>
          </cell>
          <cell r="R183">
            <v>1.1864406779661016</v>
          </cell>
          <cell r="S183">
            <v>0.1</v>
          </cell>
          <cell r="T183">
            <v>0.10699999999999998</v>
          </cell>
          <cell r="U183">
            <v>0.21399999999999997</v>
          </cell>
          <cell r="V183">
            <v>0</v>
          </cell>
        </row>
        <row r="184">
          <cell r="A184">
            <v>4500</v>
          </cell>
          <cell r="C184" t="str">
            <v>V.Gancho 18Tn Caja Abierta 10m³</v>
          </cell>
          <cell r="E184" t="str">
            <v>45 GANCHO</v>
          </cell>
          <cell r="F184">
            <v>50</v>
          </cell>
          <cell r="G184">
            <v>86676.463163968132</v>
          </cell>
          <cell r="H184">
            <v>10</v>
          </cell>
          <cell r="I184">
            <v>8668</v>
          </cell>
          <cell r="J184">
            <v>8.0422999999999994E-2</v>
          </cell>
          <cell r="K184">
            <v>4.9313999999999997E-2</v>
          </cell>
          <cell r="L184">
            <v>4274.3631044679241</v>
          </cell>
          <cell r="M184">
            <v>1660</v>
          </cell>
          <cell r="O184">
            <v>14602.363104467924</v>
          </cell>
          <cell r="P184">
            <v>1660</v>
          </cell>
          <cell r="Q184">
            <v>0.3</v>
          </cell>
          <cell r="R184">
            <v>1.1864406779661016</v>
          </cell>
          <cell r="S184">
            <v>0.1</v>
          </cell>
          <cell r="T184">
            <v>0.16049999999999998</v>
          </cell>
          <cell r="U184">
            <v>0.6419999999999999</v>
          </cell>
          <cell r="V184">
            <v>0</v>
          </cell>
        </row>
        <row r="185">
          <cell r="A185">
            <v>4505</v>
          </cell>
          <cell r="C185" t="str">
            <v>V.Gancho 18Tn Caja Abierta 28m³</v>
          </cell>
          <cell r="E185" t="str">
            <v>45 GANCHO</v>
          </cell>
          <cell r="F185">
            <v>50</v>
          </cell>
          <cell r="G185">
            <v>74649.670044354702</v>
          </cell>
          <cell r="H185">
            <v>10</v>
          </cell>
          <cell r="I185">
            <v>7465</v>
          </cell>
          <cell r="J185">
            <v>8.0422999999999994E-2</v>
          </cell>
          <cell r="K185">
            <v>4.9313999999999997E-2</v>
          </cell>
          <cell r="L185">
            <v>3681.2738285673076</v>
          </cell>
          <cell r="M185">
            <v>1660</v>
          </cell>
          <cell r="O185">
            <v>12806.273828567308</v>
          </cell>
          <cell r="P185">
            <v>1660</v>
          </cell>
          <cell r="Q185">
            <v>0.3</v>
          </cell>
          <cell r="R185">
            <v>1.1864406779661016</v>
          </cell>
          <cell r="S185">
            <v>0.1</v>
          </cell>
          <cell r="T185">
            <v>0.16049999999999998</v>
          </cell>
          <cell r="U185">
            <v>0.6419999999999999</v>
          </cell>
          <cell r="V185">
            <v>0</v>
          </cell>
        </row>
        <row r="186">
          <cell r="A186">
            <v>4510</v>
          </cell>
          <cell r="C186" t="str">
            <v>V.Gancho 26Tn Caja Abierta 10m³</v>
          </cell>
          <cell r="E186" t="str">
            <v>45 GANCHO</v>
          </cell>
          <cell r="F186">
            <v>50</v>
          </cell>
          <cell r="G186">
            <v>108763.65800007213</v>
          </cell>
          <cell r="H186">
            <v>10</v>
          </cell>
          <cell r="I186">
            <v>10876</v>
          </cell>
          <cell r="J186">
            <v>8.0422999999999994E-2</v>
          </cell>
          <cell r="K186">
            <v>4.9313999999999997E-2</v>
          </cell>
          <cell r="L186">
            <v>5363.571030615557</v>
          </cell>
          <cell r="M186">
            <v>1910</v>
          </cell>
          <cell r="O186">
            <v>18149.571030615556</v>
          </cell>
          <cell r="P186">
            <v>1910</v>
          </cell>
          <cell r="Q186">
            <v>0.45</v>
          </cell>
          <cell r="R186">
            <v>1.1864406779661016</v>
          </cell>
          <cell r="S186">
            <v>0.1</v>
          </cell>
          <cell r="T186">
            <v>0.21399999999999997</v>
          </cell>
          <cell r="U186">
            <v>0.6419999999999999</v>
          </cell>
          <cell r="V186">
            <v>0</v>
          </cell>
        </row>
        <row r="187">
          <cell r="A187">
            <v>4515</v>
          </cell>
          <cell r="C187" t="str">
            <v>V.Gancho 26Tn Caja Abierta 10m³ + Grua</v>
          </cell>
          <cell r="E187" t="str">
            <v>45 GANCHO</v>
          </cell>
          <cell r="F187">
            <v>50</v>
          </cell>
          <cell r="G187">
            <v>97499.188633659098</v>
          </cell>
          <cell r="H187">
            <v>10</v>
          </cell>
          <cell r="I187">
            <v>9750</v>
          </cell>
          <cell r="J187">
            <v>8.0422999999999994E-2</v>
          </cell>
          <cell r="K187">
            <v>4.9313999999999997E-2</v>
          </cell>
          <cell r="L187">
            <v>4808.0749882802647</v>
          </cell>
          <cell r="M187">
            <v>1660</v>
          </cell>
          <cell r="O187">
            <v>16218.074988280265</v>
          </cell>
          <cell r="P187">
            <v>1660</v>
          </cell>
          <cell r="Q187">
            <v>0.45</v>
          </cell>
          <cell r="R187">
            <v>1.1864406779661016</v>
          </cell>
          <cell r="S187">
            <v>0.1</v>
          </cell>
          <cell r="T187">
            <v>0.21399999999999997</v>
          </cell>
          <cell r="U187">
            <v>0.6419999999999999</v>
          </cell>
          <cell r="V187">
            <v>0</v>
          </cell>
        </row>
        <row r="188">
          <cell r="A188">
            <v>4520</v>
          </cell>
          <cell r="C188" t="str">
            <v>V.Gancho 18Tn Caja Compact. 15m3 +Grua (Renault)</v>
          </cell>
          <cell r="E188" t="str">
            <v>45 GANCHO</v>
          </cell>
          <cell r="F188">
            <v>50</v>
          </cell>
          <cell r="G188">
            <v>116992.71573329487</v>
          </cell>
          <cell r="H188">
            <v>10</v>
          </cell>
          <cell r="I188">
            <v>11699</v>
          </cell>
          <cell r="J188">
            <v>8.0422999999999994E-2</v>
          </cell>
          <cell r="K188">
            <v>4.9313999999999997E-2</v>
          </cell>
          <cell r="L188">
            <v>5769.3787836717029</v>
          </cell>
          <cell r="M188">
            <v>1660</v>
          </cell>
          <cell r="O188">
            <v>19128.378783671702</v>
          </cell>
          <cell r="P188">
            <v>1660</v>
          </cell>
          <cell r="Q188">
            <v>0.35</v>
          </cell>
          <cell r="R188">
            <v>1.1864406779661016</v>
          </cell>
          <cell r="S188">
            <v>0.1</v>
          </cell>
          <cell r="T188">
            <v>0.16049999999999998</v>
          </cell>
          <cell r="U188">
            <v>0.74899999999999989</v>
          </cell>
          <cell r="V188">
            <v>0</v>
          </cell>
        </row>
        <row r="189">
          <cell r="A189">
            <v>4525</v>
          </cell>
          <cell r="C189" t="str">
            <v>V.Gancho 18Tn Caja Compact. 15m3 +Grua (Mercedes)</v>
          </cell>
          <cell r="E189" t="str">
            <v>45 GANCHO</v>
          </cell>
          <cell r="F189">
            <v>50</v>
          </cell>
          <cell r="G189">
            <v>116633.00998882118</v>
          </cell>
          <cell r="H189">
            <v>10</v>
          </cell>
          <cell r="I189">
            <v>11663</v>
          </cell>
          <cell r="J189">
            <v>8.0422999999999994E-2</v>
          </cell>
          <cell r="K189">
            <v>4.9313999999999997E-2</v>
          </cell>
          <cell r="L189">
            <v>5751.6402545887277</v>
          </cell>
          <cell r="M189">
            <v>1660</v>
          </cell>
          <cell r="O189">
            <v>19074.640254588729</v>
          </cell>
          <cell r="P189">
            <v>1660</v>
          </cell>
          <cell r="Q189">
            <v>0.35</v>
          </cell>
          <cell r="R189">
            <v>1.1864406779661016</v>
          </cell>
          <cell r="S189">
            <v>0.1</v>
          </cell>
          <cell r="T189">
            <v>0.16049999999999998</v>
          </cell>
          <cell r="U189">
            <v>0.74899999999999989</v>
          </cell>
          <cell r="V189">
            <v>0</v>
          </cell>
        </row>
        <row r="190">
          <cell r="A190">
            <v>4530</v>
          </cell>
          <cell r="C190" t="str">
            <v>V.Gancho 18Tn Caja Compact. 15m3 +Grua (Iveco)</v>
          </cell>
          <cell r="E190" t="str">
            <v>45 GANCHO</v>
          </cell>
          <cell r="F190">
            <v>50</v>
          </cell>
          <cell r="G190">
            <v>108763.65800007213</v>
          </cell>
          <cell r="H190">
            <v>10</v>
          </cell>
          <cell r="I190">
            <v>10876</v>
          </cell>
          <cell r="J190">
            <v>8.0422999999999994E-2</v>
          </cell>
          <cell r="K190">
            <v>4.9313999999999997E-2</v>
          </cell>
          <cell r="L190">
            <v>5363.571030615557</v>
          </cell>
          <cell r="M190">
            <v>1660</v>
          </cell>
          <cell r="O190">
            <v>17899.571030615556</v>
          </cell>
          <cell r="P190">
            <v>1660</v>
          </cell>
          <cell r="Q190">
            <v>0.35</v>
          </cell>
          <cell r="R190">
            <v>1.1864406779661016</v>
          </cell>
          <cell r="S190">
            <v>0.1</v>
          </cell>
          <cell r="T190">
            <v>0.16049999999999998</v>
          </cell>
          <cell r="U190">
            <v>0.74899999999999989</v>
          </cell>
          <cell r="V190">
            <v>0</v>
          </cell>
        </row>
        <row r="191">
          <cell r="A191">
            <v>4535</v>
          </cell>
          <cell r="C191" t="str">
            <v>V.Gancho 18Tn Caja Compact. 17m3 +Grua (Renault)</v>
          </cell>
          <cell r="E191" t="str">
            <v>45 GANCHO</v>
          </cell>
          <cell r="F191">
            <v>50</v>
          </cell>
          <cell r="H191">
            <v>10</v>
          </cell>
          <cell r="I191">
            <v>0</v>
          </cell>
          <cell r="J191">
            <v>8.0422999999999994E-2</v>
          </cell>
          <cell r="K191">
            <v>4.9313999999999997E-2</v>
          </cell>
          <cell r="L191">
            <v>0</v>
          </cell>
          <cell r="M191">
            <v>1660</v>
          </cell>
          <cell r="O191">
            <v>1660</v>
          </cell>
          <cell r="P191">
            <v>1660</v>
          </cell>
          <cell r="Q191">
            <v>0.35</v>
          </cell>
          <cell r="R191">
            <v>1.1864406779661016</v>
          </cell>
          <cell r="S191">
            <v>0.1</v>
          </cell>
          <cell r="T191">
            <v>0.16049999999999998</v>
          </cell>
          <cell r="U191">
            <v>0.74899999999999989</v>
          </cell>
          <cell r="V191">
            <v>0</v>
          </cell>
        </row>
        <row r="192">
          <cell r="A192">
            <v>4540</v>
          </cell>
          <cell r="C192" t="str">
            <v>V.Gancho 26Tn Caja Compact. 20m3 +Grua (Renault)</v>
          </cell>
          <cell r="E192" t="str">
            <v>45 GANCHO</v>
          </cell>
          <cell r="F192">
            <v>50</v>
          </cell>
          <cell r="H192">
            <v>10</v>
          </cell>
          <cell r="I192">
            <v>0</v>
          </cell>
          <cell r="J192">
            <v>8.0422999999999994E-2</v>
          </cell>
          <cell r="K192">
            <v>4.9313999999999997E-2</v>
          </cell>
          <cell r="L192">
            <v>0</v>
          </cell>
          <cell r="M192">
            <v>1910</v>
          </cell>
          <cell r="O192">
            <v>1910</v>
          </cell>
          <cell r="P192">
            <v>1910</v>
          </cell>
          <cell r="Q192">
            <v>0.5</v>
          </cell>
          <cell r="R192">
            <v>1.1864406779661016</v>
          </cell>
          <cell r="S192">
            <v>0.1</v>
          </cell>
          <cell r="T192">
            <v>0.21399999999999997</v>
          </cell>
          <cell r="U192">
            <v>0.74899999999999989</v>
          </cell>
          <cell r="V192">
            <v>0</v>
          </cell>
        </row>
        <row r="193">
          <cell r="A193">
            <v>4545</v>
          </cell>
          <cell r="C193" t="str">
            <v>Remolque para Camión Gancho - 26 Tn</v>
          </cell>
          <cell r="E193" t="str">
            <v>45 GANCHO</v>
          </cell>
          <cell r="F193">
            <v>50</v>
          </cell>
          <cell r="G193">
            <v>37863.762576178291</v>
          </cell>
          <cell r="H193">
            <v>10</v>
          </cell>
          <cell r="I193">
            <v>3786</v>
          </cell>
          <cell r="J193">
            <v>8.0422999999999994E-2</v>
          </cell>
          <cell r="K193">
            <v>4.9313999999999997E-2</v>
          </cell>
          <cell r="L193">
            <v>1867.213587681656</v>
          </cell>
          <cell r="O193">
            <v>5653.2135876816556</v>
          </cell>
          <cell r="P193">
            <v>0</v>
          </cell>
          <cell r="Q193">
            <v>0.15</v>
          </cell>
          <cell r="S193">
            <v>0</v>
          </cell>
          <cell r="T193">
            <v>0.10699999999999998</v>
          </cell>
          <cell r="U193">
            <v>0.10699999999999998</v>
          </cell>
        </row>
        <row r="194">
          <cell r="A194">
            <v>4550</v>
          </cell>
          <cell r="C194" t="str">
            <v>V.Cadenas 12Tn Caja 5 m³ PCB:10</v>
          </cell>
          <cell r="E194" t="str">
            <v>45 GANCHO</v>
          </cell>
          <cell r="F194">
            <v>50</v>
          </cell>
          <cell r="G194">
            <v>51969.907323933512</v>
          </cell>
          <cell r="H194">
            <v>10</v>
          </cell>
          <cell r="I194">
            <v>5197</v>
          </cell>
          <cell r="J194">
            <v>8.0422999999999994E-2</v>
          </cell>
          <cell r="K194">
            <v>4.9313999999999997E-2</v>
          </cell>
          <cell r="L194">
            <v>2562.844009772457</v>
          </cell>
          <cell r="M194">
            <v>1660</v>
          </cell>
          <cell r="O194">
            <v>9419.844009772456</v>
          </cell>
          <cell r="P194">
            <v>1660</v>
          </cell>
          <cell r="Q194">
            <v>0.24</v>
          </cell>
          <cell r="R194">
            <v>1.1864406779661016</v>
          </cell>
          <cell r="S194">
            <v>0.1</v>
          </cell>
          <cell r="T194">
            <v>0.16049999999999998</v>
          </cell>
          <cell r="U194">
            <v>0.6419999999999999</v>
          </cell>
          <cell r="V194">
            <v>0</v>
          </cell>
        </row>
        <row r="195">
          <cell r="A195">
            <v>4555</v>
          </cell>
          <cell r="C195" t="str">
            <v>V.Cadenas 16Tn Caja 7 m³ PCB:12</v>
          </cell>
          <cell r="E195" t="str">
            <v>45 GANCHO</v>
          </cell>
          <cell r="F195">
            <v>50</v>
          </cell>
          <cell r="G195">
            <v>57621.704951137719</v>
          </cell>
          <cell r="H195">
            <v>10</v>
          </cell>
          <cell r="I195">
            <v>5762</v>
          </cell>
          <cell r="J195">
            <v>8.0422999999999994E-2</v>
          </cell>
          <cell r="K195">
            <v>4.9313999999999997E-2</v>
          </cell>
          <cell r="L195">
            <v>2841.5567579604053</v>
          </cell>
          <cell r="M195">
            <v>1660</v>
          </cell>
          <cell r="O195">
            <v>10263.556757960405</v>
          </cell>
          <cell r="P195">
            <v>1660</v>
          </cell>
          <cell r="Q195">
            <v>0.26</v>
          </cell>
          <cell r="R195">
            <v>1.1864406779661016</v>
          </cell>
          <cell r="S195">
            <v>0.1</v>
          </cell>
          <cell r="T195">
            <v>0.16049999999999998</v>
          </cell>
          <cell r="U195">
            <v>0.6419999999999999</v>
          </cell>
          <cell r="V195">
            <v>0</v>
          </cell>
        </row>
        <row r="196">
          <cell r="A196">
            <v>4560</v>
          </cell>
          <cell r="C196" t="str">
            <v>V.Cadenas 18Tn Caja 7 m³ PCB:14</v>
          </cell>
          <cell r="E196" t="str">
            <v>45 GANCHO</v>
          </cell>
          <cell r="F196">
            <v>50</v>
          </cell>
          <cell r="G196">
            <v>67718.708304785265</v>
          </cell>
          <cell r="H196">
            <v>10</v>
          </cell>
          <cell r="I196">
            <v>6772</v>
          </cell>
          <cell r="J196">
            <v>8.0422999999999994E-2</v>
          </cell>
          <cell r="K196">
            <v>4.9313999999999997E-2</v>
          </cell>
          <cell r="L196">
            <v>3339.4803813421804</v>
          </cell>
          <cell r="M196">
            <v>1660</v>
          </cell>
          <cell r="O196">
            <v>11771.48038134218</v>
          </cell>
          <cell r="P196">
            <v>1660</v>
          </cell>
          <cell r="Q196">
            <v>0.3</v>
          </cell>
          <cell r="R196">
            <v>1.1864406779661016</v>
          </cell>
          <cell r="S196">
            <v>0.1</v>
          </cell>
          <cell r="T196">
            <v>0.16049999999999998</v>
          </cell>
          <cell r="U196">
            <v>0.6419999999999999</v>
          </cell>
          <cell r="V196">
            <v>0</v>
          </cell>
        </row>
        <row r="197">
          <cell r="A197">
            <v>5000</v>
          </cell>
          <cell r="C197" t="str">
            <v>Lavacont. Lateral:  6.300L +RR +Mercedes</v>
          </cell>
          <cell r="E197" t="str">
            <v>50 LAVACONT</v>
          </cell>
          <cell r="F197">
            <v>6</v>
          </cell>
          <cell r="G197">
            <v>144837.53210438378</v>
          </cell>
          <cell r="H197">
            <v>10</v>
          </cell>
          <cell r="I197">
            <v>14484</v>
          </cell>
          <cell r="J197">
            <v>8.0422999999999994E-2</v>
          </cell>
          <cell r="K197">
            <v>4.9313999999999997E-2</v>
          </cell>
          <cell r="L197">
            <v>7142.518058195581</v>
          </cell>
          <cell r="M197">
            <v>1660</v>
          </cell>
          <cell r="O197">
            <v>23286.518058195579</v>
          </cell>
          <cell r="P197">
            <v>1660</v>
          </cell>
          <cell r="Q197">
            <v>7</v>
          </cell>
          <cell r="R197">
            <v>1.1864406779661016</v>
          </cell>
          <cell r="S197">
            <v>0.15</v>
          </cell>
          <cell r="T197">
            <v>0.10699999999999998</v>
          </cell>
          <cell r="U197">
            <v>0.96299999999999986</v>
          </cell>
          <cell r="V197">
            <v>5.45</v>
          </cell>
        </row>
        <row r="198">
          <cell r="A198">
            <v>5005</v>
          </cell>
          <cell r="C198" t="str">
            <v>Lavacont. Lateral:  6.300L +RR +Renault</v>
          </cell>
          <cell r="E198" t="str">
            <v>50 LAVACONT</v>
          </cell>
          <cell r="F198">
            <v>6</v>
          </cell>
          <cell r="G198">
            <v>149436.45210438379</v>
          </cell>
          <cell r="H198">
            <v>10</v>
          </cell>
          <cell r="I198">
            <v>14944</v>
          </cell>
          <cell r="J198">
            <v>8.0422999999999994E-2</v>
          </cell>
          <cell r="K198">
            <v>4.9313999999999997E-2</v>
          </cell>
          <cell r="L198">
            <v>7369.309199075582</v>
          </cell>
          <cell r="M198">
            <v>1660</v>
          </cell>
          <cell r="O198">
            <v>23973.309199075582</v>
          </cell>
          <cell r="P198">
            <v>1660</v>
          </cell>
          <cell r="Q198">
            <v>7</v>
          </cell>
          <cell r="R198">
            <v>1.1864406779661016</v>
          </cell>
          <cell r="S198">
            <v>0.15</v>
          </cell>
          <cell r="T198">
            <v>0.10699999999999998</v>
          </cell>
          <cell r="U198">
            <v>0.96299999999999986</v>
          </cell>
          <cell r="V198">
            <v>5.45</v>
          </cell>
        </row>
        <row r="199">
          <cell r="A199">
            <v>5010</v>
          </cell>
          <cell r="C199" t="str">
            <v>Lavacont. Lateral:  6.300L +RR +Iveco</v>
          </cell>
          <cell r="E199" t="str">
            <v>50 LAVACONT</v>
          </cell>
          <cell r="F199">
            <v>6</v>
          </cell>
          <cell r="G199">
            <v>132904.33210438379</v>
          </cell>
          <cell r="H199">
            <v>10</v>
          </cell>
          <cell r="I199">
            <v>13290</v>
          </cell>
          <cell r="J199">
            <v>8.0422999999999994E-2</v>
          </cell>
          <cell r="K199">
            <v>4.9313999999999997E-2</v>
          </cell>
          <cell r="L199">
            <v>6554.0442333955816</v>
          </cell>
          <cell r="M199">
            <v>1660</v>
          </cell>
          <cell r="O199">
            <v>21504.04423339558</v>
          </cell>
          <cell r="P199">
            <v>1660</v>
          </cell>
          <cell r="Q199">
            <v>7</v>
          </cell>
          <cell r="R199">
            <v>1.1864406779661016</v>
          </cell>
          <cell r="S199">
            <v>0.15</v>
          </cell>
          <cell r="T199">
            <v>0.10699999999999998</v>
          </cell>
          <cell r="U199">
            <v>0.96299999999999986</v>
          </cell>
          <cell r="V199">
            <v>5.45</v>
          </cell>
        </row>
        <row r="200">
          <cell r="A200">
            <v>5015</v>
          </cell>
          <cell r="C200" t="str">
            <v>Lavacont. Lateral:  6.300L +OMB +Mercedes</v>
          </cell>
          <cell r="E200" t="str">
            <v>50 LAVACONT</v>
          </cell>
          <cell r="F200">
            <v>6</v>
          </cell>
          <cell r="G200">
            <v>147319.55210438379</v>
          </cell>
          <cell r="H200">
            <v>10</v>
          </cell>
          <cell r="I200">
            <v>14732</v>
          </cell>
          <cell r="J200">
            <v>8.0422999999999994E-2</v>
          </cell>
          <cell r="K200">
            <v>4.9313999999999997E-2</v>
          </cell>
          <cell r="L200">
            <v>7264.9163924755821</v>
          </cell>
          <cell r="M200">
            <v>1660</v>
          </cell>
          <cell r="O200">
            <v>23656.916392475581</v>
          </cell>
          <cell r="P200">
            <v>1660</v>
          </cell>
          <cell r="Q200">
            <v>7</v>
          </cell>
          <cell r="R200">
            <v>1.1864406779661016</v>
          </cell>
          <cell r="S200">
            <v>0.15</v>
          </cell>
          <cell r="T200">
            <v>0.10699999999999998</v>
          </cell>
          <cell r="U200">
            <v>0.96299999999999986</v>
          </cell>
          <cell r="V200">
            <v>5.45</v>
          </cell>
        </row>
        <row r="201">
          <cell r="A201">
            <v>5020</v>
          </cell>
          <cell r="C201" t="str">
            <v>Lavacont. Lateral:  6.300L +OMB +Renault</v>
          </cell>
          <cell r="E201" t="str">
            <v>50 LAVACONT</v>
          </cell>
          <cell r="F201">
            <v>6</v>
          </cell>
          <cell r="G201">
            <v>151918.01210438379</v>
          </cell>
          <cell r="H201">
            <v>10</v>
          </cell>
          <cell r="I201">
            <v>15192</v>
          </cell>
          <cell r="J201">
            <v>8.0422999999999994E-2</v>
          </cell>
          <cell r="K201">
            <v>4.9313999999999997E-2</v>
          </cell>
          <cell r="L201">
            <v>7491.6848489155818</v>
          </cell>
          <cell r="M201">
            <v>1660</v>
          </cell>
          <cell r="O201">
            <v>24343.684848915582</v>
          </cell>
          <cell r="P201">
            <v>1660</v>
          </cell>
          <cell r="Q201">
            <v>7</v>
          </cell>
          <cell r="R201">
            <v>1.1864406779661016</v>
          </cell>
          <cell r="S201">
            <v>0.15</v>
          </cell>
          <cell r="T201">
            <v>0.10699999999999998</v>
          </cell>
          <cell r="U201">
            <v>0.96299999999999986</v>
          </cell>
          <cell r="V201">
            <v>5.45</v>
          </cell>
        </row>
        <row r="202">
          <cell r="A202">
            <v>5025</v>
          </cell>
          <cell r="C202" t="str">
            <v>Lavacont. Lateral:  6.300L +OMB +Iveco</v>
          </cell>
          <cell r="E202" t="str">
            <v>50 LAVACONT</v>
          </cell>
          <cell r="F202">
            <v>6</v>
          </cell>
          <cell r="G202">
            <v>135386.35210438378</v>
          </cell>
          <cell r="H202">
            <v>10</v>
          </cell>
          <cell r="I202">
            <v>13539</v>
          </cell>
          <cell r="J202">
            <v>8.0422999999999994E-2</v>
          </cell>
          <cell r="K202">
            <v>4.9313999999999997E-2</v>
          </cell>
          <cell r="L202">
            <v>6676.4425676755818</v>
          </cell>
          <cell r="M202">
            <v>1660</v>
          </cell>
          <cell r="O202">
            <v>21875.442567675582</v>
          </cell>
          <cell r="P202">
            <v>1660</v>
          </cell>
          <cell r="Q202">
            <v>7</v>
          </cell>
          <cell r="R202">
            <v>1.1864406779661016</v>
          </cell>
          <cell r="S202">
            <v>0.15</v>
          </cell>
          <cell r="T202">
            <v>0.10699999999999998</v>
          </cell>
          <cell r="U202">
            <v>0.96299999999999986</v>
          </cell>
          <cell r="V202">
            <v>5.45</v>
          </cell>
        </row>
        <row r="203">
          <cell r="A203">
            <v>5030</v>
          </cell>
          <cell r="C203" t="str">
            <v xml:space="preserve">Lavacont. Lateral:  Eq. Caja de Cambios Automatica </v>
          </cell>
          <cell r="E203" t="str">
            <v>50 LAVACONT</v>
          </cell>
          <cell r="F203">
            <v>6</v>
          </cell>
          <cell r="G203">
            <v>7317</v>
          </cell>
          <cell r="H203">
            <v>10</v>
          </cell>
          <cell r="I203">
            <v>732</v>
          </cell>
          <cell r="J203">
            <v>8.0422999999999994E-2</v>
          </cell>
          <cell r="K203">
            <v>4.9313999999999997E-2</v>
          </cell>
          <cell r="L203">
            <v>360.83053799999999</v>
          </cell>
          <cell r="M203">
            <v>1660</v>
          </cell>
          <cell r="O203">
            <v>2752.8305380000002</v>
          </cell>
          <cell r="P203">
            <v>1660</v>
          </cell>
          <cell r="S203">
            <v>0</v>
          </cell>
          <cell r="T203">
            <v>0</v>
          </cell>
          <cell r="U203">
            <v>0</v>
          </cell>
        </row>
        <row r="204">
          <cell r="A204">
            <v>5035</v>
          </cell>
          <cell r="B204">
            <v>1</v>
          </cell>
          <cell r="C204" t="str">
            <v>Rentacontenidors C.P. (lloguer)</v>
          </cell>
          <cell r="E204" t="str">
            <v>50 LAVACONT</v>
          </cell>
          <cell r="F204">
            <v>6</v>
          </cell>
          <cell r="G204">
            <v>151619.12660920992</v>
          </cell>
          <cell r="H204">
            <v>10</v>
          </cell>
          <cell r="I204">
            <v>15162</v>
          </cell>
          <cell r="J204">
            <v>8.0422999999999994E-2</v>
          </cell>
          <cell r="K204">
            <v>4.9313999999999997E-2</v>
          </cell>
          <cell r="L204">
            <v>7476.9456096065778</v>
          </cell>
          <cell r="M204">
            <v>1660</v>
          </cell>
          <cell r="O204">
            <v>24298.945609606577</v>
          </cell>
          <cell r="P204">
            <v>1660</v>
          </cell>
          <cell r="Q204">
            <v>6</v>
          </cell>
          <cell r="R204">
            <v>1.1864406779661016</v>
          </cell>
          <cell r="S204">
            <v>0.15</v>
          </cell>
          <cell r="T204">
            <v>0.10699999999999998</v>
          </cell>
          <cell r="U204">
            <v>1.2839999999999998</v>
          </cell>
          <cell r="V204">
            <v>50</v>
          </cell>
        </row>
        <row r="205">
          <cell r="A205">
            <v>5040</v>
          </cell>
          <cell r="C205" t="str">
            <v>Lavacont. Trasero: 5.500+5.500 +A.F.+RR + Mercedes</v>
          </cell>
          <cell r="E205" t="str">
            <v>50 LAVACONT</v>
          </cell>
          <cell r="F205">
            <v>6</v>
          </cell>
          <cell r="G205">
            <v>124603.33201110672</v>
          </cell>
          <cell r="H205">
            <v>10</v>
          </cell>
          <cell r="I205">
            <v>12460</v>
          </cell>
          <cell r="J205">
            <v>8.0422999999999994E-2</v>
          </cell>
          <cell r="K205">
            <v>4.9313999999999997E-2</v>
          </cell>
          <cell r="L205">
            <v>6144.6887147957159</v>
          </cell>
          <cell r="M205">
            <v>1660</v>
          </cell>
          <cell r="O205">
            <v>20264.688714795717</v>
          </cell>
          <cell r="P205">
            <v>1660</v>
          </cell>
          <cell r="Q205">
            <v>7</v>
          </cell>
          <cell r="R205">
            <v>1.1864406779661016</v>
          </cell>
          <cell r="S205">
            <v>0.15</v>
          </cell>
          <cell r="T205">
            <v>0.10699999999999998</v>
          </cell>
          <cell r="U205">
            <v>0.96299999999999986</v>
          </cell>
          <cell r="V205">
            <v>5.45</v>
          </cell>
        </row>
        <row r="206">
          <cell r="A206">
            <v>5045</v>
          </cell>
          <cell r="C206" t="str">
            <v>Lavacont. Trasero: 5.500+5.500 +A.F.+RR + Renault</v>
          </cell>
          <cell r="E206" t="str">
            <v>50 LAVACONT</v>
          </cell>
          <cell r="F206">
            <v>6</v>
          </cell>
          <cell r="G206">
            <v>124256.24752082508</v>
          </cell>
          <cell r="H206">
            <v>10</v>
          </cell>
          <cell r="I206">
            <v>12426</v>
          </cell>
          <cell r="J206">
            <v>8.0422999999999994E-2</v>
          </cell>
          <cell r="K206">
            <v>4.9313999999999997E-2</v>
          </cell>
          <cell r="L206">
            <v>6127.5725902419681</v>
          </cell>
          <cell r="M206">
            <v>1660</v>
          </cell>
          <cell r="O206">
            <v>20213.572590241969</v>
          </cell>
          <cell r="P206">
            <v>1660</v>
          </cell>
          <cell r="Q206">
            <v>7</v>
          </cell>
          <cell r="R206">
            <v>1.1864406779661016</v>
          </cell>
          <cell r="S206">
            <v>0.15</v>
          </cell>
          <cell r="T206">
            <v>0.10699999999999998</v>
          </cell>
          <cell r="U206">
            <v>0.96299999999999986</v>
          </cell>
          <cell r="V206">
            <v>5.45</v>
          </cell>
        </row>
        <row r="207">
          <cell r="A207">
            <v>5500</v>
          </cell>
          <cell r="C207" t="str">
            <v>Contenedor C. Lateral 1.700L RSU  Plástico</v>
          </cell>
          <cell r="E207" t="str">
            <v>55 CONTEN.</v>
          </cell>
          <cell r="G207">
            <v>567.95643864267424</v>
          </cell>
          <cell r="H207">
            <v>10</v>
          </cell>
          <cell r="I207">
            <v>57</v>
          </cell>
          <cell r="J207">
            <v>8.0422999999999994E-2</v>
          </cell>
          <cell r="K207">
            <v>4.9313999999999997E-2</v>
          </cell>
          <cell r="L207">
            <v>28.008203815224835</v>
          </cell>
          <cell r="O207">
            <v>85.008203815224832</v>
          </cell>
          <cell r="P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0.22718257545706971</v>
          </cell>
        </row>
        <row r="208">
          <cell r="A208">
            <v>5505</v>
          </cell>
          <cell r="C208" t="str">
            <v>Contenedor C. Lateral 1.800L RSU  Metálicos</v>
          </cell>
          <cell r="E208" t="str">
            <v>55 CONTEN.</v>
          </cell>
          <cell r="G208">
            <v>820.38152248386291</v>
          </cell>
          <cell r="H208">
            <v>10</v>
          </cell>
          <cell r="I208">
            <v>82</v>
          </cell>
          <cell r="J208">
            <v>8.0422999999999994E-2</v>
          </cell>
          <cell r="K208">
            <v>4.9313999999999997E-2</v>
          </cell>
          <cell r="L208">
            <v>40.456294399769213</v>
          </cell>
          <cell r="O208">
            <v>122.45629439976921</v>
          </cell>
          <cell r="P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0.32815260899354515</v>
          </cell>
        </row>
        <row r="209">
          <cell r="A209">
            <v>5510</v>
          </cell>
          <cell r="C209" t="str">
            <v>Contenedor C. Lateral 2.400L RSU  Metálico</v>
          </cell>
          <cell r="E209" t="str">
            <v>55 CONTEN.</v>
          </cell>
          <cell r="G209">
            <v>959.21531859651657</v>
          </cell>
          <cell r="H209">
            <v>10</v>
          </cell>
          <cell r="I209">
            <v>96</v>
          </cell>
          <cell r="J209">
            <v>8.0422999999999994E-2</v>
          </cell>
          <cell r="K209">
            <v>4.9313999999999997E-2</v>
          </cell>
          <cell r="L209">
            <v>47.302744221268618</v>
          </cell>
          <cell r="O209">
            <v>143.30274422126863</v>
          </cell>
          <cell r="P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0.38368612743860664</v>
          </cell>
        </row>
        <row r="210">
          <cell r="A210">
            <v>5515</v>
          </cell>
          <cell r="C210" t="str">
            <v>Contenedor C. Lateral 2.400L RSU  Plástico</v>
          </cell>
          <cell r="E210" t="str">
            <v>55 CONTEN.</v>
          </cell>
          <cell r="G210">
            <v>883.48779344416005</v>
          </cell>
          <cell r="H210">
            <v>10</v>
          </cell>
          <cell r="I210">
            <v>88</v>
          </cell>
          <cell r="J210">
            <v>8.0422999999999994E-2</v>
          </cell>
          <cell r="K210">
            <v>4.9313999999999997E-2</v>
          </cell>
          <cell r="L210">
            <v>43.568317045905303</v>
          </cell>
          <cell r="O210">
            <v>131.5683170459053</v>
          </cell>
          <cell r="P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0.35339511737766399</v>
          </cell>
        </row>
        <row r="211">
          <cell r="A211">
            <v>5520</v>
          </cell>
          <cell r="C211" t="str">
            <v>Contenedor C. Lateral 2.400L Vidrio Met.</v>
          </cell>
          <cell r="E211" t="str">
            <v>55 CONTEN.</v>
          </cell>
          <cell r="G211">
            <v>810.16431670933855</v>
          </cell>
          <cell r="H211">
            <v>10</v>
          </cell>
          <cell r="I211">
            <v>81</v>
          </cell>
          <cell r="J211">
            <v>8.0422999999999994E-2</v>
          </cell>
          <cell r="K211">
            <v>4.9313999999999997E-2</v>
          </cell>
          <cell r="L211">
            <v>39.952443114204321</v>
          </cell>
          <cell r="O211">
            <v>120.95244311420433</v>
          </cell>
          <cell r="P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0.3240657266837354</v>
          </cell>
        </row>
        <row r="212">
          <cell r="A212">
            <v>5525</v>
          </cell>
          <cell r="C212" t="str">
            <v xml:space="preserve">Contenedor C. Lateral 3.200L Envases Met </v>
          </cell>
          <cell r="E212" t="str">
            <v>55 CONTEN.</v>
          </cell>
          <cell r="G212">
            <v>1063.3406656810068</v>
          </cell>
          <cell r="H212">
            <v>10</v>
          </cell>
          <cell r="I212">
            <v>106</v>
          </cell>
          <cell r="J212">
            <v>8.0422999999999994E-2</v>
          </cell>
          <cell r="K212">
            <v>4.9313999999999997E-2</v>
          </cell>
          <cell r="L212">
            <v>52.437581587393169</v>
          </cell>
          <cell r="O212">
            <v>158.43758158739317</v>
          </cell>
          <cell r="P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0.42533626627240273</v>
          </cell>
        </row>
        <row r="213">
          <cell r="A213">
            <v>5530</v>
          </cell>
          <cell r="C213" t="str">
            <v>Contenedor C. Lateral 3.200L Envases Plast.</v>
          </cell>
          <cell r="E213" t="str">
            <v>55 CONTEN.</v>
          </cell>
          <cell r="G213">
            <v>1063.3406656810068</v>
          </cell>
          <cell r="H213">
            <v>10</v>
          </cell>
          <cell r="I213">
            <v>106</v>
          </cell>
          <cell r="J213">
            <v>8.0422999999999994E-2</v>
          </cell>
          <cell r="K213">
            <v>4.9313999999999997E-2</v>
          </cell>
          <cell r="L213">
            <v>52.437581587393169</v>
          </cell>
          <cell r="O213">
            <v>158.43758158739317</v>
          </cell>
          <cell r="P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0.42533626627240273</v>
          </cell>
        </row>
        <row r="214">
          <cell r="A214">
            <v>5535</v>
          </cell>
          <cell r="C214" t="str">
            <v>Contenedor C. Lateral 3.200L Papel  Met.</v>
          </cell>
          <cell r="E214" t="str">
            <v>55 CONTEN.</v>
          </cell>
          <cell r="G214">
            <v>1063.3406656810068</v>
          </cell>
          <cell r="H214">
            <v>10</v>
          </cell>
          <cell r="I214">
            <v>106</v>
          </cell>
          <cell r="J214">
            <v>8.0422999999999994E-2</v>
          </cell>
          <cell r="K214">
            <v>4.9313999999999997E-2</v>
          </cell>
          <cell r="L214">
            <v>52.437581587393169</v>
          </cell>
          <cell r="O214">
            <v>158.43758158739317</v>
          </cell>
          <cell r="P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0.42533626627240273</v>
          </cell>
        </row>
        <row r="215">
          <cell r="A215">
            <v>5540</v>
          </cell>
          <cell r="C215" t="str">
            <v>Contenedor C. Lateral 3.200L Papel Past.</v>
          </cell>
          <cell r="E215" t="str">
            <v>55 CONTEN.</v>
          </cell>
          <cell r="G215">
            <v>1094.8938011611554</v>
          </cell>
          <cell r="H215">
            <v>10</v>
          </cell>
          <cell r="I215">
            <v>109</v>
          </cell>
          <cell r="J215">
            <v>8.0422999999999994E-2</v>
          </cell>
          <cell r="K215">
            <v>4.9313999999999997E-2</v>
          </cell>
          <cell r="L215">
            <v>53.99359291046121</v>
          </cell>
          <cell r="O215">
            <v>162.99359291046122</v>
          </cell>
          <cell r="P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0.43795752046446212</v>
          </cell>
        </row>
        <row r="216">
          <cell r="A216">
            <v>5545</v>
          </cell>
          <cell r="C216" t="str">
            <v>Contenedor C. Lateral 3.200L RSU  Metálico</v>
          </cell>
          <cell r="E216" t="str">
            <v>55 CONTEN.</v>
          </cell>
          <cell r="G216">
            <v>981.30251343262057</v>
          </cell>
          <cell r="H216">
            <v>10</v>
          </cell>
          <cell r="I216">
            <v>98</v>
          </cell>
          <cell r="J216">
            <v>8.0422999999999994E-2</v>
          </cell>
          <cell r="K216">
            <v>4.9313999999999997E-2</v>
          </cell>
          <cell r="L216">
            <v>48.391952147416248</v>
          </cell>
          <cell r="O216">
            <v>146.39195214741625</v>
          </cell>
          <cell r="P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0.39252100537304824</v>
          </cell>
        </row>
        <row r="217">
          <cell r="A217">
            <v>5550</v>
          </cell>
          <cell r="C217" t="str">
            <v>Contenedor C. Lateral 3.200L RSU  Plástico</v>
          </cell>
          <cell r="E217" t="str">
            <v>55 CONTEN.</v>
          </cell>
          <cell r="G217">
            <v>1044.4087843929178</v>
          </cell>
          <cell r="H217">
            <v>10</v>
          </cell>
          <cell r="I217">
            <v>104</v>
          </cell>
          <cell r="J217">
            <v>8.0422999999999994E-2</v>
          </cell>
          <cell r="K217">
            <v>4.9313999999999997E-2</v>
          </cell>
          <cell r="L217">
            <v>51.503974793552345</v>
          </cell>
          <cell r="O217">
            <v>155.50397479355235</v>
          </cell>
          <cell r="P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0.41776351375716708</v>
          </cell>
        </row>
        <row r="218">
          <cell r="A218">
            <v>5555</v>
          </cell>
          <cell r="C218" t="str">
            <v>Contenedor C. Lateral 3.200L Vidrio Met.</v>
          </cell>
          <cell r="E218" t="str">
            <v>55 CONTEN.</v>
          </cell>
          <cell r="G218">
            <v>1063.3406656810068</v>
          </cell>
          <cell r="H218">
            <v>10</v>
          </cell>
          <cell r="I218">
            <v>106</v>
          </cell>
          <cell r="J218">
            <v>8.0422999999999994E-2</v>
          </cell>
          <cell r="K218">
            <v>4.9313999999999997E-2</v>
          </cell>
          <cell r="L218">
            <v>52.437581587393169</v>
          </cell>
          <cell r="O218">
            <v>158.43758158739317</v>
          </cell>
          <cell r="P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0.42533626627240273</v>
          </cell>
        </row>
        <row r="219">
          <cell r="A219">
            <v>5560</v>
          </cell>
          <cell r="C219" t="str">
            <v>Contenedor C. Lateral Hito de protección</v>
          </cell>
          <cell r="E219" t="str">
            <v>55 CONTEN.</v>
          </cell>
          <cell r="G219">
            <v>126.21254192059429</v>
          </cell>
          <cell r="H219">
            <v>10</v>
          </cell>
          <cell r="I219">
            <v>13</v>
          </cell>
          <cell r="J219">
            <v>8.0422999999999994E-2</v>
          </cell>
          <cell r="K219">
            <v>4.9313999999999997E-2</v>
          </cell>
          <cell r="L219">
            <v>6.2240452922721863</v>
          </cell>
          <cell r="O219">
            <v>19.224045292272187</v>
          </cell>
          <cell r="P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5.0485016768237717E-2</v>
          </cell>
        </row>
        <row r="220">
          <cell r="A220">
            <v>5565</v>
          </cell>
          <cell r="C220" t="str">
            <v>Contenedor C. Lateral Microchip de identificación</v>
          </cell>
          <cell r="E220" t="str">
            <v>55 CONTEN.</v>
          </cell>
          <cell r="G220">
            <v>18.931881288089141</v>
          </cell>
          <cell r="H220">
            <v>10</v>
          </cell>
          <cell r="I220">
            <v>2</v>
          </cell>
          <cell r="J220">
            <v>8.0422999999999994E-2</v>
          </cell>
          <cell r="K220">
            <v>4.9313999999999997E-2</v>
          </cell>
          <cell r="L220">
            <v>0.93360679384082779</v>
          </cell>
          <cell r="O220">
            <v>2.9336067938408279</v>
          </cell>
          <cell r="P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7.5727525152356557E-3</v>
          </cell>
        </row>
        <row r="221">
          <cell r="A221">
            <v>5570</v>
          </cell>
          <cell r="C221" t="str">
            <v>Contenedor C. Lateral Lector de Microchip</v>
          </cell>
          <cell r="E221" t="str">
            <v>55 CONTEN.</v>
          </cell>
          <cell r="G221">
            <v>504.85016768237716</v>
          </cell>
          <cell r="H221">
            <v>10</v>
          </cell>
          <cell r="I221">
            <v>50</v>
          </cell>
          <cell r="J221">
            <v>8.0422999999999994E-2</v>
          </cell>
          <cell r="K221">
            <v>4.9313999999999997E-2</v>
          </cell>
          <cell r="L221">
            <v>24.896181169088745</v>
          </cell>
          <cell r="O221">
            <v>74.896181169088749</v>
          </cell>
          <cell r="P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0.20194006707295087</v>
          </cell>
        </row>
        <row r="222">
          <cell r="A222">
            <v>5575</v>
          </cell>
          <cell r="C222" t="str">
            <v>Contenedor C. Lateral Soterrado Equinord o Similar</v>
          </cell>
          <cell r="E222" t="str">
            <v>55 CONTEN.</v>
          </cell>
          <cell r="G222">
            <v>30000</v>
          </cell>
          <cell r="H222">
            <v>10</v>
          </cell>
          <cell r="I222">
            <v>3000</v>
          </cell>
          <cell r="J222">
            <v>8.0422999999999994E-2</v>
          </cell>
          <cell r="K222">
            <v>4.9313999999999997E-2</v>
          </cell>
          <cell r="L222">
            <v>1479.4199999999998</v>
          </cell>
          <cell r="O222">
            <v>4479.42</v>
          </cell>
          <cell r="P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12</v>
          </cell>
        </row>
        <row r="223">
          <cell r="A223">
            <v>5580</v>
          </cell>
          <cell r="C223" t="str">
            <v>Contenedor C. Lateral Soterrado OMB</v>
          </cell>
          <cell r="E223" t="str">
            <v>55 CONTEN.</v>
          </cell>
          <cell r="G223">
            <v>30000</v>
          </cell>
          <cell r="H223">
            <v>10</v>
          </cell>
          <cell r="I223">
            <v>3000</v>
          </cell>
          <cell r="J223">
            <v>8.0422999999999994E-2</v>
          </cell>
          <cell r="K223">
            <v>4.9313999999999997E-2</v>
          </cell>
          <cell r="L223">
            <v>1479.4199999999998</v>
          </cell>
          <cell r="O223">
            <v>4479.42</v>
          </cell>
          <cell r="P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12</v>
          </cell>
        </row>
        <row r="224">
          <cell r="A224">
            <v>5585</v>
          </cell>
          <cell r="C224" t="str">
            <v>Contenedor C. Lateral Soterrado Solrie</v>
          </cell>
          <cell r="E224" t="str">
            <v>55 CONTEN.</v>
          </cell>
          <cell r="G224">
            <v>30000</v>
          </cell>
          <cell r="H224">
            <v>10</v>
          </cell>
          <cell r="I224">
            <v>3000</v>
          </cell>
          <cell r="J224">
            <v>8.0422999999999994E-2</v>
          </cell>
          <cell r="K224">
            <v>4.9313999999999997E-2</v>
          </cell>
          <cell r="L224">
            <v>1479.4199999999998</v>
          </cell>
          <cell r="O224">
            <v>4479.42</v>
          </cell>
          <cell r="P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12</v>
          </cell>
        </row>
        <row r="225">
          <cell r="A225">
            <v>5590</v>
          </cell>
          <cell r="C225" t="str">
            <v>Contenedor C.F.Lateral   800 litros</v>
          </cell>
          <cell r="E225" t="str">
            <v>55 CONTEN.</v>
          </cell>
          <cell r="G225">
            <v>189.31881288089141</v>
          </cell>
          <cell r="H225">
            <v>10</v>
          </cell>
          <cell r="I225">
            <v>19</v>
          </cell>
          <cell r="J225">
            <v>8.0422999999999994E-2</v>
          </cell>
          <cell r="K225">
            <v>4.9313999999999997E-2</v>
          </cell>
          <cell r="L225">
            <v>9.336067938408279</v>
          </cell>
          <cell r="O225">
            <v>28.336067938408277</v>
          </cell>
          <cell r="P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7.5727525152356562E-2</v>
          </cell>
        </row>
        <row r="226">
          <cell r="A226">
            <v>5595</v>
          </cell>
          <cell r="C226" t="str">
            <v>Contenedor C.F.Lateral 1.100 litros</v>
          </cell>
          <cell r="E226" t="str">
            <v>55 CONTEN.</v>
          </cell>
          <cell r="G226">
            <v>239.80382964912914</v>
          </cell>
          <cell r="H226">
            <v>10</v>
          </cell>
          <cell r="I226">
            <v>24</v>
          </cell>
          <cell r="J226">
            <v>8.0422999999999994E-2</v>
          </cell>
          <cell r="K226">
            <v>4.9313999999999997E-2</v>
          </cell>
          <cell r="L226">
            <v>11.825686055317155</v>
          </cell>
          <cell r="O226">
            <v>35.825686055317156</v>
          </cell>
          <cell r="P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9.592153185965166E-2</v>
          </cell>
        </row>
        <row r="227">
          <cell r="A227">
            <v>5600</v>
          </cell>
          <cell r="C227" t="str">
            <v>Contenedor C.F.Lateral 1.100 litros Con tapa</v>
          </cell>
          <cell r="E227" t="str">
            <v>55 CONTEN.</v>
          </cell>
          <cell r="G227">
            <v>269.46377700046884</v>
          </cell>
          <cell r="H227">
            <v>10</v>
          </cell>
          <cell r="I227">
            <v>27</v>
          </cell>
          <cell r="J227">
            <v>8.0422999999999994E-2</v>
          </cell>
          <cell r="K227">
            <v>4.9313999999999997E-2</v>
          </cell>
          <cell r="L227">
            <v>13.288336699001119</v>
          </cell>
          <cell r="O227">
            <v>40.288336699001121</v>
          </cell>
          <cell r="P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0.10778551080018753</v>
          </cell>
        </row>
        <row r="228">
          <cell r="A228">
            <v>5605</v>
          </cell>
          <cell r="C228" t="str">
            <v>Contenedor C.F.Lateral 1.700 litros</v>
          </cell>
          <cell r="E228" t="str">
            <v>55 CONTEN.</v>
          </cell>
          <cell r="G228">
            <v>454.99621362374239</v>
          </cell>
          <cell r="H228">
            <v>10</v>
          </cell>
          <cell r="I228">
            <v>45</v>
          </cell>
          <cell r="J228">
            <v>8.0422999999999994E-2</v>
          </cell>
          <cell r="K228">
            <v>4.9313999999999997E-2</v>
          </cell>
          <cell r="L228">
            <v>22.437683278641231</v>
          </cell>
          <cell r="O228">
            <v>67.437683278641231</v>
          </cell>
          <cell r="P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0.18199848544949696</v>
          </cell>
        </row>
        <row r="229">
          <cell r="A229">
            <v>5610</v>
          </cell>
          <cell r="C229" t="str">
            <v xml:space="preserve">Contenedor C.Trasera   240 litros </v>
          </cell>
          <cell r="E229" t="str">
            <v>55 CONTEN.</v>
          </cell>
          <cell r="G229">
            <v>37.863762576178281</v>
          </cell>
          <cell r="H229">
            <v>10</v>
          </cell>
          <cell r="I229">
            <v>4</v>
          </cell>
          <cell r="J229">
            <v>8.0422999999999994E-2</v>
          </cell>
          <cell r="K229">
            <v>4.9313999999999997E-2</v>
          </cell>
          <cell r="L229">
            <v>1.8672135876816556</v>
          </cell>
          <cell r="O229">
            <v>5.8672135876816558</v>
          </cell>
          <cell r="P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1.5145505030471311E-2</v>
          </cell>
        </row>
        <row r="230">
          <cell r="A230">
            <v>5615</v>
          </cell>
          <cell r="C230" t="str">
            <v>Contenedor C.Trasera   360 litros</v>
          </cell>
          <cell r="E230" t="str">
            <v>55 CONTEN.</v>
          </cell>
          <cell r="G230">
            <v>53.640330316252573</v>
          </cell>
          <cell r="H230">
            <v>10</v>
          </cell>
          <cell r="I230">
            <v>5</v>
          </cell>
          <cell r="J230">
            <v>8.0422999999999994E-2</v>
          </cell>
          <cell r="K230">
            <v>4.9313999999999997E-2</v>
          </cell>
          <cell r="L230">
            <v>2.6452192492156792</v>
          </cell>
          <cell r="O230">
            <v>7.6452192492156792</v>
          </cell>
          <cell r="P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2.1456132126501028E-2</v>
          </cell>
        </row>
        <row r="231">
          <cell r="A231">
            <v>5620</v>
          </cell>
          <cell r="C231" t="str">
            <v>Contenedor C.Trasera   700 litros</v>
          </cell>
          <cell r="E231" t="str">
            <v>55 CONTEN.</v>
          </cell>
          <cell r="G231">
            <v>119.90191482456457</v>
          </cell>
          <cell r="H231">
            <v>10</v>
          </cell>
          <cell r="I231">
            <v>12</v>
          </cell>
          <cell r="J231">
            <v>8.0422999999999994E-2</v>
          </cell>
          <cell r="K231">
            <v>4.9313999999999997E-2</v>
          </cell>
          <cell r="L231">
            <v>5.9128430276585773</v>
          </cell>
          <cell r="O231">
            <v>17.912843027658578</v>
          </cell>
          <cell r="P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4.796076592982583E-2</v>
          </cell>
        </row>
        <row r="232">
          <cell r="A232">
            <v>5625</v>
          </cell>
          <cell r="C232" t="str">
            <v>Contenedor C.Trasera   800 litros</v>
          </cell>
          <cell r="E232" t="str">
            <v>55 CONTEN.</v>
          </cell>
          <cell r="G232">
            <v>125.58147921099132</v>
          </cell>
          <cell r="H232">
            <v>10</v>
          </cell>
          <cell r="I232">
            <v>13</v>
          </cell>
          <cell r="J232">
            <v>8.0422999999999994E-2</v>
          </cell>
          <cell r="K232">
            <v>4.9313999999999997E-2</v>
          </cell>
          <cell r="L232">
            <v>6.1929250658108259</v>
          </cell>
          <cell r="O232">
            <v>19.192925065810826</v>
          </cell>
          <cell r="P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5.0232591684396526E-2</v>
          </cell>
        </row>
        <row r="233">
          <cell r="A233">
            <v>5630</v>
          </cell>
          <cell r="C233" t="str">
            <v>Contenedor C.Trasera  120 litros</v>
          </cell>
          <cell r="E233" t="str">
            <v>55 CONTEN.</v>
          </cell>
          <cell r="G233">
            <v>19.562943997692116</v>
          </cell>
          <cell r="H233">
            <v>10</v>
          </cell>
          <cell r="I233">
            <v>2</v>
          </cell>
          <cell r="J233">
            <v>8.0422999999999994E-2</v>
          </cell>
          <cell r="K233">
            <v>4.9313999999999997E-2</v>
          </cell>
          <cell r="L233">
            <v>0.96472702030218893</v>
          </cell>
          <cell r="O233">
            <v>2.9647270203021892</v>
          </cell>
          <cell r="P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7.8251775990768463E-3</v>
          </cell>
        </row>
        <row r="234">
          <cell r="A234">
            <v>5635</v>
          </cell>
          <cell r="C234" t="str">
            <v>Contenedor C.Trasera 1.000 litros</v>
          </cell>
          <cell r="E234" t="str">
            <v>55 CONTEN.</v>
          </cell>
          <cell r="G234">
            <v>150.82398759511017</v>
          </cell>
          <cell r="H234">
            <v>10</v>
          </cell>
          <cell r="I234">
            <v>15</v>
          </cell>
          <cell r="J234">
            <v>8.0422999999999994E-2</v>
          </cell>
          <cell r="K234">
            <v>4.9313999999999997E-2</v>
          </cell>
          <cell r="L234">
            <v>7.4377341242652619</v>
          </cell>
          <cell r="O234">
            <v>22.437734124265262</v>
          </cell>
          <cell r="P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6.0329595038044061E-2</v>
          </cell>
        </row>
        <row r="235">
          <cell r="A235">
            <v>5640</v>
          </cell>
          <cell r="C235" t="str">
            <v>Contenedor C.Trasera 1.100 litros Metálico</v>
          </cell>
          <cell r="E235" t="str">
            <v>55 CONTEN.</v>
          </cell>
          <cell r="G235">
            <v>384.94825285781258</v>
          </cell>
          <cell r="H235">
            <v>10</v>
          </cell>
          <cell r="I235">
            <v>38</v>
          </cell>
          <cell r="J235">
            <v>8.0422999999999994E-2</v>
          </cell>
          <cell r="K235">
            <v>4.9313999999999997E-2</v>
          </cell>
          <cell r="L235">
            <v>18.983338141430167</v>
          </cell>
          <cell r="O235">
            <v>56.983338141430167</v>
          </cell>
          <cell r="P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0.15397930114312502</v>
          </cell>
        </row>
        <row r="236">
          <cell r="A236">
            <v>5645</v>
          </cell>
          <cell r="B236">
            <v>1</v>
          </cell>
          <cell r="C236" t="str">
            <v>Contenidor C.Posterior 1.100 litres Plàstic</v>
          </cell>
          <cell r="E236" t="str">
            <v>55 CONTEN.</v>
          </cell>
          <cell r="G236">
            <v>201.94006707295085</v>
          </cell>
          <cell r="H236">
            <v>10</v>
          </cell>
          <cell r="I236">
            <v>20</v>
          </cell>
          <cell r="J236">
            <v>8.0422999999999994E-2</v>
          </cell>
          <cell r="K236">
            <v>4.9313999999999997E-2</v>
          </cell>
          <cell r="L236">
            <v>9.958472467635497</v>
          </cell>
          <cell r="O236">
            <v>29.958472467635495</v>
          </cell>
          <cell r="P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8.0776026829180336E-2</v>
          </cell>
        </row>
        <row r="237">
          <cell r="A237">
            <v>5650</v>
          </cell>
          <cell r="C237" t="str">
            <v>Contenedor C.Trasera 1.100 litros ENVASES</v>
          </cell>
          <cell r="E237" t="str">
            <v>55 CONTEN.</v>
          </cell>
          <cell r="G237">
            <v>233.49320255309945</v>
          </cell>
          <cell r="H237">
            <v>10</v>
          </cell>
          <cell r="I237">
            <v>23</v>
          </cell>
          <cell r="J237">
            <v>8.0422999999999994E-2</v>
          </cell>
          <cell r="K237">
            <v>4.9313999999999997E-2</v>
          </cell>
          <cell r="L237">
            <v>11.514483790703546</v>
          </cell>
          <cell r="O237">
            <v>34.514483790703544</v>
          </cell>
          <cell r="P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9.3397281021239772E-2</v>
          </cell>
        </row>
        <row r="238">
          <cell r="A238">
            <v>5655</v>
          </cell>
          <cell r="C238" t="str">
            <v>Contenedor C.Trasera 1.100 litros PAPEL</v>
          </cell>
          <cell r="E238" t="str">
            <v>55 CONTEN.</v>
          </cell>
          <cell r="G238">
            <v>233.49320255309945</v>
          </cell>
          <cell r="H238">
            <v>10</v>
          </cell>
          <cell r="I238">
            <v>23</v>
          </cell>
          <cell r="J238">
            <v>8.0422999999999994E-2</v>
          </cell>
          <cell r="K238">
            <v>4.9313999999999997E-2</v>
          </cell>
          <cell r="L238">
            <v>11.514483790703546</v>
          </cell>
          <cell r="O238">
            <v>34.514483790703544</v>
          </cell>
          <cell r="P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9.3397281021239772E-2</v>
          </cell>
        </row>
        <row r="239">
          <cell r="A239">
            <v>5660</v>
          </cell>
          <cell r="C239" t="str">
            <v>Contenedor C.Trasera 1.100 litros con cerradura</v>
          </cell>
          <cell r="E239" t="str">
            <v>55 CONTEN.</v>
          </cell>
          <cell r="G239">
            <v>174.17330785042012</v>
          </cell>
          <cell r="H239">
            <v>10</v>
          </cell>
          <cell r="I239">
            <v>17</v>
          </cell>
          <cell r="J239">
            <v>8.0422999999999994E-2</v>
          </cell>
          <cell r="K239">
            <v>4.9313999999999997E-2</v>
          </cell>
          <cell r="L239">
            <v>8.5891825033356177</v>
          </cell>
          <cell r="O239">
            <v>25.589182503335618</v>
          </cell>
          <cell r="P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6.9669323140168035E-2</v>
          </cell>
        </row>
        <row r="240">
          <cell r="A240">
            <v>5665</v>
          </cell>
          <cell r="C240" t="str">
            <v>Contenedor C.Trasera Soterrados 2x1.100L</v>
          </cell>
          <cell r="E240" t="str">
            <v>55 CONTEN.</v>
          </cell>
          <cell r="G240">
            <v>5837.3300638274859</v>
          </cell>
          <cell r="H240">
            <v>10</v>
          </cell>
          <cell r="I240">
            <v>584</v>
          </cell>
          <cell r="J240">
            <v>8.0422999999999994E-2</v>
          </cell>
          <cell r="K240">
            <v>4.9313999999999997E-2</v>
          </cell>
          <cell r="L240">
            <v>287.86209476758864</v>
          </cell>
          <cell r="O240">
            <v>871.86209476758859</v>
          </cell>
          <cell r="P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2.3349320255309944</v>
          </cell>
        </row>
        <row r="241">
          <cell r="A241">
            <v>5670</v>
          </cell>
          <cell r="C241" t="str">
            <v>Contenedor Igloo 3m³ Envases</v>
          </cell>
          <cell r="E241" t="str">
            <v>55 CONTEN.</v>
          </cell>
          <cell r="G241">
            <v>378.63762576178283</v>
          </cell>
          <cell r="H241">
            <v>10</v>
          </cell>
          <cell r="I241">
            <v>38</v>
          </cell>
          <cell r="J241">
            <v>8.0422999999999994E-2</v>
          </cell>
          <cell r="K241">
            <v>4.9313999999999997E-2</v>
          </cell>
          <cell r="L241">
            <v>18.672135876816558</v>
          </cell>
          <cell r="O241">
            <v>56.672135876816554</v>
          </cell>
          <cell r="P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0.15145505030471312</v>
          </cell>
        </row>
        <row r="242">
          <cell r="A242">
            <v>5675</v>
          </cell>
          <cell r="C242" t="str">
            <v>Contenedor Igloo 3m³ Papel</v>
          </cell>
          <cell r="E242" t="str">
            <v>55 CONTEN.</v>
          </cell>
          <cell r="G242">
            <v>378.63762576178283</v>
          </cell>
          <cell r="H242">
            <v>10</v>
          </cell>
          <cell r="I242">
            <v>38</v>
          </cell>
          <cell r="J242">
            <v>8.0422999999999994E-2</v>
          </cell>
          <cell r="K242">
            <v>4.9313999999999997E-2</v>
          </cell>
          <cell r="L242">
            <v>18.672135876816558</v>
          </cell>
          <cell r="O242">
            <v>56.672135876816554</v>
          </cell>
          <cell r="P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0.15145505030471312</v>
          </cell>
        </row>
        <row r="243">
          <cell r="A243">
            <v>5680</v>
          </cell>
          <cell r="C243" t="str">
            <v>Contenedor Igloo 3m³ Papel "PETACA"</v>
          </cell>
          <cell r="E243" t="str">
            <v>55 CONTEN.</v>
          </cell>
          <cell r="G243">
            <v>473.29703220222854</v>
          </cell>
          <cell r="H243">
            <v>10</v>
          </cell>
          <cell r="I243">
            <v>47</v>
          </cell>
          <cell r="J243">
            <v>8.0422999999999994E-2</v>
          </cell>
          <cell r="K243">
            <v>4.9313999999999997E-2</v>
          </cell>
          <cell r="L243">
            <v>23.340169846020697</v>
          </cell>
          <cell r="O243">
            <v>70.3401698460207</v>
          </cell>
          <cell r="P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0.18931881288089142</v>
          </cell>
        </row>
        <row r="244">
          <cell r="A244">
            <v>5685</v>
          </cell>
          <cell r="C244" t="str">
            <v xml:space="preserve">Contenedor Igloo 3m³ Vidrio </v>
          </cell>
          <cell r="E244" t="str">
            <v>55 CONTEN.</v>
          </cell>
          <cell r="G244">
            <v>378.63762576178283</v>
          </cell>
          <cell r="H244">
            <v>10</v>
          </cell>
          <cell r="I244">
            <v>38</v>
          </cell>
          <cell r="J244">
            <v>8.0422999999999994E-2</v>
          </cell>
          <cell r="K244">
            <v>4.9313999999999997E-2</v>
          </cell>
          <cell r="L244">
            <v>18.672135876816558</v>
          </cell>
          <cell r="O244">
            <v>56.672135876816554</v>
          </cell>
          <cell r="P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0.15145505030471312</v>
          </cell>
        </row>
        <row r="245">
          <cell r="A245">
            <v>5690</v>
          </cell>
          <cell r="C245" t="str">
            <v>Contenedor Pilas</v>
          </cell>
          <cell r="E245" t="str">
            <v>55 CONTEN.</v>
          </cell>
          <cell r="G245">
            <v>50.485016768237713</v>
          </cell>
          <cell r="H245">
            <v>10</v>
          </cell>
          <cell r="I245">
            <v>5</v>
          </cell>
          <cell r="J245">
            <v>8.0422999999999994E-2</v>
          </cell>
          <cell r="K245">
            <v>4.9313999999999997E-2</v>
          </cell>
          <cell r="L245">
            <v>2.4896181169088742</v>
          </cell>
          <cell r="O245">
            <v>7.4896181169088738</v>
          </cell>
          <cell r="P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2.0194006707295084E-2</v>
          </cell>
        </row>
        <row r="246">
          <cell r="A246">
            <v>5695</v>
          </cell>
          <cell r="C246" t="str">
            <v>Contenedor Pilas adosado Igloo</v>
          </cell>
          <cell r="E246" t="str">
            <v>55 CONTEN.</v>
          </cell>
          <cell r="G246">
            <v>80.144964119577367</v>
          </cell>
          <cell r="H246">
            <v>10</v>
          </cell>
          <cell r="I246">
            <v>8</v>
          </cell>
          <cell r="J246">
            <v>8.0422999999999994E-2</v>
          </cell>
          <cell r="K246">
            <v>4.9313999999999997E-2</v>
          </cell>
          <cell r="L246">
            <v>3.9522687605928382</v>
          </cell>
          <cell r="O246">
            <v>11.952268760592839</v>
          </cell>
          <cell r="P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3.2057985647830946E-2</v>
          </cell>
        </row>
        <row r="247">
          <cell r="A247">
            <v>5700</v>
          </cell>
          <cell r="C247" t="str">
            <v>Contenedor Caja Abierta  4.200 litros</v>
          </cell>
          <cell r="E247" t="str">
            <v>55 CONTEN.</v>
          </cell>
          <cell r="G247">
            <v>738.34337023547653</v>
          </cell>
          <cell r="H247">
            <v>10</v>
          </cell>
          <cell r="I247">
            <v>74</v>
          </cell>
          <cell r="J247">
            <v>8.0422999999999994E-2</v>
          </cell>
          <cell r="K247">
            <v>4.9313999999999997E-2</v>
          </cell>
          <cell r="L247">
            <v>36.410664959792285</v>
          </cell>
          <cell r="O247">
            <v>110.41066495979229</v>
          </cell>
          <cell r="P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0.2953373480941906</v>
          </cell>
        </row>
        <row r="248">
          <cell r="A248">
            <v>5705</v>
          </cell>
          <cell r="C248" t="str">
            <v>Contenedor Caja Abierta  4.200 litros Piramidal</v>
          </cell>
          <cell r="E248" t="str">
            <v>55 CONTEN.</v>
          </cell>
          <cell r="G248">
            <v>584.99513180195447</v>
          </cell>
          <cell r="H248">
            <v>10</v>
          </cell>
          <cell r="I248">
            <v>58</v>
          </cell>
          <cell r="J248">
            <v>8.0422999999999994E-2</v>
          </cell>
          <cell r="K248">
            <v>4.9313999999999997E-2</v>
          </cell>
          <cell r="L248">
            <v>28.848449929681582</v>
          </cell>
          <cell r="O248">
            <v>86.848449929681578</v>
          </cell>
          <cell r="P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0.23399805272078178</v>
          </cell>
        </row>
        <row r="249">
          <cell r="A249">
            <v>5710</v>
          </cell>
          <cell r="C249" t="str">
            <v>Contenedor Caja Abierta  6.000 litros Piramidal</v>
          </cell>
          <cell r="E249" t="str">
            <v>55 CONTEN.</v>
          </cell>
          <cell r="G249">
            <v>738.34337023547653</v>
          </cell>
          <cell r="H249">
            <v>10</v>
          </cell>
          <cell r="I249">
            <v>74</v>
          </cell>
          <cell r="J249">
            <v>8.0422999999999994E-2</v>
          </cell>
          <cell r="K249">
            <v>4.9313999999999997E-2</v>
          </cell>
          <cell r="L249">
            <v>36.410664959792285</v>
          </cell>
          <cell r="O249">
            <v>110.41066495979229</v>
          </cell>
          <cell r="P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0.2953373480941906</v>
          </cell>
        </row>
        <row r="250">
          <cell r="A250">
            <v>5715</v>
          </cell>
          <cell r="C250" t="str">
            <v>Contenedor Caja Abierta  7.000 litros Cadenas</v>
          </cell>
          <cell r="E250" t="str">
            <v>55 CONTEN.</v>
          </cell>
          <cell r="G250">
            <v>2524.250838411886</v>
          </cell>
          <cell r="H250">
            <v>10</v>
          </cell>
          <cell r="I250">
            <v>252</v>
          </cell>
          <cell r="J250">
            <v>8.0422999999999994E-2</v>
          </cell>
          <cell r="K250">
            <v>4.9313999999999997E-2</v>
          </cell>
          <cell r="L250">
            <v>124.48090584544374</v>
          </cell>
          <cell r="O250">
            <v>376.48090584544377</v>
          </cell>
          <cell r="P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1.0097003353647545</v>
          </cell>
        </row>
        <row r="251">
          <cell r="A251">
            <v>5720</v>
          </cell>
          <cell r="C251" t="str">
            <v>Contenedor Caja Abierta 10.000 litros Gancho</v>
          </cell>
          <cell r="E251" t="str">
            <v>55 CONTEN.</v>
          </cell>
          <cell r="G251">
            <v>2385.417042299232</v>
          </cell>
          <cell r="H251">
            <v>10</v>
          </cell>
          <cell r="I251">
            <v>239</v>
          </cell>
          <cell r="J251">
            <v>8.0422999999999994E-2</v>
          </cell>
          <cell r="K251">
            <v>4.9313999999999997E-2</v>
          </cell>
          <cell r="L251">
            <v>117.63445602394432</v>
          </cell>
          <cell r="O251">
            <v>356.63445602394432</v>
          </cell>
          <cell r="P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0.95416681691969285</v>
          </cell>
        </row>
        <row r="252">
          <cell r="A252">
            <v>5725</v>
          </cell>
          <cell r="C252" t="str">
            <v>Contenedor Caja Abierta 12.000 litros Gancho</v>
          </cell>
          <cell r="E252" t="str">
            <v>55 CONTEN.</v>
          </cell>
          <cell r="G252">
            <v>3944.1419350185715</v>
          </cell>
          <cell r="H252">
            <v>10</v>
          </cell>
          <cell r="I252">
            <v>394</v>
          </cell>
          <cell r="J252">
            <v>8.0422999999999994E-2</v>
          </cell>
          <cell r="K252">
            <v>4.9313999999999997E-2</v>
          </cell>
          <cell r="L252">
            <v>194.50141538350582</v>
          </cell>
          <cell r="O252">
            <v>588.50141538350579</v>
          </cell>
          <cell r="P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1.5776567740074285</v>
          </cell>
        </row>
        <row r="253">
          <cell r="A253">
            <v>5730</v>
          </cell>
          <cell r="C253" t="str">
            <v>Contenedor Caja Abierta 16.000 litros Gancho</v>
          </cell>
          <cell r="E253" t="str">
            <v>55 CONTEN.</v>
          </cell>
          <cell r="G253">
            <v>2589.8813602105947</v>
          </cell>
          <cell r="H253">
            <v>10</v>
          </cell>
          <cell r="I253">
            <v>259</v>
          </cell>
          <cell r="J253">
            <v>8.0422999999999994E-2</v>
          </cell>
          <cell r="K253">
            <v>4.9313999999999997E-2</v>
          </cell>
          <cell r="L253">
            <v>127.71740939742526</v>
          </cell>
          <cell r="O253">
            <v>386.71740939742529</v>
          </cell>
          <cell r="P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1.0359525440842379</v>
          </cell>
        </row>
        <row r="254">
          <cell r="A254">
            <v>5735</v>
          </cell>
          <cell r="C254" t="str">
            <v>Contenedor Caja Abierta 17.000 litros Gancho</v>
          </cell>
          <cell r="E254" t="str">
            <v>55 CONTEN.</v>
          </cell>
          <cell r="G254">
            <v>2896.5778370776388</v>
          </cell>
          <cell r="H254">
            <v>10</v>
          </cell>
          <cell r="I254">
            <v>290</v>
          </cell>
          <cell r="J254">
            <v>8.0422999999999994E-2</v>
          </cell>
          <cell r="K254">
            <v>4.9313999999999997E-2</v>
          </cell>
          <cell r="L254">
            <v>142.84183945764667</v>
          </cell>
          <cell r="O254">
            <v>432.84183945764664</v>
          </cell>
          <cell r="P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1.1586311348310554</v>
          </cell>
        </row>
        <row r="255">
          <cell r="A255">
            <v>5740</v>
          </cell>
          <cell r="C255" t="str">
            <v>Contenedor Caja Abierta 28.000 litros Gancho</v>
          </cell>
          <cell r="E255" t="str">
            <v>55 CONTEN.</v>
          </cell>
          <cell r="G255">
            <v>10097.003353647544</v>
          </cell>
          <cell r="H255">
            <v>10</v>
          </cell>
          <cell r="I255">
            <v>1010</v>
          </cell>
          <cell r="J255">
            <v>8.0422999999999994E-2</v>
          </cell>
          <cell r="K255">
            <v>4.9313999999999997E-2</v>
          </cell>
          <cell r="L255">
            <v>497.92362338177497</v>
          </cell>
          <cell r="O255">
            <v>1507.9236233817751</v>
          </cell>
          <cell r="P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4.0388013414590178</v>
          </cell>
        </row>
        <row r="256">
          <cell r="A256">
            <v>6000</v>
          </cell>
          <cell r="C256" t="str">
            <v>Mochila sopladora Sthil BR-420 56,5 c.c., 9,1 Kg</v>
          </cell>
          <cell r="E256" t="str">
            <v>60 OTROS</v>
          </cell>
          <cell r="F256">
            <v>2.5</v>
          </cell>
          <cell r="G256">
            <v>351.45</v>
          </cell>
          <cell r="H256">
            <v>10</v>
          </cell>
          <cell r="I256">
            <v>35</v>
          </cell>
          <cell r="J256">
            <v>8.0422999999999994E-2</v>
          </cell>
          <cell r="K256">
            <v>4.9313999999999997E-2</v>
          </cell>
          <cell r="L256">
            <v>17.331405299999997</v>
          </cell>
          <cell r="O256">
            <v>52.3314053</v>
          </cell>
          <cell r="P256">
            <v>0</v>
          </cell>
          <cell r="Q256">
            <v>1.5</v>
          </cell>
          <cell r="R256">
            <v>0.93156876179486259</v>
          </cell>
          <cell r="S256">
            <v>0.06</v>
          </cell>
          <cell r="T256">
            <v>0.12839999999999999</v>
          </cell>
          <cell r="U256">
            <v>0.74899999999999989</v>
          </cell>
          <cell r="V256">
            <v>2.1311717427333525E-3</v>
          </cell>
        </row>
        <row r="257">
          <cell r="A257">
            <v>6005</v>
          </cell>
          <cell r="C257" t="str">
            <v>Desbrozadora Echo RM465, 45,7c.c. 1,8kw, 10,9kg</v>
          </cell>
          <cell r="E257" t="str">
            <v>60 OTROS</v>
          </cell>
          <cell r="F257">
            <v>2.5</v>
          </cell>
          <cell r="G257">
            <v>644.83000000000004</v>
          </cell>
          <cell r="H257">
            <v>10</v>
          </cell>
          <cell r="I257">
            <v>64</v>
          </cell>
          <cell r="J257">
            <v>8.0422999999999994E-2</v>
          </cell>
          <cell r="K257">
            <v>4.9313999999999997E-2</v>
          </cell>
          <cell r="L257">
            <v>31.799146619999998</v>
          </cell>
          <cell r="O257">
            <v>95.799146620000002</v>
          </cell>
          <cell r="P257">
            <v>0</v>
          </cell>
          <cell r="Q257">
            <v>1.2</v>
          </cell>
          <cell r="R257">
            <v>0.93156876179486259</v>
          </cell>
          <cell r="S257">
            <v>0.06</v>
          </cell>
          <cell r="T257">
            <v>0.12839999999999999</v>
          </cell>
          <cell r="U257">
            <v>0.74899999999999989</v>
          </cell>
          <cell r="V257">
            <v>0.30050605219189114</v>
          </cell>
        </row>
        <row r="258">
          <cell r="A258">
            <v>6010</v>
          </cell>
          <cell r="C258" t="str">
            <v>Moto excrementos "Schooter dog"</v>
          </cell>
          <cell r="E258" t="str">
            <v>60 OTROS</v>
          </cell>
          <cell r="F258">
            <v>5</v>
          </cell>
          <cell r="G258">
            <v>18123.314236534323</v>
          </cell>
          <cell r="H258">
            <v>10</v>
          </cell>
          <cell r="I258">
            <v>1812</v>
          </cell>
          <cell r="J258">
            <v>8.0422999999999994E-2</v>
          </cell>
          <cell r="K258">
            <v>4.9313999999999997E-2</v>
          </cell>
          <cell r="L258">
            <v>893.73311826045358</v>
          </cell>
          <cell r="M258">
            <v>374</v>
          </cell>
          <cell r="O258">
            <v>3079.7331182604535</v>
          </cell>
          <cell r="P258">
            <v>374</v>
          </cell>
          <cell r="Q258">
            <v>0.1</v>
          </cell>
          <cell r="R258">
            <v>0.93156876179486259</v>
          </cell>
          <cell r="S258">
            <v>0.06</v>
          </cell>
          <cell r="T258">
            <v>0.12839999999999999</v>
          </cell>
          <cell r="U258">
            <v>0.74899999999999989</v>
          </cell>
          <cell r="V258">
            <v>0.30050605219189114</v>
          </cell>
        </row>
        <row r="259">
          <cell r="A259">
            <v>6015</v>
          </cell>
          <cell r="C259" t="str">
            <v>Aspirador de aceras "TORNADO"</v>
          </cell>
          <cell r="E259" t="str">
            <v>60 OTROS</v>
          </cell>
          <cell r="F259">
            <v>5</v>
          </cell>
          <cell r="G259">
            <v>544.42999999999995</v>
          </cell>
          <cell r="H259">
            <v>10</v>
          </cell>
          <cell r="I259">
            <v>54</v>
          </cell>
          <cell r="J259">
            <v>8.0422999999999994E-2</v>
          </cell>
          <cell r="K259">
            <v>4.9313999999999997E-2</v>
          </cell>
          <cell r="L259">
            <v>26.848021019999997</v>
          </cell>
          <cell r="O259">
            <v>80.848021020000004</v>
          </cell>
          <cell r="P259">
            <v>0</v>
          </cell>
          <cell r="Q259">
            <v>0.1</v>
          </cell>
          <cell r="R259">
            <v>0.93156876179486259</v>
          </cell>
          <cell r="S259">
            <v>0.06</v>
          </cell>
          <cell r="T259">
            <v>0</v>
          </cell>
          <cell r="U259">
            <v>0.21399999999999997</v>
          </cell>
        </row>
        <row r="260">
          <cell r="A260">
            <v>6020</v>
          </cell>
          <cell r="C260" t="str">
            <v>Aspirador de hojas sobre brigada ASVEC</v>
          </cell>
          <cell r="E260" t="str">
            <v>60 OTROS</v>
          </cell>
          <cell r="F260">
            <v>5</v>
          </cell>
          <cell r="G260">
            <v>378.63762576178283</v>
          </cell>
          <cell r="H260">
            <v>10</v>
          </cell>
          <cell r="I260">
            <v>38</v>
          </cell>
          <cell r="J260">
            <v>8.0422999999999994E-2</v>
          </cell>
          <cell r="K260">
            <v>4.9313999999999997E-2</v>
          </cell>
          <cell r="L260">
            <v>18.672135876816558</v>
          </cell>
          <cell r="O260">
            <v>56.672135876816554</v>
          </cell>
          <cell r="P260">
            <v>0</v>
          </cell>
          <cell r="Q260">
            <v>0.2</v>
          </cell>
          <cell r="R260">
            <v>0.93156876179486259</v>
          </cell>
          <cell r="S260">
            <v>0.06</v>
          </cell>
          <cell r="T260">
            <v>0.10699999999999998</v>
          </cell>
          <cell r="U260">
            <v>0.21399999999999997</v>
          </cell>
        </row>
        <row r="261">
          <cell r="A261">
            <v>6025</v>
          </cell>
          <cell r="C261" t="str">
            <v>Aspirador de hojas sobre Remolque</v>
          </cell>
          <cell r="E261" t="str">
            <v>60 OTROS</v>
          </cell>
          <cell r="F261">
            <v>5</v>
          </cell>
          <cell r="G261">
            <v>6612.84</v>
          </cell>
          <cell r="H261">
            <v>10</v>
          </cell>
          <cell r="I261">
            <v>661</v>
          </cell>
          <cell r="J261">
            <v>8.0422999999999994E-2</v>
          </cell>
          <cell r="K261">
            <v>4.9313999999999997E-2</v>
          </cell>
          <cell r="L261">
            <v>326.10559175999998</v>
          </cell>
          <cell r="O261">
            <v>987.10559175999992</v>
          </cell>
          <cell r="P261">
            <v>0</v>
          </cell>
          <cell r="Q261">
            <v>0.2</v>
          </cell>
          <cell r="R261">
            <v>0.93156876179486259</v>
          </cell>
          <cell r="S261">
            <v>0.06</v>
          </cell>
          <cell r="T261">
            <v>0.10699999999999998</v>
          </cell>
          <cell r="U261">
            <v>0.21399999999999997</v>
          </cell>
        </row>
        <row r="262">
          <cell r="A262">
            <v>6030</v>
          </cell>
          <cell r="C262" t="str">
            <v xml:space="preserve">E.Nevadas: Esparcidor de Sal </v>
          </cell>
          <cell r="E262" t="str">
            <v>60 OTROS</v>
          </cell>
          <cell r="G262">
            <v>17290</v>
          </cell>
          <cell r="H262">
            <v>10</v>
          </cell>
          <cell r="I262">
            <v>1729</v>
          </cell>
          <cell r="J262">
            <v>8.0422999999999994E-2</v>
          </cell>
          <cell r="K262">
            <v>4.9313999999999997E-2</v>
          </cell>
          <cell r="L262">
            <v>852.63905999999997</v>
          </cell>
          <cell r="O262">
            <v>2581.63906</v>
          </cell>
          <cell r="P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1</v>
          </cell>
        </row>
        <row r="263">
          <cell r="A263">
            <v>6035</v>
          </cell>
          <cell r="C263" t="str">
            <v>E.Nevadas: 5.000 Kg de Sal</v>
          </cell>
          <cell r="E263" t="str">
            <v>60 OTROS</v>
          </cell>
          <cell r="G263">
            <v>3155.3135480148571</v>
          </cell>
          <cell r="H263">
            <v>10</v>
          </cell>
          <cell r="I263">
            <v>316</v>
          </cell>
          <cell r="J263">
            <v>8.0422999999999994E-2</v>
          </cell>
          <cell r="K263">
            <v>4.9313999999999997E-2</v>
          </cell>
          <cell r="L263">
            <v>155.60113230680466</v>
          </cell>
          <cell r="O263">
            <v>471.60113230680463</v>
          </cell>
          <cell r="P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1</v>
          </cell>
        </row>
        <row r="264">
          <cell r="A264">
            <v>6040</v>
          </cell>
          <cell r="C264" t="str">
            <v>E.Nevadas: Pala quitanieves City Cat</v>
          </cell>
          <cell r="E264" t="str">
            <v>60 OTROS</v>
          </cell>
          <cell r="G264">
            <v>6538.53</v>
          </cell>
          <cell r="H264">
            <v>10</v>
          </cell>
          <cell r="I264">
            <v>654</v>
          </cell>
          <cell r="J264">
            <v>8.0422999999999994E-2</v>
          </cell>
          <cell r="K264">
            <v>4.9313999999999997E-2</v>
          </cell>
          <cell r="L264">
            <v>322.44106841999997</v>
          </cell>
          <cell r="O264">
            <v>976.44106841999997</v>
          </cell>
          <cell r="P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</row>
        <row r="265">
          <cell r="A265">
            <v>6045</v>
          </cell>
          <cell r="C265" t="str">
            <v>Pala del Vertedero</v>
          </cell>
          <cell r="E265" t="str">
            <v>60 OTROS</v>
          </cell>
          <cell r="G265">
            <v>56795.643864267433</v>
          </cell>
          <cell r="H265">
            <v>10</v>
          </cell>
          <cell r="I265">
            <v>5680</v>
          </cell>
          <cell r="J265">
            <v>8.0422999999999994E-2</v>
          </cell>
          <cell r="K265">
            <v>4.9313999999999997E-2</v>
          </cell>
          <cell r="L265">
            <v>2800.8203815224838</v>
          </cell>
          <cell r="O265">
            <v>8480.8203815224842</v>
          </cell>
          <cell r="P265">
            <v>0</v>
          </cell>
          <cell r="Q265">
            <v>20</v>
          </cell>
          <cell r="R265">
            <v>1.1864406779661016</v>
          </cell>
          <cell r="S265">
            <v>0.15</v>
          </cell>
          <cell r="T265">
            <v>0.32099999999999995</v>
          </cell>
          <cell r="U265">
            <v>0.85599999999999987</v>
          </cell>
          <cell r="V265">
            <v>1.2020242087675646</v>
          </cell>
        </row>
        <row r="266">
          <cell r="A266">
            <v>6050</v>
          </cell>
          <cell r="C266" t="str">
            <v>Papelera  50 litros</v>
          </cell>
          <cell r="E266" t="str">
            <v>60 OTROS</v>
          </cell>
          <cell r="G266">
            <v>31.553135480148573</v>
          </cell>
          <cell r="H266">
            <v>10</v>
          </cell>
          <cell r="I266">
            <v>3</v>
          </cell>
          <cell r="J266">
            <v>8.0422999999999994E-2</v>
          </cell>
          <cell r="K266">
            <v>4.9313999999999997E-2</v>
          </cell>
          <cell r="L266">
            <v>1.5560113230680466</v>
          </cell>
          <cell r="O266">
            <v>4.5560113230680468</v>
          </cell>
          <cell r="P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2.4740791069576879E-5</v>
          </cell>
        </row>
        <row r="267">
          <cell r="A267">
            <v>6055</v>
          </cell>
          <cell r="C267" t="str">
            <v>Papelera : Modelo "Sestao" PA625  60 L</v>
          </cell>
          <cell r="E267" t="str">
            <v>60 OTROS</v>
          </cell>
          <cell r="G267">
            <v>66.261584508312012</v>
          </cell>
          <cell r="H267">
            <v>10</v>
          </cell>
          <cell r="I267">
            <v>7</v>
          </cell>
          <cell r="J267">
            <v>8.0422999999999994E-2</v>
          </cell>
          <cell r="K267">
            <v>4.9313999999999997E-2</v>
          </cell>
          <cell r="L267">
            <v>3.2676237784428985</v>
          </cell>
          <cell r="O267">
            <v>10.267623778442898</v>
          </cell>
          <cell r="P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1.0391132249222291E-4</v>
          </cell>
        </row>
        <row r="268">
          <cell r="A268">
            <v>6060</v>
          </cell>
          <cell r="C268" t="str">
            <v>Papelera : Modelo "Getxo"</v>
          </cell>
          <cell r="E268" t="str">
            <v>60 OTROS</v>
          </cell>
          <cell r="G268">
            <v>275</v>
          </cell>
          <cell r="H268">
            <v>10</v>
          </cell>
          <cell r="I268">
            <v>28</v>
          </cell>
          <cell r="J268">
            <v>8.0422999999999994E-2</v>
          </cell>
          <cell r="K268">
            <v>4.9313999999999997E-2</v>
          </cell>
          <cell r="L268">
            <v>13.561349999999999</v>
          </cell>
          <cell r="O268">
            <v>41.561349999999997</v>
          </cell>
          <cell r="P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2.2602739726027398E-2</v>
          </cell>
        </row>
        <row r="269">
          <cell r="A269">
            <v>6065</v>
          </cell>
          <cell r="C269" t="str">
            <v>Papelera : Modelo "Donosti"</v>
          </cell>
          <cell r="E269" t="str">
            <v>60 OTROS</v>
          </cell>
          <cell r="G269">
            <v>88.348779344416002</v>
          </cell>
          <cell r="H269">
            <v>10</v>
          </cell>
          <cell r="I269">
            <v>9</v>
          </cell>
          <cell r="J269">
            <v>8.0422999999999994E-2</v>
          </cell>
          <cell r="K269">
            <v>4.9313999999999997E-2</v>
          </cell>
          <cell r="L269">
            <v>4.3568317045905305</v>
          </cell>
          <cell r="O269">
            <v>13.35683170459053</v>
          </cell>
          <cell r="P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1.3854842998963055E-4</v>
          </cell>
        </row>
        <row r="270">
          <cell r="A270">
            <v>6070</v>
          </cell>
          <cell r="C270" t="str">
            <v>Productos Hervicidas</v>
          </cell>
          <cell r="E270" t="str">
            <v>60 OTROS</v>
          </cell>
          <cell r="G270">
            <v>0</v>
          </cell>
          <cell r="H270">
            <v>1</v>
          </cell>
          <cell r="I270">
            <v>0</v>
          </cell>
          <cell r="J270">
            <v>5.5437E-2</v>
          </cell>
          <cell r="K270">
            <v>5.5437E-2</v>
          </cell>
          <cell r="L270">
            <v>0</v>
          </cell>
          <cell r="O270">
            <v>0</v>
          </cell>
          <cell r="P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60.101210438378232</v>
          </cell>
        </row>
        <row r="271">
          <cell r="A271">
            <v>6075</v>
          </cell>
          <cell r="C271" t="str">
            <v>Productos para Desinfeción Jornada</v>
          </cell>
          <cell r="E271" t="str">
            <v>60 OTROS</v>
          </cell>
          <cell r="G271">
            <v>0</v>
          </cell>
          <cell r="H271">
            <v>1</v>
          </cell>
          <cell r="I271">
            <v>0</v>
          </cell>
          <cell r="J271">
            <v>5.5437E-2</v>
          </cell>
          <cell r="K271">
            <v>5.5437E-2</v>
          </cell>
          <cell r="L271">
            <v>0</v>
          </cell>
          <cell r="O271">
            <v>0</v>
          </cell>
          <cell r="P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24.040484175351292</v>
          </cell>
        </row>
        <row r="272">
          <cell r="A272">
            <v>6080</v>
          </cell>
          <cell r="C272" t="str">
            <v>Productos Raticidas Jornada</v>
          </cell>
          <cell r="E272" t="str">
            <v>60 OTROS</v>
          </cell>
          <cell r="G272">
            <v>0</v>
          </cell>
          <cell r="H272">
            <v>1</v>
          </cell>
          <cell r="I272">
            <v>0</v>
          </cell>
          <cell r="J272">
            <v>5.5437E-2</v>
          </cell>
          <cell r="K272">
            <v>5.5437E-2</v>
          </cell>
          <cell r="L272">
            <v>0</v>
          </cell>
          <cell r="O272">
            <v>0</v>
          </cell>
          <cell r="P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18.030363131513468</v>
          </cell>
        </row>
        <row r="273">
          <cell r="A273">
            <v>6085</v>
          </cell>
          <cell r="C273" t="str">
            <v>Punto Limpio movil SOBRE REMOLQUE</v>
          </cell>
          <cell r="E273" t="str">
            <v>60 OTROS</v>
          </cell>
          <cell r="G273">
            <v>18030.36313151347</v>
          </cell>
          <cell r="H273">
            <v>10</v>
          </cell>
          <cell r="I273">
            <v>1803</v>
          </cell>
          <cell r="J273">
            <v>8.0422999999999994E-2</v>
          </cell>
          <cell r="K273">
            <v>4.9313999999999997E-2</v>
          </cell>
          <cell r="L273">
            <v>889.14932746745524</v>
          </cell>
          <cell r="O273">
            <v>2692.1493274674554</v>
          </cell>
          <cell r="P273">
            <v>0</v>
          </cell>
          <cell r="Q273">
            <v>0.24</v>
          </cell>
          <cell r="R273">
            <v>1.1864406779661016</v>
          </cell>
          <cell r="S273">
            <v>0.15</v>
          </cell>
          <cell r="T273">
            <v>0.26749999999999996</v>
          </cell>
          <cell r="U273">
            <v>0.53499999999999992</v>
          </cell>
          <cell r="V273">
            <v>0</v>
          </cell>
        </row>
        <row r="274">
          <cell r="A274">
            <v>6090</v>
          </cell>
          <cell r="C274" t="str">
            <v>Tractor con desbrozadora y pala</v>
          </cell>
          <cell r="E274" t="str">
            <v>60 OTROS</v>
          </cell>
          <cell r="G274">
            <v>26725.50575168584</v>
          </cell>
          <cell r="H274">
            <v>10</v>
          </cell>
          <cell r="I274">
            <v>2673</v>
          </cell>
          <cell r="J274">
            <v>8.0422999999999994E-2</v>
          </cell>
          <cell r="K274">
            <v>4.9313999999999997E-2</v>
          </cell>
          <cell r="L274">
            <v>1317.9415906386355</v>
          </cell>
          <cell r="O274">
            <v>3990.9415906386357</v>
          </cell>
          <cell r="P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</row>
        <row r="275">
          <cell r="A275">
            <v>6095</v>
          </cell>
          <cell r="C275" t="str">
            <v>Triturador de ramas forestal Vermeer 935L</v>
          </cell>
          <cell r="E275" t="str">
            <v>60 OTROS</v>
          </cell>
          <cell r="G275">
            <v>94659.406440445717</v>
          </cell>
          <cell r="H275">
            <v>10</v>
          </cell>
          <cell r="I275">
            <v>9466</v>
          </cell>
          <cell r="J275">
            <v>8.0422999999999994E-2</v>
          </cell>
          <cell r="K275">
            <v>4.9313999999999997E-2</v>
          </cell>
          <cell r="L275">
            <v>4668.0339692041398</v>
          </cell>
          <cell r="O275">
            <v>14134.03396920414</v>
          </cell>
          <cell r="P275">
            <v>0</v>
          </cell>
          <cell r="Q275">
            <v>4</v>
          </cell>
          <cell r="R275">
            <v>1.1864406779661016</v>
          </cell>
          <cell r="S275">
            <v>0.05</v>
          </cell>
          <cell r="T275">
            <v>1.0699999999999999E-2</v>
          </cell>
          <cell r="U275">
            <v>1.6049999999999998</v>
          </cell>
          <cell r="V275">
            <v>25.9340839562865</v>
          </cell>
        </row>
        <row r="276">
          <cell r="A276">
            <v>6100</v>
          </cell>
          <cell r="C276" t="str">
            <v>Generador y herramientas varias</v>
          </cell>
          <cell r="E276" t="str">
            <v>60 OTROS</v>
          </cell>
          <cell r="G276">
            <v>2103.5423653432381</v>
          </cell>
          <cell r="H276">
            <v>10</v>
          </cell>
          <cell r="I276">
            <v>210</v>
          </cell>
          <cell r="J276">
            <v>8.0422999999999994E-2</v>
          </cell>
          <cell r="K276">
            <v>4.9313999999999997E-2</v>
          </cell>
          <cell r="L276">
            <v>103.73408820453643</v>
          </cell>
          <cell r="O276">
            <v>313.73408820453642</v>
          </cell>
          <cell r="P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4.9263287244572327</v>
          </cell>
        </row>
        <row r="277">
          <cell r="A277">
            <v>6105</v>
          </cell>
          <cell r="C277" t="str">
            <v>Equipo Aspiración Charcos 1,8 m³ - 5 m³/h</v>
          </cell>
          <cell r="E277" t="str">
            <v>60 OTROS</v>
          </cell>
          <cell r="G277">
            <v>5704.8068948108621</v>
          </cell>
          <cell r="H277">
            <v>10</v>
          </cell>
          <cell r="I277">
            <v>570</v>
          </cell>
          <cell r="J277">
            <v>8.0422999999999994E-2</v>
          </cell>
          <cell r="K277">
            <v>4.9313999999999997E-2</v>
          </cell>
          <cell r="L277">
            <v>281.32684721070285</v>
          </cell>
          <cell r="M277">
            <v>1910</v>
          </cell>
          <cell r="O277">
            <v>2761.3268472107029</v>
          </cell>
          <cell r="P277">
            <v>1910</v>
          </cell>
          <cell r="Q277">
            <v>2</v>
          </cell>
          <cell r="R277">
            <v>0.93156876179486259</v>
          </cell>
          <cell r="S277">
            <v>0.2</v>
          </cell>
          <cell r="T277">
            <v>0.16049999999999998</v>
          </cell>
          <cell r="U277">
            <v>0.53499999999999992</v>
          </cell>
          <cell r="V277">
            <v>0</v>
          </cell>
        </row>
        <row r="278">
          <cell r="A278">
            <v>6110</v>
          </cell>
          <cell r="C278" t="str">
            <v>Autocompactador Ros Roca Tipo L  20 m³</v>
          </cell>
          <cell r="E278" t="str">
            <v>60 OTROS</v>
          </cell>
          <cell r="G278">
            <v>41183.152428689915</v>
          </cell>
          <cell r="H278">
            <v>10</v>
          </cell>
          <cell r="I278">
            <v>4118</v>
          </cell>
          <cell r="J278">
            <v>8.0422999999999994E-2</v>
          </cell>
          <cell r="K278">
            <v>4.9313999999999997E-2</v>
          </cell>
          <cell r="L278">
            <v>2030.9059788684144</v>
          </cell>
          <cell r="O278">
            <v>6148.9059788684144</v>
          </cell>
          <cell r="P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2.8207638649787614</v>
          </cell>
        </row>
        <row r="279">
          <cell r="A279">
            <v>6115</v>
          </cell>
          <cell r="C279" t="str">
            <v>Hormigonera para obras (diesel)</v>
          </cell>
          <cell r="E279" t="str">
            <v>60 OTROS</v>
          </cell>
          <cell r="G279">
            <v>6010.121043837823</v>
          </cell>
          <cell r="H279">
            <v>10</v>
          </cell>
          <cell r="I279">
            <v>601</v>
          </cell>
          <cell r="J279">
            <v>8.0422999999999994E-2</v>
          </cell>
          <cell r="K279">
            <v>4.9313999999999997E-2</v>
          </cell>
          <cell r="L279">
            <v>296.38310915581837</v>
          </cell>
          <cell r="O279">
            <v>897.38310915581837</v>
          </cell>
          <cell r="P279">
            <v>0</v>
          </cell>
          <cell r="Q279">
            <v>2</v>
          </cell>
          <cell r="R279">
            <v>1.1864406779661016</v>
          </cell>
          <cell r="S279">
            <v>0</v>
          </cell>
          <cell r="T279">
            <v>0</v>
          </cell>
          <cell r="U279">
            <v>0.32099999999999995</v>
          </cell>
        </row>
        <row r="280">
          <cell r="A280">
            <v>6120</v>
          </cell>
          <cell r="C280" t="str">
            <v>Remolque equipado con martillo neumatico y generador</v>
          </cell>
          <cell r="E280" t="str">
            <v>60 OTROS</v>
          </cell>
          <cell r="G280">
            <v>19142.235524623466</v>
          </cell>
          <cell r="H280">
            <v>10</v>
          </cell>
          <cell r="I280">
            <v>1914</v>
          </cell>
          <cell r="J280">
            <v>8.0422999999999994E-2</v>
          </cell>
          <cell r="K280">
            <v>4.9313999999999997E-2</v>
          </cell>
          <cell r="L280">
            <v>943.98020266128151</v>
          </cell>
          <cell r="O280">
            <v>2857.9802026612815</v>
          </cell>
          <cell r="P280">
            <v>0</v>
          </cell>
          <cell r="Q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22</v>
          </cell>
        </row>
        <row r="281">
          <cell r="A281">
            <v>6125</v>
          </cell>
          <cell r="C281" t="str">
            <v>Remolque de señalización</v>
          </cell>
          <cell r="E281" t="str">
            <v>60 OTROS</v>
          </cell>
          <cell r="G281">
            <v>3668.3542365343237</v>
          </cell>
          <cell r="H281">
            <v>10</v>
          </cell>
          <cell r="I281">
            <v>367</v>
          </cell>
          <cell r="J281">
            <v>8.0422999999999994E-2</v>
          </cell>
          <cell r="K281">
            <v>4.9313999999999997E-2</v>
          </cell>
          <cell r="L281">
            <v>180.90122082045363</v>
          </cell>
          <cell r="O281">
            <v>547.90122082045366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2">
          <cell r="A282">
            <v>6500</v>
          </cell>
          <cell r="C282" t="str">
            <v>Sobrecoste adap. Recolec. chasis 26Tn a GNL</v>
          </cell>
          <cell r="E282" t="str">
            <v>65 OPC. GAS</v>
          </cell>
          <cell r="G282">
            <v>51745</v>
          </cell>
          <cell r="H282">
            <v>10</v>
          </cell>
          <cell r="I282">
            <v>5175</v>
          </cell>
          <cell r="J282">
            <v>8.0422999999999994E-2</v>
          </cell>
          <cell r="K282">
            <v>4.9313999999999997E-2</v>
          </cell>
          <cell r="L282">
            <v>2551.7529299999997</v>
          </cell>
          <cell r="O282">
            <v>7726.7529299999997</v>
          </cell>
          <cell r="P282">
            <v>0</v>
          </cell>
          <cell r="S282">
            <v>0</v>
          </cell>
          <cell r="T282">
            <v>0</v>
          </cell>
          <cell r="U282">
            <v>0</v>
          </cell>
        </row>
        <row r="283">
          <cell r="A283">
            <v>6505</v>
          </cell>
          <cell r="C283" t="str">
            <v>Sobrecoste adap. Gancho. chasis 26Tn a GNL</v>
          </cell>
          <cell r="E283" t="str">
            <v>65 OPC. GAS</v>
          </cell>
          <cell r="G283">
            <v>51745</v>
          </cell>
          <cell r="H283">
            <v>10</v>
          </cell>
          <cell r="I283">
            <v>5175</v>
          </cell>
          <cell r="J283">
            <v>8.0422999999999994E-2</v>
          </cell>
          <cell r="K283">
            <v>4.9313999999999997E-2</v>
          </cell>
          <cell r="L283">
            <v>2551.7529299999997</v>
          </cell>
          <cell r="O283">
            <v>7726.7529299999997</v>
          </cell>
          <cell r="P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</row>
        <row r="284">
          <cell r="A284">
            <v>6510</v>
          </cell>
          <cell r="C284" t="str">
            <v>Sobrecoste adap. Compartim. Chasis 18Tn  a GNL</v>
          </cell>
          <cell r="E284" t="str">
            <v>65 OPC. GAS</v>
          </cell>
          <cell r="G284">
            <v>83562</v>
          </cell>
          <cell r="H284">
            <v>10</v>
          </cell>
          <cell r="I284">
            <v>8356</v>
          </cell>
          <cell r="J284">
            <v>8.0422999999999994E-2</v>
          </cell>
          <cell r="K284">
            <v>4.9313999999999997E-2</v>
          </cell>
          <cell r="L284">
            <v>4120.776468</v>
          </cell>
          <cell r="O284">
            <v>12476.776468</v>
          </cell>
          <cell r="P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</row>
        <row r="285">
          <cell r="A285">
            <v>6515</v>
          </cell>
          <cell r="C285" t="str">
            <v>Sobrecoste adap. baldeadora Chasis 18Tn  a GNL</v>
          </cell>
          <cell r="E285" t="str">
            <v>65 OPC. GAS</v>
          </cell>
          <cell r="G285">
            <v>83562</v>
          </cell>
          <cell r="H285">
            <v>10</v>
          </cell>
          <cell r="I285">
            <v>8356</v>
          </cell>
          <cell r="J285">
            <v>8.0422999999999994E-2</v>
          </cell>
          <cell r="K285">
            <v>4.9313999999999997E-2</v>
          </cell>
          <cell r="L285">
            <v>4120.776468</v>
          </cell>
          <cell r="O285">
            <v>12476.776468</v>
          </cell>
          <cell r="P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</row>
        <row r="286">
          <cell r="A286">
            <v>6520</v>
          </cell>
          <cell r="C286" t="str">
            <v>Sobrecoste adap. Lava Chasis 18Tn  a GNL</v>
          </cell>
          <cell r="E286" t="str">
            <v>65 OPC. GAS</v>
          </cell>
          <cell r="G286">
            <v>83562</v>
          </cell>
          <cell r="H286">
            <v>10</v>
          </cell>
          <cell r="I286">
            <v>8356</v>
          </cell>
          <cell r="J286">
            <v>8.0422999999999994E-2</v>
          </cell>
          <cell r="K286">
            <v>4.9313999999999997E-2</v>
          </cell>
          <cell r="L286">
            <v>4120.776468</v>
          </cell>
          <cell r="O286">
            <v>12476.776468</v>
          </cell>
          <cell r="P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</row>
        <row r="287">
          <cell r="A287">
            <v>6525</v>
          </cell>
          <cell r="C287" t="str">
            <v>Coste de Estación de carga de GNL</v>
          </cell>
          <cell r="E287" t="str">
            <v>65 OPC. GAS</v>
          </cell>
          <cell r="G287">
            <v>300506.05219189113</v>
          </cell>
          <cell r="H287">
            <v>10</v>
          </cell>
          <cell r="I287">
            <v>30051</v>
          </cell>
          <cell r="J287">
            <v>8.0422999999999994E-2</v>
          </cell>
          <cell r="K287">
            <v>4.9313999999999997E-2</v>
          </cell>
          <cell r="L287">
            <v>14819.155457790917</v>
          </cell>
          <cell r="O287">
            <v>44870.155457790919</v>
          </cell>
          <cell r="P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</row>
        <row r="288">
          <cell r="A288">
            <v>6530</v>
          </cell>
          <cell r="C288" t="str">
            <v>Sobrecoste adap. Recolec. chasis 26Tn a GNC</v>
          </cell>
          <cell r="E288" t="str">
            <v>65 OPC. GAS</v>
          </cell>
          <cell r="G288">
            <v>23944</v>
          </cell>
          <cell r="H288">
            <v>10</v>
          </cell>
          <cell r="I288">
            <v>2394</v>
          </cell>
          <cell r="J288">
            <v>8.0422999999999994E-2</v>
          </cell>
          <cell r="K288">
            <v>4.9313999999999997E-2</v>
          </cell>
          <cell r="L288">
            <v>1180.774416</v>
          </cell>
          <cell r="O288">
            <v>3574.7744160000002</v>
          </cell>
          <cell r="P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</row>
        <row r="289">
          <cell r="A289">
            <v>6535</v>
          </cell>
          <cell r="C289" t="str">
            <v>Sobrecoste adap. Gancho. chasis 26Tn a GNC</v>
          </cell>
          <cell r="E289" t="str">
            <v>65 OPC. GAS</v>
          </cell>
          <cell r="G289">
            <v>23944</v>
          </cell>
          <cell r="H289">
            <v>10</v>
          </cell>
          <cell r="I289">
            <v>2394</v>
          </cell>
          <cell r="J289">
            <v>8.0422999999999994E-2</v>
          </cell>
          <cell r="K289">
            <v>4.9313999999999997E-2</v>
          </cell>
          <cell r="L289">
            <v>1180.774416</v>
          </cell>
          <cell r="O289">
            <v>3574.7744160000002</v>
          </cell>
          <cell r="P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</row>
        <row r="290">
          <cell r="A290">
            <v>6540</v>
          </cell>
          <cell r="C290" t="str">
            <v>Sobrecoste adap. Compartim. Chasis 18Tn  a GNC</v>
          </cell>
          <cell r="E290" t="str">
            <v>65 OPC. GAS</v>
          </cell>
          <cell r="G290">
            <v>27211</v>
          </cell>
          <cell r="H290">
            <v>10</v>
          </cell>
          <cell r="I290">
            <v>2721</v>
          </cell>
          <cell r="J290">
            <v>8.0422999999999994E-2</v>
          </cell>
          <cell r="K290">
            <v>4.9313999999999997E-2</v>
          </cell>
          <cell r="L290">
            <v>1341.8832539999999</v>
          </cell>
          <cell r="O290">
            <v>4062.8832539999999</v>
          </cell>
          <cell r="P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</row>
        <row r="291">
          <cell r="A291">
            <v>6545</v>
          </cell>
          <cell r="C291" t="str">
            <v>Sobrecoste adap. baldeadora Chasis 18Tn  a GNC</v>
          </cell>
          <cell r="E291" t="str">
            <v>65 OPC. GAS</v>
          </cell>
          <cell r="G291">
            <v>16644</v>
          </cell>
          <cell r="H291">
            <v>10</v>
          </cell>
          <cell r="I291">
            <v>1664</v>
          </cell>
          <cell r="J291">
            <v>8.0422999999999994E-2</v>
          </cell>
          <cell r="K291">
            <v>4.9313999999999997E-2</v>
          </cell>
          <cell r="L291">
            <v>820.78221599999995</v>
          </cell>
          <cell r="O291">
            <v>2484.7822160000001</v>
          </cell>
          <cell r="P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</row>
        <row r="292">
          <cell r="A292">
            <v>6550</v>
          </cell>
          <cell r="C292" t="str">
            <v>Sobrecoste adap. Lava Chasis 18Tn  a GNC</v>
          </cell>
          <cell r="E292" t="str">
            <v>65 OPC. GAS</v>
          </cell>
          <cell r="G292">
            <v>25162</v>
          </cell>
          <cell r="H292">
            <v>10</v>
          </cell>
          <cell r="I292">
            <v>2516</v>
          </cell>
          <cell r="J292">
            <v>8.0422999999999994E-2</v>
          </cell>
          <cell r="K292">
            <v>4.9313999999999997E-2</v>
          </cell>
          <cell r="L292">
            <v>1240.8388679999998</v>
          </cell>
          <cell r="O292">
            <v>3756.8388679999998</v>
          </cell>
          <cell r="P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</row>
        <row r="293">
          <cell r="A293">
            <v>6555</v>
          </cell>
          <cell r="C293" t="str">
            <v>Coste de Estación de carga de GNC</v>
          </cell>
          <cell r="E293" t="str">
            <v>65 OPC. GAS</v>
          </cell>
          <cell r="G293">
            <v>841416.94613729522</v>
          </cell>
          <cell r="H293">
            <v>10</v>
          </cell>
          <cell r="I293">
            <v>84142</v>
          </cell>
          <cell r="J293">
            <v>8.0422999999999994E-2</v>
          </cell>
          <cell r="K293">
            <v>4.9313999999999997E-2</v>
          </cell>
          <cell r="L293">
            <v>41493.635281814575</v>
          </cell>
          <cell r="O293">
            <v>125635.63528181458</v>
          </cell>
          <cell r="P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</row>
        <row r="294">
          <cell r="A294">
            <v>7000</v>
          </cell>
          <cell r="C294" t="str">
            <v>Emisora: Estación Base Yaesu Ftl-2008N Comp.</v>
          </cell>
          <cell r="E294" t="str">
            <v>70 INFORM.</v>
          </cell>
          <cell r="G294">
            <v>1363.0954527424183</v>
          </cell>
          <cell r="H294">
            <v>10</v>
          </cell>
          <cell r="I294">
            <v>136</v>
          </cell>
          <cell r="J294">
            <v>8.0422999999999994E-2</v>
          </cell>
          <cell r="K294">
            <v>4.9313999999999997E-2</v>
          </cell>
          <cell r="L294">
            <v>67.219689156539616</v>
          </cell>
          <cell r="O294">
            <v>203.21968915653963</v>
          </cell>
          <cell r="P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0.13630954527424183</v>
          </cell>
        </row>
        <row r="295">
          <cell r="A295">
            <v>7005</v>
          </cell>
          <cell r="C295" t="str">
            <v>Emisora: Estación Base Yaesu VX-1000</v>
          </cell>
          <cell r="E295" t="str">
            <v>70 INFORM.</v>
          </cell>
          <cell r="G295">
            <v>704.25</v>
          </cell>
          <cell r="H295">
            <v>10</v>
          </cell>
          <cell r="I295">
            <v>70</v>
          </cell>
          <cell r="J295">
            <v>8.0422999999999994E-2</v>
          </cell>
          <cell r="K295">
            <v>4.9313999999999997E-2</v>
          </cell>
          <cell r="L295">
            <v>34.729384499999995</v>
          </cell>
          <cell r="O295">
            <v>104.72938449999999</v>
          </cell>
          <cell r="P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7.0424999999999988E-2</v>
          </cell>
        </row>
        <row r="296">
          <cell r="A296">
            <v>7010</v>
          </cell>
          <cell r="C296" t="str">
            <v>Emisora: Estación Movil Yaesu FTL-2001  Comp.</v>
          </cell>
          <cell r="E296" t="str">
            <v>70 INFORM.</v>
          </cell>
          <cell r="G296">
            <v>920.08943060113245</v>
          </cell>
          <cell r="H296">
            <v>10</v>
          </cell>
          <cell r="I296">
            <v>92</v>
          </cell>
          <cell r="J296">
            <v>8.0422999999999994E-2</v>
          </cell>
          <cell r="K296">
            <v>4.9313999999999997E-2</v>
          </cell>
          <cell r="L296">
            <v>45.373290180664242</v>
          </cell>
          <cell r="O296">
            <v>137.37329018066424</v>
          </cell>
          <cell r="P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9.2008943060113244E-2</v>
          </cell>
        </row>
        <row r="297">
          <cell r="A297">
            <v>7015</v>
          </cell>
          <cell r="C297" t="str">
            <v>Emisora: Estación Movil sobre camión Kenwood</v>
          </cell>
          <cell r="E297" t="str">
            <v>70 INFORM.</v>
          </cell>
          <cell r="G297">
            <v>431.82</v>
          </cell>
          <cell r="H297">
            <v>10</v>
          </cell>
          <cell r="I297">
            <v>43</v>
          </cell>
          <cell r="J297">
            <v>8.0422999999999994E-2</v>
          </cell>
          <cell r="K297">
            <v>4.9313999999999997E-2</v>
          </cell>
          <cell r="L297">
            <v>21.294771479999998</v>
          </cell>
          <cell r="O297">
            <v>64.294771479999994</v>
          </cell>
          <cell r="P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4.3181999999999998E-2</v>
          </cell>
        </row>
        <row r="298">
          <cell r="A298">
            <v>7020</v>
          </cell>
          <cell r="C298" t="str">
            <v>Emisora: Estación Portatil Yaesu FTH-2006 Comp</v>
          </cell>
          <cell r="E298" t="str">
            <v>70 INFORM.</v>
          </cell>
          <cell r="G298">
            <v>778.1003209404638</v>
          </cell>
          <cell r="H298">
            <v>10</v>
          </cell>
          <cell r="I298">
            <v>78</v>
          </cell>
          <cell r="J298">
            <v>8.0422999999999994E-2</v>
          </cell>
          <cell r="K298">
            <v>4.9313999999999997E-2</v>
          </cell>
          <cell r="L298">
            <v>38.37123922685803</v>
          </cell>
          <cell r="O298">
            <v>116.37123922685802</v>
          </cell>
          <cell r="P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7.7810032094046383E-2</v>
          </cell>
        </row>
        <row r="299">
          <cell r="A299">
            <v>7025</v>
          </cell>
          <cell r="C299" t="str">
            <v>Emisora: Estación Portatil Yaesu VX-10</v>
          </cell>
          <cell r="E299" t="str">
            <v>70 INFORM.</v>
          </cell>
          <cell r="G299">
            <v>416.49</v>
          </cell>
          <cell r="H299">
            <v>10</v>
          </cell>
          <cell r="I299">
            <v>42</v>
          </cell>
          <cell r="J299">
            <v>8.0422999999999994E-2</v>
          </cell>
          <cell r="K299">
            <v>4.9313999999999997E-2</v>
          </cell>
          <cell r="L299">
            <v>20.538787859999999</v>
          </cell>
          <cell r="O299">
            <v>62.538787859999999</v>
          </cell>
          <cell r="P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4.1648999999999999E-2</v>
          </cell>
        </row>
        <row r="300">
          <cell r="A300">
            <v>7030</v>
          </cell>
          <cell r="C300" t="str">
            <v>Emisora: Repetidor Sintetizado</v>
          </cell>
          <cell r="E300" t="str">
            <v>70 INFORM.</v>
          </cell>
          <cell r="G300">
            <v>2305.8200000000002</v>
          </cell>
          <cell r="H300">
            <v>10</v>
          </cell>
          <cell r="I300">
            <v>231</v>
          </cell>
          <cell r="J300">
            <v>8.0422999999999994E-2</v>
          </cell>
          <cell r="K300">
            <v>4.9313999999999997E-2</v>
          </cell>
          <cell r="L300">
            <v>113.70920748</v>
          </cell>
          <cell r="O300">
            <v>344.70920748000003</v>
          </cell>
          <cell r="P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0.23058199999999998</v>
          </cell>
        </row>
        <row r="301">
          <cell r="A301">
            <v>7035</v>
          </cell>
          <cell r="C301" t="str">
            <v xml:space="preserve">Eq. Informático: Ordenador HP V-4 </v>
          </cell>
          <cell r="E301" t="str">
            <v>70 INFORM.</v>
          </cell>
          <cell r="H301">
            <v>10</v>
          </cell>
          <cell r="I301">
            <v>0</v>
          </cell>
          <cell r="J301">
            <v>8.0422999999999994E-2</v>
          </cell>
          <cell r="K301">
            <v>4.9313999999999997E-2</v>
          </cell>
          <cell r="L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</row>
        <row r="302">
          <cell r="A302">
            <v>7040</v>
          </cell>
          <cell r="C302" t="str">
            <v xml:space="preserve">Eq. Informático: Servidor informático </v>
          </cell>
          <cell r="E302" t="str">
            <v>70 INFORM.</v>
          </cell>
          <cell r="H302">
            <v>10</v>
          </cell>
          <cell r="I302">
            <v>0</v>
          </cell>
          <cell r="J302">
            <v>8.0422999999999994E-2</v>
          </cell>
          <cell r="K302">
            <v>4.9313999999999997E-2</v>
          </cell>
          <cell r="L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</row>
        <row r="303">
          <cell r="A303">
            <v>7045</v>
          </cell>
          <cell r="C303" t="str">
            <v>Eq. Informático: Sistema Almac. JAZ 1Gb.</v>
          </cell>
          <cell r="E303" t="str">
            <v>70 INFORM.</v>
          </cell>
          <cell r="G303">
            <v>3155.3135480148571</v>
          </cell>
          <cell r="H303">
            <v>10</v>
          </cell>
          <cell r="I303">
            <v>316</v>
          </cell>
          <cell r="J303">
            <v>8.0422999999999994E-2</v>
          </cell>
          <cell r="K303">
            <v>4.9313999999999997E-2</v>
          </cell>
          <cell r="L303">
            <v>155.60113230680466</v>
          </cell>
          <cell r="O303">
            <v>471.60113230680463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0.3155313548014857</v>
          </cell>
        </row>
        <row r="304">
          <cell r="A304">
            <v>7050</v>
          </cell>
          <cell r="C304" t="str">
            <v>Eq. Informático: Impresora laser HP</v>
          </cell>
          <cell r="E304" t="str">
            <v>70 INFORM.</v>
          </cell>
          <cell r="H304">
            <v>10</v>
          </cell>
          <cell r="I304">
            <v>0</v>
          </cell>
          <cell r="J304">
            <v>8.0422999999999994E-2</v>
          </cell>
          <cell r="K304">
            <v>4.9313999999999997E-2</v>
          </cell>
          <cell r="L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</row>
        <row r="305">
          <cell r="A305">
            <v>7055</v>
          </cell>
          <cell r="C305" t="str">
            <v>Eq. Informático: Plotter A2</v>
          </cell>
          <cell r="E305" t="str">
            <v>70 INFORM.</v>
          </cell>
          <cell r="H305">
            <v>10</v>
          </cell>
          <cell r="I305">
            <v>0</v>
          </cell>
          <cell r="J305">
            <v>8.0422999999999994E-2</v>
          </cell>
          <cell r="K305">
            <v>4.9313999999999997E-2</v>
          </cell>
          <cell r="L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</row>
        <row r="306">
          <cell r="A306">
            <v>7060</v>
          </cell>
          <cell r="C306" t="str">
            <v>Eq. Informático: Fotocopiadora Blanco y negro</v>
          </cell>
          <cell r="E306" t="str">
            <v>70 INFORM.</v>
          </cell>
          <cell r="H306">
            <v>10</v>
          </cell>
          <cell r="I306">
            <v>0</v>
          </cell>
          <cell r="J306">
            <v>8.0422999999999994E-2</v>
          </cell>
          <cell r="K306">
            <v>4.9313999999999997E-2</v>
          </cell>
          <cell r="L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</row>
        <row r="307">
          <cell r="A307">
            <v>7065</v>
          </cell>
          <cell r="C307" t="str">
            <v>Inf.Embarcada: Identificación contenedores</v>
          </cell>
          <cell r="E307" t="str">
            <v>70 INFORM.</v>
          </cell>
          <cell r="G307">
            <v>5.9950957412282282</v>
          </cell>
          <cell r="H307">
            <v>10</v>
          </cell>
          <cell r="I307">
            <v>1</v>
          </cell>
          <cell r="J307">
            <v>8.0422999999999994E-2</v>
          </cell>
          <cell r="K307">
            <v>4.9313999999999997E-2</v>
          </cell>
          <cell r="L307">
            <v>0.29564215138292882</v>
          </cell>
          <cell r="M307">
            <v>0</v>
          </cell>
          <cell r="O307">
            <v>1.2956421513829288</v>
          </cell>
          <cell r="P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5.9950957412282276E-4</v>
          </cell>
        </row>
        <row r="308">
          <cell r="A308">
            <v>7070</v>
          </cell>
          <cell r="C308" t="str">
            <v>Inf.Embarcada: Sistema de pesaje automático Base</v>
          </cell>
          <cell r="E308" t="str">
            <v>70 INFORM.</v>
          </cell>
          <cell r="G308">
            <v>14861.526811149977</v>
          </cell>
          <cell r="H308">
            <v>10</v>
          </cell>
          <cell r="I308">
            <v>1486</v>
          </cell>
          <cell r="J308">
            <v>8.0422999999999994E-2</v>
          </cell>
          <cell r="K308">
            <v>4.9313999999999997E-2</v>
          </cell>
          <cell r="L308">
            <v>732.88133316504991</v>
          </cell>
          <cell r="M308">
            <v>0</v>
          </cell>
          <cell r="O308">
            <v>2218.8813331650499</v>
          </cell>
          <cell r="P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1.4861526811149977</v>
          </cell>
        </row>
        <row r="309">
          <cell r="A309">
            <v>7075</v>
          </cell>
          <cell r="C309" t="str">
            <v>Inf.Embarcada: Sist. Almaccenamiento GPS en Batch</v>
          </cell>
          <cell r="E309" t="str">
            <v>70 INFORM.</v>
          </cell>
          <cell r="G309">
            <v>1918.4306371930331</v>
          </cell>
          <cell r="H309">
            <v>10</v>
          </cell>
          <cell r="I309">
            <v>192</v>
          </cell>
          <cell r="J309">
            <v>8.0422999999999994E-2</v>
          </cell>
          <cell r="K309">
            <v>4.9313999999999997E-2</v>
          </cell>
          <cell r="L309">
            <v>94.605488442537236</v>
          </cell>
          <cell r="M309">
            <v>0</v>
          </cell>
          <cell r="O309">
            <v>286.60548844253725</v>
          </cell>
          <cell r="P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0.19184306371930332</v>
          </cell>
        </row>
        <row r="310">
          <cell r="A310">
            <v>7080</v>
          </cell>
          <cell r="C310" t="str">
            <v>Inf.Embarcada: Sala de Control</v>
          </cell>
          <cell r="E310" t="str">
            <v>70 INFORM.</v>
          </cell>
          <cell r="G310">
            <v>94659.406440445717</v>
          </cell>
          <cell r="H310">
            <v>10</v>
          </cell>
          <cell r="I310">
            <v>9466</v>
          </cell>
          <cell r="J310">
            <v>8.0422999999999994E-2</v>
          </cell>
          <cell r="K310">
            <v>4.9313999999999997E-2</v>
          </cell>
          <cell r="L310">
            <v>4668.0339692041398</v>
          </cell>
          <cell r="O310">
            <v>14134.03396920414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9.4659406440445721</v>
          </cell>
        </row>
        <row r="311">
          <cell r="A311">
            <v>7085</v>
          </cell>
          <cell r="C311" t="str">
            <v>Inf.Embarcada: Sistema Comunicaciones</v>
          </cell>
          <cell r="E311" t="str">
            <v>70 INFORM.</v>
          </cell>
          <cell r="G311">
            <v>3155.3135480148571</v>
          </cell>
          <cell r="H311">
            <v>10</v>
          </cell>
          <cell r="I311">
            <v>316</v>
          </cell>
          <cell r="J311">
            <v>8.0422999999999994E-2</v>
          </cell>
          <cell r="K311">
            <v>4.9313999999999997E-2</v>
          </cell>
          <cell r="L311">
            <v>155.60113230680466</v>
          </cell>
          <cell r="O311">
            <v>471.60113230680463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0.3155313548014857</v>
          </cell>
        </row>
        <row r="312">
          <cell r="A312">
            <v>7090</v>
          </cell>
          <cell r="C312" t="str">
            <v>Inf.Embarcada: Sistema de GPS etación fija</v>
          </cell>
          <cell r="E312" t="str">
            <v>70 INFORM.</v>
          </cell>
          <cell r="G312">
            <v>75727.525152356582</v>
          </cell>
          <cell r="H312">
            <v>10</v>
          </cell>
          <cell r="I312">
            <v>7573</v>
          </cell>
          <cell r="J312">
            <v>8.0422999999999994E-2</v>
          </cell>
          <cell r="K312">
            <v>4.9313999999999997E-2</v>
          </cell>
          <cell r="L312">
            <v>3734.427175363312</v>
          </cell>
          <cell r="O312">
            <v>11307.427175363311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7.5727525152356581</v>
          </cell>
        </row>
        <row r="313">
          <cell r="A313">
            <v>7095</v>
          </cell>
          <cell r="C313" t="str">
            <v>Inf.Embarcada: Sistema de GPS unidad móvil</v>
          </cell>
          <cell r="E313" t="str">
            <v>70 INFORM.</v>
          </cell>
          <cell r="G313">
            <v>3470.8449028163432</v>
          </cell>
          <cell r="H313">
            <v>10</v>
          </cell>
          <cell r="I313">
            <v>347</v>
          </cell>
          <cell r="J313">
            <v>8.0422999999999994E-2</v>
          </cell>
          <cell r="K313">
            <v>4.9313999999999997E-2</v>
          </cell>
          <cell r="L313">
            <v>171.16124553748514</v>
          </cell>
          <cell r="O313">
            <v>518.16124553748512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0.34708449028163429</v>
          </cell>
        </row>
        <row r="314">
          <cell r="A314">
            <v>7100</v>
          </cell>
          <cell r="C314" t="str">
            <v>Inf.Embarcada: Instalación del Sistema</v>
          </cell>
          <cell r="E314" t="str">
            <v>70 INFORM.</v>
          </cell>
          <cell r="H314">
            <v>10</v>
          </cell>
          <cell r="I314">
            <v>0</v>
          </cell>
          <cell r="J314">
            <v>8.0422999999999994E-2</v>
          </cell>
          <cell r="K314">
            <v>4.9313999999999997E-2</v>
          </cell>
          <cell r="L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</row>
        <row r="315">
          <cell r="A315">
            <v>7105</v>
          </cell>
          <cell r="C315" t="str">
            <v>Inf.Embarcada: Instalación del Software</v>
          </cell>
          <cell r="E315" t="str">
            <v>70 INFORM.</v>
          </cell>
          <cell r="H315">
            <v>10</v>
          </cell>
          <cell r="I315">
            <v>0</v>
          </cell>
          <cell r="J315">
            <v>8.0422999999999994E-2</v>
          </cell>
          <cell r="K315">
            <v>4.9313999999999997E-2</v>
          </cell>
          <cell r="L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</row>
        <row r="316">
          <cell r="A316">
            <v>7110</v>
          </cell>
          <cell r="C316" t="str">
            <v>Inf.Embarcada: Sistema Información Geografica</v>
          </cell>
          <cell r="E316" t="str">
            <v>70 INFORM.</v>
          </cell>
          <cell r="G316">
            <v>15776.567740074286</v>
          </cell>
          <cell r="H316">
            <v>10</v>
          </cell>
          <cell r="I316">
            <v>1578</v>
          </cell>
          <cell r="J316">
            <v>8.0422999999999994E-2</v>
          </cell>
          <cell r="K316">
            <v>4.9313999999999997E-2</v>
          </cell>
          <cell r="L316">
            <v>778.00566153402326</v>
          </cell>
          <cell r="O316">
            <v>2356.0056615340231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1.5776567740074285</v>
          </cell>
        </row>
        <row r="317">
          <cell r="A317">
            <v>7115</v>
          </cell>
          <cell r="C317" t="str">
            <v>Inf.Embarcada: Sistema de pesaje automático</v>
          </cell>
          <cell r="E317" t="str">
            <v>70 INFORM.</v>
          </cell>
          <cell r="G317">
            <v>16061.902744221268</v>
          </cell>
          <cell r="H317">
            <v>10</v>
          </cell>
          <cell r="I317">
            <v>1606</v>
          </cell>
          <cell r="J317">
            <v>8.0422999999999994E-2</v>
          </cell>
          <cell r="K317">
            <v>4.9313999999999997E-2</v>
          </cell>
          <cell r="L317">
            <v>792.07667192852762</v>
          </cell>
          <cell r="M317">
            <v>0</v>
          </cell>
          <cell r="O317">
            <v>2398.0766719285275</v>
          </cell>
          <cell r="P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1.6061902744221268</v>
          </cell>
        </row>
        <row r="318">
          <cell r="A318">
            <v>7120</v>
          </cell>
          <cell r="C318" t="str">
            <v>Inf.Embarcada: Sistema Identificación Punto basura</v>
          </cell>
          <cell r="E318" t="str">
            <v>70 INFORM.</v>
          </cell>
          <cell r="G318">
            <v>5364.0330316252575</v>
          </cell>
          <cell r="H318">
            <v>10</v>
          </cell>
          <cell r="I318">
            <v>536</v>
          </cell>
          <cell r="J318">
            <v>8.0422999999999994E-2</v>
          </cell>
          <cell r="K318">
            <v>4.9313999999999997E-2</v>
          </cell>
          <cell r="L318">
            <v>264.52192492156792</v>
          </cell>
          <cell r="M318">
            <v>0</v>
          </cell>
          <cell r="O318">
            <v>800.52192492156792</v>
          </cell>
          <cell r="P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0.53640330316252571</v>
          </cell>
        </row>
        <row r="319">
          <cell r="A319">
            <v>7500</v>
          </cell>
          <cell r="B319">
            <v>1</v>
          </cell>
          <cell r="C319" t="str">
            <v>Instal·lacions fixes: Nau central</v>
          </cell>
          <cell r="E319" t="str">
            <v>75 INSTALAC.</v>
          </cell>
          <cell r="H319">
            <v>10</v>
          </cell>
          <cell r="I319">
            <v>0</v>
          </cell>
          <cell r="J319">
            <v>8.0422999999999994E-2</v>
          </cell>
          <cell r="N319">
            <v>3600</v>
          </cell>
          <cell r="O319">
            <v>3600</v>
          </cell>
          <cell r="P319">
            <v>3600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</row>
        <row r="320">
          <cell r="A320">
            <v>7505</v>
          </cell>
          <cell r="C320" t="str">
            <v>Instalaciones fijas: Cuartelillos</v>
          </cell>
          <cell r="E320" t="str">
            <v>75 INSTALAC.</v>
          </cell>
          <cell r="G320">
            <v>0</v>
          </cell>
          <cell r="H320">
            <v>10</v>
          </cell>
          <cell r="I320">
            <v>0</v>
          </cell>
          <cell r="J320">
            <v>8.0422999999999994E-2</v>
          </cell>
          <cell r="N320">
            <v>5000</v>
          </cell>
          <cell r="O320">
            <v>5000</v>
          </cell>
          <cell r="P320">
            <v>5000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</row>
        <row r="321">
          <cell r="A321">
            <v>7510</v>
          </cell>
          <cell r="C321" t="str">
            <v>Instalaciones fijas: Gastos de agua</v>
          </cell>
          <cell r="E321" t="str">
            <v>75 INSTALAC.</v>
          </cell>
          <cell r="G321">
            <v>0</v>
          </cell>
          <cell r="H321">
            <v>1</v>
          </cell>
          <cell r="I321">
            <v>0</v>
          </cell>
          <cell r="J321">
            <v>5.5437E-2</v>
          </cell>
          <cell r="O321">
            <v>0</v>
          </cell>
          <cell r="P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</row>
        <row r="322">
          <cell r="A322">
            <v>7515</v>
          </cell>
          <cell r="C322" t="str">
            <v>Instalaciones fijas: Gastos de electricidad</v>
          </cell>
          <cell r="E322" t="str">
            <v>75 INSTALAC.</v>
          </cell>
          <cell r="G322">
            <v>0</v>
          </cell>
          <cell r="H322">
            <v>1</v>
          </cell>
          <cell r="I322">
            <v>0</v>
          </cell>
          <cell r="J322">
            <v>5.5437E-2</v>
          </cell>
          <cell r="O322">
            <v>0</v>
          </cell>
          <cell r="P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</row>
        <row r="323">
          <cell r="A323">
            <v>7520</v>
          </cell>
          <cell r="C323" t="str">
            <v>Instalaciones fijas: Gastos de comunicaciones</v>
          </cell>
          <cell r="E323" t="str">
            <v>75 INSTALAC.</v>
          </cell>
          <cell r="G323">
            <v>0</v>
          </cell>
          <cell r="H323">
            <v>1</v>
          </cell>
          <cell r="I323">
            <v>0</v>
          </cell>
          <cell r="J323">
            <v>5.5437E-2</v>
          </cell>
          <cell r="O323">
            <v>0</v>
          </cell>
          <cell r="P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</row>
        <row r="324">
          <cell r="A324">
            <v>7525</v>
          </cell>
          <cell r="C324" t="str">
            <v>Instalaciones fijas: Tasas y seguros</v>
          </cell>
          <cell r="E324" t="str">
            <v>75 INSTALAC.</v>
          </cell>
          <cell r="G324">
            <v>0</v>
          </cell>
          <cell r="H324">
            <v>1</v>
          </cell>
          <cell r="I324">
            <v>0</v>
          </cell>
          <cell r="J324">
            <v>5.5437E-2</v>
          </cell>
          <cell r="O324">
            <v>0</v>
          </cell>
          <cell r="P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</row>
        <row r="325">
          <cell r="A325">
            <v>7530</v>
          </cell>
          <cell r="C325" t="str">
            <v>Instalaciones fijas: Mat. de Oficina</v>
          </cell>
          <cell r="E325" t="str">
            <v>75 INSTALAC.</v>
          </cell>
          <cell r="G325">
            <v>0</v>
          </cell>
          <cell r="H325">
            <v>1</v>
          </cell>
          <cell r="I325">
            <v>0</v>
          </cell>
          <cell r="J325">
            <v>5.5437E-2</v>
          </cell>
          <cell r="O325">
            <v>0</v>
          </cell>
          <cell r="P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</row>
        <row r="326">
          <cell r="A326">
            <v>7535</v>
          </cell>
          <cell r="C326" t="str">
            <v>Instalaciones fijas: Maquinaria de taller</v>
          </cell>
          <cell r="E326" t="str">
            <v>75 INSTALAC.</v>
          </cell>
          <cell r="G326">
            <v>0</v>
          </cell>
          <cell r="H326">
            <v>1</v>
          </cell>
          <cell r="I326">
            <v>0</v>
          </cell>
          <cell r="J326">
            <v>5.5437E-2</v>
          </cell>
          <cell r="O326">
            <v>0</v>
          </cell>
          <cell r="P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</row>
        <row r="327">
          <cell r="A327">
            <v>7540</v>
          </cell>
          <cell r="C327" t="str">
            <v>Instalaciones fijas: Herramientas de taller</v>
          </cell>
          <cell r="E327" t="str">
            <v>75 INSTALAC.</v>
          </cell>
          <cell r="G327">
            <v>0</v>
          </cell>
          <cell r="H327">
            <v>1</v>
          </cell>
          <cell r="I327">
            <v>0</v>
          </cell>
          <cell r="J327">
            <v>5.5437E-2</v>
          </cell>
          <cell r="O327">
            <v>0</v>
          </cell>
          <cell r="P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</row>
        <row r="328">
          <cell r="A328">
            <v>7545</v>
          </cell>
          <cell r="C328" t="str">
            <v>Instalaciones fijas: Equipo de lavado presión  A.C.</v>
          </cell>
          <cell r="E328" t="str">
            <v>75 INSTALAC.</v>
          </cell>
          <cell r="F328">
            <v>4</v>
          </cell>
          <cell r="G328">
            <v>0</v>
          </cell>
          <cell r="H328">
            <v>1</v>
          </cell>
          <cell r="I328">
            <v>0</v>
          </cell>
          <cell r="J328">
            <v>5.5437E-2</v>
          </cell>
          <cell r="O328">
            <v>0</v>
          </cell>
          <cell r="P328">
            <v>0</v>
          </cell>
          <cell r="Q328">
            <v>3</v>
          </cell>
          <cell r="R328">
            <v>1.1864406779661016</v>
          </cell>
          <cell r="S328">
            <v>0</v>
          </cell>
          <cell r="T328">
            <v>0</v>
          </cell>
          <cell r="U328">
            <v>5.3499999999999992E-2</v>
          </cell>
          <cell r="V328">
            <v>3</v>
          </cell>
        </row>
        <row r="329">
          <cell r="A329">
            <v>7550</v>
          </cell>
          <cell r="C329" t="str">
            <v>Instalaciones fijas: Instalación de lavado automática</v>
          </cell>
          <cell r="E329" t="str">
            <v>75 INSTALAC.</v>
          </cell>
          <cell r="F329">
            <v>8</v>
          </cell>
          <cell r="G329">
            <v>0</v>
          </cell>
          <cell r="H329">
            <v>10</v>
          </cell>
          <cell r="I329">
            <v>0</v>
          </cell>
          <cell r="J329">
            <v>8.0422999999999994E-2</v>
          </cell>
          <cell r="O329">
            <v>0</v>
          </cell>
          <cell r="P329">
            <v>0</v>
          </cell>
          <cell r="Q329">
            <v>3</v>
          </cell>
          <cell r="R329">
            <v>1.1864406779661016</v>
          </cell>
          <cell r="S329">
            <v>0</v>
          </cell>
          <cell r="T329">
            <v>0</v>
          </cell>
          <cell r="U329">
            <v>0.53499999999999992</v>
          </cell>
          <cell r="V329">
            <v>9</v>
          </cell>
        </row>
        <row r="330">
          <cell r="A330">
            <v>8000</v>
          </cell>
          <cell r="C330" t="str">
            <v>AMORTIZACIONES PENDIENTES</v>
          </cell>
          <cell r="E330" t="str">
            <v>80 COMUNES</v>
          </cell>
          <cell r="G330">
            <v>1380357.389347357</v>
          </cell>
          <cell r="H330">
            <v>10</v>
          </cell>
          <cell r="I330">
            <v>138036</v>
          </cell>
          <cell r="J330">
            <v>8.0422999999999994E-2</v>
          </cell>
          <cell r="K330">
            <v>4.9313999999999997E-2</v>
          </cell>
          <cell r="L330">
            <v>68070.944298275557</v>
          </cell>
          <cell r="O330">
            <v>206106.94429827557</v>
          </cell>
          <cell r="P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</row>
        <row r="331">
          <cell r="A331">
            <v>8005</v>
          </cell>
          <cell r="C331" t="str">
            <v>V.Inspección: Furgon VANNETE</v>
          </cell>
          <cell r="E331" t="str">
            <v>80 COMUNES</v>
          </cell>
          <cell r="G331">
            <v>86692.239731708207</v>
          </cell>
          <cell r="H331">
            <v>10</v>
          </cell>
          <cell r="I331">
            <v>8669</v>
          </cell>
          <cell r="J331">
            <v>8.0422999999999994E-2</v>
          </cell>
          <cell r="K331">
            <v>4.9313999999999997E-2</v>
          </cell>
          <cell r="L331">
            <v>4275.141110129458</v>
          </cell>
          <cell r="M331">
            <v>1910</v>
          </cell>
          <cell r="O331">
            <v>14854.141110129458</v>
          </cell>
          <cell r="P331">
            <v>1910</v>
          </cell>
          <cell r="Q331">
            <v>0.15</v>
          </cell>
          <cell r="R331">
            <v>1.1864406779661016</v>
          </cell>
          <cell r="S331">
            <v>0.15</v>
          </cell>
          <cell r="T331">
            <v>0.21399999999999997</v>
          </cell>
          <cell r="U331">
            <v>0.74899999999999989</v>
          </cell>
          <cell r="V331">
            <v>0</v>
          </cell>
        </row>
        <row r="332">
          <cell r="A332">
            <v>8010</v>
          </cell>
          <cell r="C332" t="str">
            <v>V.Inspección: Renaut Kangoo</v>
          </cell>
          <cell r="E332" t="str">
            <v>80 COMUNES</v>
          </cell>
          <cell r="H332">
            <v>10</v>
          </cell>
          <cell r="I332">
            <v>0</v>
          </cell>
          <cell r="J332">
            <v>8.0422999999999994E-2</v>
          </cell>
          <cell r="K332">
            <v>4.9313999999999997E-2</v>
          </cell>
          <cell r="L332">
            <v>0</v>
          </cell>
          <cell r="N332">
            <v>4160.88</v>
          </cell>
          <cell r="O332">
            <v>4160.88</v>
          </cell>
          <cell r="P332">
            <v>4160.88</v>
          </cell>
          <cell r="Q332">
            <v>7.0000000000000007E-2</v>
          </cell>
          <cell r="R332">
            <v>1.1864406779661016</v>
          </cell>
          <cell r="S332">
            <v>0.25</v>
          </cell>
          <cell r="T332">
            <v>0.21399999999999997</v>
          </cell>
          <cell r="U332">
            <v>0.10699999999999998</v>
          </cell>
          <cell r="V332">
            <v>0</v>
          </cell>
        </row>
        <row r="333">
          <cell r="A333">
            <v>8015</v>
          </cell>
          <cell r="C333" t="str">
            <v>V.Inspección: Opel Combo</v>
          </cell>
          <cell r="E333" t="str">
            <v>80 COMUNES</v>
          </cell>
          <cell r="H333">
            <v>10</v>
          </cell>
          <cell r="I333">
            <v>0</v>
          </cell>
          <cell r="J333">
            <v>8.0422999999999994E-2</v>
          </cell>
          <cell r="K333">
            <v>4.9313999999999997E-2</v>
          </cell>
          <cell r="L333">
            <v>0</v>
          </cell>
          <cell r="N333">
            <v>4160.88</v>
          </cell>
          <cell r="O333">
            <v>4160.88</v>
          </cell>
          <cell r="P333">
            <v>4160.88</v>
          </cell>
          <cell r="Q333">
            <v>7.0000000000000007E-2</v>
          </cell>
          <cell r="R333">
            <v>1.1864406779661016</v>
          </cell>
          <cell r="S333">
            <v>0.25</v>
          </cell>
          <cell r="T333">
            <v>0.21399999999999997</v>
          </cell>
          <cell r="U333">
            <v>0.10699999999999998</v>
          </cell>
          <cell r="V333">
            <v>0</v>
          </cell>
        </row>
        <row r="334">
          <cell r="A334">
            <v>8020</v>
          </cell>
          <cell r="C334" t="str">
            <v>V.Inspección: Furgón taller Nissan</v>
          </cell>
          <cell r="E334" t="str">
            <v>80 COMUNES</v>
          </cell>
          <cell r="G334">
            <v>11959.128772853486</v>
          </cell>
          <cell r="H334">
            <v>10</v>
          </cell>
          <cell r="I334">
            <v>1196</v>
          </cell>
          <cell r="J334">
            <v>8.0422999999999994E-2</v>
          </cell>
          <cell r="K334">
            <v>4.9313999999999997E-2</v>
          </cell>
          <cell r="L334">
            <v>589.75247630449678</v>
          </cell>
          <cell r="O334">
            <v>1785.7524763044967</v>
          </cell>
          <cell r="P334">
            <v>0</v>
          </cell>
          <cell r="Q334">
            <v>7.0000000000000007E-2</v>
          </cell>
          <cell r="R334">
            <v>1.1864406779661016</v>
          </cell>
          <cell r="S334">
            <v>0.25</v>
          </cell>
          <cell r="T334">
            <v>0.21399999999999997</v>
          </cell>
          <cell r="U334">
            <v>0.10699999999999998</v>
          </cell>
          <cell r="V334">
            <v>0</v>
          </cell>
        </row>
        <row r="335">
          <cell r="A335">
            <v>8025</v>
          </cell>
          <cell r="C335" t="str">
            <v>V.Inspección: Corsa o similar</v>
          </cell>
          <cell r="E335" t="str">
            <v>80 COMUNES</v>
          </cell>
          <cell r="G335">
            <v>9686.8125924056112</v>
          </cell>
          <cell r="H335">
            <v>10</v>
          </cell>
          <cell r="I335">
            <v>969</v>
          </cell>
          <cell r="J335">
            <v>8.0422999999999994E-2</v>
          </cell>
          <cell r="K335">
            <v>4.9313999999999997E-2</v>
          </cell>
          <cell r="L335">
            <v>477.69547618189029</v>
          </cell>
          <cell r="M335">
            <v>1910</v>
          </cell>
          <cell r="O335">
            <v>3356.6954761818902</v>
          </cell>
          <cell r="P335">
            <v>1910</v>
          </cell>
          <cell r="Q335">
            <v>7.0000000000000007E-2</v>
          </cell>
          <cell r="R335">
            <v>1.1864406779661016</v>
          </cell>
          <cell r="S335">
            <v>0.25</v>
          </cell>
          <cell r="T335">
            <v>0.21399999999999997</v>
          </cell>
          <cell r="U335">
            <v>0.10699999999999998</v>
          </cell>
          <cell r="V335">
            <v>0</v>
          </cell>
        </row>
        <row r="336">
          <cell r="A336">
            <v>8030</v>
          </cell>
          <cell r="C336" t="str">
            <v>Taquilla Doble: Inicial + Extensión</v>
          </cell>
          <cell r="E336" t="str">
            <v>80 COMUNES</v>
          </cell>
          <cell r="G336">
            <v>224.02726190905486</v>
          </cell>
          <cell r="H336">
            <v>10</v>
          </cell>
          <cell r="I336">
            <v>22</v>
          </cell>
          <cell r="J336">
            <v>8.0422999999999994E-2</v>
          </cell>
          <cell r="K336">
            <v>4.9313999999999997E-2</v>
          </cell>
          <cell r="L336">
            <v>11.04768039378313</v>
          </cell>
          <cell r="O336">
            <v>33.047680393783132</v>
          </cell>
          <cell r="P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1.7565961659399585E-4</v>
          </cell>
        </row>
        <row r="337">
          <cell r="A337">
            <v>8035</v>
          </cell>
          <cell r="C337" t="str">
            <v>Vestuario : Anorak</v>
          </cell>
          <cell r="E337" t="str">
            <v>80 COMUNES</v>
          </cell>
          <cell r="G337">
            <v>33.45263423605352</v>
          </cell>
          <cell r="H337">
            <v>1</v>
          </cell>
          <cell r="I337">
            <v>0</v>
          </cell>
          <cell r="J337">
            <v>5.5437E-2</v>
          </cell>
          <cell r="K337">
            <v>5.5437E-2</v>
          </cell>
          <cell r="L337">
            <v>1.854513684144099</v>
          </cell>
          <cell r="O337">
            <v>1.854513684144099</v>
          </cell>
          <cell r="P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</row>
        <row r="338">
          <cell r="A338">
            <v>8040</v>
          </cell>
          <cell r="C338" t="str">
            <v>Vestuario : Botas de Agua</v>
          </cell>
          <cell r="E338" t="str">
            <v>80 COMUNES</v>
          </cell>
          <cell r="G338">
            <v>6.070823266380585</v>
          </cell>
          <cell r="H338">
            <v>1</v>
          </cell>
          <cell r="I338">
            <v>0</v>
          </cell>
          <cell r="J338">
            <v>5.5437E-2</v>
          </cell>
          <cell r="K338">
            <v>5.5437E-2</v>
          </cell>
          <cell r="L338">
            <v>0.33654822941834051</v>
          </cell>
          <cell r="O338">
            <v>0.33654822941834051</v>
          </cell>
          <cell r="P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</row>
        <row r="339">
          <cell r="A339">
            <v>8045</v>
          </cell>
          <cell r="C339" t="str">
            <v>Vestuario : Bozu</v>
          </cell>
          <cell r="E339" t="str">
            <v>80 COMUNES</v>
          </cell>
          <cell r="G339">
            <v>14.12949406801053</v>
          </cell>
          <cell r="H339">
            <v>1</v>
          </cell>
          <cell r="I339">
            <v>0</v>
          </cell>
          <cell r="J339">
            <v>5.5437E-2</v>
          </cell>
          <cell r="K339">
            <v>5.5437E-2</v>
          </cell>
          <cell r="L339">
            <v>0.78329676264829973</v>
          </cell>
          <cell r="O339">
            <v>0.78329676264829973</v>
          </cell>
          <cell r="P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</row>
        <row r="340">
          <cell r="A340">
            <v>8050</v>
          </cell>
          <cell r="C340" t="str">
            <v>Vestuario : Camisa de Manga Larga</v>
          </cell>
          <cell r="E340" t="str">
            <v>80 COMUNES</v>
          </cell>
          <cell r="G340">
            <v>7.5979950236197755</v>
          </cell>
          <cell r="H340">
            <v>1</v>
          </cell>
          <cell r="I340">
            <v>0</v>
          </cell>
          <cell r="J340">
            <v>5.5437E-2</v>
          </cell>
          <cell r="K340">
            <v>5.5437E-2</v>
          </cell>
          <cell r="L340">
            <v>0.42121005012440949</v>
          </cell>
          <cell r="O340">
            <v>0.42121005012440949</v>
          </cell>
          <cell r="P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</row>
        <row r="341">
          <cell r="A341">
            <v>8055</v>
          </cell>
          <cell r="C341" t="str">
            <v>Vestuario : Equipo Completo</v>
          </cell>
          <cell r="E341" t="str">
            <v>80 COMUNES</v>
          </cell>
          <cell r="G341">
            <v>0</v>
          </cell>
          <cell r="H341">
            <v>1</v>
          </cell>
          <cell r="I341">
            <v>0</v>
          </cell>
          <cell r="J341">
            <v>5.5437E-2</v>
          </cell>
          <cell r="K341">
            <v>5.5437E-2</v>
          </cell>
          <cell r="L341">
            <v>0</v>
          </cell>
          <cell r="O341">
            <v>0</v>
          </cell>
          <cell r="P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0.65864340206441896</v>
          </cell>
        </row>
        <row r="342">
          <cell r="A342">
            <v>8060</v>
          </cell>
          <cell r="C342" t="str">
            <v>Vestuario : Jersey</v>
          </cell>
          <cell r="E342" t="str">
            <v>80 COMUNES</v>
          </cell>
          <cell r="G342">
            <v>22.402726190905486</v>
          </cell>
          <cell r="H342">
            <v>1</v>
          </cell>
          <cell r="I342">
            <v>0</v>
          </cell>
          <cell r="J342">
            <v>5.5437E-2</v>
          </cell>
          <cell r="K342">
            <v>5.5437E-2</v>
          </cell>
          <cell r="L342">
            <v>1.2419399318452276</v>
          </cell>
          <cell r="O342">
            <v>1.2419399318452276</v>
          </cell>
          <cell r="P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</row>
        <row r="343">
          <cell r="A343">
            <v>8065</v>
          </cell>
          <cell r="C343" t="str">
            <v>Vestuario : Pantalón</v>
          </cell>
          <cell r="E343" t="str">
            <v>80 COMUNES</v>
          </cell>
          <cell r="G343">
            <v>8.5382784609282041</v>
          </cell>
          <cell r="H343">
            <v>1</v>
          </cell>
          <cell r="I343">
            <v>0</v>
          </cell>
          <cell r="J343">
            <v>5.5437E-2</v>
          </cell>
          <cell r="K343">
            <v>5.5437E-2</v>
          </cell>
          <cell r="L343">
            <v>0.47333654303847683</v>
          </cell>
          <cell r="O343">
            <v>0.47333654303847683</v>
          </cell>
          <cell r="P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</row>
        <row r="344">
          <cell r="A344">
            <v>8070</v>
          </cell>
          <cell r="C344" t="str">
            <v>Vestuario : Traje de Agua</v>
          </cell>
          <cell r="E344" t="str">
            <v>80 COMUNES</v>
          </cell>
          <cell r="G344">
            <v>40.659370379719448</v>
          </cell>
          <cell r="H344">
            <v>1</v>
          </cell>
          <cell r="I344">
            <v>0</v>
          </cell>
          <cell r="J344">
            <v>5.5437E-2</v>
          </cell>
          <cell r="K344">
            <v>5.5437E-2</v>
          </cell>
          <cell r="L344">
            <v>2.2540335157405069</v>
          </cell>
          <cell r="O344">
            <v>2.2540335157405069</v>
          </cell>
          <cell r="P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</row>
        <row r="345">
          <cell r="A345">
            <v>8075</v>
          </cell>
          <cell r="C345" t="str">
            <v>Vestuario : Txirucas</v>
          </cell>
          <cell r="E345" t="str">
            <v>80 COMUNES</v>
          </cell>
          <cell r="G345">
            <v>17.6697558688832</v>
          </cell>
          <cell r="H345">
            <v>1</v>
          </cell>
          <cell r="I345">
            <v>0</v>
          </cell>
          <cell r="J345">
            <v>5.5437E-2</v>
          </cell>
          <cell r="K345">
            <v>5.5437E-2</v>
          </cell>
          <cell r="L345">
            <v>0.97955825610327796</v>
          </cell>
          <cell r="O345">
            <v>0.97955825610327796</v>
          </cell>
          <cell r="P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</row>
        <row r="346">
          <cell r="A346">
            <v>8080</v>
          </cell>
          <cell r="C346" t="str">
            <v>G.Indirectos: Seguro de responsabilidad civil</v>
          </cell>
          <cell r="E346" t="str">
            <v>80 COMUNES</v>
          </cell>
          <cell r="G346">
            <v>0</v>
          </cell>
          <cell r="H346">
            <v>1</v>
          </cell>
          <cell r="I346">
            <v>0</v>
          </cell>
          <cell r="J346">
            <v>5.5437E-2</v>
          </cell>
          <cell r="M346">
            <v>5000</v>
          </cell>
          <cell r="O346">
            <v>5000</v>
          </cell>
          <cell r="P346">
            <v>5000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</row>
        <row r="347">
          <cell r="A347">
            <v>8085</v>
          </cell>
          <cell r="B347">
            <v>1</v>
          </cell>
          <cell r="C347" t="str">
            <v>Despeses gestió Deixalleria</v>
          </cell>
          <cell r="E347" t="str">
            <v>80 COMUNES</v>
          </cell>
          <cell r="H347">
            <v>10</v>
          </cell>
          <cell r="I347">
            <v>0</v>
          </cell>
          <cell r="J347">
            <v>8.0422999999999994E-2</v>
          </cell>
          <cell r="K347">
            <v>4.9313999999999997E-2</v>
          </cell>
          <cell r="L347">
            <v>0</v>
          </cell>
          <cell r="O347">
            <v>0</v>
          </cell>
          <cell r="P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4</v>
          </cell>
        </row>
        <row r="348">
          <cell r="A348">
            <v>8090</v>
          </cell>
          <cell r="C348" t="str">
            <v>G.Indirectos: Homologaciones ISO 9.000 y 14.000</v>
          </cell>
          <cell r="E348" t="str">
            <v>80 COMUNES</v>
          </cell>
          <cell r="G348">
            <v>0</v>
          </cell>
          <cell r="H348">
            <v>1</v>
          </cell>
          <cell r="I348">
            <v>0</v>
          </cell>
          <cell r="J348">
            <v>5.5437E-2</v>
          </cell>
          <cell r="L348">
            <v>0</v>
          </cell>
          <cell r="O348">
            <v>0</v>
          </cell>
          <cell r="P348">
            <v>0</v>
          </cell>
          <cell r="S348">
            <v>0</v>
          </cell>
          <cell r="T348">
            <v>0</v>
          </cell>
          <cell r="U348">
            <v>0</v>
          </cell>
        </row>
        <row r="349">
          <cell r="A349">
            <v>8095</v>
          </cell>
          <cell r="C349" t="str">
            <v>G.Indirectos: Seguridad, Higiene y Ergonomía</v>
          </cell>
          <cell r="E349" t="str">
            <v>80 COMUNES</v>
          </cell>
          <cell r="G349">
            <v>0</v>
          </cell>
          <cell r="H349">
            <v>1</v>
          </cell>
          <cell r="I349">
            <v>0</v>
          </cell>
          <cell r="J349">
            <v>5.5437E-2</v>
          </cell>
          <cell r="L349">
            <v>0</v>
          </cell>
          <cell r="O349">
            <v>0</v>
          </cell>
          <cell r="P349">
            <v>0</v>
          </cell>
          <cell r="S349">
            <v>0</v>
          </cell>
          <cell r="T349">
            <v>0</v>
          </cell>
          <cell r="U349">
            <v>0</v>
          </cell>
        </row>
        <row r="350">
          <cell r="A350">
            <v>8100</v>
          </cell>
          <cell r="C350" t="str">
            <v>G.Indirectos: Seguridad e Higiene (Formación)</v>
          </cell>
          <cell r="E350" t="str">
            <v>80 COMUNES</v>
          </cell>
          <cell r="G350">
            <v>0</v>
          </cell>
          <cell r="H350">
            <v>1</v>
          </cell>
          <cell r="I350">
            <v>0</v>
          </cell>
          <cell r="J350">
            <v>5.5437E-2</v>
          </cell>
          <cell r="L350">
            <v>0</v>
          </cell>
          <cell r="O350">
            <v>0</v>
          </cell>
          <cell r="P350">
            <v>0</v>
          </cell>
          <cell r="S350">
            <v>0</v>
          </cell>
          <cell r="T350">
            <v>0</v>
          </cell>
          <cell r="U350">
            <v>0</v>
          </cell>
        </row>
        <row r="351">
          <cell r="A351">
            <v>8105</v>
          </cell>
          <cell r="C351" t="str">
            <v>G.Indirectos: Vigilancia de la salud</v>
          </cell>
          <cell r="E351" t="str">
            <v>80 COMUNES</v>
          </cell>
          <cell r="G351">
            <v>0</v>
          </cell>
          <cell r="H351">
            <v>1</v>
          </cell>
          <cell r="I351">
            <v>0</v>
          </cell>
          <cell r="J351">
            <v>5.5437E-2</v>
          </cell>
          <cell r="L351">
            <v>0</v>
          </cell>
          <cell r="O351">
            <v>0</v>
          </cell>
          <cell r="P351">
            <v>0</v>
          </cell>
          <cell r="S351">
            <v>0</v>
          </cell>
          <cell r="T351">
            <v>0</v>
          </cell>
          <cell r="U351">
            <v>0</v>
          </cell>
        </row>
        <row r="352">
          <cell r="A352">
            <v>8110</v>
          </cell>
          <cell r="C352" t="str">
            <v>G.Indirectos: Formación continua del personal</v>
          </cell>
          <cell r="E352" t="str">
            <v>80 COMUNES</v>
          </cell>
          <cell r="G352">
            <v>0</v>
          </cell>
          <cell r="H352">
            <v>1</v>
          </cell>
          <cell r="I352">
            <v>0</v>
          </cell>
          <cell r="J352">
            <v>5.5437E-2</v>
          </cell>
          <cell r="L352">
            <v>0</v>
          </cell>
          <cell r="O352">
            <v>0</v>
          </cell>
          <cell r="P352">
            <v>0</v>
          </cell>
          <cell r="S352">
            <v>0</v>
          </cell>
          <cell r="T352">
            <v>0</v>
          </cell>
          <cell r="U352">
            <v>0</v>
          </cell>
        </row>
        <row r="353">
          <cell r="A353">
            <v>8115</v>
          </cell>
          <cell r="C353" t="str">
            <v>G.Indirectos: Gastos juridicos y de asesoría</v>
          </cell>
          <cell r="E353" t="str">
            <v>80 COMUNES</v>
          </cell>
          <cell r="G353">
            <v>0</v>
          </cell>
          <cell r="H353">
            <v>1</v>
          </cell>
          <cell r="I353">
            <v>0</v>
          </cell>
          <cell r="J353">
            <v>5.5437E-2</v>
          </cell>
          <cell r="L353">
            <v>0</v>
          </cell>
          <cell r="O353">
            <v>0</v>
          </cell>
          <cell r="P353">
            <v>0</v>
          </cell>
          <cell r="S353">
            <v>0</v>
          </cell>
          <cell r="T353">
            <v>0</v>
          </cell>
          <cell r="U353">
            <v>0</v>
          </cell>
        </row>
        <row r="354">
          <cell r="A354">
            <v>8120</v>
          </cell>
          <cell r="C354" t="str">
            <v>Campañas de Concienciación ciudadana</v>
          </cell>
          <cell r="E354" t="str">
            <v>80 COMUNES</v>
          </cell>
          <cell r="G354">
            <v>6310.6270960297143</v>
          </cell>
          <cell r="H354">
            <v>10</v>
          </cell>
          <cell r="I354">
            <v>631</v>
          </cell>
          <cell r="J354">
            <v>8.0422999999999994E-2</v>
          </cell>
          <cell r="K354">
            <v>4.9313999999999997E-2</v>
          </cell>
          <cell r="L354">
            <v>311.20226461360932</v>
          </cell>
          <cell r="O354">
            <v>942.20226461360926</v>
          </cell>
          <cell r="P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</row>
        <row r="355">
          <cell r="A355">
            <v>8125</v>
          </cell>
          <cell r="C355" t="str">
            <v>Canon de Vertido 1 m³</v>
          </cell>
          <cell r="E355" t="str">
            <v>80 COMUNES</v>
          </cell>
          <cell r="G355">
            <v>0</v>
          </cell>
          <cell r="H355">
            <v>1</v>
          </cell>
          <cell r="I355">
            <v>0</v>
          </cell>
          <cell r="J355">
            <v>5.5437E-2</v>
          </cell>
          <cell r="K355">
            <v>5.5437E-2</v>
          </cell>
          <cell r="L355">
            <v>0</v>
          </cell>
          <cell r="O355">
            <v>0</v>
          </cell>
          <cell r="P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10.818217878908081</v>
          </cell>
        </row>
        <row r="356">
          <cell r="A356">
            <v>8130</v>
          </cell>
          <cell r="C356" t="str">
            <v>Canon de Vertido 1 Tn</v>
          </cell>
          <cell r="E356" t="str">
            <v>80 COMUNES</v>
          </cell>
          <cell r="G356">
            <v>0</v>
          </cell>
          <cell r="H356">
            <v>1</v>
          </cell>
          <cell r="I356">
            <v>0</v>
          </cell>
          <cell r="J356">
            <v>5.5437E-2</v>
          </cell>
          <cell r="L356">
            <v>0</v>
          </cell>
          <cell r="O356">
            <v>0</v>
          </cell>
          <cell r="P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9.6161936701405164</v>
          </cell>
        </row>
        <row r="357">
          <cell r="A357">
            <v>8135</v>
          </cell>
          <cell r="C357" t="str">
            <v>Canon de Vertido y transporte 17 m³</v>
          </cell>
          <cell r="E357" t="str">
            <v>80 COMUNES</v>
          </cell>
          <cell r="G357">
            <v>0</v>
          </cell>
          <cell r="H357">
            <v>1</v>
          </cell>
          <cell r="I357">
            <v>0</v>
          </cell>
          <cell r="J357">
            <v>5.5437E-2</v>
          </cell>
          <cell r="L357">
            <v>0</v>
          </cell>
          <cell r="O357">
            <v>0</v>
          </cell>
          <cell r="P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235.59674491844265</v>
          </cell>
        </row>
        <row r="358">
          <cell r="A358">
            <v>8500</v>
          </cell>
          <cell r="C358" t="str">
            <v>Aspirador Polvo Aguade 54 Litros mod. 962</v>
          </cell>
          <cell r="E358" t="str">
            <v>85 INTERIORES</v>
          </cell>
          <cell r="G358">
            <v>422.81201543399084</v>
          </cell>
          <cell r="H358">
            <v>10</v>
          </cell>
          <cell r="I358">
            <v>42</v>
          </cell>
          <cell r="J358">
            <v>8.0422999999999994E-2</v>
          </cell>
          <cell r="K358">
            <v>4.9313999999999997E-2</v>
          </cell>
          <cell r="L358">
            <v>20.850551729111821</v>
          </cell>
          <cell r="O358">
            <v>62.850551729111821</v>
          </cell>
          <cell r="P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0.3906578678494585</v>
          </cell>
        </row>
        <row r="359">
          <cell r="A359">
            <v>8505</v>
          </cell>
          <cell r="C359" t="str">
            <v>Aspirador Polvo Aguade 40 Litros mod. 938</v>
          </cell>
          <cell r="E359" t="str">
            <v>85 INTERIORES</v>
          </cell>
          <cell r="G359">
            <v>378.63762576178283</v>
          </cell>
          <cell r="H359">
            <v>10</v>
          </cell>
          <cell r="I359">
            <v>38</v>
          </cell>
          <cell r="J359">
            <v>8.0422999999999994E-2</v>
          </cell>
          <cell r="K359">
            <v>4.9313999999999997E-2</v>
          </cell>
          <cell r="L359">
            <v>18.672135876816558</v>
          </cell>
          <cell r="O359">
            <v>56.672135876816554</v>
          </cell>
          <cell r="P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0.30050605219189114</v>
          </cell>
        </row>
        <row r="360">
          <cell r="A360">
            <v>8510</v>
          </cell>
          <cell r="C360" t="str">
            <v>Escalera de 12 metros</v>
          </cell>
          <cell r="E360" t="str">
            <v>85 INTERIORES</v>
          </cell>
          <cell r="G360">
            <v>1072.8066063250515</v>
          </cell>
          <cell r="H360">
            <v>10</v>
          </cell>
          <cell r="I360">
            <v>107</v>
          </cell>
          <cell r="J360">
            <v>8.0422999999999994E-2</v>
          </cell>
          <cell r="K360">
            <v>4.9313999999999997E-2</v>
          </cell>
          <cell r="L360">
            <v>52.904384984313587</v>
          </cell>
          <cell r="O360">
            <v>159.90438498431359</v>
          </cell>
          <cell r="P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9.0151815657567344E-2</v>
          </cell>
        </row>
        <row r="361">
          <cell r="A361">
            <v>8515</v>
          </cell>
          <cell r="C361" t="str">
            <v>Plataforma Elevadora 12 m.</v>
          </cell>
          <cell r="E361" t="str">
            <v>85 INTERIORES</v>
          </cell>
          <cell r="G361">
            <v>14798.42054018968</v>
          </cell>
          <cell r="H361">
            <v>10</v>
          </cell>
          <cell r="I361">
            <v>1480</v>
          </cell>
          <cell r="J361">
            <v>8.0422999999999994E-2</v>
          </cell>
          <cell r="K361">
            <v>4.9313999999999997E-2</v>
          </cell>
          <cell r="L361">
            <v>729.76931051891381</v>
          </cell>
          <cell r="O361">
            <v>2209.7693105189137</v>
          </cell>
          <cell r="P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210.3542365343238</v>
          </cell>
        </row>
        <row r="362">
          <cell r="A362">
            <v>8520</v>
          </cell>
          <cell r="C362" t="str">
            <v>Productos de Limpieza varios</v>
          </cell>
          <cell r="E362" t="str">
            <v>85 INTERIORES</v>
          </cell>
          <cell r="G362">
            <v>0</v>
          </cell>
          <cell r="H362">
            <v>1</v>
          </cell>
          <cell r="I362">
            <v>0</v>
          </cell>
          <cell r="J362">
            <v>5.5437E-2</v>
          </cell>
          <cell r="K362">
            <v>5.5437E-2</v>
          </cell>
          <cell r="L362">
            <v>0</v>
          </cell>
          <cell r="M362">
            <v>0</v>
          </cell>
          <cell r="O362">
            <v>0</v>
          </cell>
          <cell r="P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2.1035423653432379</v>
          </cell>
        </row>
        <row r="363">
          <cell r="A363">
            <v>8525</v>
          </cell>
          <cell r="C363" t="str">
            <v>Rotativa Abrillantadora de 13"</v>
          </cell>
          <cell r="E363" t="str">
            <v>85 INTERIORES</v>
          </cell>
          <cell r="G363">
            <v>631.06270960297149</v>
          </cell>
          <cell r="H363">
            <v>10</v>
          </cell>
          <cell r="I363">
            <v>63</v>
          </cell>
          <cell r="J363">
            <v>8.0422999999999994E-2</v>
          </cell>
          <cell r="K363">
            <v>4.9313999999999997E-2</v>
          </cell>
          <cell r="L363">
            <v>31.120226461360936</v>
          </cell>
          <cell r="O363">
            <v>94.120226461360943</v>
          </cell>
          <cell r="P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0.45075907828783673</v>
          </cell>
        </row>
        <row r="364">
          <cell r="A364">
            <v>8530</v>
          </cell>
          <cell r="C364" t="str">
            <v>Rotativa Abrillantadora de 17"</v>
          </cell>
          <cell r="E364" t="str">
            <v>85 INTERIORES</v>
          </cell>
          <cell r="G364">
            <v>820.38152248386291</v>
          </cell>
          <cell r="H364">
            <v>10</v>
          </cell>
          <cell r="I364">
            <v>82</v>
          </cell>
          <cell r="J364">
            <v>8.0422999999999994E-2</v>
          </cell>
          <cell r="K364">
            <v>4.9313999999999997E-2</v>
          </cell>
          <cell r="L364">
            <v>40.456294399769213</v>
          </cell>
          <cell r="O364">
            <v>122.45629439976921</v>
          </cell>
          <cell r="P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0.54091089394540404</v>
          </cell>
        </row>
        <row r="365">
          <cell r="A365">
            <v>8535</v>
          </cell>
          <cell r="C365" t="str">
            <v>Rotativa Abrillantadora de 19"</v>
          </cell>
          <cell r="E365" t="str">
            <v>85 INTERIORES</v>
          </cell>
          <cell r="G365">
            <v>1104.3597418052</v>
          </cell>
          <cell r="H365">
            <v>10</v>
          </cell>
          <cell r="I365">
            <v>110</v>
          </cell>
          <cell r="J365">
            <v>8.0422999999999994E-2</v>
          </cell>
          <cell r="K365">
            <v>4.9313999999999997E-2</v>
          </cell>
          <cell r="L365">
            <v>54.460396307381629</v>
          </cell>
          <cell r="O365">
            <v>164.46039630738164</v>
          </cell>
          <cell r="P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0.75126513047972787</v>
          </cell>
        </row>
        <row r="366">
          <cell r="A366">
            <v>9000</v>
          </cell>
          <cell r="C366" t="str">
            <v>Cortacéspedes OUTIS-WOLF 4,5CV 41cm</v>
          </cell>
          <cell r="E366" t="str">
            <v>90 JARDINES</v>
          </cell>
          <cell r="F366">
            <v>5</v>
          </cell>
          <cell r="H366">
            <v>2</v>
          </cell>
          <cell r="I366">
            <v>0</v>
          </cell>
          <cell r="J366">
            <v>6.3489999999999991E-2</v>
          </cell>
          <cell r="K366">
            <v>4.8106000000000003E-2</v>
          </cell>
          <cell r="L366">
            <v>0</v>
          </cell>
          <cell r="O366">
            <v>0</v>
          </cell>
          <cell r="P366">
            <v>0</v>
          </cell>
          <cell r="Q366">
            <v>1.2</v>
          </cell>
          <cell r="R366">
            <v>0.93156876179486259</v>
          </cell>
          <cell r="S366">
            <v>0.1</v>
          </cell>
          <cell r="T366">
            <v>0</v>
          </cell>
          <cell r="U366">
            <v>0.53499999999999992</v>
          </cell>
        </row>
        <row r="367">
          <cell r="A367">
            <v>9005</v>
          </cell>
          <cell r="C367" t="str">
            <v>Cortacéspedes OUTIS-WOLF 5CV 46cm</v>
          </cell>
          <cell r="E367" t="str">
            <v>90 JARDINES</v>
          </cell>
          <cell r="F367">
            <v>5</v>
          </cell>
          <cell r="H367">
            <v>2</v>
          </cell>
          <cell r="I367">
            <v>0</v>
          </cell>
          <cell r="J367">
            <v>6.3489999999999991E-2</v>
          </cell>
          <cell r="K367">
            <v>4.8106000000000003E-2</v>
          </cell>
          <cell r="L367">
            <v>0</v>
          </cell>
          <cell r="O367">
            <v>0</v>
          </cell>
          <cell r="P367">
            <v>0</v>
          </cell>
          <cell r="Q367">
            <v>1.2</v>
          </cell>
          <cell r="R367">
            <v>0.93156876179486259</v>
          </cell>
          <cell r="S367">
            <v>0.1</v>
          </cell>
          <cell r="T367">
            <v>0</v>
          </cell>
          <cell r="U367">
            <v>0.53499999999999992</v>
          </cell>
        </row>
        <row r="368">
          <cell r="A368">
            <v>9010</v>
          </cell>
          <cell r="C368" t="str">
            <v>Cortacéspedes OUTIS-WOLF 5,5CV 48cm</v>
          </cell>
          <cell r="E368" t="str">
            <v>90 JARDINES</v>
          </cell>
          <cell r="F368">
            <v>5</v>
          </cell>
          <cell r="H368">
            <v>2</v>
          </cell>
          <cell r="I368">
            <v>0</v>
          </cell>
          <cell r="J368">
            <v>6.3489999999999991E-2</v>
          </cell>
          <cell r="K368">
            <v>4.8106000000000003E-2</v>
          </cell>
          <cell r="L368">
            <v>0</v>
          </cell>
          <cell r="O368">
            <v>0</v>
          </cell>
          <cell r="P368">
            <v>0</v>
          </cell>
          <cell r="Q368">
            <v>1.2</v>
          </cell>
          <cell r="R368">
            <v>0.93156876179486259</v>
          </cell>
          <cell r="S368">
            <v>0.1</v>
          </cell>
          <cell r="T368">
            <v>0</v>
          </cell>
          <cell r="U368">
            <v>0.53499999999999992</v>
          </cell>
        </row>
        <row r="369">
          <cell r="A369">
            <v>9015</v>
          </cell>
          <cell r="C369" t="str">
            <v>Cortacéspedes OUTIS-WOLF 5,5CV 51cm</v>
          </cell>
          <cell r="E369" t="str">
            <v>90 JARDINES</v>
          </cell>
          <cell r="F369">
            <v>5</v>
          </cell>
          <cell r="H369">
            <v>2</v>
          </cell>
          <cell r="I369">
            <v>0</v>
          </cell>
          <cell r="J369">
            <v>6.3489999999999991E-2</v>
          </cell>
          <cell r="K369">
            <v>4.8106000000000003E-2</v>
          </cell>
          <cell r="L369">
            <v>0</v>
          </cell>
          <cell r="O369">
            <v>0</v>
          </cell>
          <cell r="P369">
            <v>0</v>
          </cell>
          <cell r="Q369">
            <v>1.2</v>
          </cell>
          <cell r="R369">
            <v>0.93156876179486259</v>
          </cell>
          <cell r="S369">
            <v>0.1</v>
          </cell>
          <cell r="T369">
            <v>0</v>
          </cell>
          <cell r="U369">
            <v>0.53499999999999992</v>
          </cell>
        </row>
        <row r="370">
          <cell r="A370">
            <v>9020</v>
          </cell>
          <cell r="C370" t="str">
            <v>Cortacéspedes OUTIS-WOLF 9CV 56cm</v>
          </cell>
          <cell r="E370" t="str">
            <v>90 JARDINES</v>
          </cell>
          <cell r="F370">
            <v>5</v>
          </cell>
          <cell r="G370">
            <v>1924.58</v>
          </cell>
          <cell r="H370">
            <v>2</v>
          </cell>
          <cell r="I370">
            <v>962</v>
          </cell>
          <cell r="J370">
            <v>6.3489999999999991E-2</v>
          </cell>
          <cell r="K370">
            <v>4.8106000000000003E-2</v>
          </cell>
          <cell r="L370">
            <v>92.583845480000008</v>
          </cell>
          <cell r="O370">
            <v>1054.58384548</v>
          </cell>
          <cell r="P370">
            <v>0</v>
          </cell>
          <cell r="Q370">
            <v>1.3</v>
          </cell>
          <cell r="R370">
            <v>0.93156876179486259</v>
          </cell>
          <cell r="S370">
            <v>0.1</v>
          </cell>
          <cell r="T370">
            <v>0</v>
          </cell>
          <cell r="U370">
            <v>0.53499999999999992</v>
          </cell>
        </row>
        <row r="371">
          <cell r="A371">
            <v>9025</v>
          </cell>
          <cell r="C371" t="str">
            <v>Segadora-Desbrozadora OUTIS-WOLF M53B</v>
          </cell>
          <cell r="E371" t="str">
            <v>90 JARDINES</v>
          </cell>
          <cell r="F371">
            <v>5</v>
          </cell>
          <cell r="H371">
            <v>2</v>
          </cell>
          <cell r="I371">
            <v>0</v>
          </cell>
          <cell r="J371">
            <v>6.3489999999999991E-2</v>
          </cell>
          <cell r="K371">
            <v>4.8106000000000003E-2</v>
          </cell>
          <cell r="L371">
            <v>0</v>
          </cell>
          <cell r="O371">
            <v>0</v>
          </cell>
          <cell r="P371">
            <v>0</v>
          </cell>
          <cell r="Q371">
            <v>1.3</v>
          </cell>
          <cell r="R371">
            <v>0.93156876179486259</v>
          </cell>
          <cell r="S371">
            <v>0.1</v>
          </cell>
          <cell r="T371">
            <v>0</v>
          </cell>
          <cell r="U371">
            <v>0.53499999999999992</v>
          </cell>
        </row>
        <row r="372">
          <cell r="A372">
            <v>9030</v>
          </cell>
          <cell r="C372" t="str">
            <v>Cortacéspedes ARIENS 53cm LM21</v>
          </cell>
          <cell r="E372" t="str">
            <v>90 JARDINES</v>
          </cell>
          <cell r="F372">
            <v>5</v>
          </cell>
          <cell r="H372">
            <v>2</v>
          </cell>
          <cell r="I372">
            <v>0</v>
          </cell>
          <cell r="J372">
            <v>6.3489999999999991E-2</v>
          </cell>
          <cell r="K372">
            <v>4.8106000000000003E-2</v>
          </cell>
          <cell r="L372">
            <v>0</v>
          </cell>
          <cell r="O372">
            <v>0</v>
          </cell>
          <cell r="P372">
            <v>0</v>
          </cell>
          <cell r="Q372">
            <v>1.2</v>
          </cell>
          <cell r="R372">
            <v>0.93156876179486259</v>
          </cell>
          <cell r="S372">
            <v>0.1</v>
          </cell>
          <cell r="T372">
            <v>0</v>
          </cell>
          <cell r="U372">
            <v>0.53499999999999992</v>
          </cell>
        </row>
        <row r="373">
          <cell r="A373">
            <v>9035</v>
          </cell>
          <cell r="C373" t="str">
            <v xml:space="preserve">Cortacéspedes SABO 43cm </v>
          </cell>
          <cell r="E373" t="str">
            <v>90 JARDINES</v>
          </cell>
          <cell r="F373">
            <v>5</v>
          </cell>
          <cell r="H373">
            <v>2</v>
          </cell>
          <cell r="I373">
            <v>0</v>
          </cell>
          <cell r="J373">
            <v>6.3489999999999991E-2</v>
          </cell>
          <cell r="K373">
            <v>4.8106000000000003E-2</v>
          </cell>
          <cell r="L373">
            <v>0</v>
          </cell>
          <cell r="O373">
            <v>0</v>
          </cell>
          <cell r="P373">
            <v>0</v>
          </cell>
          <cell r="Q373">
            <v>1.2</v>
          </cell>
          <cell r="R373">
            <v>0.93156876179486259</v>
          </cell>
          <cell r="S373">
            <v>0.1</v>
          </cell>
          <cell r="T373">
            <v>0</v>
          </cell>
          <cell r="U373">
            <v>0.53499999999999992</v>
          </cell>
        </row>
        <row r="374">
          <cell r="A374">
            <v>9040</v>
          </cell>
          <cell r="C374" t="str">
            <v>Cortacéspedes ETESIA</v>
          </cell>
          <cell r="E374" t="str">
            <v>90 JARDINES</v>
          </cell>
          <cell r="F374">
            <v>5</v>
          </cell>
          <cell r="H374">
            <v>2</v>
          </cell>
          <cell r="I374">
            <v>0</v>
          </cell>
          <cell r="J374">
            <v>6.3489999999999991E-2</v>
          </cell>
          <cell r="K374">
            <v>4.8106000000000003E-2</v>
          </cell>
          <cell r="L374">
            <v>0</v>
          </cell>
          <cell r="O374">
            <v>0</v>
          </cell>
          <cell r="P374">
            <v>0</v>
          </cell>
          <cell r="Q374">
            <v>1.2</v>
          </cell>
          <cell r="R374">
            <v>0.93156876179486259</v>
          </cell>
          <cell r="S374">
            <v>0.1</v>
          </cell>
          <cell r="T374">
            <v>0</v>
          </cell>
          <cell r="U374">
            <v>0.53499999999999992</v>
          </cell>
        </row>
        <row r="375">
          <cell r="A375">
            <v>9045</v>
          </cell>
          <cell r="C375" t="str">
            <v xml:space="preserve">Cortacéspedes SABO 52cm </v>
          </cell>
          <cell r="E375" t="str">
            <v>90 JARDINES</v>
          </cell>
          <cell r="F375">
            <v>5</v>
          </cell>
          <cell r="H375">
            <v>2</v>
          </cell>
          <cell r="I375">
            <v>0</v>
          </cell>
          <cell r="J375">
            <v>6.3489999999999991E-2</v>
          </cell>
          <cell r="K375">
            <v>4.8106000000000003E-2</v>
          </cell>
          <cell r="L375">
            <v>0</v>
          </cell>
          <cell r="O375">
            <v>0</v>
          </cell>
          <cell r="P375">
            <v>0</v>
          </cell>
          <cell r="Q375">
            <v>1.2</v>
          </cell>
          <cell r="R375">
            <v>0.93156876179486259</v>
          </cell>
          <cell r="S375">
            <v>0.1</v>
          </cell>
          <cell r="T375">
            <v>0</v>
          </cell>
          <cell r="U375">
            <v>0.53499999999999992</v>
          </cell>
        </row>
        <row r="376">
          <cell r="A376">
            <v>9050</v>
          </cell>
          <cell r="C376" t="str">
            <v>Cortacéspedes HONDA HRM 536 HXE 5,5CV 53cm</v>
          </cell>
          <cell r="E376" t="str">
            <v>90 JARDINES</v>
          </cell>
          <cell r="F376">
            <v>5</v>
          </cell>
          <cell r="G376">
            <v>2120.8000000000002</v>
          </cell>
          <cell r="H376">
            <v>2</v>
          </cell>
          <cell r="I376">
            <v>1060</v>
          </cell>
          <cell r="J376">
            <v>6.3489999999999991E-2</v>
          </cell>
          <cell r="K376">
            <v>4.8106000000000003E-2</v>
          </cell>
          <cell r="L376">
            <v>102.02320480000002</v>
          </cell>
          <cell r="O376">
            <v>1162.0232048</v>
          </cell>
          <cell r="P376">
            <v>0</v>
          </cell>
          <cell r="Q376">
            <v>1.2</v>
          </cell>
          <cell r="R376">
            <v>0.93156876179486259</v>
          </cell>
          <cell r="S376">
            <v>0.1</v>
          </cell>
          <cell r="T376">
            <v>0</v>
          </cell>
          <cell r="U376">
            <v>0.53499999999999992</v>
          </cell>
        </row>
        <row r="377">
          <cell r="A377">
            <v>9055</v>
          </cell>
          <cell r="C377" t="str">
            <v>Desbrozadora de ruedas HONDA UM 536 5,5CV 53cm</v>
          </cell>
          <cell r="E377" t="str">
            <v>90 JARDINES</v>
          </cell>
          <cell r="F377">
            <v>5</v>
          </cell>
          <cell r="G377">
            <v>12</v>
          </cell>
          <cell r="H377">
            <v>2</v>
          </cell>
          <cell r="I377">
            <v>6</v>
          </cell>
          <cell r="J377">
            <v>6.3489999999999991E-2</v>
          </cell>
          <cell r="K377">
            <v>4.8106000000000003E-2</v>
          </cell>
          <cell r="L377">
            <v>0.57727200000000001</v>
          </cell>
          <cell r="O377">
            <v>6.5772719999999998</v>
          </cell>
          <cell r="P377">
            <v>0</v>
          </cell>
          <cell r="Q377">
            <v>1.2</v>
          </cell>
          <cell r="R377">
            <v>0.93156876179486259</v>
          </cell>
          <cell r="S377">
            <v>0.1</v>
          </cell>
          <cell r="T377">
            <v>0</v>
          </cell>
          <cell r="U377">
            <v>0.53499999999999992</v>
          </cell>
        </row>
        <row r="378">
          <cell r="A378">
            <v>9060</v>
          </cell>
          <cell r="C378" t="str">
            <v>Desbrozadora HONDA UMK 425UE 1,1CV 5,4Kg</v>
          </cell>
          <cell r="E378" t="str">
            <v>90 JARDINES</v>
          </cell>
          <cell r="F378">
            <v>5</v>
          </cell>
          <cell r="H378">
            <v>2</v>
          </cell>
          <cell r="I378">
            <v>0</v>
          </cell>
          <cell r="J378">
            <v>6.3489999999999991E-2</v>
          </cell>
          <cell r="K378">
            <v>4.8106000000000003E-2</v>
          </cell>
          <cell r="L378">
            <v>0</v>
          </cell>
          <cell r="O378">
            <v>0</v>
          </cell>
          <cell r="P378">
            <v>0</v>
          </cell>
          <cell r="Q378">
            <v>1</v>
          </cell>
          <cell r="R378">
            <v>0.93156876179486259</v>
          </cell>
          <cell r="S378">
            <v>0.1</v>
          </cell>
          <cell r="T378">
            <v>0</v>
          </cell>
          <cell r="U378">
            <v>0.53499999999999992</v>
          </cell>
        </row>
        <row r="379">
          <cell r="A379">
            <v>9065</v>
          </cell>
          <cell r="C379" t="str">
            <v>Recortadora hilo ECHO SRM 3155L 1,5CV</v>
          </cell>
          <cell r="E379" t="str">
            <v>90 JARDINES</v>
          </cell>
          <cell r="F379">
            <v>5</v>
          </cell>
          <cell r="H379">
            <v>2</v>
          </cell>
          <cell r="I379">
            <v>0</v>
          </cell>
          <cell r="J379">
            <v>6.3489999999999991E-2</v>
          </cell>
          <cell r="K379">
            <v>4.8106000000000003E-2</v>
          </cell>
          <cell r="L379">
            <v>0</v>
          </cell>
          <cell r="O379">
            <v>0</v>
          </cell>
          <cell r="P379">
            <v>0</v>
          </cell>
          <cell r="Q379">
            <v>1</v>
          </cell>
          <cell r="R379">
            <v>0.93156876179486259</v>
          </cell>
          <cell r="S379">
            <v>0.1</v>
          </cell>
          <cell r="T379">
            <v>0</v>
          </cell>
          <cell r="U379">
            <v>0.53499999999999992</v>
          </cell>
        </row>
        <row r="380">
          <cell r="A380">
            <v>9070</v>
          </cell>
          <cell r="C380" t="str">
            <v xml:space="preserve"> Recortadora hilo STHIL FS45C 1CV 5Kg</v>
          </cell>
          <cell r="E380" t="str">
            <v>90 JARDINES</v>
          </cell>
          <cell r="F380">
            <v>5</v>
          </cell>
          <cell r="H380">
            <v>2</v>
          </cell>
          <cell r="I380">
            <v>0</v>
          </cell>
          <cell r="J380">
            <v>6.3489999999999991E-2</v>
          </cell>
          <cell r="K380">
            <v>4.8106000000000003E-2</v>
          </cell>
          <cell r="L380">
            <v>0</v>
          </cell>
          <cell r="O380">
            <v>0</v>
          </cell>
          <cell r="P380">
            <v>0</v>
          </cell>
          <cell r="Q380">
            <v>1</v>
          </cell>
          <cell r="R380">
            <v>0.93156876179486259</v>
          </cell>
          <cell r="S380">
            <v>0.1</v>
          </cell>
          <cell r="T380">
            <v>0</v>
          </cell>
          <cell r="U380">
            <v>0.53499999999999992</v>
          </cell>
        </row>
        <row r="381">
          <cell r="A381">
            <v>9075</v>
          </cell>
          <cell r="C381" t="str">
            <v>Recortadora HONDA 1,5CV 6,6Kg</v>
          </cell>
          <cell r="E381" t="str">
            <v>90 JARDINES</v>
          </cell>
          <cell r="F381">
            <v>5</v>
          </cell>
          <cell r="H381">
            <v>2</v>
          </cell>
          <cell r="I381">
            <v>0</v>
          </cell>
          <cell r="J381">
            <v>6.3489999999999991E-2</v>
          </cell>
          <cell r="K381">
            <v>4.8106000000000003E-2</v>
          </cell>
          <cell r="L381">
            <v>0</v>
          </cell>
          <cell r="O381">
            <v>0</v>
          </cell>
          <cell r="P381">
            <v>0</v>
          </cell>
          <cell r="Q381">
            <v>1</v>
          </cell>
          <cell r="R381">
            <v>0.93156876179486259</v>
          </cell>
          <cell r="S381">
            <v>0.1</v>
          </cell>
          <cell r="T381">
            <v>0</v>
          </cell>
          <cell r="U381">
            <v>0.53499999999999992</v>
          </cell>
        </row>
        <row r="382">
          <cell r="A382">
            <v>9080</v>
          </cell>
          <cell r="C382" t="str">
            <v>Recortadora HUSQVARNA 232L 1,5CV</v>
          </cell>
          <cell r="E382" t="str">
            <v>90 JARDINES</v>
          </cell>
          <cell r="F382">
            <v>5</v>
          </cell>
          <cell r="H382">
            <v>2</v>
          </cell>
          <cell r="I382">
            <v>0</v>
          </cell>
          <cell r="J382">
            <v>6.3489999999999991E-2</v>
          </cell>
          <cell r="K382">
            <v>4.8106000000000003E-2</v>
          </cell>
          <cell r="L382">
            <v>0</v>
          </cell>
          <cell r="O382">
            <v>0</v>
          </cell>
          <cell r="P382">
            <v>0</v>
          </cell>
          <cell r="Q382">
            <v>1</v>
          </cell>
          <cell r="R382">
            <v>0.93156876179486259</v>
          </cell>
          <cell r="S382">
            <v>0.1</v>
          </cell>
          <cell r="T382">
            <v>0</v>
          </cell>
          <cell r="U382">
            <v>0.53499999999999992</v>
          </cell>
        </row>
        <row r="383">
          <cell r="A383">
            <v>9085</v>
          </cell>
          <cell r="C383" t="str">
            <v>Desbrozadora ECHO SRM 3605U 1,65CV 7,6Kg</v>
          </cell>
          <cell r="E383" t="str">
            <v>90 JARDINES</v>
          </cell>
          <cell r="F383">
            <v>5</v>
          </cell>
          <cell r="H383">
            <v>2</v>
          </cell>
          <cell r="I383">
            <v>0</v>
          </cell>
          <cell r="J383">
            <v>6.3489999999999991E-2</v>
          </cell>
          <cell r="K383">
            <v>4.8106000000000003E-2</v>
          </cell>
          <cell r="L383">
            <v>0</v>
          </cell>
          <cell r="O383">
            <v>0</v>
          </cell>
          <cell r="P383">
            <v>0</v>
          </cell>
          <cell r="Q383">
            <v>1</v>
          </cell>
          <cell r="R383">
            <v>0.93156876179486259</v>
          </cell>
          <cell r="S383">
            <v>0.1</v>
          </cell>
          <cell r="T383">
            <v>0</v>
          </cell>
          <cell r="U383">
            <v>0.53499999999999992</v>
          </cell>
        </row>
        <row r="384">
          <cell r="A384">
            <v>9090</v>
          </cell>
          <cell r="C384" t="str">
            <v>Desbrozadora STIHL FS 250 2,2CV 6,2Kg</v>
          </cell>
          <cell r="E384" t="str">
            <v>90 JARDINES</v>
          </cell>
          <cell r="F384">
            <v>5</v>
          </cell>
          <cell r="G384">
            <v>366.4</v>
          </cell>
          <cell r="H384">
            <v>2</v>
          </cell>
          <cell r="I384">
            <v>183</v>
          </cell>
          <cell r="J384">
            <v>6.3489999999999991E-2</v>
          </cell>
          <cell r="K384">
            <v>4.8106000000000003E-2</v>
          </cell>
          <cell r="L384">
            <v>17.626038399999999</v>
          </cell>
          <cell r="O384">
            <v>200.6260384</v>
          </cell>
          <cell r="P384">
            <v>0</v>
          </cell>
          <cell r="Q384">
            <v>1</v>
          </cell>
          <cell r="R384">
            <v>0.93156876179486259</v>
          </cell>
          <cell r="S384">
            <v>0.1</v>
          </cell>
          <cell r="T384">
            <v>0</v>
          </cell>
          <cell r="U384">
            <v>0.53499999999999992</v>
          </cell>
        </row>
        <row r="385">
          <cell r="A385">
            <v>9095</v>
          </cell>
          <cell r="C385" t="str">
            <v>Desbrozadora STHIL FS 350 2,2CV 7kg</v>
          </cell>
          <cell r="E385" t="str">
            <v>90 JARDINES</v>
          </cell>
          <cell r="F385">
            <v>5</v>
          </cell>
          <cell r="H385">
            <v>2</v>
          </cell>
          <cell r="I385">
            <v>0</v>
          </cell>
          <cell r="J385">
            <v>6.3489999999999991E-2</v>
          </cell>
          <cell r="K385">
            <v>4.8106000000000003E-2</v>
          </cell>
          <cell r="L385">
            <v>0</v>
          </cell>
          <cell r="O385">
            <v>0</v>
          </cell>
          <cell r="P385">
            <v>0</v>
          </cell>
          <cell r="Q385">
            <v>1</v>
          </cell>
          <cell r="R385">
            <v>0.93156876179486259</v>
          </cell>
          <cell r="S385">
            <v>0.1</v>
          </cell>
          <cell r="T385">
            <v>0</v>
          </cell>
          <cell r="U385">
            <v>0.53499999999999992</v>
          </cell>
        </row>
        <row r="386">
          <cell r="A386">
            <v>9100</v>
          </cell>
          <cell r="C386" t="str">
            <v>Desbrozadora STHIL FS 450 2,9CV 8kg</v>
          </cell>
          <cell r="E386" t="str">
            <v>90 JARDINES</v>
          </cell>
          <cell r="F386">
            <v>5</v>
          </cell>
          <cell r="H386">
            <v>2</v>
          </cell>
          <cell r="I386">
            <v>0</v>
          </cell>
          <cell r="J386">
            <v>6.3489999999999991E-2</v>
          </cell>
          <cell r="K386">
            <v>4.8106000000000003E-2</v>
          </cell>
          <cell r="L386">
            <v>0</v>
          </cell>
          <cell r="O386">
            <v>0</v>
          </cell>
          <cell r="P386">
            <v>0</v>
          </cell>
          <cell r="Q386">
            <v>1</v>
          </cell>
          <cell r="R386">
            <v>0.93156876179486259</v>
          </cell>
          <cell r="S386">
            <v>0.1</v>
          </cell>
          <cell r="T386">
            <v>0</v>
          </cell>
          <cell r="U386">
            <v>0.53499999999999992</v>
          </cell>
        </row>
        <row r="387">
          <cell r="A387">
            <v>9105</v>
          </cell>
          <cell r="C387" t="str">
            <v>Desbrozadora STHIL FR 350 2,2CV 10,4kg (mochila)</v>
          </cell>
          <cell r="E387" t="str">
            <v>90 JARDINES</v>
          </cell>
          <cell r="F387">
            <v>6</v>
          </cell>
          <cell r="H387">
            <v>3</v>
          </cell>
          <cell r="I387">
            <v>0</v>
          </cell>
          <cell r="J387">
            <v>6.9508E-2</v>
          </cell>
          <cell r="K387">
            <v>4.7376000000000001E-2</v>
          </cell>
          <cell r="L387">
            <v>0</v>
          </cell>
          <cell r="O387">
            <v>0</v>
          </cell>
          <cell r="P387">
            <v>0</v>
          </cell>
          <cell r="Q387">
            <v>1</v>
          </cell>
          <cell r="R387">
            <v>0.93156876179486259</v>
          </cell>
          <cell r="S387">
            <v>0.1</v>
          </cell>
          <cell r="T387">
            <v>0</v>
          </cell>
          <cell r="U387">
            <v>0.53499999999999992</v>
          </cell>
        </row>
        <row r="388">
          <cell r="A388">
            <v>9110</v>
          </cell>
          <cell r="C388" t="str">
            <v>Recortabordes HUSQVARNA 325 EX 1,2CV 5,1Kg</v>
          </cell>
          <cell r="E388" t="str">
            <v>90 JARDINES</v>
          </cell>
          <cell r="F388">
            <v>2</v>
          </cell>
          <cell r="H388">
            <v>2</v>
          </cell>
          <cell r="I388">
            <v>0</v>
          </cell>
          <cell r="J388">
            <v>6.3489999999999991E-2</v>
          </cell>
          <cell r="K388">
            <v>4.8106000000000003E-2</v>
          </cell>
          <cell r="L388">
            <v>0</v>
          </cell>
          <cell r="O388">
            <v>0</v>
          </cell>
          <cell r="P388">
            <v>0</v>
          </cell>
          <cell r="Q388">
            <v>1</v>
          </cell>
          <cell r="R388">
            <v>0.93156876179486259</v>
          </cell>
          <cell r="S388">
            <v>0.1</v>
          </cell>
          <cell r="T388">
            <v>0</v>
          </cell>
          <cell r="U388">
            <v>0.53499999999999992</v>
          </cell>
        </row>
        <row r="389">
          <cell r="A389">
            <v>9115</v>
          </cell>
          <cell r="C389" t="str">
            <v>Recortabordes STIHL FC55 1CV 20cm</v>
          </cell>
          <cell r="E389" t="str">
            <v>90 JARDINES</v>
          </cell>
          <cell r="F389">
            <v>2</v>
          </cell>
          <cell r="H389">
            <v>2</v>
          </cell>
          <cell r="I389">
            <v>0</v>
          </cell>
          <cell r="J389">
            <v>6.3489999999999991E-2</v>
          </cell>
          <cell r="K389">
            <v>4.8106000000000003E-2</v>
          </cell>
          <cell r="L389">
            <v>0</v>
          </cell>
          <cell r="O389">
            <v>0</v>
          </cell>
          <cell r="P389">
            <v>0</v>
          </cell>
          <cell r="Q389">
            <v>1</v>
          </cell>
          <cell r="R389">
            <v>0.93156876179486259</v>
          </cell>
          <cell r="S389">
            <v>0.1</v>
          </cell>
          <cell r="T389">
            <v>0</v>
          </cell>
          <cell r="U389">
            <v>0.53499999999999992</v>
          </cell>
        </row>
        <row r="390">
          <cell r="A390">
            <v>9120</v>
          </cell>
          <cell r="C390" t="str">
            <v>Motosierra podar HUSQVARNA 338XPT 2,3cv 3,5kg</v>
          </cell>
          <cell r="E390" t="str">
            <v>90 JARDINES</v>
          </cell>
          <cell r="F390">
            <v>5</v>
          </cell>
          <cell r="H390">
            <v>2</v>
          </cell>
          <cell r="I390">
            <v>0</v>
          </cell>
          <cell r="J390">
            <v>6.3489999999999991E-2</v>
          </cell>
          <cell r="K390">
            <v>4.8106000000000003E-2</v>
          </cell>
          <cell r="L390">
            <v>0</v>
          </cell>
          <cell r="O390">
            <v>0</v>
          </cell>
          <cell r="P390">
            <v>0</v>
          </cell>
          <cell r="Q390">
            <v>1</v>
          </cell>
          <cell r="R390">
            <v>0.93156876179486259</v>
          </cell>
          <cell r="S390">
            <v>0.1</v>
          </cell>
          <cell r="T390">
            <v>0</v>
          </cell>
          <cell r="U390">
            <v>0.53499999999999992</v>
          </cell>
        </row>
        <row r="391">
          <cell r="A391">
            <v>9125</v>
          </cell>
          <cell r="C391" t="str">
            <v>Motosierra podar ECHO CS3400 1,8CV 3,3kg</v>
          </cell>
          <cell r="E391" t="str">
            <v>90 JARDINES</v>
          </cell>
          <cell r="F391">
            <v>5</v>
          </cell>
          <cell r="H391">
            <v>2</v>
          </cell>
          <cell r="I391">
            <v>0</v>
          </cell>
          <cell r="J391">
            <v>6.3489999999999991E-2</v>
          </cell>
          <cell r="K391">
            <v>4.8106000000000003E-2</v>
          </cell>
          <cell r="L391">
            <v>0</v>
          </cell>
          <cell r="O391">
            <v>0</v>
          </cell>
          <cell r="P391">
            <v>0</v>
          </cell>
          <cell r="Q391">
            <v>1</v>
          </cell>
          <cell r="R391">
            <v>0.93156876179486259</v>
          </cell>
          <cell r="S391">
            <v>0.1</v>
          </cell>
          <cell r="T391">
            <v>0</v>
          </cell>
          <cell r="U391">
            <v>0.53499999999999992</v>
          </cell>
        </row>
        <row r="392">
          <cell r="A392">
            <v>9130</v>
          </cell>
          <cell r="C392" t="str">
            <v>Motosierra podar con tubo STHIL 1,3CV</v>
          </cell>
          <cell r="E392" t="str">
            <v>90 JARDINES</v>
          </cell>
          <cell r="F392">
            <v>5</v>
          </cell>
          <cell r="H392">
            <v>2</v>
          </cell>
          <cell r="I392">
            <v>0</v>
          </cell>
          <cell r="J392">
            <v>6.3489999999999991E-2</v>
          </cell>
          <cell r="K392">
            <v>4.8106000000000003E-2</v>
          </cell>
          <cell r="L392">
            <v>0</v>
          </cell>
          <cell r="O392">
            <v>0</v>
          </cell>
          <cell r="P392">
            <v>0</v>
          </cell>
          <cell r="Q392">
            <v>1</v>
          </cell>
          <cell r="R392">
            <v>0.93156876179486259</v>
          </cell>
          <cell r="S392">
            <v>0.1</v>
          </cell>
          <cell r="T392">
            <v>0</v>
          </cell>
          <cell r="U392">
            <v>0.53499999999999992</v>
          </cell>
        </row>
        <row r="393">
          <cell r="A393">
            <v>9135</v>
          </cell>
          <cell r="C393" t="str">
            <v>Motosierra podar con tubo ECHO PPF-2100 0,8CV 5,9Kg</v>
          </cell>
          <cell r="E393" t="str">
            <v>90 JARDINES</v>
          </cell>
          <cell r="F393">
            <v>5</v>
          </cell>
          <cell r="H393">
            <v>2</v>
          </cell>
          <cell r="I393">
            <v>0</v>
          </cell>
          <cell r="J393">
            <v>6.3489999999999991E-2</v>
          </cell>
          <cell r="K393">
            <v>4.8106000000000003E-2</v>
          </cell>
          <cell r="L393">
            <v>0</v>
          </cell>
          <cell r="O393">
            <v>0</v>
          </cell>
          <cell r="P393">
            <v>0</v>
          </cell>
          <cell r="Q393">
            <v>1</v>
          </cell>
          <cell r="R393">
            <v>0.93156876179486259</v>
          </cell>
          <cell r="S393">
            <v>0.1</v>
          </cell>
          <cell r="T393">
            <v>0</v>
          </cell>
          <cell r="U393">
            <v>0.53499999999999992</v>
          </cell>
        </row>
        <row r="394">
          <cell r="A394">
            <v>9140</v>
          </cell>
          <cell r="C394" t="str">
            <v>Compresor de poda MAKATO</v>
          </cell>
          <cell r="E394" t="str">
            <v>90 JARDINES</v>
          </cell>
          <cell r="F394">
            <v>5</v>
          </cell>
          <cell r="G394">
            <v>2042.42</v>
          </cell>
          <cell r="H394">
            <v>2</v>
          </cell>
          <cell r="I394">
            <v>1021</v>
          </cell>
          <cell r="J394">
            <v>6.3489999999999991E-2</v>
          </cell>
          <cell r="K394">
            <v>4.8106000000000003E-2</v>
          </cell>
          <cell r="L394">
            <v>98.252656520000016</v>
          </cell>
          <cell r="O394">
            <v>1119.2526565200001</v>
          </cell>
          <cell r="P394">
            <v>0</v>
          </cell>
          <cell r="Q394">
            <v>1.5</v>
          </cell>
          <cell r="R394">
            <v>0.93156876179486259</v>
          </cell>
          <cell r="S394">
            <v>0.1</v>
          </cell>
          <cell r="T394">
            <v>0</v>
          </cell>
          <cell r="U394">
            <v>0.53499999999999992</v>
          </cell>
        </row>
        <row r="395">
          <cell r="A395">
            <v>9145</v>
          </cell>
          <cell r="C395" t="str">
            <v>Andamio de poda móvil 4,60m</v>
          </cell>
          <cell r="E395" t="str">
            <v>90 JARDINES</v>
          </cell>
          <cell r="G395">
            <v>2146.36</v>
          </cell>
          <cell r="H395">
            <v>2</v>
          </cell>
          <cell r="I395">
            <v>1073</v>
          </cell>
          <cell r="J395">
            <v>6.3489999999999991E-2</v>
          </cell>
          <cell r="K395">
            <v>4.8106000000000003E-2</v>
          </cell>
          <cell r="L395">
            <v>103.25279416000001</v>
          </cell>
          <cell r="O395">
            <v>1176.2527941600001</v>
          </cell>
          <cell r="P395">
            <v>0</v>
          </cell>
          <cell r="S395">
            <v>0</v>
          </cell>
          <cell r="T395">
            <v>0</v>
          </cell>
          <cell r="U395">
            <v>0</v>
          </cell>
        </row>
        <row r="396">
          <cell r="A396">
            <v>9150</v>
          </cell>
          <cell r="C396" t="str">
            <v>Andamio de poda móvil 6,40m</v>
          </cell>
          <cell r="E396" t="str">
            <v>90 JARDINES</v>
          </cell>
          <cell r="G396">
            <v>2476.56</v>
          </cell>
          <cell r="H396">
            <v>2</v>
          </cell>
          <cell r="I396">
            <v>1238</v>
          </cell>
          <cell r="J396">
            <v>6.3489999999999991E-2</v>
          </cell>
          <cell r="K396">
            <v>4.8106000000000003E-2</v>
          </cell>
          <cell r="L396">
            <v>119.13739536</v>
          </cell>
          <cell r="O396">
            <v>1357.13739536</v>
          </cell>
          <cell r="P396">
            <v>0</v>
          </cell>
          <cell r="S396">
            <v>0</v>
          </cell>
          <cell r="T396">
            <v>0</v>
          </cell>
          <cell r="U396">
            <v>0</v>
          </cell>
        </row>
        <row r="397">
          <cell r="A397">
            <v>9155</v>
          </cell>
          <cell r="C397" t="str">
            <v>Triturador de poda ECHO 30CV 1500rpm</v>
          </cell>
          <cell r="E397" t="str">
            <v>90 JARDINES</v>
          </cell>
          <cell r="F397">
            <v>5</v>
          </cell>
          <cell r="H397">
            <v>2</v>
          </cell>
          <cell r="I397">
            <v>0</v>
          </cell>
          <cell r="J397">
            <v>6.3489999999999991E-2</v>
          </cell>
          <cell r="K397">
            <v>4.8106000000000003E-2</v>
          </cell>
          <cell r="L397">
            <v>0</v>
          </cell>
          <cell r="O397">
            <v>0</v>
          </cell>
          <cell r="P397">
            <v>0</v>
          </cell>
          <cell r="Q397">
            <v>3.5</v>
          </cell>
          <cell r="R397">
            <v>0.93156876179486259</v>
          </cell>
          <cell r="S397">
            <v>0.1</v>
          </cell>
          <cell r="T397">
            <v>0</v>
          </cell>
          <cell r="U397">
            <v>0.53499999999999992</v>
          </cell>
        </row>
        <row r="398">
          <cell r="A398">
            <v>9160</v>
          </cell>
          <cell r="C398" t="str">
            <v>Triturador de ramas VERMEER 2000rpm</v>
          </cell>
          <cell r="E398" t="str">
            <v>90 JARDINES</v>
          </cell>
          <cell r="F398">
            <v>5</v>
          </cell>
          <cell r="H398">
            <v>2</v>
          </cell>
          <cell r="I398">
            <v>0</v>
          </cell>
          <cell r="J398">
            <v>6.3489999999999991E-2</v>
          </cell>
          <cell r="K398">
            <v>4.8106000000000003E-2</v>
          </cell>
          <cell r="L398">
            <v>0</v>
          </cell>
          <cell r="O398">
            <v>0</v>
          </cell>
          <cell r="P398">
            <v>0</v>
          </cell>
          <cell r="Q398">
            <v>4</v>
          </cell>
          <cell r="R398">
            <v>0.93156876179486259</v>
          </cell>
          <cell r="S398">
            <v>0.1</v>
          </cell>
          <cell r="T398">
            <v>0</v>
          </cell>
          <cell r="U398">
            <v>0.53499999999999992</v>
          </cell>
        </row>
        <row r="399">
          <cell r="A399">
            <v>9165</v>
          </cell>
          <cell r="C399" t="str">
            <v>Motosierra STIHL HS200 2,3CV 30cm</v>
          </cell>
          <cell r="E399" t="str">
            <v>90 JARDINES</v>
          </cell>
          <cell r="F399">
            <v>5</v>
          </cell>
          <cell r="G399">
            <v>386.72</v>
          </cell>
          <cell r="H399">
            <v>2</v>
          </cell>
          <cell r="I399">
            <v>193</v>
          </cell>
          <cell r="J399">
            <v>6.3489999999999991E-2</v>
          </cell>
          <cell r="K399">
            <v>4.8106000000000003E-2</v>
          </cell>
          <cell r="L399">
            <v>18.603552320000002</v>
          </cell>
          <cell r="O399">
            <v>211.60355232000001</v>
          </cell>
          <cell r="P399">
            <v>0</v>
          </cell>
          <cell r="Q399">
            <v>1.2</v>
          </cell>
          <cell r="R399">
            <v>0.93156876179486259</v>
          </cell>
          <cell r="S399">
            <v>0.1</v>
          </cell>
          <cell r="T399">
            <v>0</v>
          </cell>
          <cell r="U399">
            <v>0.53499999999999992</v>
          </cell>
        </row>
        <row r="400">
          <cell r="A400">
            <v>9170</v>
          </cell>
          <cell r="C400" t="str">
            <v>Motosierra  STIHL HS260 3,5CV 37cm</v>
          </cell>
          <cell r="E400" t="str">
            <v>90 JARDINES</v>
          </cell>
          <cell r="F400">
            <v>5</v>
          </cell>
          <cell r="H400">
            <v>2</v>
          </cell>
          <cell r="I400">
            <v>0</v>
          </cell>
          <cell r="J400">
            <v>6.3489999999999991E-2</v>
          </cell>
          <cell r="K400">
            <v>4.8106000000000003E-2</v>
          </cell>
          <cell r="L400">
            <v>0</v>
          </cell>
          <cell r="O400">
            <v>0</v>
          </cell>
          <cell r="P400">
            <v>0</v>
          </cell>
          <cell r="Q400">
            <v>1.2</v>
          </cell>
          <cell r="R400">
            <v>0.93156876179486259</v>
          </cell>
          <cell r="S400">
            <v>0.1</v>
          </cell>
          <cell r="T400">
            <v>0</v>
          </cell>
          <cell r="U400">
            <v>0.53499999999999992</v>
          </cell>
        </row>
        <row r="401">
          <cell r="A401">
            <v>9175</v>
          </cell>
          <cell r="C401" t="str">
            <v>Motosierra HUSQVARNA 350 3,1CV 40cm</v>
          </cell>
          <cell r="E401" t="str">
            <v>90 JARDINES</v>
          </cell>
          <cell r="F401">
            <v>5</v>
          </cell>
          <cell r="H401">
            <v>2</v>
          </cell>
          <cell r="I401">
            <v>0</v>
          </cell>
          <cell r="J401">
            <v>6.3489999999999991E-2</v>
          </cell>
          <cell r="K401">
            <v>4.8106000000000003E-2</v>
          </cell>
          <cell r="L401">
            <v>0</v>
          </cell>
          <cell r="O401">
            <v>0</v>
          </cell>
          <cell r="P401">
            <v>0</v>
          </cell>
          <cell r="Q401">
            <v>1.2</v>
          </cell>
          <cell r="R401">
            <v>0.93156876179486259</v>
          </cell>
          <cell r="S401">
            <v>0.1</v>
          </cell>
          <cell r="T401">
            <v>0</v>
          </cell>
          <cell r="U401">
            <v>0.53499999999999992</v>
          </cell>
        </row>
        <row r="402">
          <cell r="A402">
            <v>9180</v>
          </cell>
          <cell r="C402" t="str">
            <v>Motosierra ECHO CS5100 3,55CV 45cm</v>
          </cell>
          <cell r="E402" t="str">
            <v>90 JARDINES</v>
          </cell>
          <cell r="F402">
            <v>5</v>
          </cell>
          <cell r="H402">
            <v>2</v>
          </cell>
          <cell r="I402">
            <v>0</v>
          </cell>
          <cell r="J402">
            <v>6.3489999999999991E-2</v>
          </cell>
          <cell r="K402">
            <v>4.8106000000000003E-2</v>
          </cell>
          <cell r="L402">
            <v>0</v>
          </cell>
          <cell r="O402">
            <v>0</v>
          </cell>
          <cell r="P402">
            <v>0</v>
          </cell>
          <cell r="Q402">
            <v>1.2</v>
          </cell>
          <cell r="R402">
            <v>0.93156876179486259</v>
          </cell>
          <cell r="S402">
            <v>0.1</v>
          </cell>
          <cell r="T402">
            <v>0</v>
          </cell>
          <cell r="U402">
            <v>0.53499999999999992</v>
          </cell>
        </row>
        <row r="403">
          <cell r="A403">
            <v>9185</v>
          </cell>
          <cell r="C403" t="str">
            <v>Cortasetos OUTIS -WOLF 50cm</v>
          </cell>
          <cell r="E403" t="str">
            <v>90 JARDINES</v>
          </cell>
          <cell r="F403">
            <v>5</v>
          </cell>
          <cell r="H403">
            <v>2</v>
          </cell>
          <cell r="I403">
            <v>0</v>
          </cell>
          <cell r="J403">
            <v>6.3489999999999991E-2</v>
          </cell>
          <cell r="K403">
            <v>4.8106000000000003E-2</v>
          </cell>
          <cell r="L403">
            <v>0</v>
          </cell>
          <cell r="O403">
            <v>0</v>
          </cell>
          <cell r="P403">
            <v>0</v>
          </cell>
          <cell r="Q403">
            <v>1.2</v>
          </cell>
          <cell r="R403">
            <v>0.93156876179486259</v>
          </cell>
          <cell r="S403">
            <v>0.1</v>
          </cell>
          <cell r="T403">
            <v>0</v>
          </cell>
          <cell r="U403">
            <v>0.53499999999999992</v>
          </cell>
        </row>
        <row r="404">
          <cell r="A404">
            <v>9190</v>
          </cell>
          <cell r="C404" t="str">
            <v>Cortasetos OUTIS -WOLF 70cm</v>
          </cell>
          <cell r="E404" t="str">
            <v>90 JARDINES</v>
          </cell>
          <cell r="F404">
            <v>5</v>
          </cell>
          <cell r="H404">
            <v>2</v>
          </cell>
          <cell r="I404">
            <v>0</v>
          </cell>
          <cell r="J404">
            <v>6.3489999999999991E-2</v>
          </cell>
          <cell r="K404">
            <v>4.8106000000000003E-2</v>
          </cell>
          <cell r="L404">
            <v>0</v>
          </cell>
          <cell r="O404">
            <v>0</v>
          </cell>
          <cell r="P404">
            <v>0</v>
          </cell>
          <cell r="Q404">
            <v>1.2</v>
          </cell>
          <cell r="R404">
            <v>0.93156876179486259</v>
          </cell>
          <cell r="S404">
            <v>0.1</v>
          </cell>
          <cell r="T404">
            <v>0</v>
          </cell>
          <cell r="U404">
            <v>0.53499999999999992</v>
          </cell>
        </row>
        <row r="405">
          <cell r="A405">
            <v>9195</v>
          </cell>
          <cell r="C405" t="str">
            <v>Cortasetos HUSQVARNA 325HDA55X 55cm</v>
          </cell>
          <cell r="E405" t="str">
            <v>90 JARDINES</v>
          </cell>
          <cell r="F405">
            <v>5</v>
          </cell>
          <cell r="H405">
            <v>2</v>
          </cell>
          <cell r="I405">
            <v>0</v>
          </cell>
          <cell r="J405">
            <v>6.3489999999999991E-2</v>
          </cell>
          <cell r="K405">
            <v>4.8106000000000003E-2</v>
          </cell>
          <cell r="L405">
            <v>0</v>
          </cell>
          <cell r="O405">
            <v>0</v>
          </cell>
          <cell r="P405">
            <v>0</v>
          </cell>
          <cell r="Q405">
            <v>1.2</v>
          </cell>
          <cell r="R405">
            <v>0.93156876179486259</v>
          </cell>
          <cell r="S405">
            <v>0.1</v>
          </cell>
          <cell r="T405">
            <v>0</v>
          </cell>
          <cell r="U405">
            <v>0.53499999999999992</v>
          </cell>
        </row>
        <row r="406">
          <cell r="A406">
            <v>9200</v>
          </cell>
          <cell r="C406" t="str">
            <v>Cortasetos HUSQVARNA 325HDA75X 75cm</v>
          </cell>
          <cell r="E406" t="str">
            <v>90 JARDINES</v>
          </cell>
          <cell r="F406">
            <v>5</v>
          </cell>
          <cell r="H406">
            <v>2</v>
          </cell>
          <cell r="I406">
            <v>0</v>
          </cell>
          <cell r="J406">
            <v>6.3489999999999991E-2</v>
          </cell>
          <cell r="K406">
            <v>4.8106000000000003E-2</v>
          </cell>
          <cell r="L406">
            <v>0</v>
          </cell>
          <cell r="O406">
            <v>0</v>
          </cell>
          <cell r="P406">
            <v>0</v>
          </cell>
          <cell r="Q406">
            <v>1.2</v>
          </cell>
          <cell r="R406">
            <v>0.93156876179486259</v>
          </cell>
          <cell r="S406">
            <v>0.1</v>
          </cell>
          <cell r="T406">
            <v>0</v>
          </cell>
          <cell r="U406">
            <v>0.53499999999999992</v>
          </cell>
        </row>
        <row r="407">
          <cell r="A407">
            <v>9205</v>
          </cell>
          <cell r="C407" t="str">
            <v xml:space="preserve">Cortasetos de tubo HUSQVARNA 325HE 4X  55cm </v>
          </cell>
          <cell r="E407" t="str">
            <v>90 JARDINES</v>
          </cell>
          <cell r="F407">
            <v>5</v>
          </cell>
          <cell r="H407">
            <v>2</v>
          </cell>
          <cell r="I407">
            <v>0</v>
          </cell>
          <cell r="J407">
            <v>6.3489999999999991E-2</v>
          </cell>
          <cell r="K407">
            <v>4.8106000000000003E-2</v>
          </cell>
          <cell r="L407">
            <v>0</v>
          </cell>
          <cell r="O407">
            <v>0</v>
          </cell>
          <cell r="P407">
            <v>0</v>
          </cell>
          <cell r="Q407">
            <v>1.2</v>
          </cell>
          <cell r="R407">
            <v>0.93156876179486259</v>
          </cell>
          <cell r="S407">
            <v>0.1</v>
          </cell>
          <cell r="T407">
            <v>0</v>
          </cell>
          <cell r="U407">
            <v>0.53499999999999992</v>
          </cell>
        </row>
        <row r="408">
          <cell r="A408">
            <v>9210</v>
          </cell>
          <cell r="C408" t="str">
            <v>Cortasetos ECHO HC-2300W 0,95CV 75cm</v>
          </cell>
          <cell r="E408" t="str">
            <v>90 JARDINES</v>
          </cell>
          <cell r="F408">
            <v>5</v>
          </cell>
          <cell r="H408">
            <v>2</v>
          </cell>
          <cell r="I408">
            <v>0</v>
          </cell>
          <cell r="J408">
            <v>6.3489999999999991E-2</v>
          </cell>
          <cell r="K408">
            <v>4.8106000000000003E-2</v>
          </cell>
          <cell r="L408">
            <v>0</v>
          </cell>
          <cell r="O408">
            <v>0</v>
          </cell>
          <cell r="P408">
            <v>0</v>
          </cell>
          <cell r="Q408">
            <v>1.2</v>
          </cell>
          <cell r="R408">
            <v>0.93156876179486259</v>
          </cell>
          <cell r="S408">
            <v>0.1</v>
          </cell>
          <cell r="T408">
            <v>0</v>
          </cell>
          <cell r="U408">
            <v>0.53499999999999992</v>
          </cell>
        </row>
        <row r="409">
          <cell r="A409">
            <v>9215</v>
          </cell>
          <cell r="C409" t="str">
            <v>Cortasetos ECHO HCR-1500 55cm</v>
          </cell>
          <cell r="E409" t="str">
            <v>90 JARDINES</v>
          </cell>
          <cell r="F409">
            <v>5</v>
          </cell>
          <cell r="G409">
            <v>365.8</v>
          </cell>
          <cell r="H409">
            <v>2</v>
          </cell>
          <cell r="I409">
            <v>183</v>
          </cell>
          <cell r="J409">
            <v>6.3489999999999991E-2</v>
          </cell>
          <cell r="K409">
            <v>4.8106000000000003E-2</v>
          </cell>
          <cell r="L409">
            <v>17.597174800000001</v>
          </cell>
          <cell r="O409">
            <v>200.5971748</v>
          </cell>
          <cell r="P409">
            <v>0</v>
          </cell>
          <cell r="Q409">
            <v>1.2</v>
          </cell>
          <cell r="R409">
            <v>0.93156876179486259</v>
          </cell>
          <cell r="S409">
            <v>0.1</v>
          </cell>
          <cell r="T409">
            <v>0</v>
          </cell>
          <cell r="U409">
            <v>0.53499999999999992</v>
          </cell>
        </row>
        <row r="410">
          <cell r="A410">
            <v>9220</v>
          </cell>
          <cell r="C410" t="str">
            <v>Cortasetos STHIL HS75 60cm</v>
          </cell>
          <cell r="E410" t="str">
            <v>90 JARDINES</v>
          </cell>
          <cell r="F410">
            <v>5</v>
          </cell>
          <cell r="H410">
            <v>2</v>
          </cell>
          <cell r="I410">
            <v>0</v>
          </cell>
          <cell r="J410">
            <v>6.3489999999999991E-2</v>
          </cell>
          <cell r="K410">
            <v>4.8106000000000003E-2</v>
          </cell>
          <cell r="L410">
            <v>0</v>
          </cell>
          <cell r="O410">
            <v>0</v>
          </cell>
          <cell r="P410">
            <v>0</v>
          </cell>
          <cell r="Q410">
            <v>1.2</v>
          </cell>
          <cell r="R410">
            <v>0.93156876179486259</v>
          </cell>
          <cell r="S410">
            <v>0.1</v>
          </cell>
          <cell r="T410">
            <v>0</v>
          </cell>
          <cell r="U410">
            <v>0.53499999999999992</v>
          </cell>
        </row>
        <row r="411">
          <cell r="A411">
            <v>9225</v>
          </cell>
          <cell r="C411" t="str">
            <v>Cortasetos STHIL HS85 75cm</v>
          </cell>
          <cell r="E411" t="str">
            <v>90 JARDINES</v>
          </cell>
          <cell r="F411">
            <v>5</v>
          </cell>
          <cell r="H411">
            <v>2</v>
          </cell>
          <cell r="I411">
            <v>0</v>
          </cell>
          <cell r="J411">
            <v>6.3489999999999991E-2</v>
          </cell>
          <cell r="K411">
            <v>4.8106000000000003E-2</v>
          </cell>
          <cell r="L411">
            <v>0</v>
          </cell>
          <cell r="O411">
            <v>0</v>
          </cell>
          <cell r="P411">
            <v>0</v>
          </cell>
          <cell r="Q411">
            <v>1.2</v>
          </cell>
          <cell r="R411">
            <v>0.93156876179486259</v>
          </cell>
          <cell r="S411">
            <v>0.1</v>
          </cell>
          <cell r="T411">
            <v>0</v>
          </cell>
          <cell r="U411">
            <v>0.53499999999999992</v>
          </cell>
        </row>
        <row r="412">
          <cell r="A412">
            <v>9230</v>
          </cell>
          <cell r="C412" t="str">
            <v>Cortasetos altura STHIL HL75 30º 50cm</v>
          </cell>
          <cell r="E412" t="str">
            <v>90 JARDINES</v>
          </cell>
          <cell r="F412">
            <v>5</v>
          </cell>
          <cell r="H412">
            <v>2</v>
          </cell>
          <cell r="I412">
            <v>0</v>
          </cell>
          <cell r="J412">
            <v>6.3489999999999991E-2</v>
          </cell>
          <cell r="K412">
            <v>4.8106000000000003E-2</v>
          </cell>
          <cell r="L412">
            <v>0</v>
          </cell>
          <cell r="O412">
            <v>0</v>
          </cell>
          <cell r="P412">
            <v>0</v>
          </cell>
          <cell r="Q412">
            <v>1.2</v>
          </cell>
          <cell r="R412">
            <v>0.93156876179486259</v>
          </cell>
          <cell r="S412">
            <v>0.1</v>
          </cell>
          <cell r="T412">
            <v>0</v>
          </cell>
          <cell r="U412">
            <v>0.53499999999999992</v>
          </cell>
        </row>
        <row r="413">
          <cell r="A413">
            <v>9235</v>
          </cell>
          <cell r="C413" t="str">
            <v>Sopladora HUSQVARNA 155B 70m/s</v>
          </cell>
          <cell r="E413" t="str">
            <v>90 JARDINES</v>
          </cell>
          <cell r="F413">
            <v>3</v>
          </cell>
          <cell r="H413">
            <v>2</v>
          </cell>
          <cell r="I413">
            <v>0</v>
          </cell>
          <cell r="J413">
            <v>6.3489999999999991E-2</v>
          </cell>
          <cell r="K413">
            <v>4.8106000000000003E-2</v>
          </cell>
          <cell r="L413">
            <v>0</v>
          </cell>
          <cell r="O413">
            <v>0</v>
          </cell>
          <cell r="P413">
            <v>0</v>
          </cell>
          <cell r="Q413">
            <v>1.2</v>
          </cell>
          <cell r="R413">
            <v>0.93156876179486259</v>
          </cell>
          <cell r="S413">
            <v>0.1</v>
          </cell>
          <cell r="T413">
            <v>0</v>
          </cell>
          <cell r="U413">
            <v>0.53499999999999992</v>
          </cell>
        </row>
        <row r="414">
          <cell r="A414">
            <v>9240</v>
          </cell>
          <cell r="C414" t="str">
            <v>Sopladora HUSQVARNA 141B 63m/s</v>
          </cell>
          <cell r="E414" t="str">
            <v>90 JARDINES</v>
          </cell>
          <cell r="F414">
            <v>3</v>
          </cell>
          <cell r="H414">
            <v>2</v>
          </cell>
          <cell r="I414">
            <v>0</v>
          </cell>
          <cell r="J414">
            <v>6.3489999999999991E-2</v>
          </cell>
          <cell r="K414">
            <v>4.8106000000000003E-2</v>
          </cell>
          <cell r="L414">
            <v>0</v>
          </cell>
          <cell r="O414">
            <v>0</v>
          </cell>
          <cell r="P414">
            <v>0</v>
          </cell>
          <cell r="Q414">
            <v>1.2</v>
          </cell>
          <cell r="R414">
            <v>0.93156876179486259</v>
          </cell>
          <cell r="S414">
            <v>0.1</v>
          </cell>
          <cell r="T414">
            <v>0</v>
          </cell>
          <cell r="U414">
            <v>0.53499999999999992</v>
          </cell>
        </row>
        <row r="415">
          <cell r="A415">
            <v>9245</v>
          </cell>
          <cell r="C415" t="str">
            <v>Sopladora ECHO PB 46LN 79m/s  930m3/hsilenciosa+KIT aspir</v>
          </cell>
          <cell r="E415" t="str">
            <v>90 JARDINES</v>
          </cell>
          <cell r="F415">
            <v>3</v>
          </cell>
          <cell r="H415">
            <v>2</v>
          </cell>
          <cell r="I415">
            <v>0</v>
          </cell>
          <cell r="J415">
            <v>6.3489999999999991E-2</v>
          </cell>
          <cell r="K415">
            <v>4.8106000000000003E-2</v>
          </cell>
          <cell r="L415">
            <v>0</v>
          </cell>
          <cell r="O415">
            <v>0</v>
          </cell>
          <cell r="P415">
            <v>0</v>
          </cell>
          <cell r="Q415">
            <v>1.2</v>
          </cell>
          <cell r="R415">
            <v>0.93156876179486259</v>
          </cell>
          <cell r="S415">
            <v>0.1</v>
          </cell>
          <cell r="T415">
            <v>0</v>
          </cell>
          <cell r="U415">
            <v>0.53499999999999992</v>
          </cell>
        </row>
        <row r="416">
          <cell r="A416">
            <v>9250</v>
          </cell>
          <cell r="C416" t="str">
            <v>Sopladora ECHO PB 2455 60m/sg 600m3/h</v>
          </cell>
          <cell r="E416" t="str">
            <v>90 JARDINES</v>
          </cell>
          <cell r="F416">
            <v>3</v>
          </cell>
          <cell r="H416">
            <v>2</v>
          </cell>
          <cell r="I416">
            <v>0</v>
          </cell>
          <cell r="J416">
            <v>6.3489999999999991E-2</v>
          </cell>
          <cell r="K416">
            <v>4.8106000000000003E-2</v>
          </cell>
          <cell r="L416">
            <v>0</v>
          </cell>
          <cell r="O416">
            <v>0</v>
          </cell>
          <cell r="P416">
            <v>0</v>
          </cell>
          <cell r="Q416">
            <v>1.2</v>
          </cell>
          <cell r="R416">
            <v>0.93156876179486259</v>
          </cell>
          <cell r="S416">
            <v>0.1</v>
          </cell>
          <cell r="T416">
            <v>0</v>
          </cell>
          <cell r="U416">
            <v>0.53499999999999992</v>
          </cell>
        </row>
        <row r="417">
          <cell r="A417">
            <v>9255</v>
          </cell>
          <cell r="C417" t="str">
            <v>Sopladora OZAKI SP261S</v>
          </cell>
          <cell r="E417" t="str">
            <v>90 JARDINES</v>
          </cell>
          <cell r="F417">
            <v>3</v>
          </cell>
          <cell r="H417">
            <v>2</v>
          </cell>
          <cell r="I417">
            <v>0</v>
          </cell>
          <cell r="J417">
            <v>6.3489999999999991E-2</v>
          </cell>
          <cell r="K417">
            <v>4.8106000000000003E-2</v>
          </cell>
          <cell r="L417">
            <v>0</v>
          </cell>
          <cell r="O417">
            <v>0</v>
          </cell>
          <cell r="P417">
            <v>0</v>
          </cell>
          <cell r="Q417">
            <v>1.2</v>
          </cell>
          <cell r="R417">
            <v>0.93156876179486259</v>
          </cell>
          <cell r="S417">
            <v>0.1</v>
          </cell>
          <cell r="T417">
            <v>0</v>
          </cell>
          <cell r="U417">
            <v>0.53499999999999992</v>
          </cell>
        </row>
        <row r="418">
          <cell r="A418">
            <v>9260</v>
          </cell>
          <cell r="C418" t="str">
            <v>Sopladora STHIL BG85 760m3/h</v>
          </cell>
          <cell r="E418" t="str">
            <v>90 JARDINES</v>
          </cell>
          <cell r="F418">
            <v>3</v>
          </cell>
          <cell r="G418">
            <v>174.13</v>
          </cell>
          <cell r="H418">
            <v>2</v>
          </cell>
          <cell r="I418">
            <v>87</v>
          </cell>
          <cell r="J418">
            <v>6.3489999999999991E-2</v>
          </cell>
          <cell r="K418">
            <v>4.8106000000000003E-2</v>
          </cell>
          <cell r="L418">
            <v>8.3766977800000006</v>
          </cell>
          <cell r="O418">
            <v>95.376697780000001</v>
          </cell>
          <cell r="P418">
            <v>0</v>
          </cell>
          <cell r="Q418">
            <v>1.2</v>
          </cell>
          <cell r="R418">
            <v>0.93156876179486259</v>
          </cell>
          <cell r="S418">
            <v>0.1</v>
          </cell>
          <cell r="T418">
            <v>0</v>
          </cell>
          <cell r="U418">
            <v>0.53499999999999992</v>
          </cell>
        </row>
        <row r="419">
          <cell r="A419">
            <v>9265</v>
          </cell>
          <cell r="C419" t="str">
            <v>Sopladora STHIL BR45C 635m3/h Silenciosa</v>
          </cell>
          <cell r="E419" t="str">
            <v>90 JARDINES</v>
          </cell>
          <cell r="F419">
            <v>3</v>
          </cell>
          <cell r="H419">
            <v>2</v>
          </cell>
          <cell r="I419">
            <v>0</v>
          </cell>
          <cell r="J419">
            <v>6.3489999999999991E-2</v>
          </cell>
          <cell r="K419">
            <v>4.8106000000000003E-2</v>
          </cell>
          <cell r="L419">
            <v>0</v>
          </cell>
          <cell r="O419">
            <v>0</v>
          </cell>
          <cell r="P419">
            <v>0</v>
          </cell>
          <cell r="Q419">
            <v>1.2</v>
          </cell>
          <cell r="R419">
            <v>0.93156876179486259</v>
          </cell>
          <cell r="S419">
            <v>0.1</v>
          </cell>
          <cell r="T419">
            <v>0</v>
          </cell>
          <cell r="U419">
            <v>0.53499999999999992</v>
          </cell>
        </row>
        <row r="420">
          <cell r="A420">
            <v>9270</v>
          </cell>
          <cell r="C420" t="str">
            <v>Aspirador ATICA LS5000 5CV manual</v>
          </cell>
          <cell r="E420" t="str">
            <v>90 JARDINES</v>
          </cell>
          <cell r="F420">
            <v>3</v>
          </cell>
          <cell r="H420">
            <v>2</v>
          </cell>
          <cell r="I420">
            <v>0</v>
          </cell>
          <cell r="J420">
            <v>6.3489999999999991E-2</v>
          </cell>
          <cell r="K420">
            <v>4.8106000000000003E-2</v>
          </cell>
          <cell r="L420">
            <v>0</v>
          </cell>
          <cell r="O420">
            <v>0</v>
          </cell>
          <cell r="P420">
            <v>0</v>
          </cell>
          <cell r="Q420">
            <v>1.2</v>
          </cell>
          <cell r="R420">
            <v>0.93156876179486259</v>
          </cell>
          <cell r="S420">
            <v>0.1</v>
          </cell>
          <cell r="T420">
            <v>0</v>
          </cell>
          <cell r="U420">
            <v>0.53499999999999992</v>
          </cell>
        </row>
        <row r="421">
          <cell r="A421">
            <v>9275</v>
          </cell>
          <cell r="C421" t="str">
            <v>Aspirador ATICA TR40B 11CV remolcada</v>
          </cell>
          <cell r="E421" t="str">
            <v>90 JARDINES</v>
          </cell>
          <cell r="F421">
            <v>3</v>
          </cell>
          <cell r="H421">
            <v>2</v>
          </cell>
          <cell r="I421">
            <v>0</v>
          </cell>
          <cell r="J421">
            <v>6.3489999999999991E-2</v>
          </cell>
          <cell r="K421">
            <v>4.8106000000000003E-2</v>
          </cell>
          <cell r="L421">
            <v>0</v>
          </cell>
          <cell r="O421">
            <v>0</v>
          </cell>
          <cell r="P421">
            <v>0</v>
          </cell>
          <cell r="Q421">
            <v>1.3</v>
          </cell>
          <cell r="R421">
            <v>1.1864406779661016</v>
          </cell>
          <cell r="S421">
            <v>0.1</v>
          </cell>
          <cell r="T421">
            <v>0</v>
          </cell>
          <cell r="U421">
            <v>0.53499999999999992</v>
          </cell>
        </row>
        <row r="422">
          <cell r="A422">
            <v>9280</v>
          </cell>
          <cell r="C422" t="str">
            <v xml:space="preserve">Motoazada HONDA F510 94cm </v>
          </cell>
          <cell r="E422" t="str">
            <v>90 JARDINES</v>
          </cell>
          <cell r="F422">
            <v>2</v>
          </cell>
          <cell r="H422">
            <v>2</v>
          </cell>
          <cell r="I422">
            <v>0</v>
          </cell>
          <cell r="J422">
            <v>6.3489999999999991E-2</v>
          </cell>
          <cell r="K422">
            <v>4.8106000000000003E-2</v>
          </cell>
          <cell r="L422">
            <v>0</v>
          </cell>
          <cell r="O422">
            <v>0</v>
          </cell>
          <cell r="P422">
            <v>0</v>
          </cell>
          <cell r="Q422">
            <v>1</v>
          </cell>
          <cell r="R422">
            <v>0.93156876179486259</v>
          </cell>
          <cell r="S422">
            <v>0.1</v>
          </cell>
          <cell r="T422">
            <v>0</v>
          </cell>
          <cell r="U422">
            <v>0.53499999999999992</v>
          </cell>
        </row>
        <row r="423">
          <cell r="A423">
            <v>9285</v>
          </cell>
          <cell r="C423" t="str">
            <v>Motocultor HONDA F560M 52cm</v>
          </cell>
          <cell r="E423" t="str">
            <v>90 JARDINES</v>
          </cell>
          <cell r="F423">
            <v>2</v>
          </cell>
          <cell r="H423">
            <v>2</v>
          </cell>
          <cell r="I423">
            <v>0</v>
          </cell>
          <cell r="J423">
            <v>6.3489999999999991E-2</v>
          </cell>
          <cell r="K423">
            <v>4.8106000000000003E-2</v>
          </cell>
          <cell r="L423">
            <v>0</v>
          </cell>
          <cell r="O423">
            <v>0</v>
          </cell>
          <cell r="P423">
            <v>0</v>
          </cell>
          <cell r="Q423">
            <v>1</v>
          </cell>
          <cell r="R423">
            <v>0.93156876179486259</v>
          </cell>
          <cell r="S423">
            <v>0.1</v>
          </cell>
          <cell r="T423">
            <v>0</v>
          </cell>
          <cell r="U423">
            <v>0.53499999999999992</v>
          </cell>
        </row>
        <row r="424">
          <cell r="A424">
            <v>9290</v>
          </cell>
          <cell r="C424" t="str">
            <v>Motoazada AGRIA 3001</v>
          </cell>
          <cell r="E424" t="str">
            <v>90 JARDINES</v>
          </cell>
          <cell r="F424">
            <v>2</v>
          </cell>
          <cell r="H424">
            <v>2</v>
          </cell>
          <cell r="I424">
            <v>0</v>
          </cell>
          <cell r="J424">
            <v>6.3489999999999991E-2</v>
          </cell>
          <cell r="K424">
            <v>4.8106000000000003E-2</v>
          </cell>
          <cell r="L424">
            <v>0</v>
          </cell>
          <cell r="O424">
            <v>0</v>
          </cell>
          <cell r="P424">
            <v>0</v>
          </cell>
          <cell r="Q424">
            <v>1</v>
          </cell>
          <cell r="R424">
            <v>0.93156876179486259</v>
          </cell>
          <cell r="S424">
            <v>0.1</v>
          </cell>
          <cell r="T424">
            <v>0</v>
          </cell>
          <cell r="U424">
            <v>0.53499999999999992</v>
          </cell>
        </row>
        <row r="425">
          <cell r="A425">
            <v>9295</v>
          </cell>
          <cell r="C425" t="str">
            <v>Motoazada HUSQVARNA T500RH Pneumatic 5CV 52Kg 83cm</v>
          </cell>
          <cell r="E425" t="str">
            <v>90 JARDINES</v>
          </cell>
          <cell r="F425">
            <v>2</v>
          </cell>
          <cell r="H425">
            <v>2</v>
          </cell>
          <cell r="I425">
            <v>0</v>
          </cell>
          <cell r="J425">
            <v>6.3489999999999991E-2</v>
          </cell>
          <cell r="K425">
            <v>4.8106000000000003E-2</v>
          </cell>
          <cell r="L425">
            <v>0</v>
          </cell>
          <cell r="O425">
            <v>0</v>
          </cell>
          <cell r="P425">
            <v>0</v>
          </cell>
          <cell r="Q425">
            <v>1.2</v>
          </cell>
          <cell r="R425">
            <v>0.93156876179486259</v>
          </cell>
          <cell r="S425">
            <v>0.1</v>
          </cell>
          <cell r="T425">
            <v>0</v>
          </cell>
          <cell r="U425">
            <v>0.53499999999999992</v>
          </cell>
        </row>
        <row r="426">
          <cell r="A426">
            <v>9300</v>
          </cell>
          <cell r="C426" t="str">
            <v>Motocultor HUSQVARNA CRT51 5CV 90Kg 43 cm</v>
          </cell>
          <cell r="E426" t="str">
            <v>90 JARDINES</v>
          </cell>
          <cell r="F426">
            <v>2</v>
          </cell>
          <cell r="H426">
            <v>2</v>
          </cell>
          <cell r="I426">
            <v>0</v>
          </cell>
          <cell r="J426">
            <v>6.3489999999999991E-2</v>
          </cell>
          <cell r="K426">
            <v>4.8106000000000003E-2</v>
          </cell>
          <cell r="L426">
            <v>0</v>
          </cell>
          <cell r="O426">
            <v>0</v>
          </cell>
          <cell r="P426">
            <v>0</v>
          </cell>
          <cell r="Q426">
            <v>1.2</v>
          </cell>
          <cell r="R426">
            <v>0.93156876179486259</v>
          </cell>
          <cell r="S426">
            <v>0.1</v>
          </cell>
          <cell r="T426">
            <v>0</v>
          </cell>
          <cell r="U426">
            <v>0.53499999999999992</v>
          </cell>
        </row>
        <row r="427">
          <cell r="A427">
            <v>9305</v>
          </cell>
          <cell r="C427" t="str">
            <v xml:space="preserve">Escarificador OUTIS-WOLF 1,6CV </v>
          </cell>
          <cell r="E427" t="str">
            <v>90 JARDINES</v>
          </cell>
          <cell r="F427">
            <v>2</v>
          </cell>
          <cell r="H427">
            <v>2</v>
          </cell>
          <cell r="I427">
            <v>0</v>
          </cell>
          <cell r="J427">
            <v>6.3489999999999991E-2</v>
          </cell>
          <cell r="K427">
            <v>4.8106000000000003E-2</v>
          </cell>
          <cell r="L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0.93156876179486259</v>
          </cell>
          <cell r="S427">
            <v>0.1</v>
          </cell>
          <cell r="T427">
            <v>0</v>
          </cell>
          <cell r="U427">
            <v>0.53499999999999992</v>
          </cell>
        </row>
        <row r="428">
          <cell r="A428">
            <v>9310</v>
          </cell>
          <cell r="C428" t="str">
            <v>Escarificador AMAZONE KMLV 150 27CV 1,5m</v>
          </cell>
          <cell r="E428" t="str">
            <v>90 JARDINES</v>
          </cell>
          <cell r="F428">
            <v>2</v>
          </cell>
          <cell r="H428">
            <v>2</v>
          </cell>
          <cell r="I428">
            <v>0</v>
          </cell>
          <cell r="J428">
            <v>6.3489999999999991E-2</v>
          </cell>
          <cell r="K428">
            <v>4.8106000000000003E-2</v>
          </cell>
          <cell r="L428">
            <v>0</v>
          </cell>
          <cell r="O428">
            <v>0</v>
          </cell>
          <cell r="P428">
            <v>0</v>
          </cell>
          <cell r="Q428">
            <v>2</v>
          </cell>
          <cell r="R428">
            <v>0.93156876179486259</v>
          </cell>
          <cell r="S428">
            <v>0.1</v>
          </cell>
          <cell r="T428">
            <v>0</v>
          </cell>
          <cell r="U428">
            <v>0.53499999999999992</v>
          </cell>
        </row>
        <row r="429">
          <cell r="A429">
            <v>9315</v>
          </cell>
          <cell r="C429" t="str">
            <v>Aireador HUSQVARNA AR19 4CV 48cm</v>
          </cell>
          <cell r="E429" t="str">
            <v>90 JARDINES</v>
          </cell>
          <cell r="F429">
            <v>2</v>
          </cell>
          <cell r="H429">
            <v>2</v>
          </cell>
          <cell r="I429">
            <v>0</v>
          </cell>
          <cell r="J429">
            <v>6.3489999999999991E-2</v>
          </cell>
          <cell r="K429">
            <v>4.8106000000000003E-2</v>
          </cell>
          <cell r="L429">
            <v>0</v>
          </cell>
          <cell r="O429">
            <v>0</v>
          </cell>
          <cell r="P429">
            <v>0</v>
          </cell>
          <cell r="Q429">
            <v>1.2</v>
          </cell>
          <cell r="R429">
            <v>0.93156876179486259</v>
          </cell>
          <cell r="S429">
            <v>0.1</v>
          </cell>
          <cell r="T429">
            <v>0</v>
          </cell>
          <cell r="U429">
            <v>0.53499999999999992</v>
          </cell>
        </row>
        <row r="430">
          <cell r="A430">
            <v>9320</v>
          </cell>
          <cell r="C430" t="str">
            <v>Aireador sacabocados JOHN DEERE 18CV</v>
          </cell>
          <cell r="E430" t="str">
            <v>90 JARDINES</v>
          </cell>
          <cell r="F430">
            <v>2</v>
          </cell>
          <cell r="H430">
            <v>2</v>
          </cell>
          <cell r="I430">
            <v>0</v>
          </cell>
          <cell r="J430">
            <v>6.3489999999999991E-2</v>
          </cell>
          <cell r="K430">
            <v>4.8106000000000003E-2</v>
          </cell>
          <cell r="L430">
            <v>0</v>
          </cell>
          <cell r="O430">
            <v>0</v>
          </cell>
          <cell r="P430">
            <v>0</v>
          </cell>
          <cell r="Q430">
            <v>1.8</v>
          </cell>
          <cell r="R430">
            <v>1.1864406779661016</v>
          </cell>
          <cell r="S430">
            <v>0.1</v>
          </cell>
          <cell r="T430">
            <v>0</v>
          </cell>
          <cell r="U430">
            <v>0.53499999999999992</v>
          </cell>
        </row>
        <row r="431">
          <cell r="A431">
            <v>9325</v>
          </cell>
          <cell r="C431" t="str">
            <v>Destoconador LASKI F450 18CV autoprop 20cm prof</v>
          </cell>
          <cell r="E431" t="str">
            <v>90 JARDINES</v>
          </cell>
          <cell r="F431">
            <v>2</v>
          </cell>
          <cell r="H431">
            <v>2</v>
          </cell>
          <cell r="I431">
            <v>0</v>
          </cell>
          <cell r="J431">
            <v>6.3489999999999991E-2</v>
          </cell>
          <cell r="K431">
            <v>4.8106000000000003E-2</v>
          </cell>
          <cell r="L431">
            <v>0</v>
          </cell>
          <cell r="O431">
            <v>0</v>
          </cell>
          <cell r="P431">
            <v>0</v>
          </cell>
          <cell r="Q431">
            <v>1.5</v>
          </cell>
          <cell r="R431">
            <v>1.1864406779661016</v>
          </cell>
          <cell r="S431">
            <v>0.1</v>
          </cell>
          <cell r="T431">
            <v>0</v>
          </cell>
          <cell r="U431">
            <v>0.53499999999999992</v>
          </cell>
          <cell r="V431">
            <v>0</v>
          </cell>
        </row>
        <row r="432">
          <cell r="A432">
            <v>9330</v>
          </cell>
          <cell r="C432" t="str">
            <v xml:space="preserve">Sembradora automática </v>
          </cell>
          <cell r="E432" t="str">
            <v>90 JARDINES</v>
          </cell>
          <cell r="F432">
            <v>2</v>
          </cell>
          <cell r="H432">
            <v>2</v>
          </cell>
          <cell r="I432">
            <v>0</v>
          </cell>
          <cell r="J432">
            <v>6.3489999999999991E-2</v>
          </cell>
          <cell r="K432">
            <v>4.8106000000000003E-2</v>
          </cell>
          <cell r="L432">
            <v>0</v>
          </cell>
          <cell r="O432">
            <v>0</v>
          </cell>
          <cell r="P432">
            <v>0</v>
          </cell>
          <cell r="Q432">
            <v>1</v>
          </cell>
          <cell r="R432">
            <v>1.1864406779661016</v>
          </cell>
          <cell r="S432">
            <v>0.1</v>
          </cell>
          <cell r="T432">
            <v>0</v>
          </cell>
          <cell r="U432">
            <v>0.53499999999999992</v>
          </cell>
          <cell r="V432">
            <v>0</v>
          </cell>
        </row>
        <row r="433">
          <cell r="A433">
            <v>9335</v>
          </cell>
          <cell r="C433" t="str">
            <v>Sembradora manual</v>
          </cell>
          <cell r="E433" t="str">
            <v>90 JARDINES</v>
          </cell>
          <cell r="F433">
            <v>2</v>
          </cell>
          <cell r="H433">
            <v>2</v>
          </cell>
          <cell r="I433">
            <v>0</v>
          </cell>
          <cell r="J433">
            <v>6.3489999999999991E-2</v>
          </cell>
          <cell r="K433">
            <v>4.8106000000000003E-2</v>
          </cell>
          <cell r="L433">
            <v>0</v>
          </cell>
          <cell r="O433">
            <v>0</v>
          </cell>
          <cell r="P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</row>
        <row r="434">
          <cell r="A434">
            <v>9340</v>
          </cell>
          <cell r="C434" t="str">
            <v>Equipo Tratamientos HONDA CPM 135 5CV 50Kg</v>
          </cell>
          <cell r="E434" t="str">
            <v>90 JARDINES</v>
          </cell>
          <cell r="F434">
            <v>2</v>
          </cell>
          <cell r="H434">
            <v>2</v>
          </cell>
          <cell r="I434">
            <v>0</v>
          </cell>
          <cell r="J434">
            <v>6.3489999999999991E-2</v>
          </cell>
          <cell r="K434">
            <v>4.8106000000000003E-2</v>
          </cell>
          <cell r="L434">
            <v>0</v>
          </cell>
          <cell r="O434">
            <v>0</v>
          </cell>
          <cell r="P434">
            <v>0</v>
          </cell>
          <cell r="Q434">
            <v>1.2</v>
          </cell>
          <cell r="R434">
            <v>0.93156876179486259</v>
          </cell>
          <cell r="S434">
            <v>0.1</v>
          </cell>
          <cell r="T434">
            <v>0</v>
          </cell>
          <cell r="U434">
            <v>0.53499999999999992</v>
          </cell>
          <cell r="V434">
            <v>0</v>
          </cell>
        </row>
        <row r="435">
          <cell r="A435">
            <v>9345</v>
          </cell>
          <cell r="C435" t="str">
            <v>Cañon Tratamientos TIFONE sobre remolque 490Kg</v>
          </cell>
          <cell r="E435" t="str">
            <v>90 JARDINES</v>
          </cell>
          <cell r="F435">
            <v>2</v>
          </cell>
          <cell r="H435">
            <v>2</v>
          </cell>
          <cell r="I435">
            <v>0</v>
          </cell>
          <cell r="J435">
            <v>6.3489999999999991E-2</v>
          </cell>
          <cell r="K435">
            <v>4.8106000000000003E-2</v>
          </cell>
          <cell r="L435">
            <v>0</v>
          </cell>
          <cell r="O435">
            <v>0</v>
          </cell>
          <cell r="P435">
            <v>0</v>
          </cell>
          <cell r="Q435">
            <v>2</v>
          </cell>
          <cell r="R435">
            <v>1.1864406779661016</v>
          </cell>
          <cell r="S435">
            <v>0.1</v>
          </cell>
          <cell r="T435">
            <v>0</v>
          </cell>
          <cell r="U435">
            <v>0.53499999999999992</v>
          </cell>
          <cell r="V435">
            <v>0</v>
          </cell>
        </row>
        <row r="436">
          <cell r="A436">
            <v>9350</v>
          </cell>
          <cell r="C436" t="str">
            <v xml:space="preserve">Mochila Tratamientos ECHO </v>
          </cell>
          <cell r="E436" t="str">
            <v>90 JARDINES</v>
          </cell>
          <cell r="F436">
            <v>2</v>
          </cell>
          <cell r="G436">
            <v>561.6</v>
          </cell>
          <cell r="H436">
            <v>2</v>
          </cell>
          <cell r="I436">
            <v>281</v>
          </cell>
          <cell r="J436">
            <v>6.3489999999999991E-2</v>
          </cell>
          <cell r="K436">
            <v>4.8106000000000003E-2</v>
          </cell>
          <cell r="L436">
            <v>27.016329600000002</v>
          </cell>
          <cell r="O436">
            <v>308.01632960000001</v>
          </cell>
          <cell r="P436">
            <v>0</v>
          </cell>
          <cell r="Q436">
            <v>0.5</v>
          </cell>
          <cell r="R436">
            <v>0.93156876179486259</v>
          </cell>
          <cell r="S436">
            <v>0.1</v>
          </cell>
          <cell r="T436">
            <v>0</v>
          </cell>
          <cell r="U436">
            <v>0.53499999999999992</v>
          </cell>
          <cell r="V436">
            <v>0</v>
          </cell>
        </row>
        <row r="437">
          <cell r="A437">
            <v>9355</v>
          </cell>
          <cell r="C437" t="str">
            <v>Equipo Tratamientos MATABI</v>
          </cell>
          <cell r="E437" t="str">
            <v>90 JARDINES</v>
          </cell>
          <cell r="F437">
            <v>2</v>
          </cell>
          <cell r="H437">
            <v>2</v>
          </cell>
          <cell r="I437">
            <v>0</v>
          </cell>
          <cell r="J437">
            <v>6.3489999999999991E-2</v>
          </cell>
          <cell r="K437">
            <v>4.8106000000000003E-2</v>
          </cell>
          <cell r="L437">
            <v>0</v>
          </cell>
          <cell r="O437">
            <v>0</v>
          </cell>
          <cell r="P437">
            <v>0</v>
          </cell>
          <cell r="Q437">
            <v>0.5</v>
          </cell>
          <cell r="R437">
            <v>0.93156876179486259</v>
          </cell>
          <cell r="S437">
            <v>0.1</v>
          </cell>
          <cell r="T437">
            <v>0</v>
          </cell>
          <cell r="U437">
            <v>0.53499999999999992</v>
          </cell>
          <cell r="V437">
            <v>0</v>
          </cell>
        </row>
        <row r="438">
          <cell r="A438">
            <v>9360</v>
          </cell>
          <cell r="C438" t="str">
            <v>Minitractor de siega JD Serie LT 16CV (97 y 107cm)</v>
          </cell>
          <cell r="E438" t="str">
            <v>90 JARDINES</v>
          </cell>
          <cell r="F438">
            <v>2</v>
          </cell>
          <cell r="H438">
            <v>4</v>
          </cell>
          <cell r="I438">
            <v>0</v>
          </cell>
          <cell r="J438">
            <v>7.1983000000000005E-2</v>
          </cell>
          <cell r="K438">
            <v>4.6551000000000002E-2</v>
          </cell>
          <cell r="L438">
            <v>0</v>
          </cell>
          <cell r="M438">
            <v>502</v>
          </cell>
          <cell r="O438">
            <v>502</v>
          </cell>
          <cell r="P438">
            <v>502</v>
          </cell>
          <cell r="Q438">
            <v>2</v>
          </cell>
          <cell r="R438">
            <v>1.1864406779661016</v>
          </cell>
          <cell r="S438">
            <v>0.15</v>
          </cell>
          <cell r="T438">
            <v>0.21399999999999997</v>
          </cell>
          <cell r="U438">
            <v>0.53499999999999992</v>
          </cell>
          <cell r="V438">
            <v>1</v>
          </cell>
        </row>
        <row r="439">
          <cell r="A439">
            <v>9365</v>
          </cell>
          <cell r="C439" t="str">
            <v>Minitractor de siega J.D. Serie X 24CV (122-158cm)</v>
          </cell>
          <cell r="E439" t="str">
            <v>90 JARDINES</v>
          </cell>
          <cell r="F439">
            <v>5</v>
          </cell>
          <cell r="G439">
            <v>16146</v>
          </cell>
          <cell r="H439">
            <v>10</v>
          </cell>
          <cell r="I439">
            <v>1615</v>
          </cell>
          <cell r="J439">
            <v>8.0422999999999994E-2</v>
          </cell>
          <cell r="K439">
            <v>4.9313999999999997E-2</v>
          </cell>
          <cell r="L439">
            <v>796.22384399999999</v>
          </cell>
          <cell r="M439">
            <v>502</v>
          </cell>
          <cell r="O439">
            <v>2913.2238440000001</v>
          </cell>
          <cell r="P439">
            <v>502</v>
          </cell>
          <cell r="Q439">
            <v>2</v>
          </cell>
          <cell r="R439">
            <v>1.1864406779661016</v>
          </cell>
          <cell r="S439">
            <v>0.15</v>
          </cell>
          <cell r="T439">
            <v>0.21399999999999997</v>
          </cell>
          <cell r="U439">
            <v>0.53499999999999992</v>
          </cell>
          <cell r="V439">
            <v>0</v>
          </cell>
        </row>
        <row r="440">
          <cell r="A440">
            <v>9370</v>
          </cell>
          <cell r="C440" t="str">
            <v>Minitractor de siega J.D. 1445 31CV 183cm</v>
          </cell>
          <cell r="E440" t="str">
            <v>90 JARDINES</v>
          </cell>
          <cell r="F440">
            <v>5</v>
          </cell>
          <cell r="H440">
            <v>10</v>
          </cell>
          <cell r="I440">
            <v>0</v>
          </cell>
          <cell r="J440">
            <v>8.0422999999999994E-2</v>
          </cell>
          <cell r="K440">
            <v>4.9313999999999997E-2</v>
          </cell>
          <cell r="L440">
            <v>0</v>
          </cell>
          <cell r="M440">
            <v>502</v>
          </cell>
          <cell r="O440">
            <v>502</v>
          </cell>
          <cell r="P440">
            <v>502</v>
          </cell>
          <cell r="Q440">
            <v>2</v>
          </cell>
          <cell r="R440">
            <v>1.1864406779661016</v>
          </cell>
          <cell r="S440">
            <v>0.15</v>
          </cell>
          <cell r="T440">
            <v>0.21399999999999997</v>
          </cell>
          <cell r="U440">
            <v>0.53499999999999992</v>
          </cell>
          <cell r="V440">
            <v>0</v>
          </cell>
        </row>
        <row r="441">
          <cell r="A441">
            <v>9375</v>
          </cell>
          <cell r="C441" t="str">
            <v>Minitractor de siega HIDRO 100cm</v>
          </cell>
          <cell r="E441" t="str">
            <v>90 JARDINES</v>
          </cell>
          <cell r="F441">
            <v>5</v>
          </cell>
          <cell r="G441">
            <v>7350</v>
          </cell>
          <cell r="H441">
            <v>10</v>
          </cell>
          <cell r="I441">
            <v>735</v>
          </cell>
          <cell r="J441">
            <v>8.0422999999999994E-2</v>
          </cell>
          <cell r="K441">
            <v>4.9313999999999997E-2</v>
          </cell>
          <cell r="L441">
            <v>362.4579</v>
          </cell>
          <cell r="M441">
            <v>502</v>
          </cell>
          <cell r="O441">
            <v>1599.4578999999999</v>
          </cell>
          <cell r="P441">
            <v>502</v>
          </cell>
          <cell r="Q441">
            <v>2</v>
          </cell>
          <cell r="R441">
            <v>1.1864406779661016</v>
          </cell>
          <cell r="S441">
            <v>0.15</v>
          </cell>
          <cell r="T441">
            <v>0.21399999999999997</v>
          </cell>
          <cell r="U441">
            <v>0.53499999999999992</v>
          </cell>
          <cell r="V441">
            <v>0</v>
          </cell>
        </row>
        <row r="442">
          <cell r="A442">
            <v>9380</v>
          </cell>
          <cell r="C442" t="str">
            <v>Minitractor de siega ATTILA 95cm</v>
          </cell>
          <cell r="E442" t="str">
            <v>90 JARDINES</v>
          </cell>
          <cell r="F442">
            <v>5</v>
          </cell>
          <cell r="H442">
            <v>10</v>
          </cell>
          <cell r="I442">
            <v>0</v>
          </cell>
          <cell r="J442">
            <v>8.0422999999999994E-2</v>
          </cell>
          <cell r="K442">
            <v>4.9313999999999997E-2</v>
          </cell>
          <cell r="L442">
            <v>0</v>
          </cell>
          <cell r="M442">
            <v>502</v>
          </cell>
          <cell r="O442">
            <v>502</v>
          </cell>
          <cell r="P442">
            <v>502</v>
          </cell>
          <cell r="Q442">
            <v>2</v>
          </cell>
          <cell r="R442">
            <v>1.1864406779661016</v>
          </cell>
          <cell r="S442">
            <v>0.15</v>
          </cell>
          <cell r="T442">
            <v>0.21399999999999997</v>
          </cell>
          <cell r="U442">
            <v>0.53499999999999992</v>
          </cell>
          <cell r="V442">
            <v>0</v>
          </cell>
        </row>
        <row r="443">
          <cell r="A443">
            <v>9385</v>
          </cell>
          <cell r="C443" t="str">
            <v>Minitractor de siega TORO 228D 157cm</v>
          </cell>
          <cell r="E443" t="str">
            <v>90 JARDINES</v>
          </cell>
          <cell r="F443">
            <v>5</v>
          </cell>
          <cell r="H443">
            <v>10</v>
          </cell>
          <cell r="I443">
            <v>0</v>
          </cell>
          <cell r="J443">
            <v>8.0422999999999994E-2</v>
          </cell>
          <cell r="K443">
            <v>4.9313999999999997E-2</v>
          </cell>
          <cell r="L443">
            <v>0</v>
          </cell>
          <cell r="M443">
            <v>502</v>
          </cell>
          <cell r="O443">
            <v>502</v>
          </cell>
          <cell r="P443">
            <v>502</v>
          </cell>
          <cell r="Q443">
            <v>2</v>
          </cell>
          <cell r="R443">
            <v>1.1864406779661016</v>
          </cell>
          <cell r="S443">
            <v>0.15</v>
          </cell>
          <cell r="T443">
            <v>0.21399999999999997</v>
          </cell>
          <cell r="U443">
            <v>0.53499999999999992</v>
          </cell>
          <cell r="V443">
            <v>0</v>
          </cell>
        </row>
        <row r="444">
          <cell r="A444">
            <v>9390</v>
          </cell>
          <cell r="C444" t="str">
            <v>Minitractor de siega TORO 523DXI 122cm</v>
          </cell>
          <cell r="E444" t="str">
            <v>90 JARDINES</v>
          </cell>
          <cell r="F444">
            <v>5</v>
          </cell>
          <cell r="H444">
            <v>10</v>
          </cell>
          <cell r="I444">
            <v>0</v>
          </cell>
          <cell r="J444">
            <v>8.0422999999999994E-2</v>
          </cell>
          <cell r="K444">
            <v>4.9313999999999997E-2</v>
          </cell>
          <cell r="L444">
            <v>0</v>
          </cell>
          <cell r="M444">
            <v>502</v>
          </cell>
          <cell r="O444">
            <v>502</v>
          </cell>
          <cell r="P444">
            <v>502</v>
          </cell>
          <cell r="Q444">
            <v>2</v>
          </cell>
          <cell r="R444">
            <v>1.1864406779661016</v>
          </cell>
          <cell r="S444">
            <v>0.15</v>
          </cell>
          <cell r="T444">
            <v>0.21399999999999997</v>
          </cell>
          <cell r="U444">
            <v>0.53499999999999992</v>
          </cell>
          <cell r="V444">
            <v>0</v>
          </cell>
        </row>
        <row r="445">
          <cell r="A445">
            <v>9395</v>
          </cell>
          <cell r="C445" t="str">
            <v>Plataforma de siega HUSTLER 22,8CV</v>
          </cell>
          <cell r="E445" t="str">
            <v>90 JARDINES</v>
          </cell>
          <cell r="F445">
            <v>5</v>
          </cell>
          <cell r="H445">
            <v>10</v>
          </cell>
          <cell r="I445">
            <v>0</v>
          </cell>
          <cell r="J445">
            <v>8.0422999999999994E-2</v>
          </cell>
          <cell r="K445">
            <v>4.9313999999999997E-2</v>
          </cell>
          <cell r="L445">
            <v>0</v>
          </cell>
          <cell r="M445">
            <v>502</v>
          </cell>
          <cell r="O445">
            <v>502</v>
          </cell>
          <cell r="P445">
            <v>502</v>
          </cell>
          <cell r="Q445">
            <v>2</v>
          </cell>
          <cell r="R445">
            <v>1.1864406779661016</v>
          </cell>
          <cell r="S445">
            <v>0.15</v>
          </cell>
          <cell r="T445">
            <v>0.21399999999999997</v>
          </cell>
          <cell r="U445">
            <v>0.53499999999999992</v>
          </cell>
          <cell r="V445">
            <v>1</v>
          </cell>
        </row>
        <row r="446">
          <cell r="A446">
            <v>9400</v>
          </cell>
          <cell r="C446" t="str">
            <v xml:space="preserve">Tractor desbrozador ATTILA </v>
          </cell>
          <cell r="E446" t="str">
            <v>90 JARDINES</v>
          </cell>
          <cell r="F446">
            <v>5</v>
          </cell>
          <cell r="H446">
            <v>10</v>
          </cell>
          <cell r="I446">
            <v>0</v>
          </cell>
          <cell r="J446">
            <v>8.0422999999999994E-2</v>
          </cell>
          <cell r="K446">
            <v>4.9313999999999997E-2</v>
          </cell>
          <cell r="L446">
            <v>0</v>
          </cell>
          <cell r="M446">
            <v>502</v>
          </cell>
          <cell r="O446">
            <v>502</v>
          </cell>
          <cell r="P446">
            <v>502</v>
          </cell>
          <cell r="Q446">
            <v>4</v>
          </cell>
          <cell r="R446">
            <v>1.1864406779661016</v>
          </cell>
          <cell r="S446">
            <v>0.15</v>
          </cell>
          <cell r="T446">
            <v>0.21399999999999997</v>
          </cell>
          <cell r="U446">
            <v>0.53499999999999992</v>
          </cell>
          <cell r="V446">
            <v>0</v>
          </cell>
        </row>
        <row r="447">
          <cell r="A447">
            <v>9405</v>
          </cell>
          <cell r="C447" t="str">
            <v>Tractor agrícola JOHN DEERE con pala y doble tracción 80CV</v>
          </cell>
          <cell r="E447" t="str">
            <v>90 JARDINES</v>
          </cell>
          <cell r="F447">
            <v>5</v>
          </cell>
          <cell r="G447">
            <v>35382</v>
          </cell>
          <cell r="H447">
            <v>10</v>
          </cell>
          <cell r="I447">
            <v>3538</v>
          </cell>
          <cell r="J447">
            <v>8.0422999999999994E-2</v>
          </cell>
          <cell r="K447">
            <v>4.9313999999999997E-2</v>
          </cell>
          <cell r="L447">
            <v>1744.8279479999999</v>
          </cell>
          <cell r="M447">
            <v>1405</v>
          </cell>
          <cell r="O447">
            <v>6687.8279480000001</v>
          </cell>
          <cell r="P447">
            <v>1405</v>
          </cell>
          <cell r="Q447">
            <v>9</v>
          </cell>
          <cell r="R447">
            <v>1.1864406779661016</v>
          </cell>
          <cell r="S447">
            <v>0.15</v>
          </cell>
          <cell r="T447">
            <v>0.21399999999999997</v>
          </cell>
          <cell r="U447">
            <v>0.53499999999999992</v>
          </cell>
          <cell r="V447">
            <v>0</v>
          </cell>
        </row>
        <row r="448">
          <cell r="A448">
            <v>9410</v>
          </cell>
          <cell r="C448" t="str">
            <v>Miniretro más accesorios BOBCAT 753</v>
          </cell>
          <cell r="E448" t="str">
            <v>90 JARDINES</v>
          </cell>
          <cell r="F448">
            <v>15</v>
          </cell>
          <cell r="H448">
            <v>10</v>
          </cell>
          <cell r="I448">
            <v>0</v>
          </cell>
          <cell r="J448">
            <v>8.0422999999999994E-2</v>
          </cell>
          <cell r="K448">
            <v>4.9313999999999997E-2</v>
          </cell>
          <cell r="L448">
            <v>0</v>
          </cell>
          <cell r="M448">
            <v>626</v>
          </cell>
          <cell r="O448">
            <v>626</v>
          </cell>
          <cell r="P448">
            <v>626</v>
          </cell>
          <cell r="Q448">
            <v>0.15</v>
          </cell>
          <cell r="R448">
            <v>1.1864406779661016</v>
          </cell>
          <cell r="S448">
            <v>0.15</v>
          </cell>
          <cell r="T448">
            <v>0.21399999999999997</v>
          </cell>
          <cell r="U448">
            <v>0.53499999999999992</v>
          </cell>
          <cell r="V448">
            <v>0</v>
          </cell>
        </row>
        <row r="449">
          <cell r="A449">
            <v>9415</v>
          </cell>
          <cell r="C449" t="str">
            <v>Remolque arrastrado TOGO 500Kg</v>
          </cell>
          <cell r="E449" t="str">
            <v>90 JARDINES</v>
          </cell>
          <cell r="H449">
            <v>10</v>
          </cell>
          <cell r="I449">
            <v>0</v>
          </cell>
          <cell r="J449">
            <v>8.0422999999999994E-2</v>
          </cell>
          <cell r="K449">
            <v>4.9313999999999997E-2</v>
          </cell>
          <cell r="L449">
            <v>0</v>
          </cell>
          <cell r="O449">
            <v>0</v>
          </cell>
          <cell r="P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</row>
        <row r="450">
          <cell r="A450">
            <v>9420</v>
          </cell>
          <cell r="C450" t="str">
            <v>Remolque arrastrado TOGO 1000Kg</v>
          </cell>
          <cell r="E450" t="str">
            <v>90 JARDINES</v>
          </cell>
          <cell r="H450">
            <v>10</v>
          </cell>
          <cell r="I450">
            <v>0</v>
          </cell>
          <cell r="J450">
            <v>8.0422999999999994E-2</v>
          </cell>
          <cell r="K450">
            <v>4.9313999999999997E-2</v>
          </cell>
          <cell r="L450">
            <v>0</v>
          </cell>
          <cell r="O450">
            <v>0</v>
          </cell>
          <cell r="P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</row>
        <row r="451">
          <cell r="A451">
            <v>9425</v>
          </cell>
          <cell r="C451" t="str">
            <v>Herramienta duradera</v>
          </cell>
          <cell r="E451" t="str">
            <v>90 JARDINES</v>
          </cell>
          <cell r="H451">
            <v>10</v>
          </cell>
          <cell r="I451">
            <v>0</v>
          </cell>
          <cell r="J451">
            <v>8.0422999999999994E-2</v>
          </cell>
          <cell r="K451">
            <v>4.9313999999999997E-2</v>
          </cell>
          <cell r="L451">
            <v>0</v>
          </cell>
          <cell r="O451">
            <v>0</v>
          </cell>
          <cell r="P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</row>
        <row r="452">
          <cell r="A452">
            <v>9430</v>
          </cell>
          <cell r="C452" t="str">
            <v>Productos abonado</v>
          </cell>
          <cell r="E452" t="str">
            <v>90 JARDINES</v>
          </cell>
          <cell r="H452">
            <v>1</v>
          </cell>
          <cell r="I452">
            <v>0</v>
          </cell>
          <cell r="J452">
            <v>5.5437E-2</v>
          </cell>
          <cell r="K452">
            <v>5.5437E-2</v>
          </cell>
          <cell r="L452">
            <v>0</v>
          </cell>
          <cell r="O452">
            <v>0</v>
          </cell>
          <cell r="P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</row>
        <row r="453">
          <cell r="A453">
            <v>9435</v>
          </cell>
          <cell r="C453" t="str">
            <v xml:space="preserve">Productos herbicidas </v>
          </cell>
          <cell r="E453" t="str">
            <v>90 JARDINES</v>
          </cell>
          <cell r="H453">
            <v>1</v>
          </cell>
          <cell r="I453">
            <v>0</v>
          </cell>
          <cell r="J453">
            <v>5.5437E-2</v>
          </cell>
          <cell r="K453">
            <v>5.5437E-2</v>
          </cell>
          <cell r="L453">
            <v>0</v>
          </cell>
          <cell r="O453">
            <v>0</v>
          </cell>
          <cell r="P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</row>
        <row r="454">
          <cell r="A454">
            <v>9440</v>
          </cell>
          <cell r="C454" t="str">
            <v>Productos fitosanitarios</v>
          </cell>
          <cell r="E454" t="str">
            <v>90 JARDINES</v>
          </cell>
          <cell r="H454">
            <v>1</v>
          </cell>
          <cell r="I454">
            <v>0</v>
          </cell>
          <cell r="J454">
            <v>5.5437E-2</v>
          </cell>
          <cell r="K454">
            <v>5.5437E-2</v>
          </cell>
          <cell r="L454">
            <v>0</v>
          </cell>
          <cell r="O454">
            <v>0</v>
          </cell>
          <cell r="P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</row>
        <row r="455">
          <cell r="A455">
            <v>9445</v>
          </cell>
          <cell r="C455" t="str">
            <v>Semillas</v>
          </cell>
          <cell r="E455" t="str">
            <v>90 JARDINES</v>
          </cell>
          <cell r="H455">
            <v>1</v>
          </cell>
          <cell r="I455">
            <v>0</v>
          </cell>
          <cell r="J455">
            <v>5.5437E-2</v>
          </cell>
          <cell r="K455">
            <v>5.5437E-2</v>
          </cell>
          <cell r="L455">
            <v>0</v>
          </cell>
          <cell r="O455">
            <v>0</v>
          </cell>
          <cell r="P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</row>
        <row r="456">
          <cell r="A456">
            <v>9450</v>
          </cell>
          <cell r="C456" t="str">
            <v xml:space="preserve">Flor </v>
          </cell>
          <cell r="E456" t="str">
            <v>90 JARDINES</v>
          </cell>
          <cell r="H456">
            <v>1</v>
          </cell>
          <cell r="I456">
            <v>0</v>
          </cell>
          <cell r="J456">
            <v>5.5437E-2</v>
          </cell>
          <cell r="K456">
            <v>5.5437E-2</v>
          </cell>
          <cell r="L456">
            <v>0</v>
          </cell>
          <cell r="O456">
            <v>0</v>
          </cell>
          <cell r="P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</row>
        <row r="457">
          <cell r="A457">
            <v>9455</v>
          </cell>
          <cell r="C457" t="str">
            <v>Planta</v>
          </cell>
          <cell r="E457" t="str">
            <v>90 JARDINES</v>
          </cell>
          <cell r="H457">
            <v>1</v>
          </cell>
          <cell r="I457">
            <v>0</v>
          </cell>
          <cell r="J457">
            <v>5.5437E-2</v>
          </cell>
          <cell r="K457">
            <v>5.5437E-2</v>
          </cell>
          <cell r="L457">
            <v>0</v>
          </cell>
          <cell r="O457">
            <v>0</v>
          </cell>
          <cell r="P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</row>
        <row r="458">
          <cell r="A458">
            <v>9460</v>
          </cell>
          <cell r="C458" t="str">
            <v>Material de riego</v>
          </cell>
          <cell r="E458" t="str">
            <v>90 JARDINES</v>
          </cell>
          <cell r="H458">
            <v>10</v>
          </cell>
          <cell r="I458">
            <v>0</v>
          </cell>
          <cell r="J458">
            <v>8.0422999999999994E-2</v>
          </cell>
          <cell r="K458">
            <v>4.9313999999999997E-2</v>
          </cell>
          <cell r="L458">
            <v>0</v>
          </cell>
          <cell r="O458">
            <v>0</v>
          </cell>
          <cell r="P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</row>
        <row r="459">
          <cell r="A459">
            <v>9465</v>
          </cell>
          <cell r="C459" t="str">
            <v>Bombas de riego</v>
          </cell>
          <cell r="E459" t="str">
            <v>90 JARDINES</v>
          </cell>
          <cell r="H459">
            <v>10</v>
          </cell>
          <cell r="I459">
            <v>0</v>
          </cell>
          <cell r="J459">
            <v>8.0422999999999994E-2</v>
          </cell>
          <cell r="K459">
            <v>4.9313999999999997E-2</v>
          </cell>
          <cell r="L459">
            <v>0</v>
          </cell>
          <cell r="O459">
            <v>0</v>
          </cell>
          <cell r="P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</row>
        <row r="460">
          <cell r="A460">
            <v>9470</v>
          </cell>
          <cell r="C460" t="str">
            <v>Tierra vegetal</v>
          </cell>
          <cell r="E460" t="str">
            <v>90 JARDINES</v>
          </cell>
          <cell r="H460">
            <v>1</v>
          </cell>
          <cell r="I460">
            <v>0</v>
          </cell>
          <cell r="J460">
            <v>5.5437E-2</v>
          </cell>
          <cell r="K460">
            <v>5.5437E-2</v>
          </cell>
          <cell r="L460">
            <v>0</v>
          </cell>
          <cell r="O460">
            <v>0</v>
          </cell>
          <cell r="P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</row>
        <row r="461">
          <cell r="A461">
            <v>9475</v>
          </cell>
          <cell r="C461" t="str">
            <v>Otros áridos</v>
          </cell>
          <cell r="E461" t="str">
            <v>90 JARDINES</v>
          </cell>
          <cell r="H461">
            <v>1</v>
          </cell>
          <cell r="I461">
            <v>0</v>
          </cell>
          <cell r="J461">
            <v>5.5437E-2</v>
          </cell>
          <cell r="K461">
            <v>5.5437E-2</v>
          </cell>
          <cell r="L461">
            <v>0</v>
          </cell>
          <cell r="O461">
            <v>0</v>
          </cell>
          <cell r="P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</row>
        <row r="462">
          <cell r="A462">
            <v>9480</v>
          </cell>
          <cell r="C462" t="str">
            <v>Vestuario jardinería completo</v>
          </cell>
          <cell r="E462" t="str">
            <v>90 JARDINES</v>
          </cell>
          <cell r="H462">
            <v>1</v>
          </cell>
          <cell r="I462">
            <v>0</v>
          </cell>
          <cell r="J462">
            <v>5.5437E-2</v>
          </cell>
          <cell r="K462">
            <v>5.5437E-2</v>
          </cell>
          <cell r="L462">
            <v>0</v>
          </cell>
          <cell r="O462">
            <v>0</v>
          </cell>
          <cell r="P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</row>
        <row r="463">
          <cell r="A463">
            <v>9485</v>
          </cell>
          <cell r="C463" t="str">
            <v>Pantalón para desbroce STHIL</v>
          </cell>
          <cell r="E463" t="str">
            <v>90 JARDINES</v>
          </cell>
          <cell r="H463">
            <v>1</v>
          </cell>
          <cell r="I463">
            <v>0</v>
          </cell>
          <cell r="J463">
            <v>5.5437E-2</v>
          </cell>
          <cell r="K463">
            <v>5.5437E-2</v>
          </cell>
          <cell r="L463">
            <v>0</v>
          </cell>
          <cell r="O463">
            <v>0</v>
          </cell>
          <cell r="P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</row>
        <row r="464">
          <cell r="A464">
            <v>9490</v>
          </cell>
          <cell r="C464" t="str">
            <v>Chaqueta de desbroce STHIL</v>
          </cell>
          <cell r="E464" t="str">
            <v>90 JARDINES</v>
          </cell>
          <cell r="H464">
            <v>1</v>
          </cell>
          <cell r="I464">
            <v>0</v>
          </cell>
          <cell r="J464">
            <v>5.5437E-2</v>
          </cell>
          <cell r="K464">
            <v>5.5437E-2</v>
          </cell>
          <cell r="L464">
            <v>0</v>
          </cell>
          <cell r="O464">
            <v>0</v>
          </cell>
          <cell r="P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</row>
        <row r="465">
          <cell r="A465">
            <v>9495</v>
          </cell>
          <cell r="C465" t="str">
            <v>Casco completo STHIL</v>
          </cell>
          <cell r="E465" t="str">
            <v>90 JARDINES</v>
          </cell>
          <cell r="H465">
            <v>1</v>
          </cell>
          <cell r="I465">
            <v>0</v>
          </cell>
          <cell r="J465">
            <v>5.5437E-2</v>
          </cell>
          <cell r="K465">
            <v>5.5437E-2</v>
          </cell>
          <cell r="L465">
            <v>0</v>
          </cell>
          <cell r="O465">
            <v>0</v>
          </cell>
          <cell r="P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</row>
        <row r="466">
          <cell r="A466">
            <v>9500</v>
          </cell>
          <cell r="C466" t="str">
            <v>Pantalla de rejilla con auriculares STHIL</v>
          </cell>
          <cell r="E466" t="str">
            <v>90 JARDINES</v>
          </cell>
          <cell r="H466">
            <v>1</v>
          </cell>
          <cell r="I466">
            <v>0</v>
          </cell>
          <cell r="J466">
            <v>5.5437E-2</v>
          </cell>
          <cell r="K466">
            <v>5.5437E-2</v>
          </cell>
          <cell r="L466">
            <v>0</v>
          </cell>
          <cell r="O466">
            <v>0</v>
          </cell>
          <cell r="P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</row>
        <row r="467">
          <cell r="A467">
            <v>9505</v>
          </cell>
          <cell r="C467" t="str">
            <v>Arnes de poda</v>
          </cell>
          <cell r="E467" t="str">
            <v>90 JARDINES</v>
          </cell>
          <cell r="H467">
            <v>1</v>
          </cell>
          <cell r="I467">
            <v>0</v>
          </cell>
          <cell r="J467">
            <v>5.5437E-2</v>
          </cell>
          <cell r="K467">
            <v>5.5437E-2</v>
          </cell>
          <cell r="L467">
            <v>0</v>
          </cell>
          <cell r="O467">
            <v>0</v>
          </cell>
          <cell r="P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</row>
        <row r="468">
          <cell r="A468">
            <v>9510</v>
          </cell>
          <cell r="C468" t="str">
            <v>Vehículo multiusos JD GATOR (4 y 6 ruedas)</v>
          </cell>
          <cell r="E468" t="str">
            <v>90 JARDINES</v>
          </cell>
          <cell r="F468">
            <v>5</v>
          </cell>
          <cell r="H468">
            <v>4</v>
          </cell>
          <cell r="I468">
            <v>0</v>
          </cell>
          <cell r="J468">
            <v>7.1983000000000005E-2</v>
          </cell>
          <cell r="K468">
            <v>4.6551000000000002E-2</v>
          </cell>
          <cell r="L468">
            <v>0</v>
          </cell>
          <cell r="M468">
            <v>502</v>
          </cell>
          <cell r="O468">
            <v>502</v>
          </cell>
          <cell r="P468">
            <v>502</v>
          </cell>
          <cell r="Q468">
            <v>3</v>
          </cell>
          <cell r="R468">
            <v>1.1864406779661016</v>
          </cell>
          <cell r="S468">
            <v>0.15</v>
          </cell>
          <cell r="T468">
            <v>0.21399999999999997</v>
          </cell>
          <cell r="U468">
            <v>0.53499999999999992</v>
          </cell>
        </row>
        <row r="469">
          <cell r="H469">
            <v>10</v>
          </cell>
          <cell r="I469">
            <v>0</v>
          </cell>
          <cell r="J469">
            <v>8.0422999999999994E-2</v>
          </cell>
          <cell r="K469">
            <v>4.9313999999999997E-2</v>
          </cell>
          <cell r="L469">
            <v>0</v>
          </cell>
          <cell r="O469">
            <v>0</v>
          </cell>
          <cell r="P469">
            <v>0</v>
          </cell>
          <cell r="V469">
            <v>0</v>
          </cell>
        </row>
        <row r="470">
          <cell r="H470">
            <v>10</v>
          </cell>
          <cell r="I470">
            <v>0</v>
          </cell>
          <cell r="J470">
            <v>8.0422999999999994E-2</v>
          </cell>
          <cell r="K470">
            <v>4.9313999999999997E-2</v>
          </cell>
          <cell r="L470">
            <v>0</v>
          </cell>
          <cell r="O470">
            <v>0</v>
          </cell>
          <cell r="P470">
            <v>0</v>
          </cell>
          <cell r="V470">
            <v>0</v>
          </cell>
        </row>
        <row r="471">
          <cell r="H471">
            <v>10</v>
          </cell>
          <cell r="I471">
            <v>0</v>
          </cell>
          <cell r="J471">
            <v>8.0422999999999994E-2</v>
          </cell>
          <cell r="K471">
            <v>4.9313999999999997E-2</v>
          </cell>
          <cell r="L471">
            <v>0</v>
          </cell>
          <cell r="O471">
            <v>0</v>
          </cell>
          <cell r="P471">
            <v>0</v>
          </cell>
          <cell r="V471">
            <v>0</v>
          </cell>
        </row>
        <row r="472">
          <cell r="H472">
            <v>10</v>
          </cell>
          <cell r="I472">
            <v>0</v>
          </cell>
          <cell r="J472">
            <v>8.0422999999999994E-2</v>
          </cell>
          <cell r="K472">
            <v>4.9313999999999997E-2</v>
          </cell>
          <cell r="L472">
            <v>0</v>
          </cell>
          <cell r="O472">
            <v>0</v>
          </cell>
          <cell r="P472">
            <v>0</v>
          </cell>
          <cell r="V472">
            <v>0</v>
          </cell>
        </row>
        <row r="473">
          <cell r="H473">
            <v>10</v>
          </cell>
          <cell r="I473">
            <v>0</v>
          </cell>
          <cell r="J473">
            <v>8.0422999999999994E-2</v>
          </cell>
          <cell r="K473">
            <v>4.9313999999999997E-2</v>
          </cell>
          <cell r="L473">
            <v>0</v>
          </cell>
          <cell r="O473">
            <v>0</v>
          </cell>
          <cell r="P473">
            <v>0</v>
          </cell>
          <cell r="V473">
            <v>0</v>
          </cell>
        </row>
        <row r="474">
          <cell r="H474">
            <v>10</v>
          </cell>
          <cell r="I474">
            <v>0</v>
          </cell>
          <cell r="J474">
            <v>8.0422999999999994E-2</v>
          </cell>
          <cell r="K474">
            <v>4.9313999999999997E-2</v>
          </cell>
          <cell r="L474">
            <v>0</v>
          </cell>
          <cell r="O474">
            <v>0</v>
          </cell>
          <cell r="P474">
            <v>0</v>
          </cell>
          <cell r="V474">
            <v>0</v>
          </cell>
        </row>
        <row r="475">
          <cell r="H475">
            <v>10</v>
          </cell>
          <cell r="I475">
            <v>0</v>
          </cell>
          <cell r="J475">
            <v>8.0422999999999994E-2</v>
          </cell>
          <cell r="K475">
            <v>4.9313999999999997E-2</v>
          </cell>
          <cell r="L475">
            <v>0</v>
          </cell>
          <cell r="O475">
            <v>0</v>
          </cell>
          <cell r="P475">
            <v>0</v>
          </cell>
          <cell r="V475">
            <v>0</v>
          </cell>
        </row>
        <row r="476">
          <cell r="H476">
            <v>10</v>
          </cell>
          <cell r="I476">
            <v>0</v>
          </cell>
          <cell r="J476">
            <v>8.0422999999999994E-2</v>
          </cell>
          <cell r="K476">
            <v>4.9313999999999997E-2</v>
          </cell>
          <cell r="L476">
            <v>0</v>
          </cell>
          <cell r="O476">
            <v>0</v>
          </cell>
          <cell r="P476">
            <v>0</v>
          </cell>
          <cell r="V476">
            <v>0</v>
          </cell>
        </row>
        <row r="477">
          <cell r="H477">
            <v>10</v>
          </cell>
          <cell r="I477">
            <v>0</v>
          </cell>
          <cell r="J477">
            <v>8.0422999999999994E-2</v>
          </cell>
          <cell r="K477">
            <v>4.9313999999999997E-2</v>
          </cell>
          <cell r="L477">
            <v>0</v>
          </cell>
          <cell r="O477">
            <v>0</v>
          </cell>
          <cell r="P477">
            <v>0</v>
          </cell>
          <cell r="V477">
            <v>0</v>
          </cell>
        </row>
        <row r="478">
          <cell r="H478">
            <v>10</v>
          </cell>
          <cell r="I478">
            <v>0</v>
          </cell>
          <cell r="J478">
            <v>8.0422999999999994E-2</v>
          </cell>
          <cell r="K478">
            <v>4.9313999999999997E-2</v>
          </cell>
          <cell r="L478">
            <v>0</v>
          </cell>
          <cell r="O478">
            <v>0</v>
          </cell>
          <cell r="P478">
            <v>0</v>
          </cell>
          <cell r="V478">
            <v>0</v>
          </cell>
        </row>
        <row r="479">
          <cell r="H479">
            <v>10</v>
          </cell>
          <cell r="I479">
            <v>0</v>
          </cell>
          <cell r="J479">
            <v>8.0422999999999994E-2</v>
          </cell>
          <cell r="K479">
            <v>4.9313999999999997E-2</v>
          </cell>
          <cell r="L479">
            <v>0</v>
          </cell>
          <cell r="O479">
            <v>0</v>
          </cell>
          <cell r="P479">
            <v>0</v>
          </cell>
          <cell r="V479">
            <v>0</v>
          </cell>
        </row>
        <row r="480">
          <cell r="H480">
            <v>10</v>
          </cell>
          <cell r="I480">
            <v>0</v>
          </cell>
          <cell r="J480">
            <v>8.0422999999999994E-2</v>
          </cell>
          <cell r="K480">
            <v>4.9313999999999997E-2</v>
          </cell>
          <cell r="L480">
            <v>0</v>
          </cell>
          <cell r="O480">
            <v>0</v>
          </cell>
          <cell r="P480">
            <v>0</v>
          </cell>
          <cell r="V480">
            <v>0</v>
          </cell>
        </row>
        <row r="481">
          <cell r="H481">
            <v>10</v>
          </cell>
          <cell r="I481">
            <v>0</v>
          </cell>
          <cell r="J481">
            <v>8.0422999999999994E-2</v>
          </cell>
          <cell r="K481">
            <v>4.9313999999999997E-2</v>
          </cell>
          <cell r="L481">
            <v>0</v>
          </cell>
          <cell r="O481">
            <v>0</v>
          </cell>
          <cell r="P481">
            <v>0</v>
          </cell>
          <cell r="V481">
            <v>0</v>
          </cell>
        </row>
        <row r="482">
          <cell r="H482">
            <v>10</v>
          </cell>
          <cell r="I482">
            <v>0</v>
          </cell>
          <cell r="J482">
            <v>8.0422999999999994E-2</v>
          </cell>
          <cell r="K482">
            <v>4.9313999999999997E-2</v>
          </cell>
          <cell r="L482">
            <v>0</v>
          </cell>
          <cell r="O482">
            <v>0</v>
          </cell>
          <cell r="P482">
            <v>0</v>
          </cell>
          <cell r="V482">
            <v>0</v>
          </cell>
        </row>
        <row r="483">
          <cell r="H483">
            <v>10</v>
          </cell>
          <cell r="I483">
            <v>0</v>
          </cell>
          <cell r="J483">
            <v>8.0422999999999994E-2</v>
          </cell>
          <cell r="K483">
            <v>4.9313999999999997E-2</v>
          </cell>
          <cell r="L483">
            <v>0</v>
          </cell>
          <cell r="O483">
            <v>0</v>
          </cell>
          <cell r="P483">
            <v>0</v>
          </cell>
          <cell r="V483">
            <v>0</v>
          </cell>
        </row>
        <row r="484">
          <cell r="H484">
            <v>10</v>
          </cell>
          <cell r="I484">
            <v>0</v>
          </cell>
          <cell r="J484">
            <v>8.0422999999999994E-2</v>
          </cell>
          <cell r="K484">
            <v>4.9313999999999997E-2</v>
          </cell>
          <cell r="L484">
            <v>0</v>
          </cell>
          <cell r="O484">
            <v>0</v>
          </cell>
          <cell r="P484">
            <v>0</v>
          </cell>
          <cell r="V484">
            <v>0</v>
          </cell>
        </row>
        <row r="485">
          <cell r="H485">
            <v>10</v>
          </cell>
          <cell r="I485">
            <v>0</v>
          </cell>
          <cell r="J485">
            <v>8.0422999999999994E-2</v>
          </cell>
          <cell r="K485">
            <v>4.9313999999999997E-2</v>
          </cell>
          <cell r="L485">
            <v>0</v>
          </cell>
          <cell r="O485">
            <v>0</v>
          </cell>
          <cell r="P485">
            <v>0</v>
          </cell>
          <cell r="V485">
            <v>0</v>
          </cell>
        </row>
        <row r="486">
          <cell r="H486">
            <v>10</v>
          </cell>
          <cell r="I486">
            <v>0</v>
          </cell>
          <cell r="J486">
            <v>8.0422999999999994E-2</v>
          </cell>
          <cell r="K486">
            <v>4.9313999999999997E-2</v>
          </cell>
          <cell r="L486">
            <v>0</v>
          </cell>
          <cell r="O486">
            <v>0</v>
          </cell>
          <cell r="P486">
            <v>0</v>
          </cell>
          <cell r="V486">
            <v>0</v>
          </cell>
        </row>
        <row r="487">
          <cell r="H487">
            <v>10</v>
          </cell>
          <cell r="I487">
            <v>0</v>
          </cell>
          <cell r="J487">
            <v>8.0422999999999994E-2</v>
          </cell>
          <cell r="K487">
            <v>4.9313999999999997E-2</v>
          </cell>
          <cell r="L487">
            <v>0</v>
          </cell>
          <cell r="O487">
            <v>0</v>
          </cell>
          <cell r="P487">
            <v>0</v>
          </cell>
          <cell r="V487">
            <v>0</v>
          </cell>
        </row>
        <row r="488">
          <cell r="H488">
            <v>10</v>
          </cell>
          <cell r="I488">
            <v>0</v>
          </cell>
          <cell r="J488">
            <v>8.0422999999999994E-2</v>
          </cell>
          <cell r="K488">
            <v>4.9313999999999997E-2</v>
          </cell>
          <cell r="L488">
            <v>0</v>
          </cell>
          <cell r="O488">
            <v>0</v>
          </cell>
          <cell r="P488">
            <v>0</v>
          </cell>
          <cell r="V488">
            <v>0</v>
          </cell>
        </row>
        <row r="489">
          <cell r="H489">
            <v>10</v>
          </cell>
          <cell r="I489">
            <v>0</v>
          </cell>
          <cell r="J489">
            <v>8.0422999999999994E-2</v>
          </cell>
          <cell r="K489">
            <v>4.9313999999999997E-2</v>
          </cell>
          <cell r="L489">
            <v>0</v>
          </cell>
          <cell r="O489">
            <v>0</v>
          </cell>
          <cell r="P489">
            <v>0</v>
          </cell>
          <cell r="V489">
            <v>0</v>
          </cell>
        </row>
        <row r="490">
          <cell r="H490">
            <v>10</v>
          </cell>
          <cell r="I490">
            <v>0</v>
          </cell>
          <cell r="J490">
            <v>8.0422999999999994E-2</v>
          </cell>
          <cell r="K490">
            <v>4.9313999999999997E-2</v>
          </cell>
          <cell r="L490">
            <v>0</v>
          </cell>
          <cell r="O490">
            <v>0</v>
          </cell>
          <cell r="P490">
            <v>0</v>
          </cell>
          <cell r="V490">
            <v>0</v>
          </cell>
        </row>
        <row r="491">
          <cell r="H491">
            <v>10</v>
          </cell>
          <cell r="I491">
            <v>0</v>
          </cell>
          <cell r="J491">
            <v>8.0422999999999994E-2</v>
          </cell>
          <cell r="K491">
            <v>4.9313999999999997E-2</v>
          </cell>
          <cell r="L491">
            <v>0</v>
          </cell>
          <cell r="O491">
            <v>0</v>
          </cell>
          <cell r="P491">
            <v>0</v>
          </cell>
          <cell r="V491">
            <v>0</v>
          </cell>
        </row>
        <row r="492">
          <cell r="H492">
            <v>10</v>
          </cell>
          <cell r="I492">
            <v>0</v>
          </cell>
          <cell r="J492">
            <v>8.0422999999999994E-2</v>
          </cell>
          <cell r="K492">
            <v>4.9313999999999997E-2</v>
          </cell>
          <cell r="L492">
            <v>0</v>
          </cell>
          <cell r="O492">
            <v>0</v>
          </cell>
          <cell r="P492">
            <v>0</v>
          </cell>
          <cell r="V492">
            <v>0</v>
          </cell>
        </row>
        <row r="493">
          <cell r="H493">
            <v>10</v>
          </cell>
          <cell r="I493">
            <v>0</v>
          </cell>
          <cell r="J493">
            <v>8.0422999999999994E-2</v>
          </cell>
          <cell r="K493">
            <v>4.9313999999999997E-2</v>
          </cell>
          <cell r="L493">
            <v>0</v>
          </cell>
          <cell r="O493">
            <v>0</v>
          </cell>
          <cell r="P493">
            <v>0</v>
          </cell>
          <cell r="V493">
            <v>0</v>
          </cell>
        </row>
        <row r="494">
          <cell r="H494">
            <v>10</v>
          </cell>
          <cell r="I494">
            <v>0</v>
          </cell>
          <cell r="J494">
            <v>8.0422999999999994E-2</v>
          </cell>
          <cell r="K494">
            <v>4.9313999999999997E-2</v>
          </cell>
          <cell r="L494">
            <v>0</v>
          </cell>
          <cell r="O494">
            <v>0</v>
          </cell>
          <cell r="P494">
            <v>0</v>
          </cell>
          <cell r="V494">
            <v>0</v>
          </cell>
        </row>
        <row r="495">
          <cell r="H495">
            <v>10</v>
          </cell>
          <cell r="I495">
            <v>0</v>
          </cell>
          <cell r="J495">
            <v>8.0422999999999994E-2</v>
          </cell>
          <cell r="K495">
            <v>4.9313999999999997E-2</v>
          </cell>
          <cell r="L495">
            <v>0</v>
          </cell>
          <cell r="O495">
            <v>0</v>
          </cell>
          <cell r="P495">
            <v>0</v>
          </cell>
          <cell r="V495">
            <v>0</v>
          </cell>
        </row>
        <row r="496">
          <cell r="H496">
            <v>10</v>
          </cell>
          <cell r="I496">
            <v>0</v>
          </cell>
          <cell r="J496">
            <v>8.0422999999999994E-2</v>
          </cell>
          <cell r="K496">
            <v>4.9313999999999997E-2</v>
          </cell>
          <cell r="L496">
            <v>0</v>
          </cell>
          <cell r="O496">
            <v>0</v>
          </cell>
          <cell r="P496">
            <v>0</v>
          </cell>
          <cell r="V496">
            <v>0</v>
          </cell>
        </row>
        <row r="497">
          <cell r="H497">
            <v>10</v>
          </cell>
          <cell r="I497">
            <v>0</v>
          </cell>
          <cell r="J497">
            <v>8.0422999999999994E-2</v>
          </cell>
          <cell r="K497">
            <v>4.9313999999999997E-2</v>
          </cell>
          <cell r="L497">
            <v>0</v>
          </cell>
          <cell r="O497">
            <v>0</v>
          </cell>
          <cell r="P497">
            <v>0</v>
          </cell>
          <cell r="V497">
            <v>0</v>
          </cell>
        </row>
        <row r="498">
          <cell r="H498">
            <v>10</v>
          </cell>
          <cell r="I498">
            <v>0</v>
          </cell>
          <cell r="J498">
            <v>8.0422999999999994E-2</v>
          </cell>
          <cell r="K498">
            <v>4.9313999999999997E-2</v>
          </cell>
          <cell r="L498">
            <v>0</v>
          </cell>
          <cell r="O498">
            <v>0</v>
          </cell>
          <cell r="P498">
            <v>0</v>
          </cell>
          <cell r="V498">
            <v>0</v>
          </cell>
        </row>
        <row r="499">
          <cell r="H499">
            <v>10</v>
          </cell>
          <cell r="I499">
            <v>0</v>
          </cell>
          <cell r="J499">
            <v>8.0422999999999994E-2</v>
          </cell>
          <cell r="K499">
            <v>4.9313999999999997E-2</v>
          </cell>
          <cell r="L499">
            <v>0</v>
          </cell>
          <cell r="O499">
            <v>0</v>
          </cell>
          <cell r="P499">
            <v>0</v>
          </cell>
          <cell r="V499">
            <v>0</v>
          </cell>
        </row>
        <row r="500">
          <cell r="H500">
            <v>10</v>
          </cell>
          <cell r="I500">
            <v>0</v>
          </cell>
          <cell r="J500">
            <v>8.0422999999999994E-2</v>
          </cell>
          <cell r="K500">
            <v>4.9313999999999997E-2</v>
          </cell>
          <cell r="L500">
            <v>0</v>
          </cell>
          <cell r="O500">
            <v>0</v>
          </cell>
          <cell r="P500">
            <v>0</v>
          </cell>
          <cell r="V500">
            <v>0</v>
          </cell>
        </row>
        <row r="501">
          <cell r="H501">
            <v>10</v>
          </cell>
          <cell r="I501">
            <v>0</v>
          </cell>
          <cell r="J501">
            <v>8.0422999999999994E-2</v>
          </cell>
          <cell r="K501">
            <v>4.9313999999999997E-2</v>
          </cell>
          <cell r="L501">
            <v>0</v>
          </cell>
          <cell r="O501">
            <v>0</v>
          </cell>
          <cell r="P501">
            <v>0</v>
          </cell>
          <cell r="V501">
            <v>0</v>
          </cell>
        </row>
        <row r="502">
          <cell r="H502">
            <v>10</v>
          </cell>
          <cell r="I502">
            <v>0</v>
          </cell>
          <cell r="J502">
            <v>8.0422999999999994E-2</v>
          </cell>
          <cell r="K502">
            <v>4.9313999999999997E-2</v>
          </cell>
          <cell r="L502">
            <v>0</v>
          </cell>
          <cell r="O502">
            <v>0</v>
          </cell>
          <cell r="P502">
            <v>0</v>
          </cell>
          <cell r="V502">
            <v>0</v>
          </cell>
        </row>
        <row r="503">
          <cell r="H503">
            <v>10</v>
          </cell>
          <cell r="I503">
            <v>0</v>
          </cell>
          <cell r="J503">
            <v>8.0422999999999994E-2</v>
          </cell>
          <cell r="K503">
            <v>4.9313999999999997E-2</v>
          </cell>
          <cell r="L503">
            <v>0</v>
          </cell>
          <cell r="O503">
            <v>0</v>
          </cell>
          <cell r="P503">
            <v>0</v>
          </cell>
          <cell r="V503">
            <v>0</v>
          </cell>
        </row>
        <row r="504">
          <cell r="H504">
            <v>10</v>
          </cell>
          <cell r="I504">
            <v>0</v>
          </cell>
          <cell r="J504">
            <v>8.0422999999999994E-2</v>
          </cell>
          <cell r="K504">
            <v>4.9313999999999997E-2</v>
          </cell>
          <cell r="L504">
            <v>0</v>
          </cell>
          <cell r="O504">
            <v>0</v>
          </cell>
          <cell r="P504">
            <v>0</v>
          </cell>
          <cell r="V504">
            <v>0</v>
          </cell>
        </row>
        <row r="505">
          <cell r="H505">
            <v>10</v>
          </cell>
          <cell r="I505">
            <v>0</v>
          </cell>
          <cell r="J505">
            <v>8.0422999999999994E-2</v>
          </cell>
          <cell r="K505">
            <v>4.9313999999999997E-2</v>
          </cell>
          <cell r="L505">
            <v>0</v>
          </cell>
          <cell r="O505">
            <v>0</v>
          </cell>
          <cell r="P505">
            <v>0</v>
          </cell>
          <cell r="V505">
            <v>0</v>
          </cell>
        </row>
        <row r="506">
          <cell r="H506">
            <v>10</v>
          </cell>
          <cell r="I506">
            <v>0</v>
          </cell>
          <cell r="J506">
            <v>8.0422999999999994E-2</v>
          </cell>
          <cell r="K506">
            <v>4.9313999999999997E-2</v>
          </cell>
          <cell r="L506">
            <v>0</v>
          </cell>
          <cell r="O506">
            <v>0</v>
          </cell>
          <cell r="P506">
            <v>0</v>
          </cell>
          <cell r="V506">
            <v>0</v>
          </cell>
        </row>
        <row r="507">
          <cell r="H507">
            <v>10</v>
          </cell>
          <cell r="I507">
            <v>0</v>
          </cell>
          <cell r="J507">
            <v>8.0422999999999994E-2</v>
          </cell>
          <cell r="K507">
            <v>4.9313999999999997E-2</v>
          </cell>
          <cell r="L507">
            <v>0</v>
          </cell>
          <cell r="O507">
            <v>0</v>
          </cell>
          <cell r="P507">
            <v>0</v>
          </cell>
          <cell r="V507">
            <v>0</v>
          </cell>
        </row>
        <row r="508">
          <cell r="H508">
            <v>10</v>
          </cell>
          <cell r="I508">
            <v>0</v>
          </cell>
          <cell r="J508">
            <v>8.0422999999999994E-2</v>
          </cell>
          <cell r="K508">
            <v>4.9313999999999997E-2</v>
          </cell>
          <cell r="L508">
            <v>0</v>
          </cell>
          <cell r="O508">
            <v>0</v>
          </cell>
          <cell r="P508">
            <v>0</v>
          </cell>
          <cell r="V508">
            <v>0</v>
          </cell>
        </row>
        <row r="509">
          <cell r="H509">
            <v>10</v>
          </cell>
          <cell r="I509">
            <v>0</v>
          </cell>
          <cell r="J509">
            <v>8.0422999999999994E-2</v>
          </cell>
          <cell r="K509">
            <v>4.9313999999999997E-2</v>
          </cell>
          <cell r="L509">
            <v>0</v>
          </cell>
          <cell r="O509">
            <v>0</v>
          </cell>
          <cell r="P509">
            <v>0</v>
          </cell>
          <cell r="V509">
            <v>0</v>
          </cell>
        </row>
        <row r="510">
          <cell r="H510">
            <v>10</v>
          </cell>
          <cell r="I510">
            <v>0</v>
          </cell>
          <cell r="J510">
            <v>8.0422999999999994E-2</v>
          </cell>
          <cell r="K510">
            <v>4.9313999999999997E-2</v>
          </cell>
          <cell r="L510">
            <v>0</v>
          </cell>
          <cell r="O510">
            <v>0</v>
          </cell>
          <cell r="P510">
            <v>0</v>
          </cell>
          <cell r="V510">
            <v>0</v>
          </cell>
        </row>
        <row r="511">
          <cell r="H511">
            <v>10</v>
          </cell>
          <cell r="I511">
            <v>0</v>
          </cell>
          <cell r="J511">
            <v>8.0422999999999994E-2</v>
          </cell>
          <cell r="K511">
            <v>4.9313999999999997E-2</v>
          </cell>
          <cell r="L511">
            <v>0</v>
          </cell>
          <cell r="O511">
            <v>0</v>
          </cell>
          <cell r="P511">
            <v>0</v>
          </cell>
          <cell r="V511">
            <v>0</v>
          </cell>
        </row>
        <row r="512">
          <cell r="H512">
            <v>10</v>
          </cell>
          <cell r="I512">
            <v>0</v>
          </cell>
          <cell r="J512">
            <v>8.0422999999999994E-2</v>
          </cell>
          <cell r="K512">
            <v>4.9313999999999997E-2</v>
          </cell>
          <cell r="L512">
            <v>0</v>
          </cell>
          <cell r="O512">
            <v>0</v>
          </cell>
          <cell r="P512">
            <v>0</v>
          </cell>
          <cell r="V512">
            <v>0</v>
          </cell>
        </row>
        <row r="513">
          <cell r="H513">
            <v>10</v>
          </cell>
          <cell r="I513">
            <v>0</v>
          </cell>
          <cell r="J513">
            <v>8.0422999999999994E-2</v>
          </cell>
          <cell r="K513">
            <v>4.9313999999999997E-2</v>
          </cell>
          <cell r="L513">
            <v>0</v>
          </cell>
          <cell r="O513">
            <v>0</v>
          </cell>
          <cell r="P513">
            <v>0</v>
          </cell>
          <cell r="V513">
            <v>0</v>
          </cell>
        </row>
        <row r="514">
          <cell r="H514">
            <v>10</v>
          </cell>
          <cell r="I514">
            <v>0</v>
          </cell>
          <cell r="J514">
            <v>8.0422999999999994E-2</v>
          </cell>
          <cell r="K514">
            <v>4.9313999999999997E-2</v>
          </cell>
          <cell r="L514">
            <v>0</v>
          </cell>
          <cell r="O514">
            <v>0</v>
          </cell>
          <cell r="P514">
            <v>0</v>
          </cell>
          <cell r="V514">
            <v>0</v>
          </cell>
        </row>
        <row r="515">
          <cell r="H515">
            <v>10</v>
          </cell>
          <cell r="I515">
            <v>0</v>
          </cell>
          <cell r="J515">
            <v>8.0422999999999994E-2</v>
          </cell>
          <cell r="K515">
            <v>4.9313999999999997E-2</v>
          </cell>
          <cell r="L515">
            <v>0</v>
          </cell>
          <cell r="O515">
            <v>0</v>
          </cell>
          <cell r="P515">
            <v>0</v>
          </cell>
          <cell r="V515">
            <v>0</v>
          </cell>
        </row>
        <row r="516">
          <cell r="H516">
            <v>10</v>
          </cell>
          <cell r="I516">
            <v>0</v>
          </cell>
          <cell r="J516">
            <v>8.0422999999999994E-2</v>
          </cell>
          <cell r="K516">
            <v>4.9313999999999997E-2</v>
          </cell>
          <cell r="L516">
            <v>0</v>
          </cell>
          <cell r="O516">
            <v>0</v>
          </cell>
          <cell r="P516">
            <v>0</v>
          </cell>
          <cell r="V516">
            <v>0</v>
          </cell>
        </row>
        <row r="517">
          <cell r="H517">
            <v>10</v>
          </cell>
          <cell r="I517">
            <v>0</v>
          </cell>
          <cell r="J517">
            <v>8.0422999999999994E-2</v>
          </cell>
          <cell r="K517">
            <v>4.9313999999999997E-2</v>
          </cell>
          <cell r="L517">
            <v>0</v>
          </cell>
          <cell r="O517">
            <v>0</v>
          </cell>
          <cell r="P517">
            <v>0</v>
          </cell>
          <cell r="V517">
            <v>0</v>
          </cell>
        </row>
        <row r="518">
          <cell r="H518">
            <v>10</v>
          </cell>
          <cell r="I518">
            <v>0</v>
          </cell>
          <cell r="J518">
            <v>8.0422999999999994E-2</v>
          </cell>
          <cell r="K518">
            <v>4.9313999999999997E-2</v>
          </cell>
          <cell r="L518">
            <v>0</v>
          </cell>
          <cell r="O518">
            <v>0</v>
          </cell>
          <cell r="P518">
            <v>0</v>
          </cell>
          <cell r="V518">
            <v>0</v>
          </cell>
        </row>
        <row r="519">
          <cell r="H519">
            <v>10</v>
          </cell>
          <cell r="I519">
            <v>0</v>
          </cell>
          <cell r="J519">
            <v>8.0422999999999994E-2</v>
          </cell>
          <cell r="K519">
            <v>4.9313999999999997E-2</v>
          </cell>
          <cell r="L519">
            <v>0</v>
          </cell>
          <cell r="O519">
            <v>0</v>
          </cell>
          <cell r="P519">
            <v>0</v>
          </cell>
          <cell r="V519">
            <v>0</v>
          </cell>
        </row>
        <row r="520">
          <cell r="H520">
            <v>10</v>
          </cell>
          <cell r="I520">
            <v>0</v>
          </cell>
          <cell r="J520">
            <v>8.0422999999999994E-2</v>
          </cell>
          <cell r="K520">
            <v>4.9313999999999997E-2</v>
          </cell>
          <cell r="L520">
            <v>0</v>
          </cell>
          <cell r="O520">
            <v>0</v>
          </cell>
          <cell r="P520">
            <v>0</v>
          </cell>
          <cell r="V520">
            <v>0</v>
          </cell>
        </row>
        <row r="521">
          <cell r="H521">
            <v>10</v>
          </cell>
          <cell r="I521">
            <v>0</v>
          </cell>
          <cell r="J521">
            <v>8.0422999999999994E-2</v>
          </cell>
          <cell r="K521">
            <v>4.9313999999999997E-2</v>
          </cell>
          <cell r="L521">
            <v>0</v>
          </cell>
          <cell r="O521">
            <v>0</v>
          </cell>
          <cell r="P521">
            <v>0</v>
          </cell>
          <cell r="V521">
            <v>0</v>
          </cell>
        </row>
        <row r="522">
          <cell r="H522">
            <v>10</v>
          </cell>
          <cell r="I522">
            <v>0</v>
          </cell>
          <cell r="J522">
            <v>8.0422999999999994E-2</v>
          </cell>
          <cell r="K522">
            <v>4.9313999999999997E-2</v>
          </cell>
          <cell r="L522">
            <v>0</v>
          </cell>
          <cell r="O522">
            <v>0</v>
          </cell>
          <cell r="P522">
            <v>0</v>
          </cell>
          <cell r="V522">
            <v>0</v>
          </cell>
        </row>
        <row r="523">
          <cell r="H523">
            <v>10</v>
          </cell>
          <cell r="I523">
            <v>0</v>
          </cell>
          <cell r="J523">
            <v>8.0422999999999994E-2</v>
          </cell>
          <cell r="K523">
            <v>4.9313999999999997E-2</v>
          </cell>
          <cell r="L523">
            <v>0</v>
          </cell>
          <cell r="O523">
            <v>0</v>
          </cell>
          <cell r="P523">
            <v>0</v>
          </cell>
          <cell r="V523">
            <v>0</v>
          </cell>
        </row>
        <row r="524">
          <cell r="H524">
            <v>10</v>
          </cell>
          <cell r="I524">
            <v>0</v>
          </cell>
          <cell r="J524">
            <v>8.0422999999999994E-2</v>
          </cell>
          <cell r="K524">
            <v>4.9313999999999997E-2</v>
          </cell>
          <cell r="L524">
            <v>0</v>
          </cell>
          <cell r="O524">
            <v>0</v>
          </cell>
          <cell r="P524">
            <v>0</v>
          </cell>
          <cell r="V524">
            <v>0</v>
          </cell>
        </row>
        <row r="525">
          <cell r="H525">
            <v>10</v>
          </cell>
          <cell r="I525">
            <v>0</v>
          </cell>
          <cell r="J525">
            <v>8.0422999999999994E-2</v>
          </cell>
          <cell r="K525">
            <v>4.9313999999999997E-2</v>
          </cell>
          <cell r="L525">
            <v>0</v>
          </cell>
          <cell r="O525">
            <v>0</v>
          </cell>
          <cell r="P525">
            <v>0</v>
          </cell>
          <cell r="V525">
            <v>0</v>
          </cell>
        </row>
        <row r="526">
          <cell r="H526">
            <v>10</v>
          </cell>
          <cell r="I526">
            <v>0</v>
          </cell>
          <cell r="J526">
            <v>8.0422999999999994E-2</v>
          </cell>
          <cell r="K526">
            <v>4.9313999999999997E-2</v>
          </cell>
          <cell r="L526">
            <v>0</v>
          </cell>
          <cell r="O526">
            <v>0</v>
          </cell>
          <cell r="P526">
            <v>0</v>
          </cell>
          <cell r="V526">
            <v>0</v>
          </cell>
        </row>
        <row r="527">
          <cell r="H527">
            <v>10</v>
          </cell>
          <cell r="I527">
            <v>0</v>
          </cell>
          <cell r="J527">
            <v>8.0422999999999994E-2</v>
          </cell>
          <cell r="K527">
            <v>4.9313999999999997E-2</v>
          </cell>
          <cell r="L527">
            <v>0</v>
          </cell>
          <cell r="O527">
            <v>0</v>
          </cell>
          <cell r="P527">
            <v>0</v>
          </cell>
          <cell r="V527">
            <v>0</v>
          </cell>
        </row>
        <row r="528">
          <cell r="H528">
            <v>10</v>
          </cell>
          <cell r="I528">
            <v>0</v>
          </cell>
          <cell r="J528">
            <v>8.0422999999999994E-2</v>
          </cell>
          <cell r="K528">
            <v>4.9313999999999997E-2</v>
          </cell>
          <cell r="L528">
            <v>0</v>
          </cell>
          <cell r="O528">
            <v>0</v>
          </cell>
          <cell r="P528">
            <v>0</v>
          </cell>
          <cell r="V528">
            <v>0</v>
          </cell>
        </row>
        <row r="529">
          <cell r="H529">
            <v>10</v>
          </cell>
          <cell r="I529">
            <v>0</v>
          </cell>
          <cell r="J529">
            <v>8.0422999999999994E-2</v>
          </cell>
          <cell r="K529">
            <v>4.9313999999999997E-2</v>
          </cell>
          <cell r="L529">
            <v>0</v>
          </cell>
          <cell r="O529">
            <v>0</v>
          </cell>
          <cell r="P529">
            <v>0</v>
          </cell>
          <cell r="V529">
            <v>0</v>
          </cell>
        </row>
        <row r="530">
          <cell r="H530">
            <v>10</v>
          </cell>
          <cell r="I530">
            <v>0</v>
          </cell>
          <cell r="J530">
            <v>8.0422999999999994E-2</v>
          </cell>
          <cell r="K530">
            <v>4.9313999999999997E-2</v>
          </cell>
          <cell r="L530">
            <v>0</v>
          </cell>
          <cell r="O530">
            <v>0</v>
          </cell>
          <cell r="P530">
            <v>0</v>
          </cell>
          <cell r="V530">
            <v>0</v>
          </cell>
        </row>
        <row r="531">
          <cell r="H531">
            <v>10</v>
          </cell>
          <cell r="I531">
            <v>0</v>
          </cell>
          <cell r="J531">
            <v>8.0422999999999994E-2</v>
          </cell>
          <cell r="K531">
            <v>4.9313999999999997E-2</v>
          </cell>
          <cell r="L531">
            <v>0</v>
          </cell>
          <cell r="O531">
            <v>0</v>
          </cell>
          <cell r="P531">
            <v>0</v>
          </cell>
          <cell r="V531">
            <v>0</v>
          </cell>
        </row>
        <row r="532">
          <cell r="H532">
            <v>10</v>
          </cell>
          <cell r="I532">
            <v>0</v>
          </cell>
          <cell r="J532">
            <v>8.0422999999999994E-2</v>
          </cell>
          <cell r="K532">
            <v>4.9313999999999997E-2</v>
          </cell>
          <cell r="L532">
            <v>0</v>
          </cell>
          <cell r="O532">
            <v>0</v>
          </cell>
          <cell r="P532">
            <v>0</v>
          </cell>
          <cell r="V532">
            <v>0</v>
          </cell>
        </row>
        <row r="533">
          <cell r="H533">
            <v>10</v>
          </cell>
          <cell r="I533">
            <v>0</v>
          </cell>
          <cell r="J533">
            <v>8.0422999999999994E-2</v>
          </cell>
          <cell r="K533">
            <v>4.9313999999999997E-2</v>
          </cell>
          <cell r="L533">
            <v>0</v>
          </cell>
          <cell r="O533">
            <v>0</v>
          </cell>
          <cell r="P533">
            <v>0</v>
          </cell>
          <cell r="V533">
            <v>0</v>
          </cell>
        </row>
        <row r="534">
          <cell r="H534">
            <v>10</v>
          </cell>
          <cell r="I534">
            <v>0</v>
          </cell>
          <cell r="J534">
            <v>8.0422999999999994E-2</v>
          </cell>
          <cell r="K534">
            <v>4.9313999999999997E-2</v>
          </cell>
          <cell r="L534">
            <v>0</v>
          </cell>
          <cell r="O534">
            <v>0</v>
          </cell>
          <cell r="P534">
            <v>0</v>
          </cell>
          <cell r="V534">
            <v>0</v>
          </cell>
        </row>
        <row r="535">
          <cell r="H535">
            <v>10</v>
          </cell>
          <cell r="I535">
            <v>0</v>
          </cell>
          <cell r="J535">
            <v>8.0422999999999994E-2</v>
          </cell>
          <cell r="K535">
            <v>4.9313999999999997E-2</v>
          </cell>
          <cell r="L535">
            <v>0</v>
          </cell>
          <cell r="O535">
            <v>0</v>
          </cell>
          <cell r="P535">
            <v>0</v>
          </cell>
          <cell r="V535">
            <v>0</v>
          </cell>
        </row>
        <row r="536">
          <cell r="H536">
            <v>10</v>
          </cell>
          <cell r="I536">
            <v>0</v>
          </cell>
          <cell r="J536">
            <v>8.0422999999999994E-2</v>
          </cell>
          <cell r="K536">
            <v>4.9313999999999997E-2</v>
          </cell>
          <cell r="L536">
            <v>0</v>
          </cell>
          <cell r="O536">
            <v>0</v>
          </cell>
          <cell r="P536">
            <v>0</v>
          </cell>
          <cell r="V536">
            <v>0</v>
          </cell>
        </row>
        <row r="537">
          <cell r="H537">
            <v>10</v>
          </cell>
          <cell r="I537">
            <v>0</v>
          </cell>
          <cell r="J537">
            <v>8.0422999999999994E-2</v>
          </cell>
          <cell r="K537">
            <v>4.9313999999999997E-2</v>
          </cell>
          <cell r="L537">
            <v>0</v>
          </cell>
          <cell r="O537">
            <v>0</v>
          </cell>
          <cell r="P537">
            <v>0</v>
          </cell>
          <cell r="V537">
            <v>0</v>
          </cell>
        </row>
        <row r="538">
          <cell r="H538">
            <v>10</v>
          </cell>
          <cell r="I538">
            <v>0</v>
          </cell>
          <cell r="J538">
            <v>8.0422999999999994E-2</v>
          </cell>
          <cell r="K538">
            <v>4.9313999999999997E-2</v>
          </cell>
          <cell r="L538">
            <v>0</v>
          </cell>
          <cell r="O538">
            <v>0</v>
          </cell>
          <cell r="P538">
            <v>0</v>
          </cell>
          <cell r="V538">
            <v>0</v>
          </cell>
        </row>
        <row r="539">
          <cell r="H539">
            <v>10</v>
          </cell>
          <cell r="I539">
            <v>0</v>
          </cell>
          <cell r="J539">
            <v>8.0422999999999994E-2</v>
          </cell>
          <cell r="K539">
            <v>4.9313999999999997E-2</v>
          </cell>
          <cell r="L539">
            <v>0</v>
          </cell>
          <cell r="O539">
            <v>0</v>
          </cell>
          <cell r="P539">
            <v>0</v>
          </cell>
          <cell r="V539">
            <v>0</v>
          </cell>
        </row>
        <row r="540">
          <cell r="H540">
            <v>10</v>
          </cell>
          <cell r="I540">
            <v>0</v>
          </cell>
          <cell r="J540">
            <v>8.0422999999999994E-2</v>
          </cell>
          <cell r="K540">
            <v>4.9313999999999997E-2</v>
          </cell>
          <cell r="L540">
            <v>0</v>
          </cell>
          <cell r="O540">
            <v>0</v>
          </cell>
          <cell r="P540">
            <v>0</v>
          </cell>
          <cell r="V540">
            <v>0</v>
          </cell>
        </row>
        <row r="541">
          <cell r="H541">
            <v>10</v>
          </cell>
          <cell r="I541">
            <v>0</v>
          </cell>
          <cell r="J541">
            <v>8.0422999999999994E-2</v>
          </cell>
          <cell r="K541">
            <v>4.9313999999999997E-2</v>
          </cell>
          <cell r="L541">
            <v>0</v>
          </cell>
          <cell r="O541">
            <v>0</v>
          </cell>
          <cell r="P541">
            <v>0</v>
          </cell>
          <cell r="V541">
            <v>0</v>
          </cell>
        </row>
        <row r="542">
          <cell r="H542">
            <v>10</v>
          </cell>
          <cell r="I542">
            <v>0</v>
          </cell>
          <cell r="J542">
            <v>8.0422999999999994E-2</v>
          </cell>
          <cell r="K542">
            <v>4.9313999999999997E-2</v>
          </cell>
          <cell r="L542">
            <v>0</v>
          </cell>
          <cell r="O542">
            <v>0</v>
          </cell>
          <cell r="P542">
            <v>0</v>
          </cell>
          <cell r="V542">
            <v>0</v>
          </cell>
        </row>
        <row r="543">
          <cell r="H543">
            <v>10</v>
          </cell>
          <cell r="I543">
            <v>0</v>
          </cell>
          <cell r="J543">
            <v>8.0422999999999994E-2</v>
          </cell>
          <cell r="K543">
            <v>4.9313999999999997E-2</v>
          </cell>
          <cell r="L543">
            <v>0</v>
          </cell>
          <cell r="O543">
            <v>0</v>
          </cell>
          <cell r="P543">
            <v>0</v>
          </cell>
          <cell r="V543">
            <v>0</v>
          </cell>
        </row>
        <row r="544">
          <cell r="H544">
            <v>10</v>
          </cell>
          <cell r="I544">
            <v>0</v>
          </cell>
          <cell r="J544">
            <v>8.0422999999999994E-2</v>
          </cell>
          <cell r="K544">
            <v>4.9313999999999997E-2</v>
          </cell>
          <cell r="L544">
            <v>0</v>
          </cell>
          <cell r="O544">
            <v>0</v>
          </cell>
          <cell r="P544">
            <v>0</v>
          </cell>
          <cell r="V544">
            <v>0</v>
          </cell>
        </row>
        <row r="545">
          <cell r="H545">
            <v>10</v>
          </cell>
          <cell r="I545">
            <v>0</v>
          </cell>
          <cell r="J545">
            <v>8.0422999999999994E-2</v>
          </cell>
          <cell r="K545">
            <v>4.9313999999999997E-2</v>
          </cell>
          <cell r="L545">
            <v>0</v>
          </cell>
          <cell r="O545">
            <v>0</v>
          </cell>
          <cell r="P545">
            <v>0</v>
          </cell>
          <cell r="V545">
            <v>0</v>
          </cell>
        </row>
        <row r="546">
          <cell r="H546">
            <v>10</v>
          </cell>
          <cell r="I546">
            <v>0</v>
          </cell>
          <cell r="J546">
            <v>8.0422999999999994E-2</v>
          </cell>
          <cell r="K546">
            <v>4.9313999999999997E-2</v>
          </cell>
          <cell r="L546">
            <v>0</v>
          </cell>
          <cell r="O546">
            <v>0</v>
          </cell>
          <cell r="P546">
            <v>0</v>
          </cell>
          <cell r="V546">
            <v>0</v>
          </cell>
        </row>
        <row r="547">
          <cell r="H547">
            <v>10</v>
          </cell>
          <cell r="I547">
            <v>0</v>
          </cell>
          <cell r="J547">
            <v>8.0422999999999994E-2</v>
          </cell>
          <cell r="K547">
            <v>4.9313999999999997E-2</v>
          </cell>
          <cell r="L547">
            <v>0</v>
          </cell>
          <cell r="O547">
            <v>0</v>
          </cell>
          <cell r="P547">
            <v>0</v>
          </cell>
          <cell r="V547">
            <v>0</v>
          </cell>
        </row>
        <row r="548">
          <cell r="H548">
            <v>10</v>
          </cell>
          <cell r="I548">
            <v>0</v>
          </cell>
          <cell r="J548">
            <v>8.0422999999999994E-2</v>
          </cell>
          <cell r="K548">
            <v>4.9313999999999997E-2</v>
          </cell>
          <cell r="L548">
            <v>0</v>
          </cell>
          <cell r="O548">
            <v>0</v>
          </cell>
          <cell r="P548">
            <v>0</v>
          </cell>
          <cell r="V548">
            <v>0</v>
          </cell>
        </row>
        <row r="549">
          <cell r="H549">
            <v>10</v>
          </cell>
          <cell r="I549">
            <v>0</v>
          </cell>
          <cell r="J549">
            <v>8.0422999999999994E-2</v>
          </cell>
          <cell r="K549">
            <v>4.9313999999999997E-2</v>
          </cell>
          <cell r="L549">
            <v>0</v>
          </cell>
          <cell r="O549">
            <v>0</v>
          </cell>
          <cell r="P549">
            <v>0</v>
          </cell>
          <cell r="V549">
            <v>0</v>
          </cell>
        </row>
        <row r="550">
          <cell r="H550">
            <v>10</v>
          </cell>
          <cell r="I550">
            <v>0</v>
          </cell>
          <cell r="J550">
            <v>8.0422999999999994E-2</v>
          </cell>
          <cell r="K550">
            <v>4.9313999999999997E-2</v>
          </cell>
          <cell r="L550">
            <v>0</v>
          </cell>
          <cell r="O550">
            <v>0</v>
          </cell>
          <cell r="P550">
            <v>0</v>
          </cell>
          <cell r="V550">
            <v>0</v>
          </cell>
        </row>
        <row r="551">
          <cell r="H551">
            <v>10</v>
          </cell>
          <cell r="I551">
            <v>0</v>
          </cell>
          <cell r="J551">
            <v>8.0422999999999994E-2</v>
          </cell>
          <cell r="K551">
            <v>4.9313999999999997E-2</v>
          </cell>
          <cell r="L551">
            <v>0</v>
          </cell>
          <cell r="O551">
            <v>0</v>
          </cell>
          <cell r="P551">
            <v>0</v>
          </cell>
          <cell r="V551">
            <v>0</v>
          </cell>
        </row>
        <row r="552">
          <cell r="H552">
            <v>10</v>
          </cell>
          <cell r="I552">
            <v>0</v>
          </cell>
          <cell r="J552">
            <v>8.0422999999999994E-2</v>
          </cell>
          <cell r="K552">
            <v>4.9313999999999997E-2</v>
          </cell>
          <cell r="L552">
            <v>0</v>
          </cell>
          <cell r="O552">
            <v>0</v>
          </cell>
          <cell r="P552">
            <v>0</v>
          </cell>
          <cell r="V552">
            <v>0</v>
          </cell>
        </row>
        <row r="553">
          <cell r="H553">
            <v>10</v>
          </cell>
          <cell r="I553">
            <v>0</v>
          </cell>
          <cell r="J553">
            <v>8.0422999999999994E-2</v>
          </cell>
          <cell r="K553">
            <v>4.9313999999999997E-2</v>
          </cell>
          <cell r="L553">
            <v>0</v>
          </cell>
          <cell r="O553">
            <v>0</v>
          </cell>
          <cell r="P553">
            <v>0</v>
          </cell>
          <cell r="V553">
            <v>0</v>
          </cell>
        </row>
        <row r="554">
          <cell r="H554">
            <v>10</v>
          </cell>
          <cell r="I554">
            <v>0</v>
          </cell>
          <cell r="J554">
            <v>8.0422999999999994E-2</v>
          </cell>
          <cell r="K554">
            <v>4.9313999999999997E-2</v>
          </cell>
          <cell r="L554">
            <v>0</v>
          </cell>
          <cell r="O554">
            <v>0</v>
          </cell>
          <cell r="P554">
            <v>0</v>
          </cell>
          <cell r="V554">
            <v>0</v>
          </cell>
        </row>
        <row r="555">
          <cell r="H555">
            <v>10</v>
          </cell>
          <cell r="I555">
            <v>0</v>
          </cell>
          <cell r="J555">
            <v>8.0422999999999994E-2</v>
          </cell>
          <cell r="K555">
            <v>4.9313999999999997E-2</v>
          </cell>
          <cell r="L555">
            <v>0</v>
          </cell>
          <cell r="O555">
            <v>0</v>
          </cell>
          <cell r="P555">
            <v>0</v>
          </cell>
          <cell r="V555">
            <v>0</v>
          </cell>
        </row>
        <row r="556">
          <cell r="H556">
            <v>10</v>
          </cell>
          <cell r="I556">
            <v>0</v>
          </cell>
          <cell r="J556">
            <v>8.0422999999999994E-2</v>
          </cell>
          <cell r="K556">
            <v>4.9313999999999997E-2</v>
          </cell>
          <cell r="L556">
            <v>0</v>
          </cell>
          <cell r="O556">
            <v>0</v>
          </cell>
          <cell r="P556">
            <v>0</v>
          </cell>
          <cell r="V556">
            <v>0</v>
          </cell>
        </row>
        <row r="557">
          <cell r="H557">
            <v>10</v>
          </cell>
          <cell r="I557">
            <v>0</v>
          </cell>
          <cell r="J557">
            <v>8.0422999999999994E-2</v>
          </cell>
          <cell r="K557">
            <v>4.9313999999999997E-2</v>
          </cell>
          <cell r="L557">
            <v>0</v>
          </cell>
          <cell r="O557">
            <v>0</v>
          </cell>
          <cell r="P557">
            <v>0</v>
          </cell>
          <cell r="V557">
            <v>0</v>
          </cell>
        </row>
        <row r="558">
          <cell r="H558">
            <v>10</v>
          </cell>
          <cell r="I558">
            <v>0</v>
          </cell>
          <cell r="J558">
            <v>8.0422999999999994E-2</v>
          </cell>
          <cell r="K558">
            <v>4.9313999999999997E-2</v>
          </cell>
          <cell r="L558">
            <v>0</v>
          </cell>
          <cell r="O558">
            <v>0</v>
          </cell>
          <cell r="P558">
            <v>0</v>
          </cell>
          <cell r="V558">
            <v>0</v>
          </cell>
        </row>
        <row r="559">
          <cell r="H559">
            <v>10</v>
          </cell>
          <cell r="I559">
            <v>0</v>
          </cell>
          <cell r="J559">
            <v>8.0422999999999994E-2</v>
          </cell>
          <cell r="K559">
            <v>4.9313999999999997E-2</v>
          </cell>
          <cell r="L559">
            <v>0</v>
          </cell>
          <cell r="O559">
            <v>0</v>
          </cell>
          <cell r="P559">
            <v>0</v>
          </cell>
          <cell r="V559">
            <v>0</v>
          </cell>
        </row>
        <row r="560">
          <cell r="H560">
            <v>10</v>
          </cell>
          <cell r="I560">
            <v>0</v>
          </cell>
          <cell r="J560">
            <v>8.0422999999999994E-2</v>
          </cell>
          <cell r="K560">
            <v>4.9313999999999997E-2</v>
          </cell>
          <cell r="L560">
            <v>0</v>
          </cell>
          <cell r="O560">
            <v>0</v>
          </cell>
          <cell r="P560">
            <v>0</v>
          </cell>
          <cell r="V560">
            <v>0</v>
          </cell>
        </row>
      </sheetData>
      <sheetData sheetId="8" refreshError="1"/>
      <sheetData sheetId="9" refreshError="1">
        <row r="1">
          <cell r="W1">
            <v>166.386</v>
          </cell>
        </row>
        <row r="4">
          <cell r="R4">
            <v>0.14000000000000001</v>
          </cell>
          <cell r="S4">
            <v>0.08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CIONS"/>
      <sheetName val="DISSENY FULL I COMPROVACIONS"/>
      <sheetName val="variables"/>
      <sheetName val="CODIS SERVEIS"/>
      <sheetName val="ESCENARIS"/>
      <sheetName val="REVISIÓ PREUS"/>
      <sheetName val="AMIDAMENTS"/>
      <sheetName val="PREUS UNIT PERSONAL"/>
      <sheetName val="PREUS UNIT ALTRES"/>
      <sheetName val="PREUS UNIT COMBUSTIBLE"/>
      <sheetName val="NV_PL_STAFF"/>
      <sheetName val="TD_FREQ NET X BARRIS"/>
      <sheetName val="COMPARATIVA NV ACTUAL"/>
      <sheetName val="INVERSIONS_NV"/>
      <sheetName val="INVERSIONS_V2"/>
      <sheetName val="INVERSIONS_V1"/>
      <sheetName val="TD INVERSIONS_V2"/>
      <sheetName val="RESUM PERSONAL"/>
      <sheetName val="RESUM DIM"/>
      <sheetName val="RESUM COSTOS"/>
      <sheetName val="VALORS RESIDUALS INVERSIONS"/>
      <sheetName val="TD_INVERSIONS"/>
      <sheetName val="Inversions Preu 1"/>
      <sheetName val="JORNADES"/>
      <sheetName val="JORNADA LABORAL_CONVENI"/>
      <sheetName val="PE01 (SA)"/>
      <sheetName val="PE02 (SA)"/>
      <sheetName val="PE03 (SA)"/>
      <sheetName val="PE04 (SA)"/>
      <sheetName val="PE05 (SA)"/>
      <sheetName val="PE06 (SA)"/>
      <sheetName val="PE07 (SA)"/>
      <sheetName val="PE08 (SA)"/>
      <sheetName val="PE09 (SA)"/>
      <sheetName val="PE10 (SA)"/>
      <sheetName val="PE11 (SA)"/>
      <sheetName val="PE12 (SA)"/>
      <sheetName val="PE13 (SA)"/>
      <sheetName val="PE14 (SA)"/>
      <sheetName val="PE15 (SA)"/>
      <sheetName val="PE17 (SA)"/>
      <sheetName val="PE18 (SA)"/>
      <sheetName val="PE19 (SA)"/>
      <sheetName val="PE20 (SA)"/>
      <sheetName val="PE23 (SA)"/>
      <sheetName val="PE24 (SA)"/>
      <sheetName val="PE24_68"/>
      <sheetName val="PE18_68"/>
      <sheetName val="PE27 (SA)"/>
      <sheetName val="PE27NIT"/>
      <sheetName val="PE27NIT_F"/>
      <sheetName val="PE30 (SA)"/>
      <sheetName val="PE33 (SA)"/>
      <sheetName val="PE34 (SA)"/>
      <sheetName val="PE35 (SA)"/>
      <sheetName val="PE36 (SA)"/>
      <sheetName val="PE30_68"/>
      <sheetName val="x LOTS"/>
      <sheetName val="Total Pressupost_2026"/>
      <sheetName val="CONTRACTE 8 ANYS"/>
      <sheetName val="Table 1"/>
      <sheetName val="Total Pressupost 2022-2025"/>
      <sheetName val="ESTRUCTURA COS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mpaper</v>
          </cell>
          <cell r="B5" t="str">
            <v>Manteniment de papereres via pública</v>
          </cell>
        </row>
        <row r="6">
          <cell r="A6" t="str">
            <v>mtn01</v>
          </cell>
          <cell r="B6" t="str">
            <v>Carretó portabosses</v>
          </cell>
          <cell r="C6">
            <v>1.25</v>
          </cell>
          <cell r="D6" t="str">
            <v>No utilitzats</v>
          </cell>
          <cell r="F6">
            <v>780</v>
          </cell>
        </row>
        <row r="7">
          <cell r="A7" t="str">
            <v>mtn02f</v>
          </cell>
          <cell r="B7" t="str">
            <v>Escombradora d'aspiració de 5 m³ dual</v>
          </cell>
          <cell r="C7">
            <v>50</v>
          </cell>
          <cell r="F7">
            <v>240000</v>
          </cell>
        </row>
        <row r="8">
          <cell r="A8" t="str">
            <v>mtn02b</v>
          </cell>
          <cell r="B8" t="str">
            <v>Escombradora d'aspiració elèctrica de 5 m³</v>
          </cell>
          <cell r="C8">
            <v>45</v>
          </cell>
          <cell r="F8">
            <v>486000</v>
          </cell>
        </row>
        <row r="9">
          <cell r="A9" t="str">
            <v>mtn02d</v>
          </cell>
          <cell r="B9" t="str">
            <v>Escombradora d'aspiració de 5 m³ 3 raspalls</v>
          </cell>
          <cell r="C9">
            <v>45</v>
          </cell>
          <cell r="F9">
            <v>225000</v>
          </cell>
        </row>
        <row r="10">
          <cell r="A10" t="str">
            <v>mtn05</v>
          </cell>
          <cell r="B10" t="str">
            <v>Escombradora d'aspiració elèctrica d'1,5 m³</v>
          </cell>
          <cell r="C10">
            <v>50</v>
          </cell>
          <cell r="F10">
            <v>275000</v>
          </cell>
        </row>
        <row r="11">
          <cell r="A11" t="str">
            <v>mtn06</v>
          </cell>
          <cell r="B11" t="str">
            <v>Escombradora sobre camió</v>
          </cell>
          <cell r="C11">
            <v>50</v>
          </cell>
          <cell r="F11">
            <v>235000</v>
          </cell>
        </row>
        <row r="12">
          <cell r="A12" t="str">
            <v>mtn08</v>
          </cell>
          <cell r="B12" t="str">
            <v>Vehicle auxiliar elèctric petit amb alces</v>
          </cell>
          <cell r="C12">
            <v>25</v>
          </cell>
          <cell r="F12">
            <v>25750</v>
          </cell>
        </row>
        <row r="13">
          <cell r="A13" t="str">
            <v>mtn09</v>
          </cell>
          <cell r="B13" t="str">
            <v>Vehicle auxiliar elèctric gran amb alces, basculant i extres</v>
          </cell>
          <cell r="C13">
            <v>35</v>
          </cell>
          <cell r="F13">
            <v>80000</v>
          </cell>
        </row>
        <row r="14">
          <cell r="A14" t="str">
            <v>mtn10</v>
          </cell>
          <cell r="B14" t="str">
            <v>Vehicle caixa oberta bolquet - brigada - hidro elèctric</v>
          </cell>
          <cell r="C14">
            <v>20</v>
          </cell>
          <cell r="F14">
            <v>46476</v>
          </cell>
        </row>
        <row r="15">
          <cell r="A15" t="str">
            <v>mtn11</v>
          </cell>
          <cell r="B15" t="str">
            <v>Vehicle auxiliar gasolina petit amb alces</v>
          </cell>
          <cell r="C15">
            <v>20</v>
          </cell>
          <cell r="F15">
            <v>19350</v>
          </cell>
        </row>
        <row r="16">
          <cell r="A16" t="str">
            <v>mtn11a</v>
          </cell>
          <cell r="B16" t="str">
            <v>Vehicle caixa oberta bolquet (jornada ampliada)</v>
          </cell>
        </row>
        <row r="17">
          <cell r="A17" t="str">
            <v>mtn20</v>
          </cell>
          <cell r="B17" t="str">
            <v>Màquina d'aiguabatre a pressió</v>
          </cell>
          <cell r="C17">
            <v>40</v>
          </cell>
          <cell r="F17">
            <v>115000</v>
          </cell>
        </row>
        <row r="18">
          <cell r="A18" t="str">
            <v>mtn21</v>
          </cell>
          <cell r="B18" t="str">
            <v>Màquina d'aiguabatre a pressió elèctrica</v>
          </cell>
          <cell r="C18">
            <v>30</v>
          </cell>
          <cell r="F18">
            <v>230000</v>
          </cell>
        </row>
        <row r="19">
          <cell r="A19" t="str">
            <v>mtn22</v>
          </cell>
          <cell r="B19" t="str">
            <v>Autocamió cisterna de 8 m³</v>
          </cell>
          <cell r="C19">
            <v>40</v>
          </cell>
          <cell r="F19">
            <v>181000</v>
          </cell>
        </row>
        <row r="20">
          <cell r="A20" t="str">
            <v>mtn22b</v>
          </cell>
          <cell r="B20" t="str">
            <v>Autocamió cisterna de 8 m³ (jornada curta)</v>
          </cell>
        </row>
        <row r="21">
          <cell r="A21" t="str">
            <v>mtn23</v>
          </cell>
          <cell r="B21" t="str">
            <v>Autocamió cisterna de 16 m³</v>
          </cell>
        </row>
        <row r="22">
          <cell r="A22" t="str">
            <v>mtn25</v>
          </cell>
          <cell r="B22" t="str">
            <v>Escombradora d'aspiració dual</v>
          </cell>
        </row>
        <row r="23">
          <cell r="A23" t="str">
            <v>mtp01</v>
          </cell>
          <cell r="B23" t="str">
            <v xml:space="preserve">Tractor </v>
          </cell>
          <cell r="C23">
            <v>40</v>
          </cell>
          <cell r="F23">
            <v>100000</v>
          </cell>
        </row>
        <row r="24">
          <cell r="A24" t="str">
            <v>mtp03</v>
          </cell>
          <cell r="B24" t="str">
            <v>Maquina netejaplatges</v>
          </cell>
          <cell r="C24">
            <v>10</v>
          </cell>
          <cell r="F24">
            <v>70000</v>
          </cell>
        </row>
        <row r="25">
          <cell r="A25" t="str">
            <v>mtp06</v>
          </cell>
          <cell r="B25" t="str">
            <v>Vehicle caixa oberta de doble tracció</v>
          </cell>
          <cell r="C25">
            <v>15</v>
          </cell>
          <cell r="F25">
            <v>50000</v>
          </cell>
        </row>
        <row r="26">
          <cell r="A26" t="str">
            <v>mtr03</v>
          </cell>
          <cell r="B26" t="str">
            <v>Recol. compac. gran capac. grua robotitzada</v>
          </cell>
        </row>
        <row r="27">
          <cell r="A27" t="str">
            <v>mtr03a</v>
          </cell>
          <cell r="B27" t="str">
            <v>Recol. compac. gran capac. grua robotitzada (j. ampliada)</v>
          </cell>
        </row>
        <row r="28">
          <cell r="A28" t="str">
            <v>mtr03A</v>
          </cell>
          <cell r="B28" t="str">
            <v>Recol. compac. gran capac. grua robotitzada</v>
          </cell>
        </row>
        <row r="29">
          <cell r="A29" t="str">
            <v>mtr04</v>
          </cell>
          <cell r="B29" t="str">
            <v>Recol·lector compactador de 12 m³</v>
          </cell>
        </row>
        <row r="30">
          <cell r="A30" t="str">
            <v>mtr04b</v>
          </cell>
          <cell r="B30" t="str">
            <v>Recol·lector compactador de 12 m³ (j.curta)</v>
          </cell>
        </row>
        <row r="31">
          <cell r="A31" t="str">
            <v>mtr11</v>
          </cell>
          <cell r="B31" t="str">
            <v xml:space="preserve">Autocamió caixa oberta i plataforma 28 m³ </v>
          </cell>
        </row>
        <row r="32">
          <cell r="A32" t="str">
            <v>mtr11b</v>
          </cell>
          <cell r="B32" t="str">
            <v>Autocamió caixa oberta i plataforma 28 m³ (j.curta)</v>
          </cell>
        </row>
        <row r="33">
          <cell r="A33" t="str">
            <v>mtr12</v>
          </cell>
          <cell r="B33" t="str">
            <v>Vehicle caixa oberta basculant amb plataforma 7 m³</v>
          </cell>
          <cell r="C33">
            <v>29.669800000000002</v>
          </cell>
          <cell r="F33">
            <v>46846</v>
          </cell>
        </row>
        <row r="34">
          <cell r="A34" t="str">
            <v>mtr25</v>
          </cell>
          <cell r="B34" t="str">
            <v>Autocamió rentacontenidors interior c.posterior (extern)</v>
          </cell>
        </row>
        <row r="35">
          <cell r="A35" t="str">
            <v>mtr27</v>
          </cell>
          <cell r="B35" t="str">
            <v>Furgó elèctric amb equip hidropressió</v>
          </cell>
          <cell r="C35">
            <v>25</v>
          </cell>
          <cell r="F35">
            <v>75000</v>
          </cell>
        </row>
        <row r="36">
          <cell r="A36" t="str">
            <v>mtr27b</v>
          </cell>
          <cell r="B36" t="str">
            <v>Furgó de neteges especials (j.curta)</v>
          </cell>
        </row>
        <row r="37">
          <cell r="A37" t="str">
            <v>mtr34</v>
          </cell>
          <cell r="B37" t="str">
            <v xml:space="preserve">Contenidor sistema Easy </v>
          </cell>
        </row>
        <row r="38">
          <cell r="A38" t="str">
            <v>mtr55</v>
          </cell>
          <cell r="B38" t="str">
            <v>Contenidor Easy soterrat</v>
          </cell>
        </row>
        <row r="39">
          <cell r="A39" t="str">
            <v>mtr69</v>
          </cell>
          <cell r="B39" t="str">
            <v>Autocamió neteja soterrats (extern)</v>
          </cell>
        </row>
        <row r="40">
          <cell r="A40" t="str">
            <v>mtr73</v>
          </cell>
          <cell r="B40" t="str">
            <v>Màquina neteja platges autoportant Beach Troyer</v>
          </cell>
        </row>
        <row r="41">
          <cell r="A41" t="str">
            <v>PEM</v>
          </cell>
          <cell r="B41" t="str">
            <v>PESADORS MANT</v>
          </cell>
        </row>
        <row r="42">
          <cell r="A42" t="str">
            <v>ve001</v>
          </cell>
          <cell r="B42" t="str">
            <v>Vestuari de conductor</v>
          </cell>
        </row>
        <row r="43">
          <cell r="A43" t="str">
            <v>ve002</v>
          </cell>
          <cell r="B43" t="str">
            <v>Vestuari de peó</v>
          </cell>
        </row>
        <row r="44">
          <cell r="A44" t="str">
            <v>ve003</v>
          </cell>
          <cell r="B44" t="str">
            <v>Vestuari de peó neteja viària</v>
          </cell>
          <cell r="C44">
            <v>2.00573185483871</v>
          </cell>
        </row>
        <row r="45">
          <cell r="A45" t="str">
            <v>mt03</v>
          </cell>
          <cell r="B45" t="str">
            <v>Vehicle d'inspecció elèctric</v>
          </cell>
          <cell r="C45">
            <v>7</v>
          </cell>
          <cell r="F45">
            <v>38000</v>
          </cell>
        </row>
        <row r="46">
          <cell r="A46" t="str">
            <v>mtr81</v>
          </cell>
          <cell r="B46" t="str">
            <v>Vehicle d'inspecció híbrid Toyota Auris</v>
          </cell>
          <cell r="C46">
            <v>19.62</v>
          </cell>
        </row>
        <row r="47">
          <cell r="A47" t="str">
            <v>if101</v>
          </cell>
          <cell r="B47" t="str">
            <v>Parc central (assegurances, lloguer, manteniment i consums); €/mes</v>
          </cell>
          <cell r="C47">
            <v>4380</v>
          </cell>
        </row>
        <row r="48">
          <cell r="A48" t="str">
            <v>if102</v>
          </cell>
          <cell r="B48" t="str">
            <v>Centres auxiliars (assegurances, lloguer, manteniment i consums); €/mes</v>
          </cell>
          <cell r="C48">
            <v>850.2</v>
          </cell>
        </row>
        <row r="49">
          <cell r="A49" t="str">
            <v>if103</v>
          </cell>
          <cell r="B49" t="str">
            <v>Telefonia i comunicacions; €/mes</v>
          </cell>
          <cell r="C49">
            <v>600</v>
          </cell>
          <cell r="F49">
            <v>200</v>
          </cell>
        </row>
        <row r="50">
          <cell r="A50" t="str">
            <v>if104</v>
          </cell>
          <cell r="B50" t="str">
            <v>Transport de residus neteja viària</v>
          </cell>
          <cell r="C50">
            <v>96.96</v>
          </cell>
        </row>
        <row r="51">
          <cell r="A51" t="str">
            <v>if105</v>
          </cell>
          <cell r="B51" t="str">
            <v>Fungibles (bosses, cabassos, escombres...)</v>
          </cell>
          <cell r="C51">
            <v>3000</v>
          </cell>
        </row>
        <row r="52">
          <cell r="A52" t="str">
            <v>if106</v>
          </cell>
          <cell r="B52" t="str">
            <v>Manteniment sistema de gestió i GPS</v>
          </cell>
          <cell r="C52">
            <v>1066</v>
          </cell>
          <cell r="F52">
            <v>900</v>
          </cell>
        </row>
        <row r="53">
          <cell r="A53" t="str">
            <v>if107</v>
          </cell>
          <cell r="B53" t="str">
            <v>Plataforma de gestió global del servei</v>
          </cell>
          <cell r="C53">
            <v>65</v>
          </cell>
          <cell r="F53">
            <v>0</v>
          </cell>
        </row>
        <row r="54">
          <cell r="A54" t="str">
            <v>vrnv</v>
          </cell>
          <cell r="B54" t="str">
            <v>amortizació valor residual actual neteja viària</v>
          </cell>
          <cell r="C54">
            <v>0</v>
          </cell>
          <cell r="F54">
            <v>281018.01</v>
          </cell>
        </row>
        <row r="55">
          <cell r="A55" t="str">
            <v>vrpl</v>
          </cell>
          <cell r="B55" t="str">
            <v>amortizació valor residual actual platges</v>
          </cell>
          <cell r="C55">
            <v>0</v>
          </cell>
          <cell r="F55">
            <v>49918.3</v>
          </cell>
        </row>
        <row r="56">
          <cell r="A56" t="str">
            <v>ein01</v>
          </cell>
          <cell r="B56" t="str">
            <v>Bufadora elèctrica</v>
          </cell>
          <cell r="C56">
            <v>2</v>
          </cell>
          <cell r="F56">
            <v>1800</v>
          </cell>
        </row>
        <row r="57">
          <cell r="A57" t="str">
            <v>ein02</v>
          </cell>
          <cell r="B57" t="str">
            <v>Desbrossadora elèctrica</v>
          </cell>
          <cell r="C57">
            <v>3.5</v>
          </cell>
          <cell r="F57">
            <v>923</v>
          </cell>
        </row>
        <row r="58">
          <cell r="A58" t="str">
            <v>ein03</v>
          </cell>
          <cell r="B58" t="str">
            <v>Caixa 20 m³</v>
          </cell>
          <cell r="C58">
            <v>1.1000000000000001</v>
          </cell>
          <cell r="F58">
            <v>3900</v>
          </cell>
        </row>
      </sheetData>
      <sheetData sheetId="9"/>
      <sheetData sheetId="10"/>
      <sheetData sheetId="11"/>
      <sheetData sheetId="12"/>
      <sheetData sheetId="13">
        <row r="10">
          <cell r="O10">
            <v>4.4999999999999998E-2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3">
          <cell r="L3">
            <v>0.1</v>
          </cell>
        </row>
      </sheetData>
      <sheetData sheetId="59"/>
      <sheetData sheetId="60"/>
      <sheetData sheetId="61"/>
      <sheetData sheetId="62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res ef servei Ampans"/>
      <sheetName val="Súria+St Joan i  SFB subrogació"/>
      <sheetName val="Hores ef 5 fraccions RECAIU 3"/>
      <sheetName val="Lot 1 NORD Calendari"/>
      <sheetName val="RESIDUS 2023"/>
      <sheetName val="Lot 1 NORD TB"/>
      <sheetName val="Lot 1 NORD TA"/>
      <sheetName val="FASE IMPLANTACIÓ LOT1"/>
      <sheetName val="RESUM LOT 1"/>
      <sheetName val="PREUS UNITARIS LOT 1"/>
      <sheetName val="LOT 1"/>
      <sheetName val="LOT 1 primer any"/>
      <sheetName val="CONTRACTE LOT 1"/>
      <sheetName val="RETORN DE LA INVERSIÓ LOT 1"/>
      <sheetName val="CÀLCUL VR L1"/>
      <sheetName val="CÀLCUL VR L1 (2)"/>
      <sheetName val="Legislació"/>
      <sheetName val="Lot 2 SUD TA i TB"/>
      <sheetName val="FASE IMPLANTACIÓ LOT2"/>
      <sheetName val="RESUM LOT 2"/>
      <sheetName val="PREUS UNITARIS LOT 2"/>
      <sheetName val="LOT 2"/>
      <sheetName val="Ampliació Sant Vicenç"/>
      <sheetName val="LOT 2 primer any"/>
      <sheetName val="CONTRACTE LOT 2"/>
      <sheetName val="RETORN DE LA INVERSIÓ LOT 2"/>
      <sheetName val="CÀLCUL VR L2"/>
      <sheetName val="CÀLCUL VR L2 (1)"/>
      <sheetName val="CÀLCUL VR L2 (2)"/>
      <sheetName val="RESUM DOS LOTS"/>
      <sheetName val="CONVENI INGESAN LOT 1 "/>
      <sheetName val="CONVENI AMPANS LOT 1"/>
      <sheetName val="CONVENI SERSA LOT 1"/>
      <sheetName val="CONVENI INGESAN LOT 2"/>
      <sheetName val="CONVENI AMPANS LOT 2"/>
      <sheetName val="CONVENI JUAN Y JUAN LOT 2"/>
      <sheetName val="CONVENI PREZERO LOT 2"/>
      <sheetName val="VALORS RESIDUALS"/>
      <sheetName val="CONSIDERAC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A7" t="str">
            <v>codi</v>
          </cell>
          <cell r="B7">
            <v>1</v>
          </cell>
          <cell r="C7">
            <v>0</v>
          </cell>
          <cell r="D7"/>
          <cell r="E7" t="str">
            <v>VEHICLES AMB DRET D'ÚS EXCLUSIU</v>
          </cell>
          <cell r="F7"/>
          <cell r="G7"/>
          <cell r="H7" t="str">
            <v>€/unitat</v>
          </cell>
        </row>
        <row r="8">
          <cell r="A8">
            <v>1</v>
          </cell>
          <cell r="B8">
            <v>1</v>
          </cell>
          <cell r="C8">
            <v>0</v>
          </cell>
          <cell r="D8">
            <v>1</v>
          </cell>
          <cell r="E8" t="str">
            <v>Càrrega POSTERIOR gran</v>
          </cell>
          <cell r="F8"/>
          <cell r="G8"/>
          <cell r="H8">
            <v>257784.5</v>
          </cell>
        </row>
        <row r="9">
          <cell r="A9">
            <v>2</v>
          </cell>
          <cell r="B9">
            <v>1</v>
          </cell>
          <cell r="C9">
            <v>0</v>
          </cell>
          <cell r="D9">
            <v>2</v>
          </cell>
          <cell r="E9" t="str">
            <v>Càrrega POSTERIOR petit</v>
          </cell>
          <cell r="F9"/>
          <cell r="G9"/>
          <cell r="H9">
            <v>249784.5</v>
          </cell>
        </row>
        <row r="10">
          <cell r="A10">
            <v>3</v>
          </cell>
          <cell r="B10">
            <v>1</v>
          </cell>
          <cell r="C10">
            <v>0</v>
          </cell>
          <cell r="D10">
            <v>3</v>
          </cell>
          <cell r="E10" t="str">
            <v>Valor residual vehicles actuals LOT 1</v>
          </cell>
          <cell r="F10"/>
          <cell r="G10"/>
          <cell r="H10">
            <v>224360.37</v>
          </cell>
        </row>
        <row r="11">
          <cell r="A11">
            <v>4</v>
          </cell>
          <cell r="B11">
            <v>1</v>
          </cell>
          <cell r="C11">
            <v>0</v>
          </cell>
          <cell r="D11">
            <v>4</v>
          </cell>
          <cell r="E11" t="str">
            <v>Vehicle multifunció amb hidronetejador</v>
          </cell>
          <cell r="F11"/>
          <cell r="G11"/>
          <cell r="H11">
            <v>48695</v>
          </cell>
        </row>
        <row r="12">
          <cell r="E12"/>
          <cell r="F12"/>
          <cell r="G12"/>
          <cell r="H12"/>
        </row>
        <row r="13">
          <cell r="B13">
            <v>1</v>
          </cell>
          <cell r="C13">
            <v>1</v>
          </cell>
          <cell r="D13"/>
          <cell r="E13" t="str">
            <v>VEHICLES DE LLOGUER</v>
          </cell>
          <cell r="F13"/>
          <cell r="G13"/>
          <cell r="H13" t="str">
            <v>€/dia</v>
          </cell>
        </row>
        <row r="14">
          <cell r="A14">
            <v>5</v>
          </cell>
          <cell r="B14">
            <v>1</v>
          </cell>
          <cell r="C14">
            <v>1</v>
          </cell>
          <cell r="D14">
            <v>1</v>
          </cell>
          <cell r="E14" t="str">
            <v>Vehicle tipus ampliroll amb grua</v>
          </cell>
          <cell r="F14"/>
          <cell r="G14"/>
          <cell r="H14">
            <v>87.407440685302419</v>
          </cell>
        </row>
        <row r="15">
          <cell r="A15">
            <v>6</v>
          </cell>
          <cell r="B15">
            <v>1</v>
          </cell>
          <cell r="C15">
            <v>1</v>
          </cell>
          <cell r="D15">
            <v>2</v>
          </cell>
          <cell r="E15" t="str">
            <v>Vehicle rentacontenidors</v>
          </cell>
          <cell r="F15"/>
          <cell r="G15"/>
          <cell r="H15">
            <v>130.11169964797617</v>
          </cell>
        </row>
        <row r="16">
          <cell r="B16">
            <v>0</v>
          </cell>
          <cell r="C16">
            <v>0</v>
          </cell>
          <cell r="D16"/>
          <cell r="E16" t="str">
            <v>VEHICLES DE LLOGUER DE RECOLLIDA DE PRIMER ANY</v>
          </cell>
          <cell r="F16"/>
          <cell r="G16"/>
          <cell r="H16" t="str">
            <v>€/any</v>
          </cell>
        </row>
        <row r="17">
          <cell r="A17">
            <v>110</v>
          </cell>
          <cell r="B17">
            <v>0</v>
          </cell>
          <cell r="C17">
            <v>0</v>
          </cell>
          <cell r="D17">
            <v>1</v>
          </cell>
          <cell r="E17" t="str">
            <v>Càrrega POSTERIOR gran</v>
          </cell>
          <cell r="F17"/>
          <cell r="G17"/>
          <cell r="H17">
            <v>32223.0625</v>
          </cell>
        </row>
        <row r="18">
          <cell r="A18">
            <v>111</v>
          </cell>
          <cell r="B18">
            <v>0</v>
          </cell>
          <cell r="C18">
            <v>0</v>
          </cell>
          <cell r="D18">
            <v>2</v>
          </cell>
          <cell r="E18" t="str">
            <v>Càrrega POSTERIOR petit</v>
          </cell>
          <cell r="F18"/>
          <cell r="G18"/>
          <cell r="H18">
            <v>31223.0625</v>
          </cell>
        </row>
        <row r="19">
          <cell r="A19">
            <v>112</v>
          </cell>
          <cell r="B19">
            <v>0</v>
          </cell>
          <cell r="C19">
            <v>0</v>
          </cell>
          <cell r="D19">
            <v>3</v>
          </cell>
          <cell r="E19" t="str">
            <v>Vehicle multifunció amb hidronetejador</v>
          </cell>
          <cell r="F19"/>
          <cell r="G19"/>
          <cell r="H19">
            <v>6086.875</v>
          </cell>
        </row>
        <row r="20">
          <cell r="B20"/>
          <cell r="C20"/>
          <cell r="D20"/>
          <cell r="E20"/>
          <cell r="F20"/>
          <cell r="G20"/>
          <cell r="H20"/>
        </row>
        <row r="21">
          <cell r="B21">
            <v>1</v>
          </cell>
          <cell r="C21">
            <v>2</v>
          </cell>
          <cell r="D21"/>
          <cell r="E21" t="str">
            <v>PERSONAL</v>
          </cell>
          <cell r="F21"/>
          <cell r="G21"/>
          <cell r="H21"/>
        </row>
        <row r="22">
          <cell r="B22"/>
          <cell r="C22"/>
          <cell r="D22"/>
          <cell r="E22" t="str">
            <v>Lloc de treball</v>
          </cell>
          <cell r="F22" t="str">
            <v>Torn</v>
          </cell>
          <cell r="G22" t="str">
            <v>Sistema</v>
          </cell>
          <cell r="H22" t="str">
            <v>€/hora</v>
          </cell>
        </row>
        <row r="23">
          <cell r="A23">
            <v>7</v>
          </cell>
          <cell r="B23">
            <v>1</v>
          </cell>
          <cell r="C23">
            <v>2</v>
          </cell>
          <cell r="D23">
            <v>1</v>
          </cell>
          <cell r="E23" t="str">
            <v>Conductor dia</v>
          </cell>
          <cell r="F23" t="str">
            <v>Laborable</v>
          </cell>
          <cell r="G23" t="str">
            <v>Posterior/superior</v>
          </cell>
          <cell r="H23">
            <v>25.407293828592316</v>
          </cell>
        </row>
        <row r="24">
          <cell r="A24">
            <v>8</v>
          </cell>
          <cell r="B24">
            <v>1</v>
          </cell>
          <cell r="C24">
            <v>2</v>
          </cell>
          <cell r="D24">
            <v>2</v>
          </cell>
          <cell r="E24" t="str">
            <v>Peó dia</v>
          </cell>
          <cell r="F24" t="str">
            <v>Laborable</v>
          </cell>
          <cell r="G24" t="str">
            <v>Posterior</v>
          </cell>
          <cell r="H24">
            <v>20.663554753267334</v>
          </cell>
        </row>
        <row r="25">
          <cell r="A25">
            <v>9</v>
          </cell>
          <cell r="B25">
            <v>1</v>
          </cell>
          <cell r="C25">
            <v>2</v>
          </cell>
          <cell r="D25">
            <v>3</v>
          </cell>
          <cell r="E25" t="str">
            <v>Conductor dia</v>
          </cell>
          <cell r="F25" t="str">
            <v>Festiu</v>
          </cell>
          <cell r="G25" t="str">
            <v>Posterior</v>
          </cell>
          <cell r="H25">
            <v>29.218387902881162</v>
          </cell>
        </row>
        <row r="26">
          <cell r="A26">
            <v>10</v>
          </cell>
          <cell r="B26">
            <v>1</v>
          </cell>
          <cell r="C26">
            <v>2</v>
          </cell>
          <cell r="D26">
            <v>4</v>
          </cell>
          <cell r="E26" t="str">
            <v>Peó dia</v>
          </cell>
          <cell r="F26" t="str">
            <v>Festiu</v>
          </cell>
          <cell r="G26" t="str">
            <v>Posterior</v>
          </cell>
          <cell r="H26">
            <v>23.763087966257434</v>
          </cell>
        </row>
        <row r="27">
          <cell r="A27">
            <v>11</v>
          </cell>
          <cell r="B27">
            <v>1</v>
          </cell>
          <cell r="C27">
            <v>2</v>
          </cell>
          <cell r="D27">
            <v>5</v>
          </cell>
          <cell r="E27" t="str">
            <v>Conductor nit</v>
          </cell>
          <cell r="F27" t="str">
            <v>Laborable</v>
          </cell>
          <cell r="G27" t="str">
            <v>Posterior</v>
          </cell>
          <cell r="H27">
            <v>27.476118126653695</v>
          </cell>
        </row>
        <row r="28">
          <cell r="A28">
            <v>12</v>
          </cell>
          <cell r="B28">
            <v>1</v>
          </cell>
          <cell r="C28">
            <v>2</v>
          </cell>
          <cell r="D28">
            <v>6</v>
          </cell>
          <cell r="E28" t="str">
            <v>Peó nit</v>
          </cell>
          <cell r="F28" t="str">
            <v>Laborable</v>
          </cell>
          <cell r="G28" t="str">
            <v>Posterior</v>
          </cell>
          <cell r="H28">
            <v>22.397292380729073</v>
          </cell>
        </row>
        <row r="29">
          <cell r="A29">
            <v>13</v>
          </cell>
          <cell r="B29">
            <v>1</v>
          </cell>
          <cell r="C29">
            <v>2</v>
          </cell>
          <cell r="D29">
            <v>7</v>
          </cell>
          <cell r="E29" t="str">
            <v>Conductor nit</v>
          </cell>
          <cell r="F29" t="str">
            <v>Festiu</v>
          </cell>
          <cell r="G29" t="str">
            <v>Posterior</v>
          </cell>
          <cell r="H29">
            <v>31.597535845651748</v>
          </cell>
        </row>
        <row r="30">
          <cell r="A30">
            <v>14</v>
          </cell>
          <cell r="B30">
            <v>1</v>
          </cell>
          <cell r="C30">
            <v>2</v>
          </cell>
          <cell r="D30">
            <v>8</v>
          </cell>
          <cell r="E30" t="str">
            <v>Peó nit</v>
          </cell>
          <cell r="F30" t="str">
            <v>Festiu</v>
          </cell>
          <cell r="G30" t="str">
            <v>Posterior</v>
          </cell>
          <cell r="H30">
            <v>25.756886237838433</v>
          </cell>
        </row>
        <row r="31">
          <cell r="A31">
            <v>15</v>
          </cell>
          <cell r="B31">
            <v>1</v>
          </cell>
          <cell r="C31">
            <v>2</v>
          </cell>
          <cell r="D31">
            <v>9</v>
          </cell>
          <cell r="E31" t="str">
            <v>Conductor contingència</v>
          </cell>
          <cell r="F31" t="str">
            <v>Dia</v>
          </cell>
          <cell r="G31" t="str">
            <v>Reforç</v>
          </cell>
          <cell r="H31">
            <v>25.407293828592316</v>
          </cell>
        </row>
        <row r="32">
          <cell r="A32">
            <v>16</v>
          </cell>
          <cell r="B32">
            <v>1</v>
          </cell>
          <cell r="C32">
            <v>2</v>
          </cell>
          <cell r="D32">
            <v>10</v>
          </cell>
          <cell r="E32" t="str">
            <v>Peó contingència</v>
          </cell>
          <cell r="F32"/>
          <cell r="G32"/>
          <cell r="H32">
            <v>20.663554753267334</v>
          </cell>
        </row>
        <row r="33">
          <cell r="A33"/>
        </row>
        <row r="34">
          <cell r="A34"/>
          <cell r="B34">
            <v>1</v>
          </cell>
          <cell r="C34">
            <v>3</v>
          </cell>
          <cell r="D34"/>
          <cell r="E34" t="str">
            <v>VEHICLES (Combustible)</v>
          </cell>
          <cell r="F34"/>
          <cell r="G34"/>
          <cell r="H34" t="str">
            <v>€/hora</v>
          </cell>
        </row>
        <row r="35">
          <cell r="A35">
            <v>17</v>
          </cell>
          <cell r="B35">
            <v>1</v>
          </cell>
          <cell r="C35">
            <v>3</v>
          </cell>
          <cell r="D35">
            <v>1</v>
          </cell>
          <cell r="E35" t="str">
            <v>Càrrega POSTERIOR gran</v>
          </cell>
          <cell r="F35"/>
          <cell r="G35"/>
          <cell r="H35">
            <v>9.4285714285714288</v>
          </cell>
        </row>
        <row r="36">
          <cell r="A36">
            <v>18</v>
          </cell>
          <cell r="B36">
            <v>1</v>
          </cell>
          <cell r="C36">
            <v>3</v>
          </cell>
          <cell r="D36">
            <v>2</v>
          </cell>
          <cell r="E36" t="str">
            <v>Càrrega POSTERIOR petit</v>
          </cell>
          <cell r="F36"/>
          <cell r="G36"/>
          <cell r="H36">
            <v>7.7142857142857144</v>
          </cell>
        </row>
        <row r="37">
          <cell r="A37">
            <v>19</v>
          </cell>
          <cell r="B37">
            <v>1</v>
          </cell>
          <cell r="C37">
            <v>3</v>
          </cell>
          <cell r="D37">
            <v>3</v>
          </cell>
          <cell r="E37" t="str">
            <v>Vehicle multifunció amb hidronetejador</v>
          </cell>
          <cell r="F37"/>
          <cell r="G37"/>
          <cell r="H37">
            <v>4.2857142857142856</v>
          </cell>
        </row>
        <row r="38">
          <cell r="A38">
            <v>20</v>
          </cell>
          <cell r="B38">
            <v>1</v>
          </cell>
          <cell r="C38">
            <v>3</v>
          </cell>
          <cell r="D38">
            <v>4</v>
          </cell>
          <cell r="E38" t="str">
            <v>Vehicle rentacontenidors</v>
          </cell>
          <cell r="F38"/>
          <cell r="G38"/>
          <cell r="H38">
            <v>7.7142857142857144</v>
          </cell>
        </row>
        <row r="39">
          <cell r="A39">
            <v>21</v>
          </cell>
          <cell r="B39">
            <v>1</v>
          </cell>
          <cell r="C39">
            <v>3</v>
          </cell>
          <cell r="D39">
            <v>5</v>
          </cell>
          <cell r="E39" t="str">
            <v>Vehicle tipus ampliroll amb grua</v>
          </cell>
          <cell r="F39"/>
          <cell r="G39"/>
          <cell r="H39">
            <v>7.7142857142857144</v>
          </cell>
        </row>
        <row r="40">
          <cell r="A40">
            <v>22</v>
          </cell>
          <cell r="B40">
            <v>1</v>
          </cell>
          <cell r="C40">
            <v>3</v>
          </cell>
          <cell r="D40">
            <v>5</v>
          </cell>
          <cell r="E40" t="str">
            <v>Vehicle caixa oberta contingències</v>
          </cell>
          <cell r="F40"/>
          <cell r="G40"/>
          <cell r="H40">
            <v>5.1428571428571432</v>
          </cell>
        </row>
        <row r="41">
          <cell r="E41"/>
          <cell r="F41"/>
          <cell r="G41"/>
          <cell r="H41"/>
        </row>
        <row r="42">
          <cell r="A42"/>
          <cell r="B42">
            <v>1</v>
          </cell>
          <cell r="C42">
            <v>4</v>
          </cell>
          <cell r="D42"/>
          <cell r="E42" t="str">
            <v>VEHICLES (Manteniment)</v>
          </cell>
          <cell r="F42"/>
          <cell r="G42"/>
          <cell r="H42" t="str">
            <v>€/hora</v>
          </cell>
        </row>
        <row r="43">
          <cell r="A43">
            <v>23</v>
          </cell>
          <cell r="B43">
            <v>1</v>
          </cell>
          <cell r="C43">
            <v>4</v>
          </cell>
          <cell r="D43">
            <v>1</v>
          </cell>
          <cell r="E43" t="str">
            <v>Càrrega POSTERIOR gran</v>
          </cell>
          <cell r="F43"/>
          <cell r="G43"/>
          <cell r="H43">
            <v>10.285714285714286</v>
          </cell>
        </row>
        <row r="44">
          <cell r="A44">
            <v>24</v>
          </cell>
          <cell r="B44">
            <v>1</v>
          </cell>
          <cell r="C44">
            <v>4</v>
          </cell>
          <cell r="D44">
            <v>2</v>
          </cell>
          <cell r="E44" t="str">
            <v>Càrrega POSTERIOR petit</v>
          </cell>
          <cell r="F44"/>
          <cell r="G44"/>
          <cell r="H44">
            <v>10.285714285714286</v>
          </cell>
        </row>
        <row r="45">
          <cell r="A45">
            <v>25</v>
          </cell>
          <cell r="B45">
            <v>1</v>
          </cell>
          <cell r="C45">
            <v>4</v>
          </cell>
          <cell r="D45">
            <v>3</v>
          </cell>
          <cell r="E45" t="str">
            <v>Vehicle multifunció amb hidronetejador</v>
          </cell>
          <cell r="F45"/>
          <cell r="G45"/>
          <cell r="H45">
            <v>6</v>
          </cell>
        </row>
        <row r="46">
          <cell r="A46">
            <v>26</v>
          </cell>
          <cell r="B46">
            <v>1</v>
          </cell>
          <cell r="C46">
            <v>4</v>
          </cell>
          <cell r="D46">
            <v>4</v>
          </cell>
          <cell r="E46" t="str">
            <v>Vehicle rentacontenidors</v>
          </cell>
          <cell r="F46"/>
          <cell r="G46"/>
          <cell r="H46">
            <v>12</v>
          </cell>
        </row>
        <row r="47">
          <cell r="A47">
            <v>27</v>
          </cell>
          <cell r="B47">
            <v>1</v>
          </cell>
          <cell r="C47">
            <v>4</v>
          </cell>
          <cell r="D47">
            <v>5</v>
          </cell>
          <cell r="E47" t="str">
            <v>Vehicle tipus ampliroll amb grua</v>
          </cell>
          <cell r="F47"/>
          <cell r="G47"/>
          <cell r="H47">
            <v>6.8571428571428577</v>
          </cell>
        </row>
        <row r="48">
          <cell r="A48">
            <v>28</v>
          </cell>
          <cell r="B48">
            <v>1</v>
          </cell>
          <cell r="C48">
            <v>4</v>
          </cell>
          <cell r="D48">
            <v>6</v>
          </cell>
          <cell r="E48" t="str">
            <v>Vehicle caixa oberta contingències</v>
          </cell>
          <cell r="F48"/>
          <cell r="G48"/>
          <cell r="H48">
            <v>6.8571428571428577</v>
          </cell>
        </row>
        <row r="50">
          <cell r="A50"/>
          <cell r="B50">
            <v>1</v>
          </cell>
          <cell r="C50">
            <v>5</v>
          </cell>
          <cell r="D50"/>
          <cell r="E50" t="str">
            <v>Solució específica Àrea Castelll</v>
          </cell>
          <cell r="F50"/>
          <cell r="G50"/>
          <cell r="H50" t="str">
            <v>€/servei</v>
          </cell>
        </row>
        <row r="51">
          <cell r="A51">
            <v>29</v>
          </cell>
          <cell r="B51">
            <v>1</v>
          </cell>
          <cell r="C51">
            <v>5</v>
          </cell>
          <cell r="D51">
            <v>1</v>
          </cell>
          <cell r="E51" t="str">
            <v>Solució específica Àrea Castelll</v>
          </cell>
          <cell r="F51"/>
          <cell r="G51"/>
          <cell r="H51">
            <v>112.22188148577695</v>
          </cell>
        </row>
        <row r="53">
          <cell r="B53">
            <v>1</v>
          </cell>
          <cell r="C53">
            <v>6</v>
          </cell>
          <cell r="D53"/>
          <cell r="E53" t="str">
            <v>Rentat contenidors automàtic i exterior/ubicacions</v>
          </cell>
          <cell r="F53"/>
          <cell r="G53"/>
          <cell r="H53"/>
        </row>
        <row r="54">
          <cell r="E54" t="str">
            <v>Sistema</v>
          </cell>
          <cell r="F54" t="str">
            <v>Àmbit</v>
          </cell>
          <cell r="G54"/>
          <cell r="H54" t="str">
            <v>€/cont</v>
          </cell>
        </row>
        <row r="55">
          <cell r="A55">
            <v>30</v>
          </cell>
          <cell r="B55">
            <v>1</v>
          </cell>
          <cell r="C55">
            <v>6</v>
          </cell>
          <cell r="D55">
            <v>1</v>
          </cell>
          <cell r="E55" t="str">
            <v>Interior</v>
          </cell>
          <cell r="F55" t="str">
            <v>Comarca</v>
          </cell>
          <cell r="G55"/>
          <cell r="H55">
            <v>9.9588946021575957</v>
          </cell>
        </row>
        <row r="56">
          <cell r="B56"/>
          <cell r="C56"/>
          <cell r="D56"/>
          <cell r="E56" t="str">
            <v>Sistema</v>
          </cell>
          <cell r="F56" t="str">
            <v>Àmbit</v>
          </cell>
          <cell r="G56"/>
          <cell r="H56" t="str">
            <v>€/ubicació</v>
          </cell>
        </row>
        <row r="57">
          <cell r="A57">
            <v>31</v>
          </cell>
          <cell r="B57">
            <v>1</v>
          </cell>
          <cell r="C57">
            <v>6</v>
          </cell>
          <cell r="D57">
            <v>2</v>
          </cell>
          <cell r="E57" t="str">
            <v xml:space="preserve">Exterior </v>
          </cell>
          <cell r="F57" t="str">
            <v>Comarca</v>
          </cell>
          <cell r="G57"/>
          <cell r="H57">
            <v>123.79707615592646</v>
          </cell>
        </row>
        <row r="59">
          <cell r="B59">
            <v>2</v>
          </cell>
          <cell r="C59"/>
          <cell r="D59"/>
          <cell r="E59" t="str">
            <v>SUBMINISTRAMENTS DE CONTENIDORS</v>
          </cell>
          <cell r="F59"/>
          <cell r="G59"/>
          <cell r="H59"/>
        </row>
        <row r="61">
          <cell r="B61">
            <v>2</v>
          </cell>
          <cell r="C61">
            <v>1</v>
          </cell>
          <cell r="D61"/>
          <cell r="E61" t="str">
            <v>CONTENIDORS I BUJOLS</v>
          </cell>
          <cell r="F61"/>
          <cell r="G61"/>
          <cell r="H61"/>
        </row>
        <row r="62">
          <cell r="E62" t="str">
            <v>Sistema</v>
          </cell>
          <cell r="F62"/>
          <cell r="G62" t="str">
            <v>Volum (m3)</v>
          </cell>
          <cell r="H62" t="str">
            <v>€/unitat</v>
          </cell>
        </row>
        <row r="63">
          <cell r="A63">
            <v>32</v>
          </cell>
          <cell r="B63">
            <v>2</v>
          </cell>
          <cell r="C63">
            <v>1</v>
          </cell>
          <cell r="D63">
            <v>1</v>
          </cell>
          <cell r="E63" t="str">
            <v>Posterior 1.000 l amb sobretapa</v>
          </cell>
          <cell r="F63"/>
          <cell r="G63">
            <v>1</v>
          </cell>
          <cell r="H63">
            <v>229.65</v>
          </cell>
        </row>
        <row r="64">
          <cell r="A64">
            <v>33</v>
          </cell>
          <cell r="B64">
            <v>2</v>
          </cell>
          <cell r="C64">
            <v>1</v>
          </cell>
          <cell r="D64">
            <v>2</v>
          </cell>
          <cell r="E64" t="str">
            <v xml:space="preserve">Posterior 1.000 l </v>
          </cell>
          <cell r="F64"/>
          <cell r="G64">
            <v>1</v>
          </cell>
          <cell r="H64">
            <v>200</v>
          </cell>
        </row>
        <row r="65">
          <cell r="A65">
            <v>34</v>
          </cell>
          <cell r="B65">
            <v>2</v>
          </cell>
          <cell r="C65">
            <v>1</v>
          </cell>
          <cell r="D65">
            <v>3</v>
          </cell>
          <cell r="E65" t="str">
            <v>Posterior 1.700 amb boca reduida</v>
          </cell>
          <cell r="F65"/>
          <cell r="G65">
            <v>1.7</v>
          </cell>
          <cell r="H65">
            <v>498</v>
          </cell>
        </row>
        <row r="66">
          <cell r="A66">
            <v>35</v>
          </cell>
          <cell r="B66">
            <v>2</v>
          </cell>
          <cell r="C66">
            <v>1</v>
          </cell>
          <cell r="D66">
            <v>4</v>
          </cell>
          <cell r="E66" t="str">
            <v>Posterior 800 l amb sobretapa</v>
          </cell>
          <cell r="F66"/>
          <cell r="G66">
            <v>0.8</v>
          </cell>
          <cell r="H66">
            <v>189.35</v>
          </cell>
        </row>
        <row r="67">
          <cell r="A67">
            <v>36</v>
          </cell>
          <cell r="B67">
            <v>2</v>
          </cell>
          <cell r="C67">
            <v>1</v>
          </cell>
          <cell r="D67">
            <v>5</v>
          </cell>
          <cell r="E67" t="str">
            <v>Posterior 800 l amb boca reduida</v>
          </cell>
          <cell r="F67"/>
          <cell r="G67">
            <v>0.8</v>
          </cell>
          <cell r="H67">
            <v>178.75</v>
          </cell>
        </row>
        <row r="68">
          <cell r="A68">
            <v>37</v>
          </cell>
          <cell r="B68">
            <v>2</v>
          </cell>
          <cell r="C68">
            <v>1</v>
          </cell>
          <cell r="D68">
            <v>6</v>
          </cell>
          <cell r="E68" t="str">
            <v>Superior 3000 l amb sistema vacry</v>
          </cell>
          <cell r="F68"/>
          <cell r="G68">
            <v>3</v>
          </cell>
          <cell r="H68">
            <v>1866.25</v>
          </cell>
        </row>
        <row r="69">
          <cell r="A69">
            <v>38</v>
          </cell>
          <cell r="B69">
            <v>2</v>
          </cell>
          <cell r="C69">
            <v>1</v>
          </cell>
          <cell r="D69">
            <v>7</v>
          </cell>
          <cell r="E69" t="str">
            <v>Superior 3000 l</v>
          </cell>
          <cell r="F69"/>
          <cell r="G69">
            <v>3</v>
          </cell>
          <cell r="H69">
            <v>1271.25</v>
          </cell>
        </row>
        <row r="70">
          <cell r="A70">
            <v>39</v>
          </cell>
          <cell r="B70">
            <v>2</v>
          </cell>
          <cell r="C70">
            <v>1</v>
          </cell>
          <cell r="D70">
            <v>8</v>
          </cell>
          <cell r="E70" t="str">
            <v>Bujols 120-240 L amb pany</v>
          </cell>
          <cell r="F70"/>
          <cell r="G70">
            <v>0.12</v>
          </cell>
          <cell r="H70">
            <v>100</v>
          </cell>
        </row>
        <row r="71">
          <cell r="A71">
            <v>40</v>
          </cell>
          <cell r="B71">
            <v>2</v>
          </cell>
          <cell r="C71">
            <v>1</v>
          </cell>
          <cell r="D71">
            <v>9</v>
          </cell>
          <cell r="E71" t="str">
            <v>Bujols 60 L amb pany</v>
          </cell>
          <cell r="F71"/>
          <cell r="G71">
            <v>0.06</v>
          </cell>
          <cell r="H71">
            <v>90</v>
          </cell>
        </row>
        <row r="72">
          <cell r="A72">
            <v>41</v>
          </cell>
          <cell r="B72">
            <v>2</v>
          </cell>
          <cell r="C72">
            <v>1</v>
          </cell>
          <cell r="D72">
            <v>10</v>
          </cell>
          <cell r="E72" t="str">
            <v>Valors residuals contenidors (reserva)</v>
          </cell>
          <cell r="F72"/>
          <cell r="G72"/>
          <cell r="H72">
            <v>275351.95800000004</v>
          </cell>
        </row>
        <row r="73">
          <cell r="A73">
            <v>101</v>
          </cell>
          <cell r="B73">
            <v>2</v>
          </cell>
          <cell r="C73">
            <v>1</v>
          </cell>
          <cell r="D73">
            <v>11</v>
          </cell>
          <cell r="E73" t="str">
            <v>Posterio 800 l amb tapa gran i clau</v>
          </cell>
          <cell r="F73"/>
          <cell r="G73">
            <v>0.8</v>
          </cell>
          <cell r="H73"/>
        </row>
        <row r="74">
          <cell r="A74">
            <v>100</v>
          </cell>
          <cell r="B74">
            <v>2</v>
          </cell>
          <cell r="C74">
            <v>1</v>
          </cell>
          <cell r="D74">
            <v>12</v>
          </cell>
          <cell r="E74" t="str">
            <v>Posterior 1.700 amb tapa gran i clau</v>
          </cell>
          <cell r="F74"/>
          <cell r="G74">
            <v>1.7</v>
          </cell>
          <cell r="H74"/>
        </row>
        <row r="76">
          <cell r="A76"/>
          <cell r="B76">
            <v>2</v>
          </cell>
          <cell r="C76">
            <v>2</v>
          </cell>
          <cell r="D76"/>
          <cell r="E76" t="str">
            <v>Manteniment contenidors</v>
          </cell>
          <cell r="F76"/>
          <cell r="G76"/>
          <cell r="H76"/>
        </row>
        <row r="77">
          <cell r="E77" t="str">
            <v>Sistema</v>
          </cell>
          <cell r="F77"/>
          <cell r="G77" t="str">
            <v>Volum (m3)</v>
          </cell>
          <cell r="H77" t="str">
            <v>€/cont.any</v>
          </cell>
        </row>
        <row r="78">
          <cell r="A78">
            <v>42</v>
          </cell>
          <cell r="B78">
            <v>2</v>
          </cell>
          <cell r="C78">
            <v>2</v>
          </cell>
          <cell r="D78">
            <v>1</v>
          </cell>
          <cell r="E78" t="str">
            <v>Posterior amb sobretapa</v>
          </cell>
          <cell r="F78"/>
          <cell r="G78" t="str">
            <v>1 i 0,8</v>
          </cell>
          <cell r="H78">
            <v>23.725000000000001</v>
          </cell>
        </row>
        <row r="79">
          <cell r="A79">
            <v>43</v>
          </cell>
          <cell r="B79">
            <v>2</v>
          </cell>
          <cell r="C79">
            <v>2</v>
          </cell>
          <cell r="D79">
            <v>2</v>
          </cell>
          <cell r="E79" t="str">
            <v>Posterior</v>
          </cell>
          <cell r="F79"/>
          <cell r="G79" t="str">
            <v>1 i 0,8</v>
          </cell>
          <cell r="H79">
            <v>18.25</v>
          </cell>
        </row>
        <row r="80">
          <cell r="A80">
            <v>44</v>
          </cell>
          <cell r="B80">
            <v>2</v>
          </cell>
          <cell r="C80">
            <v>2</v>
          </cell>
          <cell r="D80">
            <v>3</v>
          </cell>
          <cell r="E80" t="str">
            <v>Superior amb vacry</v>
          </cell>
          <cell r="F80"/>
          <cell r="G80">
            <v>3</v>
          </cell>
          <cell r="H80">
            <v>36.5</v>
          </cell>
        </row>
        <row r="81">
          <cell r="A81">
            <v>45</v>
          </cell>
          <cell r="B81">
            <v>2</v>
          </cell>
          <cell r="C81">
            <v>2</v>
          </cell>
          <cell r="D81">
            <v>4</v>
          </cell>
          <cell r="E81" t="str">
            <v>Superior</v>
          </cell>
          <cell r="F81"/>
          <cell r="G81">
            <v>3</v>
          </cell>
          <cell r="H81">
            <v>21.9</v>
          </cell>
        </row>
        <row r="82">
          <cell r="A82">
            <v>46</v>
          </cell>
          <cell r="B82">
            <v>2</v>
          </cell>
          <cell r="C82">
            <v>2</v>
          </cell>
          <cell r="D82">
            <v>5</v>
          </cell>
          <cell r="E82" t="str">
            <v>Tancament amb clau</v>
          </cell>
          <cell r="F82"/>
          <cell r="G82"/>
          <cell r="H82">
            <v>50</v>
          </cell>
        </row>
        <row r="83">
          <cell r="H83"/>
        </row>
        <row r="84">
          <cell r="B84">
            <v>3</v>
          </cell>
          <cell r="C84"/>
          <cell r="D84"/>
          <cell r="E84" t="str">
            <v>SISTEMA DE SEGUIMENT I CONTROL</v>
          </cell>
          <cell r="F84"/>
          <cell r="G84"/>
          <cell r="H84"/>
        </row>
        <row r="85">
          <cell r="H85" t="str">
            <v>€/unitat</v>
          </cell>
        </row>
        <row r="86">
          <cell r="A86">
            <v>47</v>
          </cell>
          <cell r="B86">
            <v>3</v>
          </cell>
          <cell r="C86">
            <v>1</v>
          </cell>
          <cell r="D86">
            <v>1</v>
          </cell>
          <cell r="E86" t="str">
            <v>Software gestió i parametrització del projecte</v>
          </cell>
          <cell r="F86"/>
          <cell r="G86"/>
          <cell r="H86">
            <v>0</v>
          </cell>
        </row>
        <row r="87">
          <cell r="A87">
            <v>48</v>
          </cell>
          <cell r="B87">
            <v>3</v>
          </cell>
          <cell r="C87">
            <v>1</v>
          </cell>
          <cell r="D87">
            <v>2</v>
          </cell>
          <cell r="E87" t="str">
            <v>Terminals de ma</v>
          </cell>
          <cell r="F87"/>
          <cell r="G87"/>
          <cell r="H87">
            <v>1350</v>
          </cell>
        </row>
        <row r="88">
          <cell r="A88">
            <v>102</v>
          </cell>
          <cell r="B88">
            <v>3</v>
          </cell>
          <cell r="C88">
            <v>1</v>
          </cell>
          <cell r="D88">
            <v>3</v>
          </cell>
          <cell r="E88" t="str">
            <v>Tags contenidors càrrega posterior</v>
          </cell>
          <cell r="F88"/>
          <cell r="G88"/>
          <cell r="H88">
            <v>3.38</v>
          </cell>
        </row>
        <row r="89">
          <cell r="A89">
            <v>103</v>
          </cell>
          <cell r="B89">
            <v>3</v>
          </cell>
          <cell r="C89">
            <v>1</v>
          </cell>
          <cell r="D89">
            <v>4</v>
          </cell>
          <cell r="E89" t="str">
            <v>Tags contenidors càrrega superior</v>
          </cell>
          <cell r="F89"/>
          <cell r="G89"/>
          <cell r="H89">
            <v>5.63</v>
          </cell>
        </row>
        <row r="90">
          <cell r="A90">
            <v>53</v>
          </cell>
          <cell r="B90">
            <v>4</v>
          </cell>
          <cell r="C90">
            <v>1</v>
          </cell>
          <cell r="D90">
            <v>5</v>
          </cell>
          <cell r="E90" t="str">
            <v>Tags per a la recollida de cartró</v>
          </cell>
          <cell r="F90"/>
          <cell r="G90"/>
          <cell r="H90">
            <v>5.63</v>
          </cell>
        </row>
        <row r="91">
          <cell r="H91" t="str">
            <v>€/mes</v>
          </cell>
        </row>
        <row r="92">
          <cell r="A92">
            <v>49</v>
          </cell>
          <cell r="B92">
            <v>3</v>
          </cell>
          <cell r="C92">
            <v>1</v>
          </cell>
          <cell r="D92">
            <v>3</v>
          </cell>
          <cell r="E92" t="str">
            <v>Manteniment del software i quotes per la flota del LOT 1</v>
          </cell>
          <cell r="F92"/>
          <cell r="G92"/>
          <cell r="H92">
            <v>36</v>
          </cell>
        </row>
        <row r="93">
          <cell r="B93">
            <v>3</v>
          </cell>
          <cell r="C93">
            <v>1</v>
          </cell>
          <cell r="D93">
            <v>4</v>
          </cell>
          <cell r="E93" t="str">
            <v>Manteniment equips vehicles</v>
          </cell>
          <cell r="F93"/>
          <cell r="G93"/>
          <cell r="H93">
            <v>0</v>
          </cell>
        </row>
        <row r="94">
          <cell r="E94"/>
          <cell r="F94"/>
          <cell r="G94"/>
          <cell r="H94" t="str">
            <v>€/vehicle</v>
          </cell>
        </row>
        <row r="95">
          <cell r="B95">
            <v>3</v>
          </cell>
          <cell r="C95">
            <v>1</v>
          </cell>
          <cell r="D95">
            <v>5</v>
          </cell>
          <cell r="E95" t="str">
            <v>Certificació equips pesatge</v>
          </cell>
          <cell r="F95"/>
          <cell r="G95"/>
          <cell r="H95">
            <v>0</v>
          </cell>
        </row>
        <row r="97">
          <cell r="B97">
            <v>4</v>
          </cell>
          <cell r="C97"/>
          <cell r="D97"/>
          <cell r="E97" t="str">
            <v>CONTROL D'ACCÉS I IDENTIFICACIÓ D'USUARIS</v>
          </cell>
          <cell r="F97"/>
          <cell r="G97"/>
          <cell r="H97"/>
        </row>
        <row r="99">
          <cell r="B99">
            <v>4</v>
          </cell>
          <cell r="C99">
            <v>1</v>
          </cell>
          <cell r="D99"/>
          <cell r="E99" t="str">
            <v>ELEMENTS DE CONTROL I IDENTIFICACIÓ</v>
          </cell>
          <cell r="F99"/>
          <cell r="G99"/>
          <cell r="H99"/>
        </row>
        <row r="100">
          <cell r="E100" t="str">
            <v>Concepte</v>
          </cell>
          <cell r="F100"/>
          <cell r="G100"/>
          <cell r="H100" t="str">
            <v>€/unitat</v>
          </cell>
        </row>
        <row r="101">
          <cell r="A101">
            <v>50</v>
          </cell>
          <cell r="B101">
            <v>4</v>
          </cell>
          <cell r="C101">
            <v>1</v>
          </cell>
          <cell r="D101">
            <v>1</v>
          </cell>
          <cell r="E101" t="str">
            <v>Tancament electrònic contenidor</v>
          </cell>
          <cell r="F101"/>
          <cell r="G101"/>
          <cell r="H101">
            <v>825</v>
          </cell>
        </row>
        <row r="102">
          <cell r="A102">
            <v>51</v>
          </cell>
          <cell r="B102">
            <v>4</v>
          </cell>
          <cell r="C102">
            <v>1</v>
          </cell>
          <cell r="D102">
            <v>2</v>
          </cell>
          <cell r="E102" t="str">
            <v>Tancament electrònic àrea</v>
          </cell>
          <cell r="F102"/>
          <cell r="G102"/>
          <cell r="H102">
            <v>1920</v>
          </cell>
        </row>
        <row r="103">
          <cell r="A103">
            <v>104</v>
          </cell>
          <cell r="B103">
            <v>4</v>
          </cell>
          <cell r="C103">
            <v>1</v>
          </cell>
          <cell r="D103">
            <v>3</v>
          </cell>
          <cell r="E103" t="str">
            <v>Implantació del sistema (cost projecte)</v>
          </cell>
          <cell r="F103"/>
          <cell r="G103"/>
          <cell r="H103">
            <v>4000</v>
          </cell>
        </row>
        <row r="104">
          <cell r="A104">
            <v>52</v>
          </cell>
          <cell r="B104">
            <v>4</v>
          </cell>
          <cell r="C104">
            <v>1</v>
          </cell>
          <cell r="D104">
            <v>4</v>
          </cell>
          <cell r="E104" t="str">
            <v>Element identificatiu (targeta/clauer)</v>
          </cell>
          <cell r="F104"/>
          <cell r="G104"/>
          <cell r="H104">
            <v>1.2</v>
          </cell>
        </row>
        <row r="105">
          <cell r="E105"/>
          <cell r="F105"/>
          <cell r="G105"/>
          <cell r="H105"/>
        </row>
        <row r="106">
          <cell r="B106">
            <v>4</v>
          </cell>
          <cell r="C106">
            <v>2</v>
          </cell>
          <cell r="D106"/>
          <cell r="E106" t="str">
            <v>MANTENIMENT DEL SISTEMA</v>
          </cell>
          <cell r="F106"/>
          <cell r="G106"/>
          <cell r="H106"/>
        </row>
        <row r="107">
          <cell r="E107" t="str">
            <v>Concepte</v>
          </cell>
          <cell r="F107"/>
          <cell r="G107"/>
          <cell r="H107" t="str">
            <v>€/unit.any</v>
          </cell>
        </row>
        <row r="108">
          <cell r="A108">
            <v>54</v>
          </cell>
          <cell r="B108">
            <v>4</v>
          </cell>
          <cell r="C108">
            <v>2</v>
          </cell>
          <cell r="D108">
            <v>1</v>
          </cell>
          <cell r="E108" t="str">
            <v>Tancament contenidor</v>
          </cell>
          <cell r="F108"/>
          <cell r="G108"/>
          <cell r="H108">
            <v>102</v>
          </cell>
        </row>
        <row r="109">
          <cell r="A109">
            <v>55</v>
          </cell>
          <cell r="B109">
            <v>4</v>
          </cell>
          <cell r="C109">
            <v>2</v>
          </cell>
          <cell r="D109">
            <v>2</v>
          </cell>
          <cell r="E109" t="str">
            <v>Tancament àrea</v>
          </cell>
          <cell r="F109"/>
          <cell r="G109"/>
          <cell r="H109">
            <v>150</v>
          </cell>
        </row>
        <row r="110">
          <cell r="A110">
            <v>56</v>
          </cell>
          <cell r="B110">
            <v>4</v>
          </cell>
          <cell r="C110">
            <v>2</v>
          </cell>
          <cell r="D110">
            <v>3</v>
          </cell>
          <cell r="E110" t="str">
            <v>Software contenidors (comunicacions)</v>
          </cell>
          <cell r="F110"/>
          <cell r="G110"/>
          <cell r="H110">
            <v>78</v>
          </cell>
        </row>
        <row r="111">
          <cell r="A111">
            <v>57</v>
          </cell>
          <cell r="B111">
            <v>4</v>
          </cell>
          <cell r="C111">
            <v>2</v>
          </cell>
          <cell r="D111">
            <v>4</v>
          </cell>
          <cell r="E111" t="str">
            <v>Software àrees (comunicacions)</v>
          </cell>
          <cell r="F111"/>
          <cell r="G111"/>
          <cell r="H111">
            <v>78</v>
          </cell>
        </row>
        <row r="112">
          <cell r="A112">
            <v>58</v>
          </cell>
          <cell r="B112">
            <v>4</v>
          </cell>
          <cell r="C112">
            <v>2</v>
          </cell>
          <cell r="D112">
            <v>5</v>
          </cell>
          <cell r="E112" t="str">
            <v>Usuari registrat</v>
          </cell>
          <cell r="F112"/>
          <cell r="G112"/>
          <cell r="H112"/>
        </row>
        <row r="113">
          <cell r="A113">
            <v>59</v>
          </cell>
          <cell r="B113">
            <v>4</v>
          </cell>
          <cell r="C113">
            <v>2</v>
          </cell>
          <cell r="D113">
            <v>6</v>
          </cell>
          <cell r="E113" t="str">
            <v>Software</v>
          </cell>
          <cell r="F113"/>
          <cell r="G113"/>
          <cell r="H113">
            <v>1704</v>
          </cell>
        </row>
        <row r="114">
          <cell r="E114"/>
          <cell r="F114"/>
          <cell r="G114"/>
          <cell r="H114"/>
        </row>
        <row r="116">
          <cell r="B116">
            <v>5</v>
          </cell>
          <cell r="C116"/>
          <cell r="D116"/>
          <cell r="E116" t="str">
            <v>DESPESES INDIRECTES</v>
          </cell>
          <cell r="F116"/>
          <cell r="G116"/>
          <cell r="H116"/>
        </row>
        <row r="118">
          <cell r="B118">
            <v>5</v>
          </cell>
          <cell r="C118">
            <v>1</v>
          </cell>
          <cell r="D118"/>
          <cell r="E118" t="str">
            <v>ALTRES DESPESES</v>
          </cell>
          <cell r="F118"/>
          <cell r="G118"/>
          <cell r="H118"/>
        </row>
        <row r="119">
          <cell r="H119" t="str">
            <v>€/treb.any</v>
          </cell>
        </row>
        <row r="120">
          <cell r="A120">
            <v>64</v>
          </cell>
          <cell r="B120">
            <v>5</v>
          </cell>
          <cell r="C120">
            <v>1</v>
          </cell>
          <cell r="D120">
            <v>1</v>
          </cell>
          <cell r="E120" t="str">
            <v>Vesturai / epis personal / Formació</v>
          </cell>
          <cell r="F120"/>
          <cell r="G120"/>
          <cell r="H120">
            <v>700</v>
          </cell>
        </row>
        <row r="121">
          <cell r="H121" t="str">
            <v>€/mes</v>
          </cell>
        </row>
        <row r="122">
          <cell r="A122">
            <v>65</v>
          </cell>
          <cell r="B122">
            <v>5</v>
          </cell>
          <cell r="C122">
            <v>1</v>
          </cell>
          <cell r="D122">
            <v>2</v>
          </cell>
          <cell r="E122" t="str">
            <v>Instal.lacions</v>
          </cell>
          <cell r="F122"/>
          <cell r="G122"/>
          <cell r="H122">
            <v>3500</v>
          </cell>
        </row>
        <row r="123">
          <cell r="A123">
            <v>66</v>
          </cell>
          <cell r="B123">
            <v>5</v>
          </cell>
          <cell r="C123">
            <v>1</v>
          </cell>
          <cell r="D123">
            <v>3</v>
          </cell>
          <cell r="E123" t="str">
            <v>Vehicle encarregat servei</v>
          </cell>
          <cell r="F123"/>
          <cell r="G123"/>
          <cell r="H123">
            <v>650</v>
          </cell>
        </row>
        <row r="124">
          <cell r="A124"/>
          <cell r="H124" t="str">
            <v>€/any</v>
          </cell>
        </row>
        <row r="125">
          <cell r="A125">
            <v>67</v>
          </cell>
          <cell r="B125">
            <v>5</v>
          </cell>
          <cell r="C125">
            <v>1</v>
          </cell>
          <cell r="D125">
            <v>4</v>
          </cell>
          <cell r="E125" t="str">
            <v>Encarregat del servei</v>
          </cell>
          <cell r="F125"/>
          <cell r="G125"/>
          <cell r="H125">
            <v>64913.988465251998</v>
          </cell>
        </row>
        <row r="126">
          <cell r="A126">
            <v>68</v>
          </cell>
          <cell r="B126">
            <v>5</v>
          </cell>
          <cell r="C126">
            <v>1</v>
          </cell>
          <cell r="D126">
            <v>5</v>
          </cell>
          <cell r="E126" t="str">
            <v>Tècnic del servei</v>
          </cell>
          <cell r="F126"/>
          <cell r="G126"/>
          <cell r="H126">
            <v>41505.621595044002</v>
          </cell>
        </row>
        <row r="127">
          <cell r="A127">
            <v>69</v>
          </cell>
          <cell r="B127">
            <v>5</v>
          </cell>
          <cell r="C127">
            <v>1</v>
          </cell>
          <cell r="D127">
            <v>6</v>
          </cell>
          <cell r="E127" t="str">
            <v>Assegurances servei (RC, no vehicles)</v>
          </cell>
          <cell r="F127"/>
          <cell r="G127"/>
          <cell r="H127">
            <v>2500</v>
          </cell>
        </row>
        <row r="128">
          <cell r="A128">
            <v>70</v>
          </cell>
          <cell r="B128">
            <v>5</v>
          </cell>
          <cell r="C128">
            <v>1</v>
          </cell>
          <cell r="D128">
            <v>7</v>
          </cell>
          <cell r="E128" t="str">
            <v>Antiguitat del personal LOT 1</v>
          </cell>
          <cell r="F128"/>
          <cell r="G128"/>
          <cell r="H128">
            <v>82300.901733042338</v>
          </cell>
        </row>
        <row r="129">
          <cell r="B129"/>
          <cell r="C129"/>
          <cell r="D129"/>
          <cell r="E129"/>
          <cell r="F129"/>
          <cell r="G129"/>
          <cell r="H129"/>
        </row>
        <row r="130">
          <cell r="A130"/>
          <cell r="B130"/>
          <cell r="C130"/>
          <cell r="D130"/>
          <cell r="E130"/>
          <cell r="F130"/>
          <cell r="G130"/>
          <cell r="H130" t="str">
            <v>€/vehicle</v>
          </cell>
        </row>
        <row r="131">
          <cell r="A131">
            <v>71</v>
          </cell>
          <cell r="B131">
            <v>5</v>
          </cell>
          <cell r="C131">
            <v>1</v>
          </cell>
          <cell r="D131">
            <v>8</v>
          </cell>
          <cell r="E131" t="str">
            <v>Assegurances vehicles grans</v>
          </cell>
          <cell r="F131"/>
          <cell r="G131"/>
          <cell r="H131">
            <v>1500</v>
          </cell>
        </row>
        <row r="132">
          <cell r="A132">
            <v>72</v>
          </cell>
          <cell r="B132">
            <v>5</v>
          </cell>
          <cell r="C132">
            <v>1</v>
          </cell>
          <cell r="D132">
            <v>9</v>
          </cell>
          <cell r="E132" t="str">
            <v>Assegurances vehicles mitjans / petits</v>
          </cell>
          <cell r="F132"/>
          <cell r="G132"/>
          <cell r="H132">
            <v>1000</v>
          </cell>
        </row>
        <row r="133">
          <cell r="A133"/>
          <cell r="H133" t="str">
            <v>€</v>
          </cell>
        </row>
        <row r="134">
          <cell r="A134">
            <v>73</v>
          </cell>
          <cell r="B134">
            <v>5</v>
          </cell>
          <cell r="C134">
            <v>1</v>
          </cell>
          <cell r="D134">
            <v>10</v>
          </cell>
          <cell r="E134" t="str">
            <v>Import previst per a la fase  de canvi inicial (inversió)</v>
          </cell>
          <cell r="F134"/>
          <cell r="G134"/>
          <cell r="H134">
            <v>35961.198779958766</v>
          </cell>
        </row>
      </sheetData>
      <sheetData sheetId="10">
        <row r="170">
          <cell r="H170">
            <v>0.06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46">
          <cell r="H46">
            <v>1440.8333333333333</v>
          </cell>
        </row>
      </sheetData>
      <sheetData sheetId="20">
        <row r="7">
          <cell r="A7" t="str">
            <v>codi</v>
          </cell>
          <cell r="B7">
            <v>1</v>
          </cell>
          <cell r="C7">
            <v>0</v>
          </cell>
          <cell r="D7"/>
          <cell r="E7" t="str">
            <v>VEHICLES AMB DRET D'ÚS EXCLUSIU</v>
          </cell>
          <cell r="F7"/>
          <cell r="G7"/>
          <cell r="H7" t="str">
            <v>€/unitat</v>
          </cell>
        </row>
        <row r="8">
          <cell r="A8">
            <v>1</v>
          </cell>
          <cell r="B8">
            <v>1</v>
          </cell>
          <cell r="C8">
            <v>0</v>
          </cell>
          <cell r="D8">
            <v>1</v>
          </cell>
          <cell r="E8" t="str">
            <v>Càrrega POSTERIOR gran</v>
          </cell>
          <cell r="F8"/>
          <cell r="G8"/>
          <cell r="H8">
            <v>257784.5</v>
          </cell>
        </row>
        <row r="9">
          <cell r="A9">
            <v>2</v>
          </cell>
          <cell r="B9">
            <v>1</v>
          </cell>
          <cell r="C9">
            <v>0</v>
          </cell>
          <cell r="D9">
            <v>2</v>
          </cell>
          <cell r="E9" t="str">
            <v>Càrrega POSTERIOR petit</v>
          </cell>
          <cell r="F9"/>
          <cell r="G9"/>
          <cell r="H9">
            <v>249784.5</v>
          </cell>
        </row>
        <row r="10">
          <cell r="A10">
            <v>3</v>
          </cell>
          <cell r="B10">
            <v>1</v>
          </cell>
          <cell r="C10">
            <v>0</v>
          </cell>
          <cell r="D10">
            <v>3</v>
          </cell>
          <cell r="E10" t="str">
            <v>Valor residual vehicles actuals LOT 2</v>
          </cell>
          <cell r="F10"/>
          <cell r="G10"/>
          <cell r="H10">
            <v>311724.42000000004</v>
          </cell>
        </row>
        <row r="11">
          <cell r="A11">
            <v>4</v>
          </cell>
          <cell r="B11">
            <v>1</v>
          </cell>
          <cell r="C11">
            <v>0</v>
          </cell>
          <cell r="D11">
            <v>4</v>
          </cell>
          <cell r="E11" t="str">
            <v>Vehicle multifunció amb hidronetejador</v>
          </cell>
          <cell r="F11"/>
          <cell r="G11"/>
          <cell r="H11">
            <v>48695</v>
          </cell>
        </row>
        <row r="12">
          <cell r="E12"/>
          <cell r="F12"/>
          <cell r="G12"/>
          <cell r="H12"/>
        </row>
        <row r="13">
          <cell r="B13">
            <v>1</v>
          </cell>
          <cell r="C13">
            <v>1</v>
          </cell>
          <cell r="D13"/>
          <cell r="E13" t="str">
            <v>VEHICLES DE LLOGUER</v>
          </cell>
          <cell r="F13"/>
          <cell r="G13"/>
          <cell r="H13" t="str">
            <v>€/dia</v>
          </cell>
        </row>
        <row r="14">
          <cell r="A14">
            <v>5</v>
          </cell>
          <cell r="B14">
            <v>1</v>
          </cell>
          <cell r="C14">
            <v>1</v>
          </cell>
          <cell r="D14">
            <v>1</v>
          </cell>
          <cell r="E14" t="str">
            <v>Vehicle tipus ampliroll amb grua</v>
          </cell>
          <cell r="F14"/>
          <cell r="G14"/>
          <cell r="H14">
            <v>87.407440685302419</v>
          </cell>
        </row>
        <row r="15">
          <cell r="A15">
            <v>6</v>
          </cell>
          <cell r="B15">
            <v>1</v>
          </cell>
          <cell r="C15">
            <v>1</v>
          </cell>
          <cell r="D15">
            <v>2</v>
          </cell>
          <cell r="E15" t="str">
            <v>Vehicle rentacontenidors</v>
          </cell>
          <cell r="F15"/>
          <cell r="G15"/>
          <cell r="H15">
            <v>130.11169964797617</v>
          </cell>
        </row>
        <row r="16">
          <cell r="E16"/>
          <cell r="F16"/>
          <cell r="G16"/>
          <cell r="H16"/>
        </row>
        <row r="17">
          <cell r="B17">
            <v>0</v>
          </cell>
          <cell r="C17">
            <v>0</v>
          </cell>
          <cell r="D17"/>
          <cell r="E17" t="str">
            <v>VEHICLES DE LLOGUER DE RECOLLIDA DE PRIMER ANY</v>
          </cell>
          <cell r="F17"/>
          <cell r="G17"/>
          <cell r="H17" t="str">
            <v>€/any</v>
          </cell>
        </row>
        <row r="18">
          <cell r="A18">
            <v>110</v>
          </cell>
          <cell r="B18">
            <v>0</v>
          </cell>
          <cell r="C18">
            <v>0</v>
          </cell>
          <cell r="D18">
            <v>1</v>
          </cell>
          <cell r="E18" t="str">
            <v>Càrrega POSTERIOR gran</v>
          </cell>
          <cell r="F18"/>
          <cell r="G18"/>
          <cell r="H18">
            <v>32223.0625</v>
          </cell>
        </row>
        <row r="19">
          <cell r="A19">
            <v>111</v>
          </cell>
          <cell r="B19">
            <v>0</v>
          </cell>
          <cell r="C19">
            <v>0</v>
          </cell>
          <cell r="D19">
            <v>2</v>
          </cell>
          <cell r="E19" t="str">
            <v>Càrrega POSTERIOR petit</v>
          </cell>
          <cell r="F19"/>
          <cell r="G19"/>
          <cell r="H19">
            <v>31223.0625</v>
          </cell>
        </row>
        <row r="20">
          <cell r="A20">
            <v>112</v>
          </cell>
          <cell r="B20">
            <v>0</v>
          </cell>
          <cell r="C20">
            <v>0</v>
          </cell>
          <cell r="D20">
            <v>3</v>
          </cell>
          <cell r="E20" t="str">
            <v>Vehicle multifunció amb hidronetejador</v>
          </cell>
          <cell r="F20"/>
          <cell r="G20"/>
          <cell r="H20">
            <v>6086.875</v>
          </cell>
        </row>
        <row r="21">
          <cell r="E21"/>
          <cell r="F21"/>
          <cell r="G21"/>
          <cell r="H21"/>
        </row>
        <row r="22">
          <cell r="B22">
            <v>1</v>
          </cell>
          <cell r="C22">
            <v>2</v>
          </cell>
          <cell r="D22"/>
          <cell r="E22" t="str">
            <v>PERSONAL</v>
          </cell>
          <cell r="F22"/>
          <cell r="G22"/>
          <cell r="H22"/>
        </row>
        <row r="23">
          <cell r="B23"/>
          <cell r="C23"/>
          <cell r="D23"/>
          <cell r="E23" t="str">
            <v>Lloc de treball</v>
          </cell>
          <cell r="F23" t="str">
            <v>Torn</v>
          </cell>
          <cell r="G23" t="str">
            <v>Sistema</v>
          </cell>
          <cell r="H23" t="str">
            <v>€/hora</v>
          </cell>
        </row>
        <row r="24">
          <cell r="A24">
            <v>7</v>
          </cell>
          <cell r="B24">
            <v>1</v>
          </cell>
          <cell r="C24">
            <v>2</v>
          </cell>
          <cell r="D24">
            <v>1</v>
          </cell>
          <cell r="E24" t="str">
            <v>Conductor dia</v>
          </cell>
          <cell r="F24" t="str">
            <v>Laborable</v>
          </cell>
          <cell r="G24" t="str">
            <v>Posterior/superior</v>
          </cell>
          <cell r="H24">
            <v>24.949528908735495</v>
          </cell>
        </row>
        <row r="25">
          <cell r="A25">
            <v>8</v>
          </cell>
          <cell r="B25">
            <v>1</v>
          </cell>
          <cell r="C25">
            <v>2</v>
          </cell>
          <cell r="D25">
            <v>2</v>
          </cell>
          <cell r="E25" t="str">
            <v>Peó dia</v>
          </cell>
          <cell r="F25" t="str">
            <v>Laborable</v>
          </cell>
          <cell r="G25" t="str">
            <v>Posterior</v>
          </cell>
          <cell r="H25">
            <v>20.496947206663261</v>
          </cell>
        </row>
        <row r="26">
          <cell r="A26">
            <v>9</v>
          </cell>
          <cell r="B26">
            <v>1</v>
          </cell>
          <cell r="C26">
            <v>2</v>
          </cell>
          <cell r="D26">
            <v>3</v>
          </cell>
          <cell r="E26" t="str">
            <v>Conductor dia</v>
          </cell>
          <cell r="F26" t="str">
            <v>Festiu</v>
          </cell>
          <cell r="G26" t="str">
            <v>Posterior</v>
          </cell>
          <cell r="H26">
            <v>28.691958245045818</v>
          </cell>
        </row>
        <row r="27">
          <cell r="A27">
            <v>10</v>
          </cell>
          <cell r="B27">
            <v>1</v>
          </cell>
          <cell r="C27">
            <v>2</v>
          </cell>
          <cell r="D27">
            <v>4</v>
          </cell>
          <cell r="E27" t="str">
            <v>Peó dia</v>
          </cell>
          <cell r="F27" t="str">
            <v>Festiu</v>
          </cell>
          <cell r="G27" t="str">
            <v>Posterior</v>
          </cell>
          <cell r="H27">
            <v>23.57148928766275</v>
          </cell>
        </row>
        <row r="28">
          <cell r="A28">
            <v>11</v>
          </cell>
          <cell r="B28">
            <v>1</v>
          </cell>
          <cell r="C28">
            <v>2</v>
          </cell>
          <cell r="D28">
            <v>5</v>
          </cell>
          <cell r="E28" t="str">
            <v>Conductor nit</v>
          </cell>
          <cell r="F28" t="str">
            <v>Laborable</v>
          </cell>
          <cell r="G28" t="str">
            <v>Posterior</v>
          </cell>
          <cell r="H28">
            <v>26.139744933205321</v>
          </cell>
        </row>
        <row r="29">
          <cell r="A29">
            <v>12</v>
          </cell>
          <cell r="B29">
            <v>1</v>
          </cell>
          <cell r="C29">
            <v>2</v>
          </cell>
          <cell r="D29">
            <v>6</v>
          </cell>
          <cell r="E29" t="str">
            <v>Peó nit</v>
          </cell>
          <cell r="F29" t="str">
            <v>Laborable</v>
          </cell>
          <cell r="G29" t="str">
            <v>Posterior</v>
          </cell>
          <cell r="H29">
            <v>20.88778126596986</v>
          </cell>
        </row>
        <row r="30">
          <cell r="A30">
            <v>13</v>
          </cell>
          <cell r="B30">
            <v>1</v>
          </cell>
          <cell r="C30">
            <v>2</v>
          </cell>
          <cell r="D30">
            <v>7</v>
          </cell>
          <cell r="E30" t="str">
            <v>Conductor nit</v>
          </cell>
          <cell r="F30" t="str">
            <v>Festiu</v>
          </cell>
          <cell r="G30" t="str">
            <v>Posterior</v>
          </cell>
          <cell r="H30">
            <v>30.060706673186118</v>
          </cell>
        </row>
        <row r="31">
          <cell r="A31">
            <v>14</v>
          </cell>
          <cell r="B31">
            <v>1</v>
          </cell>
          <cell r="C31">
            <v>2</v>
          </cell>
          <cell r="D31">
            <v>8</v>
          </cell>
          <cell r="E31" t="str">
            <v>Peó nit</v>
          </cell>
          <cell r="F31" t="str">
            <v>Festiu</v>
          </cell>
          <cell r="G31" t="str">
            <v>Posterior</v>
          </cell>
          <cell r="H31">
            <v>24.020948455865337</v>
          </cell>
        </row>
        <row r="32">
          <cell r="A32">
            <v>15</v>
          </cell>
          <cell r="B32">
            <v>1</v>
          </cell>
          <cell r="C32">
            <v>2</v>
          </cell>
          <cell r="D32">
            <v>9</v>
          </cell>
          <cell r="E32" t="str">
            <v>Conductor contingència</v>
          </cell>
          <cell r="F32" t="str">
            <v>Dia</v>
          </cell>
          <cell r="G32" t="str">
            <v>Reforç</v>
          </cell>
          <cell r="H32">
            <v>24.949528908735495</v>
          </cell>
        </row>
        <row r="33">
          <cell r="A33">
            <v>16</v>
          </cell>
          <cell r="B33">
            <v>1</v>
          </cell>
          <cell r="C33">
            <v>2</v>
          </cell>
          <cell r="D33">
            <v>10</v>
          </cell>
          <cell r="E33" t="str">
            <v>Peó contingència</v>
          </cell>
          <cell r="F33"/>
          <cell r="G33"/>
          <cell r="H33">
            <v>20.496947206663261</v>
          </cell>
        </row>
        <row r="34">
          <cell r="A34"/>
        </row>
        <row r="35">
          <cell r="A35"/>
          <cell r="B35">
            <v>1</v>
          </cell>
          <cell r="C35">
            <v>3</v>
          </cell>
          <cell r="D35"/>
          <cell r="E35" t="str">
            <v>VEHICLES (Combustible)</v>
          </cell>
          <cell r="F35"/>
          <cell r="G35"/>
          <cell r="H35" t="str">
            <v>€/hora</v>
          </cell>
        </row>
        <row r="36">
          <cell r="A36">
            <v>17</v>
          </cell>
          <cell r="B36">
            <v>1</v>
          </cell>
          <cell r="C36">
            <v>3</v>
          </cell>
          <cell r="D36">
            <v>1</v>
          </cell>
          <cell r="E36" t="str">
            <v>Càrrega POSTERIOR gran</v>
          </cell>
          <cell r="F36"/>
          <cell r="G36"/>
          <cell r="H36">
            <v>9.4285714285714288</v>
          </cell>
        </row>
        <row r="37">
          <cell r="A37">
            <v>18</v>
          </cell>
          <cell r="B37">
            <v>1</v>
          </cell>
          <cell r="C37">
            <v>3</v>
          </cell>
          <cell r="D37">
            <v>2</v>
          </cell>
          <cell r="E37" t="str">
            <v>Càrrega POSTERIOR petit</v>
          </cell>
          <cell r="F37"/>
          <cell r="G37"/>
          <cell r="H37">
            <v>7.7142857142857144</v>
          </cell>
        </row>
        <row r="38">
          <cell r="A38">
            <v>19</v>
          </cell>
          <cell r="B38">
            <v>1</v>
          </cell>
          <cell r="C38">
            <v>3</v>
          </cell>
          <cell r="D38">
            <v>3</v>
          </cell>
          <cell r="E38" t="str">
            <v>Vehicle multifunció amb hidronetejador</v>
          </cell>
          <cell r="F38"/>
          <cell r="G38"/>
          <cell r="H38">
            <v>4.2857142857142856</v>
          </cell>
        </row>
        <row r="39">
          <cell r="A39">
            <v>20</v>
          </cell>
          <cell r="B39">
            <v>1</v>
          </cell>
          <cell r="C39">
            <v>3</v>
          </cell>
          <cell r="D39">
            <v>4</v>
          </cell>
          <cell r="E39" t="str">
            <v>Vehicle rentacontenidors</v>
          </cell>
          <cell r="F39"/>
          <cell r="G39"/>
          <cell r="H39">
            <v>7.7142857142857144</v>
          </cell>
        </row>
        <row r="40">
          <cell r="A40">
            <v>21</v>
          </cell>
          <cell r="B40">
            <v>1</v>
          </cell>
          <cell r="C40">
            <v>3</v>
          </cell>
          <cell r="D40">
            <v>5</v>
          </cell>
          <cell r="E40" t="str">
            <v>Vehicle tipus ampliroll amb grua</v>
          </cell>
          <cell r="F40"/>
          <cell r="G40"/>
          <cell r="H40">
            <v>7.7142857142857144</v>
          </cell>
        </row>
        <row r="41">
          <cell r="A41">
            <v>22</v>
          </cell>
          <cell r="B41">
            <v>1</v>
          </cell>
          <cell r="C41">
            <v>3</v>
          </cell>
          <cell r="D41">
            <v>5</v>
          </cell>
          <cell r="E41" t="str">
            <v>Vehicle caixa oberta contingències</v>
          </cell>
          <cell r="F41"/>
          <cell r="G41"/>
          <cell r="H41">
            <v>5.1428571428571432</v>
          </cell>
        </row>
        <row r="42">
          <cell r="E42"/>
          <cell r="F42"/>
          <cell r="G42"/>
          <cell r="H42"/>
        </row>
        <row r="43">
          <cell r="A43"/>
          <cell r="B43">
            <v>1</v>
          </cell>
          <cell r="C43">
            <v>4</v>
          </cell>
          <cell r="D43"/>
          <cell r="E43" t="str">
            <v>VEHICLES (Manteniment)</v>
          </cell>
          <cell r="F43"/>
          <cell r="G43"/>
          <cell r="H43" t="str">
            <v>€/hora</v>
          </cell>
        </row>
        <row r="44">
          <cell r="A44">
            <v>23</v>
          </cell>
          <cell r="B44">
            <v>1</v>
          </cell>
          <cell r="C44">
            <v>4</v>
          </cell>
          <cell r="D44">
            <v>1</v>
          </cell>
          <cell r="E44" t="str">
            <v>Càrrega POSTERIOR gran</v>
          </cell>
          <cell r="F44"/>
          <cell r="G44"/>
          <cell r="H44">
            <v>10.285714285714286</v>
          </cell>
        </row>
        <row r="45">
          <cell r="A45">
            <v>24</v>
          </cell>
          <cell r="B45">
            <v>1</v>
          </cell>
          <cell r="C45">
            <v>4</v>
          </cell>
          <cell r="D45">
            <v>2</v>
          </cell>
          <cell r="E45" t="str">
            <v>Càrrega POSTERIOR petit</v>
          </cell>
          <cell r="F45"/>
          <cell r="G45"/>
          <cell r="H45">
            <v>10.285714285714286</v>
          </cell>
        </row>
        <row r="46">
          <cell r="A46">
            <v>25</v>
          </cell>
          <cell r="B46">
            <v>1</v>
          </cell>
          <cell r="C46">
            <v>4</v>
          </cell>
          <cell r="D46">
            <v>3</v>
          </cell>
          <cell r="E46" t="str">
            <v>Vehicle multifunció amb hidronetejador</v>
          </cell>
          <cell r="F46"/>
          <cell r="G46"/>
          <cell r="H46">
            <v>6</v>
          </cell>
        </row>
        <row r="47">
          <cell r="A47">
            <v>26</v>
          </cell>
          <cell r="B47">
            <v>1</v>
          </cell>
          <cell r="C47">
            <v>4</v>
          </cell>
          <cell r="D47">
            <v>4</v>
          </cell>
          <cell r="E47" t="str">
            <v>Vehicle rentacontenidors</v>
          </cell>
          <cell r="F47"/>
          <cell r="G47"/>
          <cell r="H47">
            <v>12</v>
          </cell>
        </row>
        <row r="48">
          <cell r="A48">
            <v>27</v>
          </cell>
          <cell r="B48">
            <v>1</v>
          </cell>
          <cell r="C48">
            <v>4</v>
          </cell>
          <cell r="D48">
            <v>5</v>
          </cell>
          <cell r="E48" t="str">
            <v>Vehicle tipus ampliroll amb grua</v>
          </cell>
          <cell r="F48"/>
          <cell r="G48"/>
          <cell r="H48">
            <v>6.8571428571428577</v>
          </cell>
        </row>
        <row r="49">
          <cell r="A49">
            <v>28</v>
          </cell>
          <cell r="B49">
            <v>1</v>
          </cell>
          <cell r="C49">
            <v>4</v>
          </cell>
          <cell r="D49">
            <v>6</v>
          </cell>
          <cell r="E49" t="str">
            <v>Vehicle caixa oberta contingències</v>
          </cell>
          <cell r="F49"/>
          <cell r="G49"/>
          <cell r="H49">
            <v>6.8571428571428577</v>
          </cell>
        </row>
        <row r="51">
          <cell r="A51"/>
          <cell r="B51">
            <v>1</v>
          </cell>
          <cell r="C51">
            <v>5</v>
          </cell>
          <cell r="D51"/>
          <cell r="E51" t="str">
            <v>Solució específica Àrea Castelll</v>
          </cell>
          <cell r="F51"/>
          <cell r="G51"/>
          <cell r="H51" t="str">
            <v>€/servei</v>
          </cell>
        </row>
        <row r="52">
          <cell r="A52">
            <v>29</v>
          </cell>
          <cell r="B52">
            <v>1</v>
          </cell>
          <cell r="C52">
            <v>5</v>
          </cell>
          <cell r="D52">
            <v>1</v>
          </cell>
          <cell r="E52" t="str">
            <v>Solució específica Àrea Castelll</v>
          </cell>
          <cell r="F52"/>
          <cell r="G52"/>
          <cell r="H52">
            <v>0</v>
          </cell>
        </row>
        <row r="54">
          <cell r="B54">
            <v>1</v>
          </cell>
          <cell r="C54">
            <v>6</v>
          </cell>
          <cell r="D54"/>
          <cell r="E54" t="str">
            <v>Rentat contenidors interior i exterior/ubicacions</v>
          </cell>
          <cell r="F54"/>
          <cell r="G54"/>
          <cell r="H54"/>
        </row>
        <row r="55">
          <cell r="E55" t="str">
            <v>Sistema</v>
          </cell>
          <cell r="F55" t="str">
            <v>Àmbit</v>
          </cell>
          <cell r="G55"/>
          <cell r="H55" t="str">
            <v>€/cont</v>
          </cell>
        </row>
        <row r="56">
          <cell r="A56">
            <v>30</v>
          </cell>
          <cell r="B56">
            <v>1</v>
          </cell>
          <cell r="C56">
            <v>6</v>
          </cell>
          <cell r="D56">
            <v>1</v>
          </cell>
          <cell r="E56" t="str">
            <v>Interior</v>
          </cell>
          <cell r="F56" t="str">
            <v>Comarca</v>
          </cell>
          <cell r="G56"/>
          <cell r="H56">
            <v>7.7560290062584532</v>
          </cell>
        </row>
        <row r="57">
          <cell r="B57"/>
          <cell r="C57"/>
          <cell r="D57"/>
          <cell r="E57" t="str">
            <v>Sistema</v>
          </cell>
          <cell r="F57" t="str">
            <v>Àmbit</v>
          </cell>
          <cell r="G57"/>
          <cell r="H57" t="str">
            <v>€/ubicació</v>
          </cell>
        </row>
        <row r="58">
          <cell r="A58">
            <v>31</v>
          </cell>
          <cell r="B58">
            <v>1</v>
          </cell>
          <cell r="C58">
            <v>6</v>
          </cell>
          <cell r="D58">
            <v>2</v>
          </cell>
          <cell r="E58" t="str">
            <v xml:space="preserve">Exterior </v>
          </cell>
          <cell r="F58" t="str">
            <v>Comarca</v>
          </cell>
          <cell r="G58"/>
          <cell r="H58">
            <v>123.1306459695102</v>
          </cell>
        </row>
        <row r="60">
          <cell r="B60">
            <v>2</v>
          </cell>
          <cell r="C60"/>
          <cell r="D60"/>
          <cell r="E60" t="str">
            <v>SUBMINISTRAMENTS DE CONTENIDORS</v>
          </cell>
          <cell r="F60"/>
          <cell r="G60"/>
          <cell r="H60"/>
        </row>
        <row r="62">
          <cell r="B62">
            <v>2</v>
          </cell>
          <cell r="C62">
            <v>1</v>
          </cell>
          <cell r="D62"/>
          <cell r="E62" t="str">
            <v>CONTENIDORS I BUJOLS</v>
          </cell>
          <cell r="F62"/>
          <cell r="G62"/>
          <cell r="H62"/>
        </row>
        <row r="63">
          <cell r="E63" t="str">
            <v>Sistema</v>
          </cell>
          <cell r="F63"/>
          <cell r="G63" t="str">
            <v>Volum (m3)</v>
          </cell>
          <cell r="H63" t="str">
            <v>€/unitat</v>
          </cell>
        </row>
        <row r="64">
          <cell r="A64">
            <v>32</v>
          </cell>
          <cell r="B64">
            <v>2</v>
          </cell>
          <cell r="C64">
            <v>1</v>
          </cell>
          <cell r="D64">
            <v>1</v>
          </cell>
          <cell r="E64" t="str">
            <v>Posterior 1.000 l amb sobretapa</v>
          </cell>
          <cell r="F64"/>
          <cell r="G64">
            <v>1</v>
          </cell>
          <cell r="H64">
            <v>229.65</v>
          </cell>
        </row>
        <row r="65">
          <cell r="A65">
            <v>33</v>
          </cell>
          <cell r="B65">
            <v>2</v>
          </cell>
          <cell r="C65">
            <v>1</v>
          </cell>
          <cell r="D65">
            <v>2</v>
          </cell>
          <cell r="E65" t="str">
            <v xml:space="preserve">Posterior 1.000 l </v>
          </cell>
          <cell r="F65"/>
          <cell r="G65">
            <v>1</v>
          </cell>
          <cell r="H65">
            <v>200</v>
          </cell>
        </row>
        <row r="66">
          <cell r="A66">
            <v>34</v>
          </cell>
          <cell r="B66">
            <v>2</v>
          </cell>
          <cell r="C66">
            <v>1</v>
          </cell>
          <cell r="D66">
            <v>3</v>
          </cell>
          <cell r="E66" t="str">
            <v>Posterior 1.700 amb boca reduida</v>
          </cell>
          <cell r="F66"/>
          <cell r="G66">
            <v>1.7</v>
          </cell>
          <cell r="H66">
            <v>498</v>
          </cell>
        </row>
        <row r="67">
          <cell r="A67">
            <v>35</v>
          </cell>
          <cell r="B67">
            <v>2</v>
          </cell>
          <cell r="C67">
            <v>1</v>
          </cell>
          <cell r="D67">
            <v>4</v>
          </cell>
          <cell r="E67" t="str">
            <v>Posterior 800 l amb sobretapa</v>
          </cell>
          <cell r="F67"/>
          <cell r="G67">
            <v>0.8</v>
          </cell>
          <cell r="H67">
            <v>189.35</v>
          </cell>
        </row>
        <row r="68">
          <cell r="A68">
            <v>36</v>
          </cell>
          <cell r="B68">
            <v>2</v>
          </cell>
          <cell r="C68">
            <v>1</v>
          </cell>
          <cell r="D68">
            <v>5</v>
          </cell>
          <cell r="E68" t="str">
            <v>Posterior 800 l amb boca reduida</v>
          </cell>
          <cell r="F68"/>
          <cell r="G68">
            <v>0.8</v>
          </cell>
          <cell r="H68">
            <v>178.75</v>
          </cell>
        </row>
        <row r="69">
          <cell r="A69">
            <v>37</v>
          </cell>
          <cell r="B69">
            <v>2</v>
          </cell>
          <cell r="C69">
            <v>1</v>
          </cell>
          <cell r="D69">
            <v>6</v>
          </cell>
          <cell r="E69" t="str">
            <v>Superior 3000 l amb sistema vacry</v>
          </cell>
          <cell r="F69"/>
          <cell r="G69">
            <v>3</v>
          </cell>
          <cell r="H69">
            <v>1866.25</v>
          </cell>
        </row>
        <row r="70">
          <cell r="A70">
            <v>38</v>
          </cell>
          <cell r="B70">
            <v>2</v>
          </cell>
          <cell r="C70">
            <v>1</v>
          </cell>
          <cell r="D70">
            <v>7</v>
          </cell>
          <cell r="E70" t="str">
            <v>Superior 3000 l</v>
          </cell>
          <cell r="F70"/>
          <cell r="G70">
            <v>3</v>
          </cell>
          <cell r="H70">
            <v>1271.25</v>
          </cell>
        </row>
        <row r="71">
          <cell r="A71">
            <v>39</v>
          </cell>
          <cell r="B71">
            <v>2</v>
          </cell>
          <cell r="C71">
            <v>1</v>
          </cell>
          <cell r="D71">
            <v>8</v>
          </cell>
          <cell r="E71" t="str">
            <v>Bujols 120-240 L amb pany</v>
          </cell>
          <cell r="F71"/>
          <cell r="G71">
            <v>0.12</v>
          </cell>
          <cell r="H71">
            <v>100</v>
          </cell>
        </row>
        <row r="72">
          <cell r="A72">
            <v>40</v>
          </cell>
          <cell r="B72">
            <v>2</v>
          </cell>
          <cell r="C72">
            <v>1</v>
          </cell>
          <cell r="D72">
            <v>9</v>
          </cell>
          <cell r="E72" t="str">
            <v>Bujols 60 L amb pany</v>
          </cell>
          <cell r="F72"/>
          <cell r="G72">
            <v>0.06</v>
          </cell>
          <cell r="H72">
            <v>90</v>
          </cell>
        </row>
        <row r="73">
          <cell r="A73">
            <v>41</v>
          </cell>
          <cell r="B73">
            <v>2</v>
          </cell>
          <cell r="C73">
            <v>1</v>
          </cell>
          <cell r="D73">
            <v>10</v>
          </cell>
          <cell r="E73" t="str">
            <v>Valors residuals contenidors (reserva)</v>
          </cell>
          <cell r="F73"/>
          <cell r="G73"/>
          <cell r="H73">
            <v>183567.97200000004</v>
          </cell>
        </row>
        <row r="74">
          <cell r="A74">
            <v>101</v>
          </cell>
          <cell r="B74">
            <v>2</v>
          </cell>
          <cell r="C74">
            <v>1</v>
          </cell>
          <cell r="D74">
            <v>11</v>
          </cell>
          <cell r="E74" t="str">
            <v>Posterio 800 l amb tapa gran i clau</v>
          </cell>
          <cell r="F74"/>
          <cell r="G74">
            <v>0.8</v>
          </cell>
          <cell r="H74"/>
        </row>
        <row r="75">
          <cell r="A75">
            <v>100</v>
          </cell>
          <cell r="B75">
            <v>2</v>
          </cell>
          <cell r="C75">
            <v>1</v>
          </cell>
          <cell r="D75">
            <v>12</v>
          </cell>
          <cell r="E75" t="str">
            <v>Posterior 1.700 amb tapa gran i clau</v>
          </cell>
          <cell r="F75"/>
          <cell r="G75">
            <v>1.7</v>
          </cell>
          <cell r="H75"/>
        </row>
        <row r="77">
          <cell r="A77"/>
          <cell r="B77">
            <v>2</v>
          </cell>
          <cell r="C77">
            <v>2</v>
          </cell>
          <cell r="D77"/>
          <cell r="E77" t="str">
            <v>Manteniment contenidors</v>
          </cell>
          <cell r="F77"/>
          <cell r="G77"/>
          <cell r="H77"/>
        </row>
        <row r="78">
          <cell r="E78" t="str">
            <v>Sistema</v>
          </cell>
          <cell r="F78"/>
          <cell r="G78" t="str">
            <v>Volum (m3)</v>
          </cell>
          <cell r="H78" t="str">
            <v>€/cont.any</v>
          </cell>
        </row>
        <row r="79">
          <cell r="A79">
            <v>42</v>
          </cell>
          <cell r="B79">
            <v>2</v>
          </cell>
          <cell r="C79">
            <v>2</v>
          </cell>
          <cell r="D79">
            <v>1</v>
          </cell>
          <cell r="E79" t="str">
            <v>Posterior amb sobretapa</v>
          </cell>
          <cell r="F79"/>
          <cell r="G79" t="str">
            <v>1 i 0,8</v>
          </cell>
          <cell r="H79">
            <v>23.725000000000001</v>
          </cell>
        </row>
        <row r="80">
          <cell r="A80">
            <v>43</v>
          </cell>
          <cell r="B80">
            <v>2</v>
          </cell>
          <cell r="C80">
            <v>2</v>
          </cell>
          <cell r="D80">
            <v>2</v>
          </cell>
          <cell r="E80" t="str">
            <v>Posterior</v>
          </cell>
          <cell r="F80"/>
          <cell r="G80" t="str">
            <v>1 i 0,8</v>
          </cell>
          <cell r="H80">
            <v>18.25</v>
          </cell>
        </row>
        <row r="81">
          <cell r="A81">
            <v>44</v>
          </cell>
          <cell r="B81">
            <v>2</v>
          </cell>
          <cell r="C81">
            <v>2</v>
          </cell>
          <cell r="D81">
            <v>3</v>
          </cell>
          <cell r="E81" t="str">
            <v>Superior amb vacry</v>
          </cell>
          <cell r="F81"/>
          <cell r="G81">
            <v>3</v>
          </cell>
          <cell r="H81">
            <v>36.5</v>
          </cell>
        </row>
        <row r="82">
          <cell r="A82">
            <v>45</v>
          </cell>
          <cell r="B82">
            <v>2</v>
          </cell>
          <cell r="C82">
            <v>2</v>
          </cell>
          <cell r="D82">
            <v>4</v>
          </cell>
          <cell r="E82" t="str">
            <v>Superior</v>
          </cell>
          <cell r="F82"/>
          <cell r="G82">
            <v>3</v>
          </cell>
          <cell r="H82">
            <v>21.9</v>
          </cell>
        </row>
        <row r="83">
          <cell r="A83">
            <v>46</v>
          </cell>
          <cell r="B83">
            <v>2</v>
          </cell>
          <cell r="C83">
            <v>2</v>
          </cell>
          <cell r="D83">
            <v>5</v>
          </cell>
          <cell r="E83" t="str">
            <v>Tancament amb clau</v>
          </cell>
          <cell r="F83"/>
          <cell r="G83"/>
          <cell r="H83">
            <v>50</v>
          </cell>
        </row>
        <row r="84">
          <cell r="H84"/>
        </row>
        <row r="85">
          <cell r="B85">
            <v>3</v>
          </cell>
          <cell r="C85"/>
          <cell r="D85"/>
          <cell r="E85" t="str">
            <v>SISTEMA DE SEGUIMENT I CONTROL</v>
          </cell>
          <cell r="F85"/>
          <cell r="G85"/>
          <cell r="H85"/>
        </row>
        <row r="86">
          <cell r="H86" t="str">
            <v>€/unitat</v>
          </cell>
        </row>
        <row r="87">
          <cell r="A87">
            <v>47</v>
          </cell>
          <cell r="B87">
            <v>3</v>
          </cell>
          <cell r="C87">
            <v>1</v>
          </cell>
          <cell r="D87">
            <v>1</v>
          </cell>
          <cell r="E87" t="str">
            <v>Software gestió i parametrització del projecte</v>
          </cell>
          <cell r="F87"/>
          <cell r="G87"/>
          <cell r="H87">
            <v>0</v>
          </cell>
        </row>
        <row r="88">
          <cell r="A88">
            <v>48</v>
          </cell>
          <cell r="B88">
            <v>3</v>
          </cell>
          <cell r="C88">
            <v>1</v>
          </cell>
          <cell r="D88">
            <v>2</v>
          </cell>
          <cell r="E88" t="str">
            <v>Terminals de ma</v>
          </cell>
          <cell r="F88"/>
          <cell r="G88"/>
          <cell r="H88">
            <v>1350</v>
          </cell>
        </row>
        <row r="89">
          <cell r="A89">
            <v>102</v>
          </cell>
          <cell r="B89">
            <v>3</v>
          </cell>
          <cell r="C89">
            <v>1</v>
          </cell>
          <cell r="D89">
            <v>3</v>
          </cell>
          <cell r="E89" t="str">
            <v>Tags contenidors càrrega posterior</v>
          </cell>
          <cell r="F89"/>
          <cell r="G89"/>
          <cell r="H89">
            <v>3.38</v>
          </cell>
        </row>
        <row r="90">
          <cell r="A90">
            <v>103</v>
          </cell>
          <cell r="B90">
            <v>3</v>
          </cell>
          <cell r="C90">
            <v>1</v>
          </cell>
          <cell r="D90">
            <v>4</v>
          </cell>
          <cell r="E90" t="str">
            <v>Tags contenidors càrrega superior</v>
          </cell>
          <cell r="F90"/>
          <cell r="G90"/>
          <cell r="H90">
            <v>5.63</v>
          </cell>
        </row>
        <row r="91">
          <cell r="A91">
            <v>53</v>
          </cell>
          <cell r="B91">
            <v>4</v>
          </cell>
          <cell r="C91">
            <v>1</v>
          </cell>
          <cell r="D91">
            <v>5</v>
          </cell>
          <cell r="E91" t="str">
            <v>Tags per a la recollida de cartró</v>
          </cell>
          <cell r="F91"/>
          <cell r="G91"/>
          <cell r="H91">
            <v>5.63</v>
          </cell>
        </row>
        <row r="92">
          <cell r="H92" t="str">
            <v>€/mes</v>
          </cell>
        </row>
        <row r="93">
          <cell r="A93">
            <v>49</v>
          </cell>
          <cell r="B93">
            <v>3</v>
          </cell>
          <cell r="C93">
            <v>1</v>
          </cell>
          <cell r="D93">
            <v>3</v>
          </cell>
          <cell r="E93" t="str">
            <v>Manteniment del software i quotes per la flota del LOT 2</v>
          </cell>
          <cell r="F93"/>
          <cell r="G93"/>
          <cell r="H93">
            <v>36</v>
          </cell>
        </row>
        <row r="94">
          <cell r="B94">
            <v>3</v>
          </cell>
          <cell r="C94">
            <v>1</v>
          </cell>
          <cell r="D94">
            <v>4</v>
          </cell>
          <cell r="E94" t="str">
            <v>Manteniment equips vehicles</v>
          </cell>
          <cell r="F94"/>
          <cell r="G94"/>
          <cell r="H94">
            <v>0</v>
          </cell>
        </row>
        <row r="95">
          <cell r="E95"/>
          <cell r="F95"/>
          <cell r="G95"/>
          <cell r="H95" t="str">
            <v>€/vehicle</v>
          </cell>
        </row>
        <row r="96">
          <cell r="B96">
            <v>3</v>
          </cell>
          <cell r="C96">
            <v>1</v>
          </cell>
          <cell r="D96">
            <v>5</v>
          </cell>
          <cell r="E96" t="str">
            <v>Certificació equips pesatge</v>
          </cell>
          <cell r="F96"/>
          <cell r="G96"/>
          <cell r="H96">
            <v>0</v>
          </cell>
        </row>
        <row r="98">
          <cell r="B98">
            <v>4</v>
          </cell>
          <cell r="C98"/>
          <cell r="D98"/>
          <cell r="E98" t="str">
            <v>CONTROL D'ACCÉS I IDENTIFICACIÓ D'USUARIS</v>
          </cell>
          <cell r="F98"/>
          <cell r="G98"/>
          <cell r="H98"/>
        </row>
        <row r="100">
          <cell r="B100">
            <v>4</v>
          </cell>
          <cell r="C100">
            <v>1</v>
          </cell>
          <cell r="D100"/>
          <cell r="E100" t="str">
            <v>ELEMENTS DE CONTROL I IDENTIFICACIÓ</v>
          </cell>
          <cell r="F100"/>
          <cell r="G100"/>
          <cell r="H100"/>
        </row>
        <row r="101">
          <cell r="E101" t="str">
            <v>Concepte</v>
          </cell>
          <cell r="F101"/>
          <cell r="G101"/>
          <cell r="H101" t="str">
            <v>€/unitat</v>
          </cell>
        </row>
        <row r="102">
          <cell r="A102">
            <v>50</v>
          </cell>
          <cell r="B102">
            <v>4</v>
          </cell>
          <cell r="C102">
            <v>1</v>
          </cell>
          <cell r="D102">
            <v>1</v>
          </cell>
          <cell r="E102" t="str">
            <v>Tancament electrònic contenidor</v>
          </cell>
          <cell r="F102"/>
          <cell r="G102"/>
          <cell r="H102">
            <v>825</v>
          </cell>
        </row>
        <row r="103">
          <cell r="A103">
            <v>51</v>
          </cell>
          <cell r="B103">
            <v>4</v>
          </cell>
          <cell r="C103">
            <v>1</v>
          </cell>
          <cell r="D103">
            <v>2</v>
          </cell>
          <cell r="E103" t="str">
            <v>Tancament electrònic àrea</v>
          </cell>
          <cell r="F103"/>
          <cell r="G103"/>
          <cell r="H103">
            <v>1920</v>
          </cell>
        </row>
        <row r="104">
          <cell r="A104">
            <v>104</v>
          </cell>
          <cell r="B104">
            <v>4</v>
          </cell>
          <cell r="C104">
            <v>1</v>
          </cell>
          <cell r="D104">
            <v>3</v>
          </cell>
          <cell r="E104" t="str">
            <v>Implantació del sistema (cost projecte)</v>
          </cell>
          <cell r="F104"/>
          <cell r="G104"/>
          <cell r="H104">
            <v>4250</v>
          </cell>
        </row>
        <row r="105">
          <cell r="A105">
            <v>52</v>
          </cell>
          <cell r="B105">
            <v>4</v>
          </cell>
          <cell r="C105">
            <v>1</v>
          </cell>
          <cell r="D105">
            <v>4</v>
          </cell>
          <cell r="E105" t="str">
            <v>Element identificatiu (targeta/clauer)</v>
          </cell>
          <cell r="F105"/>
          <cell r="G105"/>
          <cell r="H105">
            <v>1.2</v>
          </cell>
        </row>
        <row r="106">
          <cell r="E106"/>
          <cell r="F106"/>
          <cell r="G106"/>
          <cell r="H106"/>
        </row>
        <row r="107">
          <cell r="B107">
            <v>4</v>
          </cell>
          <cell r="C107">
            <v>2</v>
          </cell>
          <cell r="D107"/>
          <cell r="E107" t="str">
            <v>MANTENIMENT DEL SISTEMA</v>
          </cell>
          <cell r="F107"/>
          <cell r="G107"/>
          <cell r="H107"/>
        </row>
        <row r="108">
          <cell r="E108" t="str">
            <v>Concepte</v>
          </cell>
          <cell r="F108"/>
          <cell r="G108"/>
          <cell r="H108" t="str">
            <v>€/unit.any</v>
          </cell>
        </row>
        <row r="109">
          <cell r="A109">
            <v>54</v>
          </cell>
          <cell r="B109">
            <v>4</v>
          </cell>
          <cell r="C109">
            <v>2</v>
          </cell>
          <cell r="D109">
            <v>1</v>
          </cell>
          <cell r="E109" t="str">
            <v>Tancament contenidor</v>
          </cell>
          <cell r="F109"/>
          <cell r="G109"/>
          <cell r="H109">
            <v>102</v>
          </cell>
        </row>
        <row r="110">
          <cell r="A110">
            <v>55</v>
          </cell>
          <cell r="B110">
            <v>4</v>
          </cell>
          <cell r="C110">
            <v>2</v>
          </cell>
          <cell r="D110">
            <v>2</v>
          </cell>
          <cell r="E110" t="str">
            <v>Tancament àrea</v>
          </cell>
          <cell r="F110"/>
          <cell r="G110"/>
          <cell r="H110">
            <v>150</v>
          </cell>
        </row>
        <row r="111">
          <cell r="A111">
            <v>56</v>
          </cell>
          <cell r="B111">
            <v>4</v>
          </cell>
          <cell r="C111">
            <v>2</v>
          </cell>
          <cell r="D111">
            <v>3</v>
          </cell>
          <cell r="E111" t="str">
            <v>Software contenidors (comunicacions)</v>
          </cell>
          <cell r="F111"/>
          <cell r="G111"/>
          <cell r="H111">
            <v>78</v>
          </cell>
        </row>
        <row r="112">
          <cell r="A112">
            <v>57</v>
          </cell>
          <cell r="B112">
            <v>4</v>
          </cell>
          <cell r="C112">
            <v>2</v>
          </cell>
          <cell r="D112">
            <v>4</v>
          </cell>
          <cell r="E112" t="str">
            <v>Software àrees (comunicacions)</v>
          </cell>
          <cell r="F112"/>
          <cell r="G112"/>
          <cell r="H112">
            <v>78</v>
          </cell>
        </row>
        <row r="113">
          <cell r="A113">
            <v>58</v>
          </cell>
          <cell r="B113">
            <v>4</v>
          </cell>
          <cell r="C113">
            <v>2</v>
          </cell>
          <cell r="D113">
            <v>5</v>
          </cell>
          <cell r="E113" t="str">
            <v>Usuari registrat</v>
          </cell>
          <cell r="F113"/>
          <cell r="G113"/>
          <cell r="H113"/>
        </row>
        <row r="114">
          <cell r="A114">
            <v>59</v>
          </cell>
          <cell r="B114">
            <v>4</v>
          </cell>
          <cell r="C114">
            <v>2</v>
          </cell>
          <cell r="D114">
            <v>6</v>
          </cell>
          <cell r="E114" t="str">
            <v>Software</v>
          </cell>
          <cell r="F114"/>
          <cell r="G114"/>
          <cell r="H114">
            <v>2460</v>
          </cell>
        </row>
        <row r="115">
          <cell r="E115"/>
          <cell r="F115"/>
          <cell r="G115"/>
          <cell r="H115"/>
        </row>
        <row r="117">
          <cell r="B117">
            <v>5</v>
          </cell>
          <cell r="C117"/>
          <cell r="D117"/>
          <cell r="E117" t="str">
            <v>DESPESES INDIRECTES</v>
          </cell>
          <cell r="F117"/>
          <cell r="G117"/>
          <cell r="H117"/>
        </row>
        <row r="119">
          <cell r="B119">
            <v>5</v>
          </cell>
          <cell r="C119">
            <v>1</v>
          </cell>
          <cell r="D119"/>
          <cell r="E119" t="str">
            <v>ALTRES DESPESES</v>
          </cell>
          <cell r="F119"/>
          <cell r="G119"/>
          <cell r="H119"/>
        </row>
        <row r="120">
          <cell r="H120" t="str">
            <v>€/treb.any</v>
          </cell>
        </row>
        <row r="121">
          <cell r="A121">
            <v>64</v>
          </cell>
          <cell r="B121">
            <v>5</v>
          </cell>
          <cell r="C121">
            <v>1</v>
          </cell>
          <cell r="D121">
            <v>1</v>
          </cell>
          <cell r="E121" t="str">
            <v>Vesturai / epis personal / Formació</v>
          </cell>
          <cell r="F121"/>
          <cell r="G121"/>
          <cell r="H121">
            <v>700</v>
          </cell>
        </row>
        <row r="122">
          <cell r="H122" t="str">
            <v>€/mes</v>
          </cell>
        </row>
        <row r="123">
          <cell r="A123">
            <v>65</v>
          </cell>
          <cell r="B123">
            <v>5</v>
          </cell>
          <cell r="C123">
            <v>1</v>
          </cell>
          <cell r="D123">
            <v>2</v>
          </cell>
          <cell r="E123" t="str">
            <v>Instal.lacions</v>
          </cell>
          <cell r="F123"/>
          <cell r="G123"/>
          <cell r="H123">
            <v>5000</v>
          </cell>
        </row>
        <row r="124">
          <cell r="A124">
            <v>66</v>
          </cell>
          <cell r="B124">
            <v>5</v>
          </cell>
          <cell r="C124">
            <v>1</v>
          </cell>
          <cell r="D124">
            <v>3</v>
          </cell>
          <cell r="E124" t="str">
            <v>Vehicle encarregat servei</v>
          </cell>
          <cell r="F124"/>
          <cell r="G124"/>
          <cell r="H124">
            <v>650</v>
          </cell>
        </row>
        <row r="125">
          <cell r="A125"/>
          <cell r="H125" t="str">
            <v>€/any</v>
          </cell>
        </row>
        <row r="126">
          <cell r="A126">
            <v>67</v>
          </cell>
          <cell r="B126">
            <v>5</v>
          </cell>
          <cell r="C126">
            <v>1</v>
          </cell>
          <cell r="D126">
            <v>4</v>
          </cell>
          <cell r="E126" t="str">
            <v>Encarregat/da del servei</v>
          </cell>
          <cell r="F126"/>
          <cell r="G126"/>
          <cell r="H126">
            <v>50000</v>
          </cell>
        </row>
        <row r="127">
          <cell r="A127">
            <v>68</v>
          </cell>
          <cell r="B127">
            <v>5</v>
          </cell>
          <cell r="C127">
            <v>1</v>
          </cell>
          <cell r="D127">
            <v>5</v>
          </cell>
          <cell r="E127" t="str">
            <v>Tècnic/ca del servei</v>
          </cell>
          <cell r="F127"/>
          <cell r="G127"/>
          <cell r="H127">
            <v>41505.621595044002</v>
          </cell>
        </row>
        <row r="128">
          <cell r="A128">
            <v>69</v>
          </cell>
          <cell r="B128">
            <v>5</v>
          </cell>
          <cell r="C128">
            <v>1</v>
          </cell>
          <cell r="D128">
            <v>6</v>
          </cell>
          <cell r="E128" t="str">
            <v>Assegurances servei (RC, no vehicles)</v>
          </cell>
          <cell r="F128"/>
          <cell r="G128"/>
          <cell r="H128">
            <v>2500</v>
          </cell>
        </row>
        <row r="129">
          <cell r="A129">
            <v>70</v>
          </cell>
          <cell r="B129">
            <v>5</v>
          </cell>
          <cell r="C129">
            <v>1</v>
          </cell>
          <cell r="D129">
            <v>7</v>
          </cell>
          <cell r="E129" t="str">
            <v>Antiguitat del personal LOT 2</v>
          </cell>
          <cell r="F129"/>
          <cell r="G129"/>
          <cell r="H129">
            <v>41888.920379518269</v>
          </cell>
        </row>
        <row r="130">
          <cell r="B130"/>
          <cell r="C130"/>
          <cell r="D130"/>
          <cell r="E130"/>
          <cell r="F130"/>
          <cell r="G130"/>
          <cell r="H130"/>
        </row>
        <row r="131">
          <cell r="A131"/>
          <cell r="B131"/>
          <cell r="C131"/>
          <cell r="D131"/>
          <cell r="E131"/>
          <cell r="F131"/>
          <cell r="G131"/>
          <cell r="H131" t="str">
            <v>€/vehicle</v>
          </cell>
        </row>
        <row r="132">
          <cell r="A132">
            <v>71</v>
          </cell>
          <cell r="B132">
            <v>5</v>
          </cell>
          <cell r="C132">
            <v>1</v>
          </cell>
          <cell r="D132">
            <v>8</v>
          </cell>
          <cell r="E132" t="str">
            <v>Assegurances vehicles grans</v>
          </cell>
          <cell r="F132"/>
          <cell r="G132"/>
          <cell r="H132">
            <v>1500</v>
          </cell>
        </row>
        <row r="133">
          <cell r="A133">
            <v>72</v>
          </cell>
          <cell r="B133">
            <v>5</v>
          </cell>
          <cell r="C133">
            <v>1</v>
          </cell>
          <cell r="D133">
            <v>9</v>
          </cell>
          <cell r="E133" t="str">
            <v>Assegurances vehicles mitjans / petits</v>
          </cell>
          <cell r="F133"/>
          <cell r="G133"/>
          <cell r="H133">
            <v>1000</v>
          </cell>
        </row>
        <row r="134">
          <cell r="A134"/>
          <cell r="H134" t="str">
            <v>€</v>
          </cell>
        </row>
        <row r="135">
          <cell r="A135">
            <v>73</v>
          </cell>
          <cell r="B135">
            <v>5</v>
          </cell>
          <cell r="C135">
            <v>1</v>
          </cell>
          <cell r="D135">
            <v>10</v>
          </cell>
          <cell r="E135" t="str">
            <v>Import previst per a la fase  de canvi inicial (inversió)</v>
          </cell>
          <cell r="F135"/>
          <cell r="G135"/>
          <cell r="H135">
            <v>35160.931985891861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97">
          <cell r="C97">
            <v>5.833333333333333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C"/>
    </sheetNames>
    <sheetDataSet>
      <sheetData sheetId="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os_"/>
      <sheetName val="Listado Personal"/>
      <sheetName val="Inv_ (Veh y Maq)"/>
      <sheetName val="Mant_Maq"/>
      <sheetName val="Alquiler_ (Veh y Maq)"/>
      <sheetName val="Vestuario"/>
      <sheetName val="Mat_Aux"/>
      <sheetName val="COT_SS"/>
      <sheetName val="Listado"/>
      <sheetName val="Ant_05"/>
      <sheetName val="Conv_ 05"/>
      <sheetName val="Cost_ Unit_04"/>
      <sheetName val="Pre_Cerr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uros y tipos"/>
      <sheetName val="Nueva BD"/>
      <sheetName val="Calcul VI actuals VR"/>
      <sheetName val="Pressupost Sistemes"/>
      <sheetName val="BD "/>
      <sheetName val="DIES REC"/>
      <sheetName val="DIAS (SDyF)"/>
      <sheetName val="DIES NV"/>
      <sheetName val="Distribución días SERVICIOS"/>
      <sheetName val="DATOS COMUNES"/>
      <sheetName val="PERSONAL"/>
      <sheetName val="CT RESTO"/>
      <sheetName val="CT ENVASES"/>
      <sheetName val="NV Torroella"/>
      <sheetName val="NV Estartit"/>
      <sheetName val="Esc mec"/>
      <sheetName val="altres neteja"/>
      <sheetName val="claveg"/>
      <sheetName val="Platges"/>
      <sheetName val="Deixalleria"/>
      <sheetName val="rec"/>
      <sheetName val="altres rec"/>
      <sheetName val="Mercat"/>
      <sheetName val="MEDIOS COMUNES"/>
      <sheetName val="TOTAL "/>
      <sheetName val="Balanç deixalleria"/>
      <sheetName val="RESUMEN SERVICIOS"/>
      <sheetName val="SEGÚN PERIODOS"/>
      <sheetName val="INVERSIONES BP"/>
      <sheetName val="Datos_BP"/>
      <sheetName val="10 años"/>
      <sheetName val="francesa anual 10 años"/>
      <sheetName val="Comparat plec"/>
      <sheetName val="Hoja1"/>
      <sheetName val="Hoja2"/>
      <sheetName val="Hoja3"/>
    </sheetNames>
    <sheetDataSet>
      <sheetData sheetId="0">
        <row r="11">
          <cell r="J11">
            <v>0.06</v>
          </cell>
        </row>
      </sheetData>
      <sheetData sheetId="1"/>
      <sheetData sheetId="2"/>
      <sheetData sheetId="3"/>
      <sheetData sheetId="4">
        <row r="246">
          <cell r="C246" t="str">
            <v>Obres sanejament i subministrament elèctric (actual)</v>
          </cell>
        </row>
      </sheetData>
      <sheetData sheetId="5"/>
      <sheetData sheetId="6"/>
      <sheetData sheetId="7"/>
      <sheetData sheetId="8">
        <row r="4">
          <cell r="B4">
            <v>1</v>
          </cell>
          <cell r="C4" t="str">
            <v>De dilluns a diumenge</v>
          </cell>
          <cell r="D4">
            <v>141</v>
          </cell>
          <cell r="E4">
            <v>55</v>
          </cell>
          <cell r="F4">
            <v>14</v>
          </cell>
          <cell r="G4">
            <v>72</v>
          </cell>
          <cell r="H4">
            <v>0</v>
          </cell>
          <cell r="I4">
            <v>141</v>
          </cell>
        </row>
        <row r="5">
          <cell r="B5">
            <v>2</v>
          </cell>
          <cell r="C5" t="str">
            <v>De dilluns a dissabte</v>
          </cell>
          <cell r="D5">
            <v>121</v>
          </cell>
          <cell r="E5">
            <v>47</v>
          </cell>
          <cell r="F5">
            <v>14</v>
          </cell>
          <cell r="G5">
            <v>60</v>
          </cell>
          <cell r="H5">
            <v>0</v>
          </cell>
          <cell r="I5">
            <v>121</v>
          </cell>
        </row>
        <row r="6">
          <cell r="B6">
            <v>3</v>
          </cell>
          <cell r="C6" t="str">
            <v>2d/s</v>
          </cell>
          <cell r="D6">
            <v>40</v>
          </cell>
          <cell r="E6">
            <v>16</v>
          </cell>
          <cell r="F6">
            <v>2</v>
          </cell>
          <cell r="G6">
            <v>22</v>
          </cell>
          <cell r="I6">
            <v>40</v>
          </cell>
        </row>
        <row r="7">
          <cell r="B7">
            <v>4</v>
          </cell>
        </row>
        <row r="8">
          <cell r="B8">
            <v>5</v>
          </cell>
        </row>
        <row r="11">
          <cell r="B11">
            <v>1</v>
          </cell>
          <cell r="C11" t="str">
            <v>De dilluns a diumenge</v>
          </cell>
          <cell r="D11">
            <v>88</v>
          </cell>
          <cell r="E11">
            <v>19</v>
          </cell>
          <cell r="F11">
            <v>1</v>
          </cell>
          <cell r="G11">
            <v>68</v>
          </cell>
          <cell r="H11">
            <v>0</v>
          </cell>
          <cell r="I11">
            <v>88</v>
          </cell>
        </row>
        <row r="12">
          <cell r="B12">
            <v>2</v>
          </cell>
          <cell r="C12" t="str">
            <v>De dilluns a dissabte</v>
          </cell>
          <cell r="D12">
            <v>75</v>
          </cell>
          <cell r="E12">
            <v>17</v>
          </cell>
          <cell r="F12">
            <v>2</v>
          </cell>
          <cell r="G12">
            <v>56</v>
          </cell>
          <cell r="H12">
            <v>0</v>
          </cell>
          <cell r="I12">
            <v>75</v>
          </cell>
        </row>
        <row r="13">
          <cell r="B13">
            <v>3</v>
          </cell>
          <cell r="C13" t="str">
            <v>2d/s</v>
          </cell>
          <cell r="D13">
            <v>25</v>
          </cell>
          <cell r="E13">
            <v>6</v>
          </cell>
          <cell r="F13">
            <v>1</v>
          </cell>
          <cell r="G13">
            <v>18</v>
          </cell>
          <cell r="H13">
            <v>1</v>
          </cell>
          <cell r="I13">
            <v>26</v>
          </cell>
        </row>
        <row r="14">
          <cell r="B14">
            <v>4</v>
          </cell>
          <cell r="C14" t="str">
            <v>Juliol i Agost</v>
          </cell>
          <cell r="D14">
            <v>62</v>
          </cell>
          <cell r="G14">
            <v>62</v>
          </cell>
          <cell r="I14">
            <v>62</v>
          </cell>
        </row>
        <row r="15">
          <cell r="B15">
            <v>5</v>
          </cell>
          <cell r="C15" t="str">
            <v xml:space="preserve">1 Juliol a 15 Set. </v>
          </cell>
          <cell r="D15">
            <v>77</v>
          </cell>
          <cell r="G15">
            <v>77</v>
          </cell>
          <cell r="I15">
            <v>77</v>
          </cell>
        </row>
        <row r="20">
          <cell r="B20">
            <v>1</v>
          </cell>
          <cell r="C20" t="str">
            <v>3 d/s (M-A-Mg-Oct)</v>
          </cell>
          <cell r="D20">
            <v>52</v>
          </cell>
          <cell r="E20">
            <v>0</v>
          </cell>
          <cell r="F20">
            <v>0</v>
          </cell>
          <cell r="G20">
            <v>52</v>
          </cell>
          <cell r="H20">
            <v>0</v>
          </cell>
          <cell r="I20">
            <v>52</v>
          </cell>
        </row>
        <row r="21">
          <cell r="B21">
            <v>2</v>
          </cell>
          <cell r="C21" t="str">
            <v>2d/s</v>
          </cell>
          <cell r="D21">
            <v>39</v>
          </cell>
          <cell r="E21">
            <v>26</v>
          </cell>
          <cell r="F21">
            <v>12</v>
          </cell>
          <cell r="G21">
            <v>1</v>
          </cell>
          <cell r="I21">
            <v>39</v>
          </cell>
        </row>
        <row r="22">
          <cell r="B22">
            <v>3</v>
          </cell>
          <cell r="C22" t="str">
            <v>6d/s</v>
          </cell>
          <cell r="D22">
            <v>117</v>
          </cell>
          <cell r="E22">
            <v>78</v>
          </cell>
          <cell r="F22">
            <v>23</v>
          </cell>
          <cell r="G22">
            <v>16</v>
          </cell>
          <cell r="I22">
            <v>117</v>
          </cell>
        </row>
        <row r="23">
          <cell r="B23">
            <v>4</v>
          </cell>
          <cell r="C23" t="str">
            <v>7d/s</v>
          </cell>
          <cell r="D23">
            <v>136</v>
          </cell>
          <cell r="E23">
            <v>51</v>
          </cell>
          <cell r="F23">
            <v>2</v>
          </cell>
          <cell r="G23">
            <v>83</v>
          </cell>
          <cell r="I23">
            <v>136</v>
          </cell>
        </row>
        <row r="24">
          <cell r="B24">
            <v>5</v>
          </cell>
        </row>
        <row r="29">
          <cell r="B29">
            <v>1</v>
          </cell>
          <cell r="C29" t="str">
            <v>7d/s</v>
          </cell>
          <cell r="D29">
            <v>72</v>
          </cell>
          <cell r="E29">
            <v>14</v>
          </cell>
          <cell r="F29">
            <v>4</v>
          </cell>
          <cell r="G29">
            <v>54</v>
          </cell>
          <cell r="H29">
            <v>0</v>
          </cell>
          <cell r="I29">
            <v>72</v>
          </cell>
        </row>
        <row r="30">
          <cell r="B30">
            <v>2</v>
          </cell>
          <cell r="C30" t="str">
            <v>Sis mesos 7d/s</v>
          </cell>
          <cell r="D30">
            <v>183</v>
          </cell>
          <cell r="E30">
            <v>127</v>
          </cell>
          <cell r="F30">
            <v>4</v>
          </cell>
          <cell r="G30">
            <v>52</v>
          </cell>
          <cell r="I30">
            <v>183</v>
          </cell>
        </row>
        <row r="31">
          <cell r="B31">
            <v>3</v>
          </cell>
          <cell r="C31" t="str">
            <v>Tres mesos 7d/s</v>
          </cell>
          <cell r="D31">
            <v>92</v>
          </cell>
          <cell r="F31">
            <v>92</v>
          </cell>
          <cell r="I31">
            <v>92</v>
          </cell>
        </row>
        <row r="32">
          <cell r="B32">
            <v>4</v>
          </cell>
          <cell r="C32" t="str">
            <v>1d/s</v>
          </cell>
          <cell r="D32">
            <v>10</v>
          </cell>
          <cell r="G32">
            <v>10</v>
          </cell>
          <cell r="I32">
            <v>10</v>
          </cell>
        </row>
        <row r="33">
          <cell r="B33">
            <v>5</v>
          </cell>
        </row>
        <row r="38">
          <cell r="B38">
            <v>1</v>
          </cell>
          <cell r="C38" t="str">
            <v>7d/s</v>
          </cell>
          <cell r="D38">
            <v>60</v>
          </cell>
          <cell r="E38">
            <v>60</v>
          </cell>
          <cell r="F38">
            <v>0</v>
          </cell>
          <cell r="G38">
            <v>0</v>
          </cell>
          <cell r="H38">
            <v>0</v>
          </cell>
          <cell r="I38">
            <v>60</v>
          </cell>
        </row>
        <row r="39">
          <cell r="B39">
            <v>2</v>
          </cell>
          <cell r="C39" t="str">
            <v>4d/s</v>
          </cell>
          <cell r="D39">
            <v>34</v>
          </cell>
          <cell r="E39">
            <v>6</v>
          </cell>
          <cell r="F39">
            <v>5</v>
          </cell>
          <cell r="G39">
            <v>23</v>
          </cell>
          <cell r="I39">
            <v>34</v>
          </cell>
        </row>
        <row r="40">
          <cell r="B40">
            <v>3</v>
          </cell>
          <cell r="C40" t="str">
            <v>3d/s</v>
          </cell>
          <cell r="D40">
            <v>26</v>
          </cell>
          <cell r="E40">
            <v>5</v>
          </cell>
          <cell r="F40">
            <v>5</v>
          </cell>
          <cell r="G40">
            <v>16</v>
          </cell>
          <cell r="I40">
            <v>26</v>
          </cell>
        </row>
        <row r="41">
          <cell r="B41">
            <v>4</v>
          </cell>
          <cell r="C41" t="str">
            <v>Quinzenal</v>
          </cell>
          <cell r="D41">
            <v>20</v>
          </cell>
          <cell r="E41">
            <v>20</v>
          </cell>
          <cell r="F41">
            <v>0</v>
          </cell>
          <cell r="G41">
            <v>0</v>
          </cell>
          <cell r="I41">
            <v>20</v>
          </cell>
        </row>
        <row r="42">
          <cell r="B42">
            <v>5</v>
          </cell>
          <cell r="C42" t="str">
            <v>2d/s</v>
          </cell>
          <cell r="D42">
            <v>78</v>
          </cell>
          <cell r="E42">
            <v>78</v>
          </cell>
          <cell r="F42">
            <v>0</v>
          </cell>
          <cell r="G42">
            <v>0</v>
          </cell>
          <cell r="H42">
            <v>104</v>
          </cell>
          <cell r="I42">
            <v>182</v>
          </cell>
        </row>
        <row r="43">
          <cell r="B43">
            <v>6</v>
          </cell>
          <cell r="C43" t="str">
            <v>4d/s</v>
          </cell>
          <cell r="D43">
            <v>156</v>
          </cell>
          <cell r="E43">
            <v>104</v>
          </cell>
          <cell r="F43">
            <v>20</v>
          </cell>
          <cell r="G43">
            <v>32</v>
          </cell>
          <cell r="H43">
            <v>0</v>
          </cell>
          <cell r="I43">
            <v>156</v>
          </cell>
        </row>
        <row r="48">
          <cell r="B48">
            <v>1</v>
          </cell>
          <cell r="C48" t="str">
            <v>De dilluns a diumenge</v>
          </cell>
          <cell r="D48">
            <v>92</v>
          </cell>
          <cell r="E48">
            <v>66</v>
          </cell>
          <cell r="F48">
            <v>9</v>
          </cell>
          <cell r="G48">
            <v>17</v>
          </cell>
          <cell r="H48">
            <v>0</v>
          </cell>
          <cell r="I48">
            <v>92</v>
          </cell>
        </row>
        <row r="49">
          <cell r="B49">
            <v>2</v>
          </cell>
          <cell r="C49" t="str">
            <v>3 d/s</v>
          </cell>
          <cell r="D49">
            <v>39</v>
          </cell>
          <cell r="E49">
            <v>39</v>
          </cell>
          <cell r="F49">
            <v>0</v>
          </cell>
          <cell r="G49">
            <v>0</v>
          </cell>
          <cell r="I49">
            <v>39</v>
          </cell>
        </row>
        <row r="50">
          <cell r="B50">
            <v>3</v>
          </cell>
          <cell r="C50" t="str">
            <v>2d/s</v>
          </cell>
          <cell r="D50">
            <v>26</v>
          </cell>
          <cell r="E50">
            <v>26</v>
          </cell>
          <cell r="F50">
            <v>0</v>
          </cell>
          <cell r="G50">
            <v>0</v>
          </cell>
          <cell r="I50">
            <v>26</v>
          </cell>
        </row>
        <row r="51">
          <cell r="B51">
            <v>4</v>
          </cell>
          <cell r="C51" t="str">
            <v>Quinzenal</v>
          </cell>
          <cell r="D51">
            <v>7</v>
          </cell>
          <cell r="E51">
            <v>7</v>
          </cell>
          <cell r="I51">
            <v>7</v>
          </cell>
        </row>
        <row r="52">
          <cell r="B52">
            <v>5</v>
          </cell>
          <cell r="C52" t="str">
            <v>2 d/s</v>
          </cell>
          <cell r="D52">
            <v>26</v>
          </cell>
          <cell r="E52">
            <v>26</v>
          </cell>
          <cell r="I52">
            <v>26</v>
          </cell>
        </row>
        <row r="57">
          <cell r="B57">
            <v>1</v>
          </cell>
          <cell r="C57" t="str">
            <v>1 d/s</v>
          </cell>
          <cell r="D57">
            <v>52</v>
          </cell>
          <cell r="E57">
            <v>0</v>
          </cell>
          <cell r="F57">
            <v>0</v>
          </cell>
          <cell r="G57">
            <v>52</v>
          </cell>
          <cell r="H57">
            <v>0</v>
          </cell>
          <cell r="I57">
            <v>52</v>
          </cell>
        </row>
        <row r="58">
          <cell r="B58">
            <v>2</v>
          </cell>
          <cell r="C58" t="str">
            <v>2 d/s</v>
          </cell>
          <cell r="D58">
            <v>104</v>
          </cell>
          <cell r="E58">
            <v>30</v>
          </cell>
          <cell r="F58">
            <v>10</v>
          </cell>
          <cell r="G58">
            <v>64</v>
          </cell>
          <cell r="I58">
            <v>104</v>
          </cell>
        </row>
        <row r="59">
          <cell r="B59">
            <v>3</v>
          </cell>
          <cell r="C59" t="str">
            <v>6d/s</v>
          </cell>
          <cell r="D59">
            <v>312</v>
          </cell>
          <cell r="E59">
            <v>267</v>
          </cell>
          <cell r="F59">
            <v>30</v>
          </cell>
          <cell r="G59">
            <v>15</v>
          </cell>
          <cell r="I59">
            <v>312</v>
          </cell>
        </row>
        <row r="60">
          <cell r="B60">
            <v>4</v>
          </cell>
          <cell r="C60" t="str">
            <v>1d/s</v>
          </cell>
          <cell r="D60">
            <v>156</v>
          </cell>
          <cell r="E60">
            <v>156</v>
          </cell>
          <cell r="I60">
            <v>156</v>
          </cell>
        </row>
        <row r="61">
          <cell r="B61">
            <v>5</v>
          </cell>
          <cell r="C61" t="str">
            <v xml:space="preserve"> 5d/s</v>
          </cell>
          <cell r="D61">
            <v>195</v>
          </cell>
          <cell r="E61">
            <v>194</v>
          </cell>
          <cell r="F61">
            <v>26</v>
          </cell>
          <cell r="G61">
            <v>-25</v>
          </cell>
          <cell r="I61">
            <v>195</v>
          </cell>
        </row>
        <row r="66">
          <cell r="B66">
            <v>1</v>
          </cell>
          <cell r="C66" t="str">
            <v>Dilluns a dissabte</v>
          </cell>
          <cell r="D66">
            <v>147</v>
          </cell>
          <cell r="E66">
            <v>129.64383561643837</v>
          </cell>
          <cell r="F66">
            <v>16.953424657534246</v>
          </cell>
          <cell r="G66">
            <v>0</v>
          </cell>
          <cell r="H66">
            <v>0</v>
          </cell>
          <cell r="I66">
            <v>146.59726027397261</v>
          </cell>
        </row>
        <row r="67">
          <cell r="B67">
            <v>2</v>
          </cell>
          <cell r="C67" t="str">
            <v>Dg i F</v>
          </cell>
          <cell r="D67">
            <v>35</v>
          </cell>
          <cell r="E67">
            <v>0</v>
          </cell>
          <cell r="F67">
            <v>0</v>
          </cell>
          <cell r="G67">
            <v>35</v>
          </cell>
          <cell r="I67">
            <v>35</v>
          </cell>
        </row>
        <row r="68">
          <cell r="B68">
            <v>3</v>
          </cell>
          <cell r="C68" t="str">
            <v>3 d/s</v>
          </cell>
          <cell r="D68">
            <v>39</v>
          </cell>
          <cell r="E68">
            <v>39</v>
          </cell>
          <cell r="I68">
            <v>39</v>
          </cell>
        </row>
        <row r="69">
          <cell r="B69">
            <v>4</v>
          </cell>
          <cell r="C69" t="str">
            <v>4 d/s</v>
          </cell>
          <cell r="D69">
            <v>53</v>
          </cell>
          <cell r="E69">
            <v>53</v>
          </cell>
          <cell r="I69">
            <v>53</v>
          </cell>
        </row>
        <row r="70">
          <cell r="B70">
            <v>5</v>
          </cell>
          <cell r="C70" t="str">
            <v>7 D/S</v>
          </cell>
          <cell r="D70">
            <v>92</v>
          </cell>
          <cell r="E70">
            <v>66</v>
          </cell>
          <cell r="F70">
            <v>1</v>
          </cell>
          <cell r="G70">
            <v>25</v>
          </cell>
          <cell r="I70">
            <v>92</v>
          </cell>
        </row>
        <row r="75">
          <cell r="B75">
            <v>1</v>
          </cell>
          <cell r="C75" t="str">
            <v>Dilluns a dissabte</v>
          </cell>
          <cell r="D75">
            <v>150</v>
          </cell>
          <cell r="E75">
            <v>127.50684931506849</v>
          </cell>
          <cell r="F75">
            <v>17</v>
          </cell>
          <cell r="G75">
            <v>5</v>
          </cell>
          <cell r="H75">
            <v>0</v>
          </cell>
          <cell r="I75">
            <v>149.50684931506851</v>
          </cell>
        </row>
        <row r="76">
          <cell r="B76">
            <v>2</v>
          </cell>
          <cell r="C76" t="str">
            <v>Dg i F</v>
          </cell>
          <cell r="D76">
            <v>29</v>
          </cell>
          <cell r="E76">
            <v>0</v>
          </cell>
          <cell r="F76">
            <v>0</v>
          </cell>
          <cell r="G76">
            <v>29</v>
          </cell>
          <cell r="H76">
            <v>1</v>
          </cell>
          <cell r="I76">
            <v>30</v>
          </cell>
        </row>
        <row r="77">
          <cell r="B77">
            <v>3</v>
          </cell>
        </row>
        <row r="78">
          <cell r="B78">
            <v>4</v>
          </cell>
        </row>
        <row r="79">
          <cell r="B79">
            <v>5</v>
          </cell>
        </row>
        <row r="84">
          <cell r="B84">
            <v>1</v>
          </cell>
          <cell r="C84" t="str">
            <v>7d/s</v>
          </cell>
          <cell r="D84">
            <v>87</v>
          </cell>
          <cell r="E84">
            <v>87</v>
          </cell>
          <cell r="F84">
            <v>0</v>
          </cell>
          <cell r="G84">
            <v>0</v>
          </cell>
          <cell r="H84">
            <v>0</v>
          </cell>
          <cell r="I84">
            <v>87</v>
          </cell>
        </row>
        <row r="85">
          <cell r="B85">
            <v>2</v>
          </cell>
          <cell r="C85" t="str">
            <v>2d/s</v>
          </cell>
          <cell r="D85">
            <v>25</v>
          </cell>
          <cell r="E85">
            <v>25</v>
          </cell>
          <cell r="G85">
            <v>0</v>
          </cell>
          <cell r="I85">
            <v>25</v>
          </cell>
        </row>
        <row r="86">
          <cell r="B86">
            <v>3</v>
          </cell>
          <cell r="C86" t="str">
            <v>6d/s</v>
          </cell>
          <cell r="D86">
            <v>75</v>
          </cell>
          <cell r="E86">
            <v>75</v>
          </cell>
          <cell r="G86">
            <v>0</v>
          </cell>
          <cell r="I86">
            <v>75</v>
          </cell>
        </row>
        <row r="87">
          <cell r="B87">
            <v>4</v>
          </cell>
        </row>
        <row r="88">
          <cell r="B88">
            <v>5</v>
          </cell>
        </row>
        <row r="93">
          <cell r="B93">
            <v>1</v>
          </cell>
          <cell r="C93" t="str">
            <v>7d/s</v>
          </cell>
          <cell r="D93">
            <v>137</v>
          </cell>
          <cell r="E93">
            <v>137</v>
          </cell>
          <cell r="F93">
            <v>0</v>
          </cell>
          <cell r="G93">
            <v>0</v>
          </cell>
          <cell r="H93">
            <v>0</v>
          </cell>
          <cell r="I93">
            <v>137</v>
          </cell>
        </row>
        <row r="94">
          <cell r="B94">
            <v>2</v>
          </cell>
          <cell r="C94" t="str">
            <v>5d/s</v>
          </cell>
          <cell r="D94">
            <v>98</v>
          </cell>
          <cell r="E94">
            <v>98</v>
          </cell>
          <cell r="I94">
            <v>98</v>
          </cell>
        </row>
        <row r="95">
          <cell r="B95">
            <v>3</v>
          </cell>
          <cell r="C95" t="str">
            <v>6d/s</v>
          </cell>
          <cell r="D95">
            <v>117</v>
          </cell>
          <cell r="E95">
            <v>117</v>
          </cell>
          <cell r="I95">
            <v>117</v>
          </cell>
        </row>
        <row r="96">
          <cell r="B96">
            <v>4</v>
          </cell>
          <cell r="C96" t="str">
            <v>3d/s</v>
          </cell>
          <cell r="D96">
            <v>42</v>
          </cell>
          <cell r="E96">
            <v>42</v>
          </cell>
          <cell r="I96">
            <v>42</v>
          </cell>
        </row>
        <row r="97">
          <cell r="B97">
            <v>5</v>
          </cell>
        </row>
        <row r="102">
          <cell r="B102">
            <v>1</v>
          </cell>
          <cell r="C102" t="str">
            <v>7d/s</v>
          </cell>
          <cell r="D102">
            <v>141</v>
          </cell>
          <cell r="E102">
            <v>141</v>
          </cell>
          <cell r="F102">
            <v>0</v>
          </cell>
          <cell r="G102">
            <v>0</v>
          </cell>
          <cell r="H102">
            <v>0</v>
          </cell>
          <cell r="I102">
            <v>141</v>
          </cell>
        </row>
        <row r="103">
          <cell r="B103">
            <v>2</v>
          </cell>
          <cell r="C103" t="str">
            <v>5d/s</v>
          </cell>
          <cell r="D103">
            <v>101</v>
          </cell>
          <cell r="E103">
            <v>101</v>
          </cell>
          <cell r="F103">
            <v>0</v>
          </cell>
          <cell r="G103">
            <v>0</v>
          </cell>
          <cell r="H103">
            <v>0</v>
          </cell>
          <cell r="I103">
            <v>101</v>
          </cell>
        </row>
        <row r="104">
          <cell r="B104">
            <v>3</v>
          </cell>
          <cell r="C104" t="str">
            <v>3d/s</v>
          </cell>
          <cell r="D104">
            <v>60</v>
          </cell>
          <cell r="E104">
            <v>60</v>
          </cell>
          <cell r="F104">
            <v>0</v>
          </cell>
          <cell r="G104">
            <v>0</v>
          </cell>
          <cell r="H104">
            <v>0</v>
          </cell>
          <cell r="I104">
            <v>60</v>
          </cell>
        </row>
        <row r="105">
          <cell r="B105">
            <v>4</v>
          </cell>
          <cell r="C105" t="str">
            <v>6d/s</v>
          </cell>
          <cell r="D105">
            <v>121</v>
          </cell>
          <cell r="E105">
            <v>121</v>
          </cell>
          <cell r="F105">
            <v>0</v>
          </cell>
          <cell r="G105">
            <v>0</v>
          </cell>
          <cell r="H105">
            <v>0</v>
          </cell>
          <cell r="I105">
            <v>121</v>
          </cell>
        </row>
        <row r="106">
          <cell r="B106">
            <v>5</v>
          </cell>
        </row>
      </sheetData>
      <sheetData sheetId="9"/>
      <sheetData sheetId="10">
        <row r="5">
          <cell r="C5" t="str">
            <v>TC (TIEMPO COMPLETO)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tereses"/>
      <sheetName val="Recol·lector 14 m3 org"/>
    </sheetNames>
    <sheetDataSet>
      <sheetData sheetId="0" refreshError="1"/>
      <sheetData sheetId="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eses"/>
      <sheetName val="Recol·lector 14 m3 org"/>
    </sheetNames>
    <sheetDataSet>
      <sheetData sheetId="0" refreshError="1"/>
      <sheetData sheetId="1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eses"/>
      <sheetName val="Pesos"/>
      <sheetName val="Variant"/>
      <sheetName val="VarLat"/>
      <sheetName val="Días Lab.Serv."/>
      <sheetName val="Costos de personal"/>
      <sheetName val="MATARÓ"/>
      <sheetName val="Relació vehicles"/>
      <sheetName val="Recol·lector 14 m3 org"/>
      <sheetName val="A recol 14m3"/>
      <sheetName val="Recol·lector 16m3"/>
      <sheetName val="A recol 16m3"/>
      <sheetName val="Cont orgànica"/>
      <sheetName val="Cont 1.100"/>
      <sheetName val="Veh encarregat"/>
      <sheetName val="A veh enc"/>
      <sheetName val="Rentacontenidors"/>
      <sheetName val="BICOMPARTIMENTAT"/>
      <sheetName val="A bicomp"/>
      <sheetName val="pressupost"/>
      <sheetName val="TARIFAS"/>
      <sheetName val="M1996"/>
      <sheetName val="Días_Lab_Serv_"/>
      <sheetName val="Costos_de_personal"/>
      <sheetName val="Relació_vehicles"/>
      <sheetName val="Recol·lector_14_m3_org"/>
      <sheetName val="A_recol_14m3"/>
      <sheetName val="Recol·lector_16m3"/>
      <sheetName val="A_recol_16m3"/>
      <sheetName val="Cont_orgànica"/>
      <sheetName val="Cont_1_100"/>
      <sheetName val="Veh_encarregat"/>
      <sheetName val="A_veh_enc"/>
      <sheetName val="A_bicomp"/>
      <sheetName val="Días_Lab_Serv_1"/>
      <sheetName val="Costos_de_personal1"/>
      <sheetName val="Relació_vehicles1"/>
      <sheetName val="Recol·lector_14_m3_org1"/>
      <sheetName val="A_recol_14m31"/>
      <sheetName val="Recol·lector_16m31"/>
      <sheetName val="A_recol_16m31"/>
      <sheetName val="Cont_orgànica1"/>
      <sheetName val="Cont_1_1001"/>
      <sheetName val="Veh_encarregat1"/>
      <sheetName val="A_veh_enc1"/>
      <sheetName val="A_bicomp1"/>
      <sheetName val="Días_Lab_Serv_2"/>
      <sheetName val="Costos_de_personal2"/>
      <sheetName val="Relació_vehicles2"/>
      <sheetName val="Recol·lector_14_m3_org2"/>
      <sheetName val="A_recol_14m32"/>
      <sheetName val="Recol·lector_16m32"/>
      <sheetName val="A_recol_16m32"/>
      <sheetName val="Cont_orgànica2"/>
      <sheetName val="Cont_1_1002"/>
      <sheetName val="Veh_encarregat2"/>
      <sheetName val="A_veh_enc2"/>
      <sheetName val="A_bicomp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E2">
            <v>1</v>
          </cell>
        </row>
        <row r="10">
          <cell r="E10" t="str">
            <v>: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es base"/>
      <sheetName val="2012_2019 + prospecció"/>
      <sheetName val="RESULTATS ESTIMATS PAP"/>
      <sheetName val="actv ccials"/>
      <sheetName val="generacio ccial residus"/>
      <sheetName val="Dimen. UN 2x5+2x14 + 21 m3"/>
      <sheetName val="Dimen. 5m3+bicomp 23m3"/>
      <sheetName val="FV dimensionat"/>
      <sheetName val="Contenidors  ID grans num"/>
      <sheetName val="AA + MITJANA OMPLIMENT"/>
      <sheetName val="Dimensionament   CONT ID"/>
      <sheetName val="Plataformes mòbils-Arees emerg"/>
      <sheetName val="Plataformes mòbils-Arees em (2)"/>
      <sheetName val="voluminosos"/>
      <sheetName val="parcelles amb cont ID"/>
      <sheetName val="P2 Serveis Recollida OLD "/>
    </sheetNames>
    <sheetDataSet>
      <sheetData sheetId="0" refreshError="1"/>
      <sheetData sheetId="1">
        <row r="4">
          <cell r="B4">
            <v>2012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1">
          <cell r="H11">
            <v>3</v>
          </cell>
          <cell r="I11" t="e">
            <v>#REF!</v>
          </cell>
        </row>
        <row r="12">
          <cell r="H12">
            <v>3</v>
          </cell>
        </row>
        <row r="14">
          <cell r="H14">
            <v>1</v>
          </cell>
        </row>
        <row r="15">
          <cell r="H15">
            <v>1</v>
          </cell>
        </row>
        <row r="24">
          <cell r="S24">
            <v>118130.06</v>
          </cell>
        </row>
        <row r="25">
          <cell r="H25">
            <v>7</v>
          </cell>
          <cell r="I25">
            <v>1</v>
          </cell>
          <cell r="J25">
            <v>1</v>
          </cell>
          <cell r="K25">
            <v>365</v>
          </cell>
          <cell r="L25">
            <v>179.3</v>
          </cell>
          <cell r="M25">
            <v>65444.5</v>
          </cell>
          <cell r="O25">
            <v>0</v>
          </cell>
          <cell r="P25" t="str">
            <v/>
          </cell>
          <cell r="Q25" t="str">
            <v/>
          </cell>
        </row>
        <row r="26">
          <cell r="H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O26" t="str">
            <v/>
          </cell>
          <cell r="P26" t="str">
            <v/>
          </cell>
          <cell r="Q26" t="str">
            <v/>
          </cell>
        </row>
        <row r="27">
          <cell r="H27">
            <v>7</v>
          </cell>
          <cell r="I27">
            <v>1</v>
          </cell>
          <cell r="J27">
            <v>1</v>
          </cell>
          <cell r="K27">
            <v>365</v>
          </cell>
          <cell r="L27" t="str">
            <v/>
          </cell>
          <cell r="M27" t="str">
            <v/>
          </cell>
          <cell r="N27">
            <v>56.881999999999991</v>
          </cell>
          <cell r="O27">
            <v>20761.93</v>
          </cell>
          <cell r="P27">
            <v>86.197200000000009</v>
          </cell>
          <cell r="Q27">
            <v>31461.904999999999</v>
          </cell>
        </row>
        <row r="28">
          <cell r="H28">
            <v>7</v>
          </cell>
          <cell r="I28">
            <v>1</v>
          </cell>
          <cell r="J28">
            <v>1</v>
          </cell>
          <cell r="K28">
            <v>365</v>
          </cell>
          <cell r="L28" t="str">
            <v/>
          </cell>
          <cell r="M28" t="str">
            <v/>
          </cell>
          <cell r="O28">
            <v>0</v>
          </cell>
          <cell r="P28">
            <v>1.2651032258064516</v>
          </cell>
          <cell r="Q28">
            <v>461.72500000000002</v>
          </cell>
        </row>
        <row r="29">
          <cell r="H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O29" t="str">
            <v/>
          </cell>
          <cell r="P29" t="str">
            <v/>
          </cell>
          <cell r="Q29" t="str">
            <v/>
          </cell>
        </row>
        <row r="30">
          <cell r="L30" t="str">
            <v/>
          </cell>
          <cell r="O30">
            <v>0</v>
          </cell>
          <cell r="P30" t="str">
            <v/>
          </cell>
          <cell r="S30">
            <v>0</v>
          </cell>
        </row>
        <row r="31">
          <cell r="L31" t="str">
            <v/>
          </cell>
          <cell r="M31" t="str">
            <v/>
          </cell>
          <cell r="O31">
            <v>0</v>
          </cell>
          <cell r="P31" t="str">
            <v/>
          </cell>
          <cell r="Q31" t="str">
            <v/>
          </cell>
        </row>
        <row r="32">
          <cell r="H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O32" t="str">
            <v/>
          </cell>
          <cell r="P32" t="str">
            <v/>
          </cell>
          <cell r="Q32" t="str">
            <v/>
          </cell>
        </row>
        <row r="33">
          <cell r="H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O33" t="str">
            <v/>
          </cell>
          <cell r="P33" t="str">
            <v/>
          </cell>
          <cell r="Q33" t="str">
            <v/>
          </cell>
        </row>
        <row r="34">
          <cell r="H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O34" t="str">
            <v/>
          </cell>
          <cell r="P34" t="str">
            <v/>
          </cell>
          <cell r="Q34" t="str">
            <v/>
          </cell>
        </row>
        <row r="35">
          <cell r="H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O35" t="str">
            <v/>
          </cell>
          <cell r="P35" t="str">
            <v/>
          </cell>
          <cell r="Q35" t="str">
            <v/>
          </cell>
        </row>
        <row r="36">
          <cell r="L36" t="str">
            <v/>
          </cell>
          <cell r="O36">
            <v>0</v>
          </cell>
          <cell r="P36" t="str">
            <v/>
          </cell>
        </row>
        <row r="37">
          <cell r="L37" t="str">
            <v/>
          </cell>
          <cell r="O37">
            <v>0</v>
          </cell>
          <cell r="P37" t="str">
            <v/>
          </cell>
          <cell r="S37">
            <v>0</v>
          </cell>
        </row>
        <row r="38">
          <cell r="L38" t="str">
            <v/>
          </cell>
          <cell r="M38" t="str">
            <v/>
          </cell>
          <cell r="O38">
            <v>0</v>
          </cell>
          <cell r="P38" t="str">
            <v/>
          </cell>
          <cell r="Q38" t="str">
            <v/>
          </cell>
        </row>
        <row r="39">
          <cell r="H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O39" t="str">
            <v/>
          </cell>
          <cell r="P39" t="str">
            <v/>
          </cell>
          <cell r="Q39" t="str">
            <v/>
          </cell>
        </row>
        <row r="40">
          <cell r="H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O40" t="str">
            <v/>
          </cell>
          <cell r="P40" t="str">
            <v/>
          </cell>
          <cell r="Q40" t="str">
            <v/>
          </cell>
        </row>
        <row r="41">
          <cell r="H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O41" t="str">
            <v/>
          </cell>
          <cell r="P41" t="str">
            <v/>
          </cell>
          <cell r="Q41" t="str">
            <v/>
          </cell>
        </row>
        <row r="42">
          <cell r="H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O42" t="str">
            <v/>
          </cell>
          <cell r="P42" t="str">
            <v/>
          </cell>
          <cell r="Q42" t="str">
            <v/>
          </cell>
        </row>
        <row r="43">
          <cell r="L43" t="str">
            <v/>
          </cell>
          <cell r="O43">
            <v>0</v>
          </cell>
          <cell r="P43" t="str">
            <v/>
          </cell>
          <cell r="S43">
            <v>0</v>
          </cell>
        </row>
        <row r="44">
          <cell r="L44" t="str">
            <v/>
          </cell>
          <cell r="M44" t="str">
            <v/>
          </cell>
          <cell r="O44">
            <v>0</v>
          </cell>
          <cell r="P44" t="str">
            <v/>
          </cell>
          <cell r="Q44" t="str">
            <v/>
          </cell>
        </row>
        <row r="45">
          <cell r="H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O45" t="str">
            <v/>
          </cell>
          <cell r="P45" t="str">
            <v/>
          </cell>
          <cell r="Q45" t="str">
            <v/>
          </cell>
        </row>
        <row r="46">
          <cell r="H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O46" t="str">
            <v/>
          </cell>
          <cell r="P46" t="str">
            <v/>
          </cell>
          <cell r="Q46" t="str">
            <v/>
          </cell>
        </row>
        <row r="47">
          <cell r="H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O47" t="str">
            <v/>
          </cell>
          <cell r="P47" t="str">
            <v/>
          </cell>
          <cell r="Q47" t="str">
            <v/>
          </cell>
        </row>
        <row r="48">
          <cell r="H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O48" t="str">
            <v/>
          </cell>
          <cell r="P48" t="str">
            <v/>
          </cell>
          <cell r="Q48" t="str">
            <v/>
          </cell>
        </row>
        <row r="49">
          <cell r="L49" t="str">
            <v/>
          </cell>
          <cell r="O49">
            <v>0</v>
          </cell>
          <cell r="P49" t="str">
            <v/>
          </cell>
        </row>
        <row r="50">
          <cell r="L50" t="str">
            <v/>
          </cell>
          <cell r="O50">
            <v>0</v>
          </cell>
          <cell r="P50" t="str">
            <v/>
          </cell>
          <cell r="S50">
            <v>537356.28500000003</v>
          </cell>
        </row>
        <row r="51">
          <cell r="H51">
            <v>7</v>
          </cell>
          <cell r="I51">
            <v>4</v>
          </cell>
          <cell r="J51">
            <v>1</v>
          </cell>
          <cell r="K51">
            <v>365</v>
          </cell>
          <cell r="L51">
            <v>210.3</v>
          </cell>
          <cell r="M51">
            <v>307038</v>
          </cell>
          <cell r="O51">
            <v>0</v>
          </cell>
          <cell r="P51" t="str">
            <v/>
          </cell>
          <cell r="Q51" t="str">
            <v/>
          </cell>
        </row>
        <row r="52">
          <cell r="H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O52" t="str">
            <v/>
          </cell>
          <cell r="P52" t="str">
            <v/>
          </cell>
          <cell r="Q52" t="str">
            <v/>
          </cell>
        </row>
        <row r="53">
          <cell r="H53">
            <v>7</v>
          </cell>
          <cell r="I53">
            <v>4</v>
          </cell>
          <cell r="J53">
            <v>1</v>
          </cell>
          <cell r="K53">
            <v>365</v>
          </cell>
          <cell r="L53" t="str">
            <v/>
          </cell>
          <cell r="M53" t="str">
            <v/>
          </cell>
          <cell r="N53">
            <v>62.213200000000001</v>
          </cell>
          <cell r="O53">
            <v>90831.345000000001</v>
          </cell>
          <cell r="P53">
            <v>94.274100000000004</v>
          </cell>
          <cell r="Q53">
            <v>137640.04</v>
          </cell>
        </row>
        <row r="54">
          <cell r="H54">
            <v>7</v>
          </cell>
          <cell r="I54">
            <v>4</v>
          </cell>
          <cell r="J54">
            <v>1</v>
          </cell>
          <cell r="K54">
            <v>365</v>
          </cell>
          <cell r="L54" t="str">
            <v/>
          </cell>
          <cell r="M54" t="str">
            <v/>
          </cell>
          <cell r="O54">
            <v>0</v>
          </cell>
          <cell r="P54">
            <v>1.2651032258064516</v>
          </cell>
          <cell r="Q54">
            <v>1846.9</v>
          </cell>
        </row>
        <row r="55">
          <cell r="H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O55" t="str">
            <v/>
          </cell>
          <cell r="P55" t="str">
            <v/>
          </cell>
          <cell r="Q55" t="str">
            <v/>
          </cell>
        </row>
        <row r="56">
          <cell r="L56" t="str">
            <v/>
          </cell>
          <cell r="O56">
            <v>0</v>
          </cell>
          <cell r="P56" t="str">
            <v/>
          </cell>
          <cell r="S56">
            <v>0</v>
          </cell>
        </row>
        <row r="57">
          <cell r="L57" t="str">
            <v/>
          </cell>
          <cell r="M57" t="str">
            <v/>
          </cell>
          <cell r="O57">
            <v>0</v>
          </cell>
          <cell r="P57" t="str">
            <v/>
          </cell>
          <cell r="Q57" t="str">
            <v/>
          </cell>
        </row>
        <row r="58">
          <cell r="H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O58" t="str">
            <v/>
          </cell>
          <cell r="P58" t="str">
            <v/>
          </cell>
          <cell r="Q58" t="str">
            <v/>
          </cell>
        </row>
        <row r="59">
          <cell r="H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O59" t="str">
            <v/>
          </cell>
          <cell r="P59" t="str">
            <v/>
          </cell>
          <cell r="Q59" t="str">
            <v/>
          </cell>
        </row>
        <row r="60">
          <cell r="H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O60" t="str">
            <v/>
          </cell>
          <cell r="P60" t="str">
            <v/>
          </cell>
          <cell r="Q60" t="str">
            <v/>
          </cell>
        </row>
        <row r="61">
          <cell r="H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O61" t="str">
            <v/>
          </cell>
          <cell r="P61" t="str">
            <v/>
          </cell>
          <cell r="Q61" t="str">
            <v/>
          </cell>
        </row>
        <row r="63">
          <cell r="H63" t="str">
            <v>SUMA Recollida de la fracció RESTA domicilis c. bilateral</v>
          </cell>
          <cell r="M63">
            <v>372482.5</v>
          </cell>
          <cell r="O63">
            <v>111593.27499999999</v>
          </cell>
          <cell r="Q63">
            <v>171410.57</v>
          </cell>
          <cell r="S63">
            <v>655486.34499999997</v>
          </cell>
        </row>
        <row r="68">
          <cell r="S68">
            <v>131575.94</v>
          </cell>
        </row>
        <row r="69">
          <cell r="H69">
            <v>6</v>
          </cell>
          <cell r="I69">
            <v>1</v>
          </cell>
          <cell r="J69">
            <v>0.8</v>
          </cell>
          <cell r="K69">
            <v>298</v>
          </cell>
          <cell r="L69">
            <v>173.96</v>
          </cell>
          <cell r="M69">
            <v>41472.063999999998</v>
          </cell>
          <cell r="O69">
            <v>0</v>
          </cell>
          <cell r="P69" t="str">
            <v/>
          </cell>
          <cell r="Q69" t="str">
            <v/>
          </cell>
        </row>
        <row r="70">
          <cell r="H70">
            <v>6</v>
          </cell>
          <cell r="I70">
            <v>2</v>
          </cell>
          <cell r="J70">
            <v>0.8</v>
          </cell>
          <cell r="K70">
            <v>298</v>
          </cell>
          <cell r="L70">
            <v>136.41</v>
          </cell>
          <cell r="M70">
            <v>65040.288</v>
          </cell>
          <cell r="O70">
            <v>0</v>
          </cell>
          <cell r="P70" t="str">
            <v/>
          </cell>
          <cell r="Q70" t="str">
            <v/>
          </cell>
        </row>
        <row r="71">
          <cell r="H71">
            <v>6</v>
          </cell>
          <cell r="I71">
            <v>1</v>
          </cell>
          <cell r="J71">
            <v>0.8</v>
          </cell>
          <cell r="K71">
            <v>298</v>
          </cell>
          <cell r="L71" t="str">
            <v/>
          </cell>
          <cell r="M71" t="str">
            <v/>
          </cell>
          <cell r="N71">
            <v>50.717799999999997</v>
          </cell>
          <cell r="O71">
            <v>12091.052</v>
          </cell>
          <cell r="P71">
            <v>50.270800000000001</v>
          </cell>
          <cell r="Q71">
            <v>11984.665999999999</v>
          </cell>
        </row>
        <row r="72">
          <cell r="H72">
            <v>6</v>
          </cell>
          <cell r="I72">
            <v>1</v>
          </cell>
          <cell r="J72">
            <v>0.8</v>
          </cell>
          <cell r="K72">
            <v>298</v>
          </cell>
          <cell r="L72" t="str">
            <v/>
          </cell>
          <cell r="M72" t="str">
            <v/>
          </cell>
          <cell r="O72">
            <v>0</v>
          </cell>
          <cell r="P72">
            <v>1.2651032258064516</v>
          </cell>
          <cell r="Q72">
            <v>301.57600000000002</v>
          </cell>
        </row>
        <row r="73">
          <cell r="H73">
            <v>6</v>
          </cell>
          <cell r="I73">
            <v>2</v>
          </cell>
          <cell r="J73">
            <v>0.8</v>
          </cell>
          <cell r="K73">
            <v>298</v>
          </cell>
          <cell r="L73" t="str">
            <v/>
          </cell>
          <cell r="M73" t="str">
            <v/>
          </cell>
          <cell r="O73">
            <v>0</v>
          </cell>
          <cell r="P73">
            <v>1.4396350806451614</v>
          </cell>
          <cell r="Q73">
            <v>686.29399999999998</v>
          </cell>
        </row>
        <row r="74">
          <cell r="L74" t="str">
            <v/>
          </cell>
          <cell r="O74">
            <v>0</v>
          </cell>
          <cell r="P74" t="str">
            <v/>
          </cell>
          <cell r="S74">
            <v>7666.2069999999994</v>
          </cell>
        </row>
        <row r="75">
          <cell r="H75">
            <v>1</v>
          </cell>
          <cell r="I75">
            <v>1</v>
          </cell>
          <cell r="J75">
            <v>0.3</v>
          </cell>
          <cell r="K75">
            <v>67</v>
          </cell>
          <cell r="L75">
            <v>140.4</v>
          </cell>
          <cell r="M75">
            <v>2822.04</v>
          </cell>
          <cell r="O75">
            <v>0</v>
          </cell>
          <cell r="P75" t="str">
            <v/>
          </cell>
          <cell r="Q75" t="str">
            <v/>
          </cell>
        </row>
        <row r="76">
          <cell r="H76">
            <v>1</v>
          </cell>
          <cell r="I76">
            <v>1</v>
          </cell>
          <cell r="J76">
            <v>0.3</v>
          </cell>
          <cell r="K76">
            <v>67</v>
          </cell>
          <cell r="L76">
            <v>137.31</v>
          </cell>
          <cell r="M76">
            <v>2759.931</v>
          </cell>
          <cell r="O76">
            <v>0</v>
          </cell>
          <cell r="P76" t="str">
            <v/>
          </cell>
          <cell r="Q76" t="str">
            <v/>
          </cell>
        </row>
        <row r="77">
          <cell r="H77">
            <v>1</v>
          </cell>
          <cell r="I77">
            <v>1</v>
          </cell>
          <cell r="J77">
            <v>0.3</v>
          </cell>
          <cell r="K77">
            <v>67</v>
          </cell>
          <cell r="L77" t="str">
            <v/>
          </cell>
          <cell r="M77" t="str">
            <v/>
          </cell>
          <cell r="N77">
            <v>50.717799999999997</v>
          </cell>
          <cell r="O77">
            <v>1019.405</v>
          </cell>
          <cell r="P77">
            <v>50.270800000000001</v>
          </cell>
          <cell r="Q77">
            <v>1010.427</v>
          </cell>
        </row>
        <row r="78">
          <cell r="H78">
            <v>1</v>
          </cell>
          <cell r="I78">
            <v>1</v>
          </cell>
          <cell r="J78">
            <v>0.3</v>
          </cell>
          <cell r="K78">
            <v>67</v>
          </cell>
          <cell r="L78" t="str">
            <v/>
          </cell>
          <cell r="M78" t="str">
            <v/>
          </cell>
          <cell r="O78">
            <v>0</v>
          </cell>
          <cell r="P78">
            <v>1.2651032258064516</v>
          </cell>
          <cell r="Q78">
            <v>25.46</v>
          </cell>
        </row>
        <row r="79">
          <cell r="H79">
            <v>1</v>
          </cell>
          <cell r="I79">
            <v>1</v>
          </cell>
          <cell r="J79">
            <v>0.3</v>
          </cell>
          <cell r="K79">
            <v>67</v>
          </cell>
          <cell r="L79" t="str">
            <v/>
          </cell>
          <cell r="M79" t="str">
            <v/>
          </cell>
          <cell r="O79">
            <v>0</v>
          </cell>
          <cell r="P79">
            <v>1.4396350806451614</v>
          </cell>
          <cell r="Q79">
            <v>28.943999999999999</v>
          </cell>
        </row>
        <row r="80">
          <cell r="L80" t="str">
            <v/>
          </cell>
          <cell r="O80">
            <v>0</v>
          </cell>
          <cell r="P80" t="str">
            <v/>
          </cell>
        </row>
        <row r="81">
          <cell r="L81" t="str">
            <v/>
          </cell>
          <cell r="O81">
            <v>0</v>
          </cell>
          <cell r="P81" t="str">
            <v/>
          </cell>
          <cell r="S81">
            <v>0</v>
          </cell>
        </row>
        <row r="82">
          <cell r="L82" t="str">
            <v/>
          </cell>
          <cell r="M82" t="str">
            <v/>
          </cell>
          <cell r="O82">
            <v>0</v>
          </cell>
          <cell r="P82" t="str">
            <v/>
          </cell>
          <cell r="Q82" t="str">
            <v/>
          </cell>
        </row>
        <row r="83">
          <cell r="H83" t="str">
            <v/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  <cell r="O83" t="str">
            <v/>
          </cell>
          <cell r="P83" t="str">
            <v/>
          </cell>
          <cell r="Q83" t="str">
            <v/>
          </cell>
        </row>
        <row r="84">
          <cell r="H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O84" t="str">
            <v/>
          </cell>
          <cell r="P84" t="str">
            <v/>
          </cell>
          <cell r="Q84" t="str">
            <v/>
          </cell>
        </row>
        <row r="85">
          <cell r="H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O85" t="str">
            <v/>
          </cell>
          <cell r="P85" t="str">
            <v/>
          </cell>
          <cell r="Q85" t="str">
            <v/>
          </cell>
        </row>
        <row r="86">
          <cell r="H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O86" t="str">
            <v/>
          </cell>
          <cell r="P86" t="str">
            <v/>
          </cell>
          <cell r="Q86" t="str">
            <v/>
          </cell>
        </row>
        <row r="87">
          <cell r="L87" t="str">
            <v/>
          </cell>
          <cell r="O87">
            <v>0</v>
          </cell>
          <cell r="P87" t="str">
            <v/>
          </cell>
          <cell r="S87">
            <v>0</v>
          </cell>
        </row>
        <row r="88">
          <cell r="L88" t="str">
            <v/>
          </cell>
          <cell r="M88" t="str">
            <v/>
          </cell>
          <cell r="O88">
            <v>0</v>
          </cell>
          <cell r="P88" t="str">
            <v/>
          </cell>
          <cell r="Q88" t="str">
            <v/>
          </cell>
        </row>
        <row r="89">
          <cell r="H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O89" t="str">
            <v/>
          </cell>
          <cell r="P89" t="str">
            <v/>
          </cell>
          <cell r="Q89" t="str">
            <v/>
          </cell>
        </row>
        <row r="90">
          <cell r="H90" t="str">
            <v/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O90" t="str">
            <v/>
          </cell>
          <cell r="P90" t="str">
            <v/>
          </cell>
          <cell r="Q90" t="str">
            <v/>
          </cell>
        </row>
        <row r="91">
          <cell r="H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O91" t="str">
            <v/>
          </cell>
          <cell r="P91" t="str">
            <v/>
          </cell>
          <cell r="Q91" t="str">
            <v/>
          </cell>
        </row>
        <row r="92">
          <cell r="H92" t="str">
            <v/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O92" t="str">
            <v/>
          </cell>
          <cell r="P92" t="str">
            <v/>
          </cell>
          <cell r="Q92" t="str">
            <v/>
          </cell>
        </row>
        <row r="93">
          <cell r="L93" t="str">
            <v/>
          </cell>
          <cell r="O93">
            <v>0</v>
          </cell>
          <cell r="P93" t="str">
            <v/>
          </cell>
        </row>
        <row r="94">
          <cell r="L94" t="str">
            <v/>
          </cell>
          <cell r="O94">
            <v>0</v>
          </cell>
          <cell r="P94" t="str">
            <v/>
          </cell>
          <cell r="S94">
            <v>0</v>
          </cell>
        </row>
        <row r="95">
          <cell r="L95" t="str">
            <v/>
          </cell>
          <cell r="M95" t="str">
            <v/>
          </cell>
          <cell r="O95">
            <v>0</v>
          </cell>
          <cell r="P95" t="str">
            <v/>
          </cell>
          <cell r="Q95" t="str">
            <v/>
          </cell>
        </row>
        <row r="96">
          <cell r="H96" t="str">
            <v/>
          </cell>
          <cell r="J96" t="str">
            <v/>
          </cell>
          <cell r="K96" t="str">
            <v/>
          </cell>
          <cell r="L96" t="str">
            <v/>
          </cell>
          <cell r="M96" t="str">
            <v/>
          </cell>
          <cell r="O96" t="str">
            <v/>
          </cell>
          <cell r="P96" t="str">
            <v/>
          </cell>
          <cell r="Q96" t="str">
            <v/>
          </cell>
        </row>
        <row r="97">
          <cell r="H97" t="str">
            <v/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O97" t="str">
            <v/>
          </cell>
          <cell r="P97" t="str">
            <v/>
          </cell>
          <cell r="Q97" t="str">
            <v/>
          </cell>
        </row>
        <row r="98">
          <cell r="H98" t="str">
            <v/>
          </cell>
          <cell r="J98" t="str">
            <v/>
          </cell>
          <cell r="K98" t="str">
            <v/>
          </cell>
          <cell r="L98" t="str">
            <v/>
          </cell>
          <cell r="M98" t="str">
            <v/>
          </cell>
          <cell r="O98" t="str">
            <v/>
          </cell>
          <cell r="P98" t="str">
            <v/>
          </cell>
          <cell r="Q98" t="str">
            <v/>
          </cell>
        </row>
        <row r="99">
          <cell r="H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O99" t="str">
            <v/>
          </cell>
          <cell r="P99" t="str">
            <v/>
          </cell>
          <cell r="Q99" t="str">
            <v/>
          </cell>
        </row>
        <row r="101">
          <cell r="H101" t="str">
            <v>SUMA Recollida de la fracció RESTA domicilis / industries c. posterior</v>
          </cell>
          <cell r="M101">
            <v>112094.32299999999</v>
          </cell>
          <cell r="O101">
            <v>13110.457</v>
          </cell>
          <cell r="Q101">
            <v>14037.366999999997</v>
          </cell>
          <cell r="S101">
            <v>139242.147</v>
          </cell>
        </row>
        <row r="106">
          <cell r="L106" t="str">
            <v/>
          </cell>
          <cell r="S106">
            <v>0</v>
          </cell>
        </row>
        <row r="107">
          <cell r="L107" t="str">
            <v/>
          </cell>
          <cell r="M107" t="str">
            <v/>
          </cell>
          <cell r="O107">
            <v>0</v>
          </cell>
          <cell r="P107" t="str">
            <v/>
          </cell>
          <cell r="Q107" t="str">
            <v/>
          </cell>
        </row>
        <row r="108">
          <cell r="H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O108" t="str">
            <v/>
          </cell>
          <cell r="P108" t="str">
            <v/>
          </cell>
          <cell r="Q108" t="str">
            <v/>
          </cell>
        </row>
        <row r="109">
          <cell r="H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O109" t="str">
            <v/>
          </cell>
          <cell r="P109" t="str">
            <v/>
          </cell>
          <cell r="Q109" t="str">
            <v/>
          </cell>
        </row>
        <row r="110">
          <cell r="H110" t="str">
            <v/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  <cell r="O110" t="str">
            <v/>
          </cell>
          <cell r="P110" t="str">
            <v/>
          </cell>
          <cell r="Q110" t="str">
            <v/>
          </cell>
        </row>
        <row r="111">
          <cell r="H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O111" t="str">
            <v/>
          </cell>
          <cell r="P111" t="str">
            <v/>
          </cell>
          <cell r="Q111" t="str">
            <v/>
          </cell>
        </row>
        <row r="112">
          <cell r="L112" t="str">
            <v/>
          </cell>
          <cell r="O112">
            <v>0</v>
          </cell>
          <cell r="P112" t="str">
            <v/>
          </cell>
          <cell r="S112">
            <v>0</v>
          </cell>
        </row>
        <row r="113">
          <cell r="L113" t="str">
            <v/>
          </cell>
          <cell r="M113" t="str">
            <v/>
          </cell>
          <cell r="O113">
            <v>0</v>
          </cell>
          <cell r="P113" t="str">
            <v/>
          </cell>
          <cell r="Q113" t="str">
            <v/>
          </cell>
        </row>
        <row r="114">
          <cell r="H114" t="str">
            <v/>
          </cell>
          <cell r="J114" t="str">
            <v/>
          </cell>
          <cell r="K114" t="str">
            <v/>
          </cell>
          <cell r="L114" t="str">
            <v/>
          </cell>
          <cell r="M114" t="str">
            <v/>
          </cell>
          <cell r="O114" t="str">
            <v/>
          </cell>
          <cell r="P114" t="str">
            <v/>
          </cell>
          <cell r="Q114" t="str">
            <v/>
          </cell>
        </row>
        <row r="115">
          <cell r="H115" t="str">
            <v/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O115" t="str">
            <v/>
          </cell>
          <cell r="P115" t="str">
            <v/>
          </cell>
          <cell r="Q115" t="str">
            <v/>
          </cell>
        </row>
        <row r="116">
          <cell r="H116" t="str">
            <v/>
          </cell>
          <cell r="J116" t="str">
            <v/>
          </cell>
          <cell r="K116" t="str">
            <v/>
          </cell>
          <cell r="L116" t="str">
            <v/>
          </cell>
          <cell r="M116" t="str">
            <v/>
          </cell>
          <cell r="O116" t="str">
            <v/>
          </cell>
          <cell r="P116" t="str">
            <v/>
          </cell>
          <cell r="Q116" t="str">
            <v/>
          </cell>
        </row>
        <row r="117">
          <cell r="H117" t="str">
            <v/>
          </cell>
          <cell r="J117" t="str">
            <v/>
          </cell>
          <cell r="K117" t="str">
            <v/>
          </cell>
          <cell r="L117" t="str">
            <v/>
          </cell>
          <cell r="M117" t="str">
            <v/>
          </cell>
          <cell r="O117" t="str">
            <v/>
          </cell>
          <cell r="P117" t="str">
            <v/>
          </cell>
          <cell r="Q117" t="str">
            <v/>
          </cell>
        </row>
        <row r="118">
          <cell r="L118" t="str">
            <v/>
          </cell>
          <cell r="O118">
            <v>0</v>
          </cell>
          <cell r="P118" t="str">
            <v/>
          </cell>
        </row>
        <row r="119">
          <cell r="L119" t="str">
            <v/>
          </cell>
          <cell r="O119">
            <v>0</v>
          </cell>
          <cell r="P119" t="str">
            <v/>
          </cell>
          <cell r="S119">
            <v>58553.108</v>
          </cell>
        </row>
        <row r="120">
          <cell r="H120">
            <v>6</v>
          </cell>
          <cell r="I120">
            <v>1</v>
          </cell>
          <cell r="J120">
            <v>1</v>
          </cell>
          <cell r="K120">
            <v>173</v>
          </cell>
          <cell r="L120">
            <v>179.3</v>
          </cell>
          <cell r="M120">
            <v>31018.9</v>
          </cell>
          <cell r="O120">
            <v>0</v>
          </cell>
          <cell r="P120" t="str">
            <v/>
          </cell>
          <cell r="Q120" t="str">
            <v/>
          </cell>
        </row>
        <row r="121">
          <cell r="I121">
            <v>1</v>
          </cell>
          <cell r="J121">
            <v>1</v>
          </cell>
          <cell r="K121">
            <v>9</v>
          </cell>
          <cell r="L121">
            <v>140.4</v>
          </cell>
          <cell r="M121">
            <v>1263.5999999999999</v>
          </cell>
          <cell r="O121">
            <v>0</v>
          </cell>
          <cell r="P121" t="str">
            <v/>
          </cell>
          <cell r="Q121" t="str">
            <v/>
          </cell>
        </row>
        <row r="122">
          <cell r="H122">
            <v>6</v>
          </cell>
          <cell r="I122">
            <v>1</v>
          </cell>
          <cell r="J122">
            <v>1</v>
          </cell>
          <cell r="K122">
            <v>182</v>
          </cell>
          <cell r="L122" t="str">
            <v/>
          </cell>
          <cell r="M122" t="str">
            <v/>
          </cell>
          <cell r="N122">
            <v>56.881999999999991</v>
          </cell>
          <cell r="O122">
            <v>10352.523999999999</v>
          </cell>
          <cell r="P122">
            <v>86.197200000000009</v>
          </cell>
          <cell r="Q122">
            <v>15687.853999999999</v>
          </cell>
        </row>
        <row r="123">
          <cell r="H123">
            <v>6</v>
          </cell>
          <cell r="I123">
            <v>1</v>
          </cell>
          <cell r="J123">
            <v>1</v>
          </cell>
          <cell r="K123">
            <v>182</v>
          </cell>
          <cell r="L123" t="str">
            <v/>
          </cell>
          <cell r="M123" t="str">
            <v/>
          </cell>
          <cell r="O123">
            <v>0</v>
          </cell>
          <cell r="P123">
            <v>1.2651032258064516</v>
          </cell>
          <cell r="Q123">
            <v>230.23</v>
          </cell>
        </row>
        <row r="124">
          <cell r="H124" t="str">
            <v/>
          </cell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O124" t="str">
            <v/>
          </cell>
          <cell r="P124" t="str">
            <v/>
          </cell>
          <cell r="Q124" t="str">
            <v/>
          </cell>
        </row>
        <row r="125">
          <cell r="L125" t="str">
            <v/>
          </cell>
          <cell r="O125">
            <v>0</v>
          </cell>
          <cell r="P125" t="str">
            <v/>
          </cell>
          <cell r="S125">
            <v>0</v>
          </cell>
        </row>
        <row r="126">
          <cell r="H126">
            <v>2</v>
          </cell>
          <cell r="I126">
            <v>1</v>
          </cell>
          <cell r="J126">
            <v>0.5</v>
          </cell>
          <cell r="L126">
            <v>179.3</v>
          </cell>
          <cell r="M126">
            <v>0</v>
          </cell>
          <cell r="O126">
            <v>0</v>
          </cell>
          <cell r="P126" t="str">
            <v/>
          </cell>
          <cell r="Q126" t="str">
            <v/>
          </cell>
        </row>
        <row r="127">
          <cell r="I127">
            <v>1</v>
          </cell>
          <cell r="J127">
            <v>0.5</v>
          </cell>
          <cell r="L127">
            <v>140.4</v>
          </cell>
          <cell r="M127">
            <v>0</v>
          </cell>
          <cell r="O127">
            <v>0</v>
          </cell>
          <cell r="P127" t="str">
            <v/>
          </cell>
          <cell r="Q127" t="str">
            <v/>
          </cell>
        </row>
        <row r="128">
          <cell r="H128">
            <v>2</v>
          </cell>
          <cell r="I128">
            <v>1</v>
          </cell>
          <cell r="J128">
            <v>0.5</v>
          </cell>
          <cell r="L128" t="str">
            <v/>
          </cell>
          <cell r="M128" t="str">
            <v/>
          </cell>
          <cell r="N128">
            <v>56.881999999999991</v>
          </cell>
          <cell r="O128">
            <v>0</v>
          </cell>
          <cell r="P128">
            <v>86.197200000000009</v>
          </cell>
          <cell r="Q128">
            <v>0</v>
          </cell>
        </row>
        <row r="129">
          <cell r="H129">
            <v>2</v>
          </cell>
          <cell r="I129">
            <v>1</v>
          </cell>
          <cell r="J129">
            <v>0.5</v>
          </cell>
          <cell r="L129" t="str">
            <v/>
          </cell>
          <cell r="M129" t="str">
            <v/>
          </cell>
          <cell r="O129">
            <v>0</v>
          </cell>
          <cell r="P129">
            <v>1.2651032258064516</v>
          </cell>
          <cell r="Q129">
            <v>0</v>
          </cell>
        </row>
        <row r="132">
          <cell r="S132">
            <v>130110.93600000002</v>
          </cell>
        </row>
        <row r="133">
          <cell r="H133">
            <v>7</v>
          </cell>
          <cell r="I133">
            <v>2</v>
          </cell>
          <cell r="J133">
            <v>1</v>
          </cell>
          <cell r="K133">
            <v>152</v>
          </cell>
          <cell r="L133">
            <v>187.35</v>
          </cell>
          <cell r="M133">
            <v>56954.400000000001</v>
          </cell>
          <cell r="O133">
            <v>0</v>
          </cell>
          <cell r="P133" t="str">
            <v/>
          </cell>
          <cell r="Q133" t="str">
            <v/>
          </cell>
        </row>
        <row r="134">
          <cell r="H134">
            <v>7</v>
          </cell>
          <cell r="I134">
            <v>2</v>
          </cell>
          <cell r="J134">
            <v>1</v>
          </cell>
          <cell r="K134">
            <v>152</v>
          </cell>
          <cell r="L134" t="str">
            <v/>
          </cell>
          <cell r="M134" t="str">
            <v/>
          </cell>
          <cell r="N134">
            <v>62.213200000000001</v>
          </cell>
          <cell r="O134">
            <v>18912.752</v>
          </cell>
          <cell r="P134">
            <v>94.274100000000004</v>
          </cell>
          <cell r="Q134">
            <v>28659.295999999998</v>
          </cell>
        </row>
        <row r="135">
          <cell r="H135">
            <v>7</v>
          </cell>
          <cell r="I135">
            <v>2</v>
          </cell>
          <cell r="J135">
            <v>1</v>
          </cell>
          <cell r="K135">
            <v>152</v>
          </cell>
          <cell r="L135" t="str">
            <v/>
          </cell>
          <cell r="M135" t="str">
            <v/>
          </cell>
          <cell r="O135">
            <v>0</v>
          </cell>
          <cell r="P135">
            <v>1.2651032258064516</v>
          </cell>
          <cell r="Q135">
            <v>384.56</v>
          </cell>
        </row>
        <row r="136">
          <cell r="H136">
            <v>7</v>
          </cell>
          <cell r="I136">
            <v>1</v>
          </cell>
          <cell r="J136">
            <v>1</v>
          </cell>
          <cell r="K136">
            <v>152</v>
          </cell>
          <cell r="L136">
            <v>133.43</v>
          </cell>
          <cell r="M136">
            <v>20281.36</v>
          </cell>
          <cell r="O136">
            <v>0</v>
          </cell>
          <cell r="Q136">
            <v>0</v>
          </cell>
        </row>
        <row r="137">
          <cell r="H137">
            <v>7</v>
          </cell>
          <cell r="I137">
            <v>1</v>
          </cell>
          <cell r="J137">
            <v>1</v>
          </cell>
          <cell r="K137">
            <v>152</v>
          </cell>
          <cell r="L137" t="str">
            <v/>
          </cell>
          <cell r="N137">
            <v>17.600099999999998</v>
          </cell>
          <cell r="O137">
            <v>2675.2</v>
          </cell>
          <cell r="P137">
            <v>14.758599999999999</v>
          </cell>
          <cell r="Q137">
            <v>2243.3679999999999</v>
          </cell>
        </row>
        <row r="138">
          <cell r="L138" t="str">
            <v/>
          </cell>
          <cell r="S138">
            <v>52455.504000000001</v>
          </cell>
        </row>
        <row r="139">
          <cell r="H139">
            <v>5</v>
          </cell>
          <cell r="I139">
            <v>1</v>
          </cell>
          <cell r="J139">
            <v>1</v>
          </cell>
          <cell r="K139">
            <v>152</v>
          </cell>
          <cell r="L139">
            <v>187.35</v>
          </cell>
          <cell r="M139">
            <v>28477.200000000001</v>
          </cell>
        </row>
        <row r="140">
          <cell r="H140">
            <v>5</v>
          </cell>
          <cell r="I140">
            <v>1</v>
          </cell>
          <cell r="J140">
            <v>1</v>
          </cell>
          <cell r="K140">
            <v>152</v>
          </cell>
          <cell r="N140">
            <v>62.213200000000001</v>
          </cell>
          <cell r="O140">
            <v>9456.3760000000002</v>
          </cell>
          <cell r="P140">
            <v>94.274100000000004</v>
          </cell>
          <cell r="Q140">
            <v>14329.647999999999</v>
          </cell>
        </row>
        <row r="141">
          <cell r="H141">
            <v>5</v>
          </cell>
          <cell r="I141">
            <v>1</v>
          </cell>
          <cell r="J141">
            <v>1</v>
          </cell>
          <cell r="K141">
            <v>152</v>
          </cell>
          <cell r="O141">
            <v>0</v>
          </cell>
          <cell r="P141">
            <v>1.2651032258064516</v>
          </cell>
          <cell r="Q141">
            <v>192.28</v>
          </cell>
        </row>
        <row r="142">
          <cell r="H142" t="str">
            <v/>
          </cell>
          <cell r="J142" t="str">
            <v/>
          </cell>
          <cell r="K142" t="str">
            <v/>
          </cell>
          <cell r="L142" t="str">
            <v/>
          </cell>
          <cell r="M142" t="str">
            <v/>
          </cell>
          <cell r="O142" t="str">
            <v/>
          </cell>
          <cell r="P142" t="str">
            <v/>
          </cell>
          <cell r="Q142" t="str">
            <v/>
          </cell>
        </row>
        <row r="143">
          <cell r="H143" t="str">
            <v/>
          </cell>
          <cell r="J143" t="str">
            <v/>
          </cell>
          <cell r="K143" t="str">
            <v/>
          </cell>
          <cell r="L143" t="str">
            <v/>
          </cell>
          <cell r="M143" t="str">
            <v/>
          </cell>
          <cell r="O143" t="str">
            <v/>
          </cell>
          <cell r="P143" t="str">
            <v/>
          </cell>
          <cell r="Q143" t="str">
            <v/>
          </cell>
        </row>
        <row r="144">
          <cell r="L144" t="str">
            <v/>
          </cell>
          <cell r="O144">
            <v>0</v>
          </cell>
          <cell r="P144" t="str">
            <v/>
          </cell>
        </row>
        <row r="145">
          <cell r="L145" t="str">
            <v/>
          </cell>
          <cell r="O145">
            <v>0</v>
          </cell>
          <cell r="P145" t="str">
            <v/>
          </cell>
          <cell r="S145">
            <v>0</v>
          </cell>
        </row>
        <row r="146">
          <cell r="L146" t="str">
            <v/>
          </cell>
          <cell r="M146" t="str">
            <v/>
          </cell>
          <cell r="O146">
            <v>0</v>
          </cell>
          <cell r="P146" t="str">
            <v/>
          </cell>
          <cell r="Q146" t="str">
            <v/>
          </cell>
        </row>
        <row r="147">
          <cell r="H147" t="str">
            <v/>
          </cell>
          <cell r="J147" t="str">
            <v/>
          </cell>
          <cell r="L147" t="str">
            <v/>
          </cell>
          <cell r="M147" t="str">
            <v/>
          </cell>
          <cell r="O147" t="str">
            <v/>
          </cell>
          <cell r="P147" t="str">
            <v/>
          </cell>
          <cell r="Q147" t="str">
            <v/>
          </cell>
        </row>
        <row r="148">
          <cell r="H148" t="str">
            <v/>
          </cell>
          <cell r="J148" t="str">
            <v/>
          </cell>
          <cell r="L148" t="str">
            <v/>
          </cell>
          <cell r="M148" t="str">
            <v/>
          </cell>
          <cell r="O148" t="str">
            <v/>
          </cell>
          <cell r="P148" t="str">
            <v/>
          </cell>
          <cell r="Q148" t="str">
            <v/>
          </cell>
        </row>
        <row r="149">
          <cell r="H149" t="str">
            <v/>
          </cell>
          <cell r="J149" t="str">
            <v/>
          </cell>
          <cell r="L149" t="str">
            <v/>
          </cell>
          <cell r="M149" t="str">
            <v/>
          </cell>
          <cell r="O149" t="str">
            <v/>
          </cell>
          <cell r="P149" t="str">
            <v/>
          </cell>
          <cell r="Q149" t="str">
            <v/>
          </cell>
        </row>
        <row r="150">
          <cell r="H150" t="str">
            <v/>
          </cell>
          <cell r="J150" t="str">
            <v/>
          </cell>
          <cell r="L150" t="str">
            <v/>
          </cell>
          <cell r="M150" t="str">
            <v/>
          </cell>
          <cell r="O150" t="str">
            <v/>
          </cell>
          <cell r="P150" t="str">
            <v/>
          </cell>
          <cell r="Q150" t="str">
            <v/>
          </cell>
        </row>
        <row r="151">
          <cell r="L151" t="str">
            <v/>
          </cell>
          <cell r="O151">
            <v>0</v>
          </cell>
          <cell r="P151" t="str">
            <v/>
          </cell>
          <cell r="S151">
            <v>0</v>
          </cell>
        </row>
        <row r="152">
          <cell r="L152" t="str">
            <v/>
          </cell>
          <cell r="M152" t="str">
            <v/>
          </cell>
          <cell r="O152">
            <v>0</v>
          </cell>
          <cell r="P152" t="str">
            <v/>
          </cell>
          <cell r="Q152" t="str">
            <v/>
          </cell>
        </row>
        <row r="153">
          <cell r="H153" t="str">
            <v/>
          </cell>
          <cell r="J153" t="str">
            <v/>
          </cell>
          <cell r="K153" t="str">
            <v/>
          </cell>
          <cell r="L153" t="str">
            <v/>
          </cell>
          <cell r="M153" t="str">
            <v/>
          </cell>
          <cell r="O153" t="str">
            <v/>
          </cell>
          <cell r="P153" t="str">
            <v/>
          </cell>
          <cell r="Q153" t="str">
            <v/>
          </cell>
        </row>
        <row r="154">
          <cell r="H154" t="str">
            <v/>
          </cell>
          <cell r="J154" t="str">
            <v/>
          </cell>
          <cell r="K154" t="str">
            <v/>
          </cell>
          <cell r="L154" t="str">
            <v/>
          </cell>
          <cell r="M154" t="str">
            <v/>
          </cell>
          <cell r="O154" t="str">
            <v/>
          </cell>
          <cell r="P154" t="str">
            <v/>
          </cell>
          <cell r="Q154" t="str">
            <v/>
          </cell>
        </row>
        <row r="155">
          <cell r="H155" t="str">
            <v/>
          </cell>
          <cell r="J155" t="str">
            <v/>
          </cell>
          <cell r="K155" t="str">
            <v/>
          </cell>
          <cell r="L155" t="str">
            <v/>
          </cell>
          <cell r="M155" t="str">
            <v/>
          </cell>
          <cell r="O155" t="str">
            <v/>
          </cell>
          <cell r="P155" t="str">
            <v/>
          </cell>
          <cell r="Q155" t="str">
            <v/>
          </cell>
        </row>
        <row r="156">
          <cell r="H156" t="str">
            <v/>
          </cell>
          <cell r="J156" t="str">
            <v/>
          </cell>
          <cell r="K156" t="str">
            <v/>
          </cell>
          <cell r="L156" t="str">
            <v/>
          </cell>
          <cell r="M156" t="str">
            <v/>
          </cell>
          <cell r="O156" t="str">
            <v/>
          </cell>
          <cell r="P156" t="str">
            <v/>
          </cell>
          <cell r="Q156" t="str">
            <v/>
          </cell>
        </row>
        <row r="158">
          <cell r="H158" t="str">
            <v>SUMA Recollida de la fracció FORM domicilis c. bilateral</v>
          </cell>
          <cell r="M158">
            <v>137995.46</v>
          </cell>
          <cell r="O158">
            <v>41396.851999999999</v>
          </cell>
          <cell r="Q158">
            <v>61727.235999999997</v>
          </cell>
          <cell r="S158">
            <v>241119.54800000001</v>
          </cell>
        </row>
        <row r="163">
          <cell r="S163">
            <v>0</v>
          </cell>
        </row>
        <row r="164">
          <cell r="H164">
            <v>6</v>
          </cell>
          <cell r="I164">
            <v>1</v>
          </cell>
          <cell r="J164">
            <v>1</v>
          </cell>
          <cell r="L164">
            <v>179.3</v>
          </cell>
          <cell r="M164">
            <v>0</v>
          </cell>
          <cell r="O164">
            <v>0</v>
          </cell>
          <cell r="P164" t="str">
            <v/>
          </cell>
          <cell r="Q164" t="str">
            <v/>
          </cell>
        </row>
        <row r="165">
          <cell r="I165">
            <v>1</v>
          </cell>
          <cell r="J165">
            <v>1</v>
          </cell>
          <cell r="L165">
            <v>140.4</v>
          </cell>
          <cell r="M165">
            <v>0</v>
          </cell>
          <cell r="O165">
            <v>0</v>
          </cell>
          <cell r="P165" t="str">
            <v/>
          </cell>
          <cell r="Q165" t="str">
            <v/>
          </cell>
        </row>
        <row r="166">
          <cell r="H166">
            <v>6</v>
          </cell>
          <cell r="I166">
            <v>1</v>
          </cell>
          <cell r="J166">
            <v>1</v>
          </cell>
          <cell r="L166" t="str">
            <v/>
          </cell>
          <cell r="M166" t="str">
            <v/>
          </cell>
          <cell r="N166">
            <v>56.881999999999991</v>
          </cell>
          <cell r="O166">
            <v>0</v>
          </cell>
          <cell r="P166">
            <v>86.197200000000009</v>
          </cell>
          <cell r="Q166">
            <v>0</v>
          </cell>
        </row>
        <row r="167">
          <cell r="H167">
            <v>6</v>
          </cell>
          <cell r="I167">
            <v>1</v>
          </cell>
          <cell r="J167">
            <v>1</v>
          </cell>
          <cell r="L167" t="str">
            <v/>
          </cell>
          <cell r="M167" t="str">
            <v/>
          </cell>
          <cell r="O167">
            <v>0</v>
          </cell>
          <cell r="P167">
            <v>1.2651032258064516</v>
          </cell>
          <cell r="Q167">
            <v>0</v>
          </cell>
        </row>
        <row r="168">
          <cell r="H168" t="str">
            <v/>
          </cell>
          <cell r="J168" t="str">
            <v/>
          </cell>
          <cell r="L168" t="str">
            <v/>
          </cell>
          <cell r="M168" t="str">
            <v/>
          </cell>
          <cell r="O168" t="str">
            <v/>
          </cell>
          <cell r="P168" t="str">
            <v/>
          </cell>
          <cell r="Q168" t="str">
            <v/>
          </cell>
        </row>
        <row r="169">
          <cell r="L169" t="str">
            <v/>
          </cell>
          <cell r="O169">
            <v>0</v>
          </cell>
          <cell r="P169" t="str">
            <v/>
          </cell>
          <cell r="S169">
            <v>0</v>
          </cell>
        </row>
        <row r="170">
          <cell r="H170">
            <v>3</v>
          </cell>
          <cell r="I170">
            <v>1</v>
          </cell>
          <cell r="J170">
            <v>1</v>
          </cell>
          <cell r="L170">
            <v>179.3</v>
          </cell>
          <cell r="M170">
            <v>0</v>
          </cell>
          <cell r="O170">
            <v>0</v>
          </cell>
          <cell r="P170" t="str">
            <v/>
          </cell>
          <cell r="Q170" t="str">
            <v/>
          </cell>
        </row>
        <row r="171">
          <cell r="I171">
            <v>1</v>
          </cell>
          <cell r="J171">
            <v>1</v>
          </cell>
          <cell r="L171">
            <v>140.4</v>
          </cell>
          <cell r="M171">
            <v>0</v>
          </cell>
          <cell r="O171">
            <v>0</v>
          </cell>
          <cell r="P171" t="str">
            <v/>
          </cell>
          <cell r="Q171" t="str">
            <v/>
          </cell>
        </row>
        <row r="172">
          <cell r="H172">
            <v>3</v>
          </cell>
          <cell r="I172">
            <v>1</v>
          </cell>
          <cell r="J172">
            <v>1</v>
          </cell>
          <cell r="L172" t="str">
            <v/>
          </cell>
          <cell r="M172" t="str">
            <v/>
          </cell>
          <cell r="N172">
            <v>56.881999999999991</v>
          </cell>
          <cell r="O172">
            <v>0</v>
          </cell>
          <cell r="P172">
            <v>86.197200000000009</v>
          </cell>
          <cell r="Q172">
            <v>0</v>
          </cell>
        </row>
        <row r="173">
          <cell r="H173">
            <v>3</v>
          </cell>
          <cell r="I173">
            <v>1</v>
          </cell>
          <cell r="J173">
            <v>1</v>
          </cell>
          <cell r="L173" t="str">
            <v/>
          </cell>
          <cell r="M173" t="str">
            <v/>
          </cell>
          <cell r="O173">
            <v>0</v>
          </cell>
          <cell r="P173">
            <v>1.2651032258064516</v>
          </cell>
          <cell r="Q173">
            <v>0</v>
          </cell>
        </row>
        <row r="176">
          <cell r="S176">
            <v>190399.878</v>
          </cell>
        </row>
        <row r="177">
          <cell r="H177">
            <v>6</v>
          </cell>
          <cell r="I177">
            <v>3</v>
          </cell>
          <cell r="J177">
            <v>1</v>
          </cell>
          <cell r="K177">
            <v>182.5</v>
          </cell>
          <cell r="L177">
            <v>179.3</v>
          </cell>
          <cell r="M177">
            <v>98166.75</v>
          </cell>
          <cell r="O177">
            <v>0</v>
          </cell>
          <cell r="P177" t="str">
            <v/>
          </cell>
          <cell r="Q177" t="str">
            <v/>
          </cell>
        </row>
        <row r="178">
          <cell r="H178">
            <v>6</v>
          </cell>
          <cell r="I178">
            <v>3</v>
          </cell>
          <cell r="J178">
            <v>1</v>
          </cell>
          <cell r="K178">
            <v>182.5</v>
          </cell>
          <cell r="L178" t="str">
            <v/>
          </cell>
          <cell r="M178" t="str">
            <v/>
          </cell>
          <cell r="N178">
            <v>62.213200000000001</v>
          </cell>
          <cell r="O178">
            <v>34061.800000000003</v>
          </cell>
          <cell r="P178">
            <v>94.274100000000004</v>
          </cell>
          <cell r="Q178">
            <v>51615.014999999999</v>
          </cell>
        </row>
        <row r="179">
          <cell r="H179">
            <v>6</v>
          </cell>
          <cell r="I179">
            <v>3</v>
          </cell>
          <cell r="J179">
            <v>1</v>
          </cell>
          <cell r="K179">
            <v>182.5</v>
          </cell>
          <cell r="L179" t="str">
            <v/>
          </cell>
          <cell r="M179" t="str">
            <v/>
          </cell>
          <cell r="O179">
            <v>0</v>
          </cell>
          <cell r="P179">
            <v>1.2651032258064516</v>
          </cell>
          <cell r="Q179">
            <v>692.58799999999997</v>
          </cell>
        </row>
        <row r="180">
          <cell r="H180">
            <v>7</v>
          </cell>
          <cell r="I180">
            <v>9</v>
          </cell>
          <cell r="J180">
            <v>1</v>
          </cell>
          <cell r="K180">
            <v>182.5</v>
          </cell>
          <cell r="L180" t="str">
            <v/>
          </cell>
          <cell r="M180" t="str">
            <v/>
          </cell>
          <cell r="O180">
            <v>0</v>
          </cell>
          <cell r="P180">
            <v>3.57</v>
          </cell>
          <cell r="Q180">
            <v>5863.7250000000004</v>
          </cell>
        </row>
        <row r="181">
          <cell r="H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  <cell r="O181" t="str">
            <v/>
          </cell>
          <cell r="P181" t="str">
            <v/>
          </cell>
        </row>
        <row r="182">
          <cell r="H182" t="str">
            <v/>
          </cell>
          <cell r="J182" t="str">
            <v/>
          </cell>
          <cell r="K182" t="str">
            <v/>
          </cell>
          <cell r="L182" t="str">
            <v/>
          </cell>
          <cell r="M182" t="str">
            <v/>
          </cell>
          <cell r="O182" t="str">
            <v/>
          </cell>
          <cell r="P182" t="str">
            <v/>
          </cell>
          <cell r="Q182" t="str">
            <v/>
          </cell>
        </row>
        <row r="183">
          <cell r="L183" t="str">
            <v/>
          </cell>
          <cell r="O183">
            <v>0</v>
          </cell>
          <cell r="P183" t="str">
            <v/>
          </cell>
        </row>
        <row r="184">
          <cell r="L184" t="str">
            <v/>
          </cell>
          <cell r="O184">
            <v>0</v>
          </cell>
          <cell r="P184" t="str">
            <v/>
          </cell>
          <cell r="S184">
            <v>0</v>
          </cell>
        </row>
        <row r="185">
          <cell r="L185" t="str">
            <v/>
          </cell>
          <cell r="M185" t="str">
            <v/>
          </cell>
          <cell r="O185">
            <v>0</v>
          </cell>
          <cell r="P185" t="str">
            <v/>
          </cell>
          <cell r="Q185" t="str">
            <v/>
          </cell>
        </row>
        <row r="186">
          <cell r="H186" t="str">
            <v/>
          </cell>
          <cell r="J186" t="str">
            <v/>
          </cell>
          <cell r="K186" t="str">
            <v/>
          </cell>
          <cell r="L186" t="str">
            <v/>
          </cell>
          <cell r="M186" t="str">
            <v/>
          </cell>
          <cell r="O186" t="str">
            <v/>
          </cell>
          <cell r="P186" t="str">
            <v/>
          </cell>
          <cell r="Q186" t="str">
            <v/>
          </cell>
        </row>
        <row r="187">
          <cell r="H187" t="str">
            <v/>
          </cell>
          <cell r="J187" t="str">
            <v/>
          </cell>
          <cell r="K187" t="str">
            <v/>
          </cell>
          <cell r="L187" t="str">
            <v/>
          </cell>
          <cell r="M187" t="str">
            <v/>
          </cell>
          <cell r="O187" t="str">
            <v/>
          </cell>
          <cell r="P187" t="str">
            <v/>
          </cell>
          <cell r="Q187" t="str">
            <v/>
          </cell>
        </row>
        <row r="188">
          <cell r="H188" t="str">
            <v/>
          </cell>
          <cell r="J188" t="str">
            <v/>
          </cell>
          <cell r="K188" t="str">
            <v/>
          </cell>
          <cell r="L188" t="str">
            <v/>
          </cell>
          <cell r="M188" t="str">
            <v/>
          </cell>
          <cell r="O188" t="str">
            <v/>
          </cell>
          <cell r="P188" t="str">
            <v/>
          </cell>
          <cell r="Q188" t="str">
            <v/>
          </cell>
        </row>
        <row r="189">
          <cell r="H189" t="str">
            <v/>
          </cell>
          <cell r="J189" t="str">
            <v/>
          </cell>
          <cell r="K189" t="str">
            <v/>
          </cell>
          <cell r="L189" t="str">
            <v/>
          </cell>
          <cell r="M189" t="str">
            <v/>
          </cell>
          <cell r="O189" t="str">
            <v/>
          </cell>
          <cell r="P189" t="str">
            <v/>
          </cell>
          <cell r="Q189" t="str">
            <v/>
          </cell>
        </row>
        <row r="190">
          <cell r="L190" t="str">
            <v/>
          </cell>
          <cell r="O190">
            <v>0</v>
          </cell>
          <cell r="P190" t="str">
            <v/>
          </cell>
          <cell r="S190">
            <v>0</v>
          </cell>
        </row>
        <row r="191">
          <cell r="L191" t="str">
            <v/>
          </cell>
          <cell r="M191" t="str">
            <v/>
          </cell>
          <cell r="O191">
            <v>0</v>
          </cell>
          <cell r="P191" t="str">
            <v/>
          </cell>
          <cell r="Q191" t="str">
            <v/>
          </cell>
        </row>
        <row r="192">
          <cell r="H192" t="str">
            <v/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  <cell r="O192" t="str">
            <v/>
          </cell>
          <cell r="P192" t="str">
            <v/>
          </cell>
          <cell r="Q192" t="str">
            <v/>
          </cell>
        </row>
        <row r="193">
          <cell r="H193" t="str">
            <v/>
          </cell>
          <cell r="J193" t="str">
            <v/>
          </cell>
          <cell r="K193" t="str">
            <v/>
          </cell>
          <cell r="L193" t="str">
            <v/>
          </cell>
          <cell r="M193" t="str">
            <v/>
          </cell>
          <cell r="O193" t="str">
            <v/>
          </cell>
          <cell r="P193" t="str">
            <v/>
          </cell>
          <cell r="Q193" t="str">
            <v/>
          </cell>
        </row>
        <row r="194">
          <cell r="H194" t="str">
            <v/>
          </cell>
          <cell r="J194" t="str">
            <v/>
          </cell>
          <cell r="K194" t="str">
            <v/>
          </cell>
          <cell r="L194" t="str">
            <v/>
          </cell>
          <cell r="M194" t="str">
            <v/>
          </cell>
          <cell r="O194" t="str">
            <v/>
          </cell>
          <cell r="P194" t="str">
            <v/>
          </cell>
          <cell r="Q194" t="str">
            <v/>
          </cell>
        </row>
        <row r="195">
          <cell r="H195" t="str">
            <v/>
          </cell>
          <cell r="J195" t="str">
            <v/>
          </cell>
          <cell r="K195" t="str">
            <v/>
          </cell>
          <cell r="L195" t="str">
            <v/>
          </cell>
          <cell r="M195" t="str">
            <v/>
          </cell>
          <cell r="O195" t="str">
            <v/>
          </cell>
          <cell r="P195" t="str">
            <v/>
          </cell>
          <cell r="Q195" t="str">
            <v/>
          </cell>
        </row>
        <row r="196">
          <cell r="L196" t="str">
            <v/>
          </cell>
          <cell r="O196">
            <v>0</v>
          </cell>
          <cell r="P196" t="str">
            <v/>
          </cell>
        </row>
        <row r="197">
          <cell r="L197" t="str">
            <v/>
          </cell>
          <cell r="O197">
            <v>0</v>
          </cell>
          <cell r="P197" t="str">
            <v/>
          </cell>
          <cell r="S197">
            <v>0</v>
          </cell>
        </row>
        <row r="198">
          <cell r="L198" t="str">
            <v/>
          </cell>
          <cell r="M198" t="str">
            <v/>
          </cell>
          <cell r="O198">
            <v>0</v>
          </cell>
          <cell r="P198" t="str">
            <v/>
          </cell>
          <cell r="Q198" t="str">
            <v/>
          </cell>
        </row>
        <row r="199">
          <cell r="H199" t="str">
            <v/>
          </cell>
          <cell r="J199" t="str">
            <v/>
          </cell>
          <cell r="K199" t="str">
            <v/>
          </cell>
          <cell r="L199" t="str">
            <v/>
          </cell>
          <cell r="M199" t="str">
            <v/>
          </cell>
          <cell r="O199" t="str">
            <v/>
          </cell>
          <cell r="P199" t="str">
            <v/>
          </cell>
          <cell r="Q199" t="str">
            <v/>
          </cell>
        </row>
        <row r="200">
          <cell r="H200" t="str">
            <v/>
          </cell>
          <cell r="J200" t="str">
            <v/>
          </cell>
          <cell r="K200" t="str">
            <v/>
          </cell>
          <cell r="L200" t="str">
            <v/>
          </cell>
          <cell r="M200" t="str">
            <v/>
          </cell>
          <cell r="O200" t="str">
            <v/>
          </cell>
          <cell r="P200" t="str">
            <v/>
          </cell>
          <cell r="Q200" t="str">
            <v/>
          </cell>
        </row>
        <row r="201">
          <cell r="H201" t="str">
            <v/>
          </cell>
          <cell r="J201" t="str">
            <v/>
          </cell>
          <cell r="K201" t="str">
            <v/>
          </cell>
          <cell r="L201" t="str">
            <v/>
          </cell>
          <cell r="M201" t="str">
            <v/>
          </cell>
          <cell r="O201" t="str">
            <v/>
          </cell>
          <cell r="P201" t="str">
            <v/>
          </cell>
          <cell r="Q201" t="str">
            <v/>
          </cell>
        </row>
        <row r="202">
          <cell r="H202" t="str">
            <v/>
          </cell>
          <cell r="J202" t="str">
            <v/>
          </cell>
          <cell r="K202" t="str">
            <v/>
          </cell>
          <cell r="L202" t="str">
            <v/>
          </cell>
          <cell r="M202" t="str">
            <v/>
          </cell>
          <cell r="O202" t="str">
            <v/>
          </cell>
          <cell r="P202" t="str">
            <v/>
          </cell>
          <cell r="Q202" t="str">
            <v/>
          </cell>
        </row>
        <row r="203">
          <cell r="L203" t="str">
            <v/>
          </cell>
          <cell r="O203">
            <v>0</v>
          </cell>
          <cell r="P203" t="str">
            <v/>
          </cell>
          <cell r="S203">
            <v>0</v>
          </cell>
        </row>
        <row r="204">
          <cell r="L204" t="str">
            <v/>
          </cell>
          <cell r="M204" t="str">
            <v/>
          </cell>
          <cell r="O204">
            <v>0</v>
          </cell>
          <cell r="P204" t="str">
            <v/>
          </cell>
          <cell r="Q204" t="str">
            <v/>
          </cell>
        </row>
        <row r="205">
          <cell r="H205" t="str">
            <v/>
          </cell>
          <cell r="J205" t="str">
            <v/>
          </cell>
          <cell r="K205" t="str">
            <v/>
          </cell>
          <cell r="L205" t="str">
            <v/>
          </cell>
          <cell r="M205" t="str">
            <v/>
          </cell>
          <cell r="O205" t="str">
            <v/>
          </cell>
          <cell r="P205" t="str">
            <v/>
          </cell>
          <cell r="Q205" t="str">
            <v/>
          </cell>
        </row>
        <row r="206">
          <cell r="H206" t="str">
            <v/>
          </cell>
          <cell r="J206" t="str">
            <v/>
          </cell>
          <cell r="K206" t="str">
            <v/>
          </cell>
          <cell r="L206" t="str">
            <v/>
          </cell>
          <cell r="M206" t="str">
            <v/>
          </cell>
          <cell r="O206" t="str">
            <v/>
          </cell>
          <cell r="P206" t="str">
            <v/>
          </cell>
          <cell r="Q206" t="str">
            <v/>
          </cell>
        </row>
        <row r="207">
          <cell r="H207" t="str">
            <v/>
          </cell>
          <cell r="J207" t="str">
            <v/>
          </cell>
          <cell r="K207" t="str">
            <v/>
          </cell>
          <cell r="L207" t="str">
            <v/>
          </cell>
          <cell r="M207" t="str">
            <v/>
          </cell>
          <cell r="O207" t="str">
            <v/>
          </cell>
          <cell r="P207" t="str">
            <v/>
          </cell>
          <cell r="Q207" t="str">
            <v/>
          </cell>
        </row>
        <row r="208">
          <cell r="H208" t="str">
            <v/>
          </cell>
          <cell r="J208" t="str">
            <v/>
          </cell>
          <cell r="K208" t="str">
            <v/>
          </cell>
          <cell r="L208" t="str">
            <v/>
          </cell>
          <cell r="M208" t="str">
            <v/>
          </cell>
          <cell r="O208" t="str">
            <v/>
          </cell>
          <cell r="P208" t="str">
            <v/>
          </cell>
          <cell r="Q208" t="str">
            <v/>
          </cell>
        </row>
        <row r="210">
          <cell r="H210" t="str">
            <v>SUMA Recollida de la fracció ENVASOS domicilis c. bilateral</v>
          </cell>
          <cell r="M210">
            <v>98166.75</v>
          </cell>
          <cell r="O210">
            <v>34061.800000000003</v>
          </cell>
          <cell r="Q210">
            <v>58171.328000000001</v>
          </cell>
          <cell r="S210">
            <v>190399.878</v>
          </cell>
        </row>
        <row r="215">
          <cell r="S215">
            <v>0</v>
          </cell>
        </row>
        <row r="216">
          <cell r="H216">
            <v>6</v>
          </cell>
          <cell r="I216">
            <v>1</v>
          </cell>
          <cell r="J216">
            <v>1</v>
          </cell>
          <cell r="L216">
            <v>179.3</v>
          </cell>
          <cell r="M216">
            <v>0</v>
          </cell>
          <cell r="O216">
            <v>0</v>
          </cell>
          <cell r="P216" t="str">
            <v/>
          </cell>
          <cell r="Q216" t="str">
            <v/>
          </cell>
        </row>
        <row r="217">
          <cell r="I217">
            <v>1</v>
          </cell>
          <cell r="J217">
            <v>1</v>
          </cell>
          <cell r="L217">
            <v>140.4</v>
          </cell>
          <cell r="M217">
            <v>0</v>
          </cell>
          <cell r="O217">
            <v>0</v>
          </cell>
          <cell r="P217" t="str">
            <v/>
          </cell>
          <cell r="Q217" t="str">
            <v/>
          </cell>
        </row>
        <row r="218">
          <cell r="H218">
            <v>6</v>
          </cell>
          <cell r="I218">
            <v>1</v>
          </cell>
          <cell r="J218">
            <v>1</v>
          </cell>
          <cell r="L218" t="str">
            <v/>
          </cell>
          <cell r="M218" t="str">
            <v/>
          </cell>
          <cell r="N218">
            <v>56.881999999999991</v>
          </cell>
          <cell r="O218">
            <v>0</v>
          </cell>
          <cell r="P218">
            <v>86.197200000000009</v>
          </cell>
          <cell r="Q218">
            <v>0</v>
          </cell>
        </row>
        <row r="219">
          <cell r="H219">
            <v>6</v>
          </cell>
          <cell r="I219">
            <v>1</v>
          </cell>
          <cell r="J219">
            <v>1</v>
          </cell>
          <cell r="L219" t="str">
            <v/>
          </cell>
          <cell r="M219" t="str">
            <v/>
          </cell>
          <cell r="O219">
            <v>0</v>
          </cell>
          <cell r="P219">
            <v>1.2651032258064516</v>
          </cell>
          <cell r="Q219">
            <v>0</v>
          </cell>
        </row>
        <row r="220">
          <cell r="H220" t="str">
            <v/>
          </cell>
          <cell r="J220" t="str">
            <v/>
          </cell>
          <cell r="L220" t="str">
            <v/>
          </cell>
          <cell r="M220" t="str">
            <v/>
          </cell>
          <cell r="O220" t="str">
            <v/>
          </cell>
          <cell r="P220" t="str">
            <v/>
          </cell>
          <cell r="Q220" t="str">
            <v/>
          </cell>
        </row>
        <row r="221">
          <cell r="L221" t="str">
            <v/>
          </cell>
          <cell r="O221">
            <v>0</v>
          </cell>
          <cell r="P221" t="str">
            <v/>
          </cell>
          <cell r="S221">
            <v>0</v>
          </cell>
        </row>
        <row r="222">
          <cell r="H222">
            <v>3</v>
          </cell>
          <cell r="I222">
            <v>1</v>
          </cell>
          <cell r="J222">
            <v>1</v>
          </cell>
          <cell r="L222">
            <v>179.3</v>
          </cell>
          <cell r="M222">
            <v>0</v>
          </cell>
          <cell r="O222">
            <v>0</v>
          </cell>
          <cell r="P222" t="str">
            <v/>
          </cell>
          <cell r="Q222" t="str">
            <v/>
          </cell>
        </row>
        <row r="223">
          <cell r="I223">
            <v>1</v>
          </cell>
          <cell r="J223">
            <v>1</v>
          </cell>
          <cell r="L223">
            <v>140.4</v>
          </cell>
          <cell r="M223">
            <v>0</v>
          </cell>
          <cell r="O223">
            <v>0</v>
          </cell>
          <cell r="P223" t="str">
            <v/>
          </cell>
          <cell r="Q223" t="str">
            <v/>
          </cell>
        </row>
        <row r="224">
          <cell r="H224">
            <v>3</v>
          </cell>
          <cell r="I224">
            <v>1</v>
          </cell>
          <cell r="J224">
            <v>1</v>
          </cell>
          <cell r="L224" t="str">
            <v/>
          </cell>
          <cell r="M224" t="str">
            <v/>
          </cell>
          <cell r="N224">
            <v>56.881999999999991</v>
          </cell>
          <cell r="O224">
            <v>0</v>
          </cell>
          <cell r="P224">
            <v>86.197200000000009</v>
          </cell>
          <cell r="Q224">
            <v>0</v>
          </cell>
        </row>
        <row r="225">
          <cell r="H225">
            <v>3</v>
          </cell>
          <cell r="I225">
            <v>1</v>
          </cell>
          <cell r="J225">
            <v>1</v>
          </cell>
          <cell r="L225" t="str">
            <v/>
          </cell>
          <cell r="M225" t="str">
            <v/>
          </cell>
          <cell r="O225">
            <v>0</v>
          </cell>
          <cell r="P225">
            <v>1.2651032258064516</v>
          </cell>
          <cell r="Q225">
            <v>0</v>
          </cell>
        </row>
        <row r="228">
          <cell r="S228">
            <v>190399.878</v>
          </cell>
        </row>
        <row r="229">
          <cell r="H229">
            <v>6</v>
          </cell>
          <cell r="I229">
            <v>3</v>
          </cell>
          <cell r="J229">
            <v>1</v>
          </cell>
          <cell r="K229">
            <v>182.5</v>
          </cell>
          <cell r="L229">
            <v>179.3</v>
          </cell>
          <cell r="M229">
            <v>98166.75</v>
          </cell>
          <cell r="O229">
            <v>0</v>
          </cell>
          <cell r="P229" t="str">
            <v/>
          </cell>
          <cell r="Q229" t="str">
            <v/>
          </cell>
        </row>
        <row r="230">
          <cell r="H230">
            <v>6</v>
          </cell>
          <cell r="I230">
            <v>3</v>
          </cell>
          <cell r="J230">
            <v>1</v>
          </cell>
          <cell r="K230">
            <v>182.5</v>
          </cell>
          <cell r="L230" t="str">
            <v/>
          </cell>
          <cell r="M230" t="str">
            <v/>
          </cell>
          <cell r="N230">
            <v>62.213200000000001</v>
          </cell>
          <cell r="O230">
            <v>34061.800000000003</v>
          </cell>
          <cell r="P230">
            <v>94.274100000000004</v>
          </cell>
          <cell r="Q230">
            <v>51615.014999999999</v>
          </cell>
        </row>
        <row r="231">
          <cell r="H231">
            <v>6</v>
          </cell>
          <cell r="I231">
            <v>3</v>
          </cell>
          <cell r="J231">
            <v>1</v>
          </cell>
          <cell r="K231">
            <v>182.5</v>
          </cell>
          <cell r="L231" t="str">
            <v/>
          </cell>
          <cell r="M231" t="str">
            <v/>
          </cell>
          <cell r="O231">
            <v>0</v>
          </cell>
          <cell r="P231">
            <v>1.2651032258064516</v>
          </cell>
          <cell r="Q231">
            <v>692.58799999999997</v>
          </cell>
        </row>
        <row r="232">
          <cell r="H232">
            <v>7</v>
          </cell>
          <cell r="I232">
            <v>9</v>
          </cell>
          <cell r="J232">
            <v>1</v>
          </cell>
          <cell r="K232">
            <v>182.5</v>
          </cell>
          <cell r="L232" t="str">
            <v/>
          </cell>
          <cell r="M232" t="str">
            <v/>
          </cell>
          <cell r="O232">
            <v>0</v>
          </cell>
          <cell r="P232">
            <v>3.57</v>
          </cell>
          <cell r="Q232">
            <v>5863.7250000000004</v>
          </cell>
        </row>
        <row r="233">
          <cell r="H233" t="str">
            <v/>
          </cell>
          <cell r="J233" t="str">
            <v/>
          </cell>
          <cell r="K233" t="str">
            <v/>
          </cell>
          <cell r="L233" t="str">
            <v/>
          </cell>
          <cell r="M233" t="str">
            <v/>
          </cell>
          <cell r="O233" t="str">
            <v/>
          </cell>
          <cell r="P233" t="str">
            <v/>
          </cell>
        </row>
        <row r="234">
          <cell r="H234" t="str">
            <v/>
          </cell>
          <cell r="J234" t="str">
            <v/>
          </cell>
          <cell r="K234" t="str">
            <v/>
          </cell>
          <cell r="L234" t="str">
            <v/>
          </cell>
          <cell r="M234" t="str">
            <v/>
          </cell>
          <cell r="O234" t="str">
            <v/>
          </cell>
          <cell r="P234" t="str">
            <v/>
          </cell>
          <cell r="Q234" t="str">
            <v/>
          </cell>
        </row>
        <row r="235">
          <cell r="L235" t="str">
            <v/>
          </cell>
          <cell r="O235">
            <v>0</v>
          </cell>
          <cell r="P235" t="str">
            <v/>
          </cell>
        </row>
        <row r="236">
          <cell r="L236" t="str">
            <v/>
          </cell>
          <cell r="O236">
            <v>0</v>
          </cell>
          <cell r="P236" t="str">
            <v/>
          </cell>
          <cell r="S236">
            <v>0</v>
          </cell>
        </row>
        <row r="237">
          <cell r="L237" t="str">
            <v/>
          </cell>
          <cell r="M237" t="str">
            <v/>
          </cell>
          <cell r="O237">
            <v>0</v>
          </cell>
          <cell r="P237" t="str">
            <v/>
          </cell>
          <cell r="Q237" t="str">
            <v/>
          </cell>
        </row>
        <row r="238">
          <cell r="H238" t="str">
            <v/>
          </cell>
          <cell r="J238" t="str">
            <v/>
          </cell>
          <cell r="K238" t="str">
            <v/>
          </cell>
          <cell r="L238" t="str">
            <v/>
          </cell>
          <cell r="M238" t="str">
            <v/>
          </cell>
          <cell r="O238" t="str">
            <v/>
          </cell>
          <cell r="P238" t="str">
            <v/>
          </cell>
          <cell r="Q238" t="str">
            <v/>
          </cell>
        </row>
        <row r="239">
          <cell r="H239" t="str">
            <v/>
          </cell>
          <cell r="J239" t="str">
            <v/>
          </cell>
          <cell r="K239" t="str">
            <v/>
          </cell>
          <cell r="L239" t="str">
            <v/>
          </cell>
          <cell r="M239" t="str">
            <v/>
          </cell>
          <cell r="O239" t="str">
            <v/>
          </cell>
          <cell r="P239" t="str">
            <v/>
          </cell>
          <cell r="Q239" t="str">
            <v/>
          </cell>
        </row>
        <row r="240">
          <cell r="H240" t="str">
            <v/>
          </cell>
          <cell r="J240" t="str">
            <v/>
          </cell>
          <cell r="K240" t="str">
            <v/>
          </cell>
          <cell r="L240" t="str">
            <v/>
          </cell>
          <cell r="M240" t="str">
            <v/>
          </cell>
          <cell r="O240" t="str">
            <v/>
          </cell>
          <cell r="P240" t="str">
            <v/>
          </cell>
          <cell r="Q240" t="str">
            <v/>
          </cell>
        </row>
        <row r="241">
          <cell r="H241" t="str">
            <v/>
          </cell>
          <cell r="J241" t="str">
            <v/>
          </cell>
          <cell r="K241" t="str">
            <v/>
          </cell>
          <cell r="L241" t="str">
            <v/>
          </cell>
          <cell r="M241" t="str">
            <v/>
          </cell>
          <cell r="O241" t="str">
            <v/>
          </cell>
          <cell r="P241" t="str">
            <v/>
          </cell>
          <cell r="Q241" t="str">
            <v/>
          </cell>
        </row>
        <row r="242">
          <cell r="L242" t="str">
            <v/>
          </cell>
          <cell r="O242">
            <v>0</v>
          </cell>
          <cell r="P242" t="str">
            <v/>
          </cell>
          <cell r="S242">
            <v>0</v>
          </cell>
        </row>
        <row r="243">
          <cell r="L243" t="str">
            <v/>
          </cell>
          <cell r="M243" t="str">
            <v/>
          </cell>
          <cell r="O243">
            <v>0</v>
          </cell>
          <cell r="P243" t="str">
            <v/>
          </cell>
          <cell r="Q243" t="str">
            <v/>
          </cell>
        </row>
        <row r="244">
          <cell r="H244" t="str">
            <v/>
          </cell>
          <cell r="J244" t="str">
            <v/>
          </cell>
          <cell r="K244" t="str">
            <v/>
          </cell>
          <cell r="L244" t="str">
            <v/>
          </cell>
          <cell r="M244" t="str">
            <v/>
          </cell>
          <cell r="O244" t="str">
            <v/>
          </cell>
          <cell r="P244" t="str">
            <v/>
          </cell>
          <cell r="Q244" t="str">
            <v/>
          </cell>
        </row>
        <row r="245">
          <cell r="H245" t="str">
            <v/>
          </cell>
          <cell r="J245" t="str">
            <v/>
          </cell>
          <cell r="K245" t="str">
            <v/>
          </cell>
          <cell r="L245" t="str">
            <v/>
          </cell>
          <cell r="M245" t="str">
            <v/>
          </cell>
          <cell r="O245" t="str">
            <v/>
          </cell>
          <cell r="P245" t="str">
            <v/>
          </cell>
          <cell r="Q245" t="str">
            <v/>
          </cell>
        </row>
        <row r="246">
          <cell r="H246" t="str">
            <v/>
          </cell>
          <cell r="J246" t="str">
            <v/>
          </cell>
          <cell r="K246" t="str">
            <v/>
          </cell>
          <cell r="L246" t="str">
            <v/>
          </cell>
          <cell r="M246" t="str">
            <v/>
          </cell>
          <cell r="O246" t="str">
            <v/>
          </cell>
          <cell r="P246" t="str">
            <v/>
          </cell>
          <cell r="Q246" t="str">
            <v/>
          </cell>
        </row>
        <row r="247">
          <cell r="H247" t="str">
            <v/>
          </cell>
          <cell r="J247" t="str">
            <v/>
          </cell>
          <cell r="K247" t="str">
            <v/>
          </cell>
          <cell r="L247" t="str">
            <v/>
          </cell>
          <cell r="M247" t="str">
            <v/>
          </cell>
          <cell r="O247" t="str">
            <v/>
          </cell>
          <cell r="P247" t="str">
            <v/>
          </cell>
          <cell r="Q247" t="str">
            <v/>
          </cell>
        </row>
        <row r="248">
          <cell r="L248" t="str">
            <v/>
          </cell>
          <cell r="O248">
            <v>0</v>
          </cell>
          <cell r="P248" t="str">
            <v/>
          </cell>
        </row>
        <row r="249">
          <cell r="L249" t="str">
            <v/>
          </cell>
          <cell r="O249">
            <v>0</v>
          </cell>
          <cell r="P249" t="str">
            <v/>
          </cell>
          <cell r="S249">
            <v>0</v>
          </cell>
        </row>
        <row r="250">
          <cell r="L250" t="str">
            <v/>
          </cell>
          <cell r="M250" t="str">
            <v/>
          </cell>
          <cell r="O250">
            <v>0</v>
          </cell>
          <cell r="P250" t="str">
            <v/>
          </cell>
          <cell r="Q250" t="str">
            <v/>
          </cell>
        </row>
        <row r="251">
          <cell r="H251" t="str">
            <v/>
          </cell>
          <cell r="J251" t="str">
            <v/>
          </cell>
          <cell r="K251" t="str">
            <v/>
          </cell>
          <cell r="L251" t="str">
            <v/>
          </cell>
          <cell r="M251" t="str">
            <v/>
          </cell>
          <cell r="O251" t="str">
            <v/>
          </cell>
          <cell r="P251" t="str">
            <v/>
          </cell>
          <cell r="Q251" t="str">
            <v/>
          </cell>
        </row>
        <row r="252">
          <cell r="H252" t="str">
            <v/>
          </cell>
          <cell r="J252" t="str">
            <v/>
          </cell>
          <cell r="K252" t="str">
            <v/>
          </cell>
          <cell r="L252" t="str">
            <v/>
          </cell>
          <cell r="M252" t="str">
            <v/>
          </cell>
          <cell r="O252" t="str">
            <v/>
          </cell>
          <cell r="P252" t="str">
            <v/>
          </cell>
          <cell r="Q252" t="str">
            <v/>
          </cell>
        </row>
        <row r="253">
          <cell r="H253" t="str">
            <v/>
          </cell>
          <cell r="J253" t="str">
            <v/>
          </cell>
          <cell r="K253" t="str">
            <v/>
          </cell>
          <cell r="L253" t="str">
            <v/>
          </cell>
          <cell r="M253" t="str">
            <v/>
          </cell>
          <cell r="O253" t="str">
            <v/>
          </cell>
          <cell r="P253" t="str">
            <v/>
          </cell>
          <cell r="Q253" t="str">
            <v/>
          </cell>
        </row>
        <row r="254">
          <cell r="H254" t="str">
            <v/>
          </cell>
          <cell r="J254" t="str">
            <v/>
          </cell>
          <cell r="K254" t="str">
            <v/>
          </cell>
          <cell r="L254" t="str">
            <v/>
          </cell>
          <cell r="M254" t="str">
            <v/>
          </cell>
          <cell r="O254" t="str">
            <v/>
          </cell>
          <cell r="P254" t="str">
            <v/>
          </cell>
          <cell r="Q254" t="str">
            <v/>
          </cell>
        </row>
        <row r="255">
          <cell r="L255" t="str">
            <v/>
          </cell>
          <cell r="O255">
            <v>0</v>
          </cell>
          <cell r="P255" t="str">
            <v/>
          </cell>
          <cell r="S255">
            <v>0</v>
          </cell>
        </row>
        <row r="256">
          <cell r="L256" t="str">
            <v/>
          </cell>
          <cell r="M256" t="str">
            <v/>
          </cell>
          <cell r="O256">
            <v>0</v>
          </cell>
          <cell r="P256" t="str">
            <v/>
          </cell>
          <cell r="Q256" t="str">
            <v/>
          </cell>
        </row>
        <row r="257">
          <cell r="H257" t="str">
            <v/>
          </cell>
          <cell r="J257" t="str">
            <v/>
          </cell>
          <cell r="K257" t="str">
            <v/>
          </cell>
          <cell r="L257" t="str">
            <v/>
          </cell>
          <cell r="M257" t="str">
            <v/>
          </cell>
          <cell r="O257" t="str">
            <v/>
          </cell>
          <cell r="P257" t="str">
            <v/>
          </cell>
          <cell r="Q257" t="str">
            <v/>
          </cell>
        </row>
        <row r="258">
          <cell r="H258" t="str">
            <v/>
          </cell>
          <cell r="J258" t="str">
            <v/>
          </cell>
          <cell r="K258" t="str">
            <v/>
          </cell>
          <cell r="L258" t="str">
            <v/>
          </cell>
          <cell r="M258" t="str">
            <v/>
          </cell>
          <cell r="O258" t="str">
            <v/>
          </cell>
          <cell r="P258" t="str">
            <v/>
          </cell>
          <cell r="Q258" t="str">
            <v/>
          </cell>
        </row>
        <row r="259">
          <cell r="H259" t="str">
            <v/>
          </cell>
          <cell r="J259" t="str">
            <v/>
          </cell>
          <cell r="K259" t="str">
            <v/>
          </cell>
          <cell r="L259" t="str">
            <v/>
          </cell>
          <cell r="M259" t="str">
            <v/>
          </cell>
          <cell r="O259" t="str">
            <v/>
          </cell>
          <cell r="P259" t="str">
            <v/>
          </cell>
          <cell r="Q259" t="str">
            <v/>
          </cell>
        </row>
        <row r="260">
          <cell r="H260" t="str">
            <v/>
          </cell>
          <cell r="J260" t="str">
            <v/>
          </cell>
          <cell r="K260" t="str">
            <v/>
          </cell>
          <cell r="L260" t="str">
            <v/>
          </cell>
          <cell r="M260" t="str">
            <v/>
          </cell>
          <cell r="O260" t="str">
            <v/>
          </cell>
          <cell r="P260" t="str">
            <v/>
          </cell>
          <cell r="Q260" t="str">
            <v/>
          </cell>
        </row>
        <row r="262">
          <cell r="H262" t="str">
            <v>SUMA Recollida de la fracció PAPER domicilis c. bilateral</v>
          </cell>
          <cell r="M262">
            <v>98166.75</v>
          </cell>
          <cell r="O262">
            <v>34061.800000000003</v>
          </cell>
          <cell r="Q262">
            <v>58171.328000000001</v>
          </cell>
          <cell r="S262">
            <v>190399.878</v>
          </cell>
        </row>
        <row r="267">
          <cell r="S267">
            <v>0</v>
          </cell>
        </row>
        <row r="268">
          <cell r="L268" t="str">
            <v/>
          </cell>
          <cell r="M268" t="str">
            <v/>
          </cell>
          <cell r="O268">
            <v>0</v>
          </cell>
          <cell r="P268" t="str">
            <v/>
          </cell>
          <cell r="Q268" t="str">
            <v/>
          </cell>
        </row>
        <row r="269">
          <cell r="H269" t="str">
            <v/>
          </cell>
          <cell r="J269" t="str">
            <v/>
          </cell>
          <cell r="L269" t="str">
            <v/>
          </cell>
          <cell r="M269" t="str">
            <v/>
          </cell>
          <cell r="O269" t="str">
            <v/>
          </cell>
          <cell r="P269" t="str">
            <v/>
          </cell>
          <cell r="Q269" t="str">
            <v/>
          </cell>
        </row>
        <row r="270">
          <cell r="H270" t="str">
            <v/>
          </cell>
          <cell r="J270" t="str">
            <v/>
          </cell>
          <cell r="K270" t="str">
            <v/>
          </cell>
          <cell r="L270" t="str">
            <v/>
          </cell>
          <cell r="M270" t="str">
            <v/>
          </cell>
          <cell r="O270" t="str">
            <v/>
          </cell>
          <cell r="P270" t="str">
            <v/>
          </cell>
          <cell r="Q270" t="str">
            <v/>
          </cell>
        </row>
        <row r="271">
          <cell r="H271" t="str">
            <v/>
          </cell>
          <cell r="J271" t="str">
            <v/>
          </cell>
          <cell r="K271" t="str">
            <v/>
          </cell>
          <cell r="L271" t="str">
            <v/>
          </cell>
          <cell r="M271" t="str">
            <v/>
          </cell>
          <cell r="O271" t="str">
            <v/>
          </cell>
          <cell r="P271" t="str">
            <v/>
          </cell>
          <cell r="Q271" t="str">
            <v/>
          </cell>
        </row>
        <row r="272">
          <cell r="H272" t="str">
            <v/>
          </cell>
          <cell r="J272" t="str">
            <v/>
          </cell>
          <cell r="K272" t="str">
            <v/>
          </cell>
          <cell r="L272" t="str">
            <v/>
          </cell>
          <cell r="M272" t="str">
            <v/>
          </cell>
          <cell r="O272" t="str">
            <v/>
          </cell>
          <cell r="P272" t="str">
            <v/>
          </cell>
          <cell r="Q272" t="str">
            <v/>
          </cell>
        </row>
        <row r="273">
          <cell r="L273" t="str">
            <v/>
          </cell>
          <cell r="O273">
            <v>0</v>
          </cell>
          <cell r="P273" t="str">
            <v/>
          </cell>
          <cell r="S273">
            <v>0</v>
          </cell>
        </row>
        <row r="274">
          <cell r="L274" t="str">
            <v/>
          </cell>
          <cell r="M274" t="str">
            <v/>
          </cell>
          <cell r="O274">
            <v>0</v>
          </cell>
          <cell r="P274" t="str">
            <v/>
          </cell>
          <cell r="Q274" t="str">
            <v/>
          </cell>
        </row>
        <row r="275">
          <cell r="H275" t="str">
            <v/>
          </cell>
          <cell r="J275" t="str">
            <v/>
          </cell>
          <cell r="K275" t="str">
            <v/>
          </cell>
          <cell r="L275" t="str">
            <v/>
          </cell>
          <cell r="M275" t="str">
            <v/>
          </cell>
          <cell r="O275" t="str">
            <v/>
          </cell>
          <cell r="P275" t="str">
            <v/>
          </cell>
          <cell r="Q275" t="str">
            <v/>
          </cell>
        </row>
        <row r="276">
          <cell r="H276" t="str">
            <v/>
          </cell>
          <cell r="J276" t="str">
            <v/>
          </cell>
          <cell r="K276" t="str">
            <v/>
          </cell>
          <cell r="L276" t="str">
            <v/>
          </cell>
          <cell r="M276" t="str">
            <v/>
          </cell>
          <cell r="O276" t="str">
            <v/>
          </cell>
          <cell r="P276" t="str">
            <v/>
          </cell>
          <cell r="Q276" t="str">
            <v/>
          </cell>
        </row>
        <row r="277">
          <cell r="H277" t="str">
            <v/>
          </cell>
          <cell r="J277" t="str">
            <v/>
          </cell>
          <cell r="K277" t="str">
            <v/>
          </cell>
          <cell r="L277" t="str">
            <v/>
          </cell>
          <cell r="M277" t="str">
            <v/>
          </cell>
          <cell r="O277" t="str">
            <v/>
          </cell>
          <cell r="P277" t="str">
            <v/>
          </cell>
          <cell r="Q277" t="str">
            <v/>
          </cell>
        </row>
        <row r="278">
          <cell r="H278" t="str">
            <v/>
          </cell>
          <cell r="J278" t="str">
            <v/>
          </cell>
          <cell r="K278" t="str">
            <v/>
          </cell>
          <cell r="L278" t="str">
            <v/>
          </cell>
          <cell r="M278" t="str">
            <v/>
          </cell>
          <cell r="O278" t="str">
            <v/>
          </cell>
          <cell r="P278" t="str">
            <v/>
          </cell>
          <cell r="Q278" t="str">
            <v/>
          </cell>
        </row>
        <row r="279">
          <cell r="L279" t="str">
            <v/>
          </cell>
          <cell r="O279">
            <v>0</v>
          </cell>
          <cell r="P279" t="str">
            <v/>
          </cell>
        </row>
        <row r="280">
          <cell r="L280" t="str">
            <v/>
          </cell>
          <cell r="M280" t="str">
            <v/>
          </cell>
          <cell r="O280">
            <v>0</v>
          </cell>
          <cell r="P280" t="str">
            <v/>
          </cell>
          <cell r="S280">
            <v>16829.592000000001</v>
          </cell>
        </row>
        <row r="281">
          <cell r="H281">
            <v>2</v>
          </cell>
          <cell r="I281">
            <v>1</v>
          </cell>
          <cell r="J281">
            <v>0.5</v>
          </cell>
          <cell r="K281">
            <v>104</v>
          </cell>
          <cell r="L281">
            <v>179.3</v>
          </cell>
          <cell r="M281">
            <v>9323.6</v>
          </cell>
          <cell r="O281">
            <v>0</v>
          </cell>
          <cell r="P281" t="str">
            <v/>
          </cell>
          <cell r="Q281" t="str">
            <v/>
          </cell>
        </row>
        <row r="282">
          <cell r="J282" t="str">
            <v/>
          </cell>
          <cell r="L282" t="str">
            <v/>
          </cell>
          <cell r="M282" t="str">
            <v/>
          </cell>
          <cell r="O282" t="str">
            <v/>
          </cell>
          <cell r="P282" t="str">
            <v/>
          </cell>
          <cell r="Q282" t="str">
            <v/>
          </cell>
        </row>
        <row r="283">
          <cell r="H283">
            <v>2</v>
          </cell>
          <cell r="I283">
            <v>1</v>
          </cell>
          <cell r="J283">
            <v>0.5</v>
          </cell>
          <cell r="K283">
            <v>104</v>
          </cell>
          <cell r="L283" t="str">
            <v/>
          </cell>
          <cell r="M283" t="str">
            <v/>
          </cell>
          <cell r="N283">
            <v>56.881999999999991</v>
          </cell>
          <cell r="O283">
            <v>2957.864</v>
          </cell>
          <cell r="P283">
            <v>86.197200000000009</v>
          </cell>
          <cell r="Q283">
            <v>4482.2960000000003</v>
          </cell>
        </row>
        <row r="284">
          <cell r="H284">
            <v>2</v>
          </cell>
          <cell r="I284">
            <v>1</v>
          </cell>
          <cell r="J284">
            <v>0.5</v>
          </cell>
          <cell r="K284">
            <v>104</v>
          </cell>
          <cell r="L284" t="str">
            <v/>
          </cell>
          <cell r="M284" t="str">
            <v/>
          </cell>
          <cell r="O284">
            <v>0</v>
          </cell>
          <cell r="P284">
            <v>1.2651032258064516</v>
          </cell>
          <cell r="Q284">
            <v>65.831999999999994</v>
          </cell>
        </row>
        <row r="285">
          <cell r="H285" t="str">
            <v/>
          </cell>
          <cell r="J285" t="str">
            <v/>
          </cell>
          <cell r="K285" t="str">
            <v/>
          </cell>
          <cell r="L285" t="str">
            <v/>
          </cell>
          <cell r="M285" t="str">
            <v/>
          </cell>
          <cell r="O285" t="str">
            <v/>
          </cell>
          <cell r="P285" t="str">
            <v/>
          </cell>
          <cell r="Q285" t="str">
            <v/>
          </cell>
        </row>
        <row r="286">
          <cell r="L286" t="str">
            <v/>
          </cell>
          <cell r="O286">
            <v>0</v>
          </cell>
          <cell r="P286" t="str">
            <v/>
          </cell>
        </row>
        <row r="287">
          <cell r="L287" t="str">
            <v/>
          </cell>
          <cell r="M287" t="str">
            <v/>
          </cell>
          <cell r="O287">
            <v>0</v>
          </cell>
          <cell r="P287" t="str">
            <v/>
          </cell>
          <cell r="S287">
            <v>16829.592000000001</v>
          </cell>
        </row>
        <row r="288">
          <cell r="H288">
            <v>2</v>
          </cell>
          <cell r="I288">
            <v>1</v>
          </cell>
          <cell r="J288">
            <v>0.5</v>
          </cell>
          <cell r="K288">
            <v>104</v>
          </cell>
          <cell r="L288">
            <v>179.3</v>
          </cell>
          <cell r="M288">
            <v>9323.6</v>
          </cell>
          <cell r="O288">
            <v>0</v>
          </cell>
          <cell r="P288" t="str">
            <v/>
          </cell>
          <cell r="Q288" t="str">
            <v/>
          </cell>
        </row>
        <row r="289">
          <cell r="J289" t="str">
            <v/>
          </cell>
          <cell r="L289" t="str">
            <v/>
          </cell>
          <cell r="M289" t="str">
            <v/>
          </cell>
          <cell r="O289" t="str">
            <v/>
          </cell>
          <cell r="P289" t="str">
            <v/>
          </cell>
          <cell r="Q289" t="str">
            <v/>
          </cell>
        </row>
        <row r="290">
          <cell r="H290">
            <v>2</v>
          </cell>
          <cell r="I290">
            <v>1</v>
          </cell>
          <cell r="J290">
            <v>0.5</v>
          </cell>
          <cell r="K290">
            <v>104</v>
          </cell>
          <cell r="L290" t="str">
            <v/>
          </cell>
          <cell r="M290" t="str">
            <v/>
          </cell>
          <cell r="N290">
            <v>56.881999999999991</v>
          </cell>
          <cell r="O290">
            <v>2957.864</v>
          </cell>
          <cell r="P290">
            <v>86.197200000000009</v>
          </cell>
          <cell r="Q290">
            <v>4482.2960000000003</v>
          </cell>
        </row>
        <row r="291">
          <cell r="H291">
            <v>2</v>
          </cell>
          <cell r="I291">
            <v>1</v>
          </cell>
          <cell r="J291">
            <v>0.5</v>
          </cell>
          <cell r="K291">
            <v>104</v>
          </cell>
          <cell r="L291" t="str">
            <v/>
          </cell>
          <cell r="M291" t="str">
            <v/>
          </cell>
          <cell r="O291">
            <v>0</v>
          </cell>
          <cell r="P291">
            <v>1.2651032258064516</v>
          </cell>
          <cell r="Q291">
            <v>65.831999999999994</v>
          </cell>
        </row>
        <row r="293">
          <cell r="L293" t="str">
            <v/>
          </cell>
          <cell r="O293">
            <v>0</v>
          </cell>
          <cell r="P293" t="str">
            <v/>
          </cell>
          <cell r="S293">
            <v>5178.3040000000001</v>
          </cell>
        </row>
        <row r="294">
          <cell r="I294">
            <v>1</v>
          </cell>
          <cell r="J294">
            <v>1</v>
          </cell>
          <cell r="K294">
            <v>16</v>
          </cell>
          <cell r="L294">
            <v>179.3</v>
          </cell>
          <cell r="M294">
            <v>2868.8</v>
          </cell>
          <cell r="O294">
            <v>0</v>
          </cell>
          <cell r="P294" t="str">
            <v/>
          </cell>
          <cell r="Q294" t="str">
            <v/>
          </cell>
        </row>
        <row r="295">
          <cell r="H295" t="str">
            <v/>
          </cell>
          <cell r="J295" t="str">
            <v/>
          </cell>
          <cell r="K295" t="str">
            <v/>
          </cell>
          <cell r="L295" t="str">
            <v/>
          </cell>
          <cell r="M295" t="str">
            <v/>
          </cell>
          <cell r="O295" t="str">
            <v/>
          </cell>
          <cell r="P295" t="str">
            <v/>
          </cell>
          <cell r="Q295" t="str">
            <v/>
          </cell>
        </row>
        <row r="296">
          <cell r="H296" t="str">
            <v/>
          </cell>
          <cell r="I296">
            <v>1</v>
          </cell>
          <cell r="J296">
            <v>1</v>
          </cell>
          <cell r="K296">
            <v>16</v>
          </cell>
          <cell r="L296" t="str">
            <v/>
          </cell>
          <cell r="M296" t="str">
            <v/>
          </cell>
          <cell r="N296">
            <v>56.881999999999991</v>
          </cell>
          <cell r="O296">
            <v>910.11199999999997</v>
          </cell>
          <cell r="P296">
            <v>86.197200000000009</v>
          </cell>
          <cell r="Q296">
            <v>1379.152</v>
          </cell>
        </row>
        <row r="297">
          <cell r="H297" t="str">
            <v/>
          </cell>
          <cell r="I297">
            <v>1</v>
          </cell>
          <cell r="J297">
            <v>1</v>
          </cell>
          <cell r="K297">
            <v>16</v>
          </cell>
          <cell r="L297" t="str">
            <v/>
          </cell>
          <cell r="M297" t="str">
            <v/>
          </cell>
          <cell r="O297">
            <v>0</v>
          </cell>
          <cell r="P297">
            <v>1.2651032258064516</v>
          </cell>
          <cell r="Q297">
            <v>20.239999999999998</v>
          </cell>
        </row>
        <row r="298">
          <cell r="H298" t="str">
            <v/>
          </cell>
          <cell r="J298" t="str">
            <v/>
          </cell>
          <cell r="K298" t="str">
            <v/>
          </cell>
          <cell r="L298" t="str">
            <v/>
          </cell>
          <cell r="M298" t="str">
            <v/>
          </cell>
          <cell r="O298" t="str">
            <v/>
          </cell>
          <cell r="P298" t="str">
            <v/>
          </cell>
          <cell r="Q298" t="str">
            <v/>
          </cell>
        </row>
        <row r="299">
          <cell r="L299" t="str">
            <v/>
          </cell>
          <cell r="O299">
            <v>0</v>
          </cell>
          <cell r="P299" t="str">
            <v/>
          </cell>
        </row>
        <row r="300">
          <cell r="L300" t="str">
            <v/>
          </cell>
          <cell r="O300">
            <v>0</v>
          </cell>
          <cell r="P300" t="str">
            <v/>
          </cell>
          <cell r="S300">
            <v>0</v>
          </cell>
        </row>
        <row r="301">
          <cell r="L301" t="str">
            <v/>
          </cell>
          <cell r="M301" t="str">
            <v/>
          </cell>
          <cell r="O301">
            <v>0</v>
          </cell>
          <cell r="P301" t="str">
            <v/>
          </cell>
          <cell r="Q301" t="str">
            <v/>
          </cell>
        </row>
        <row r="302">
          <cell r="H302" t="str">
            <v/>
          </cell>
          <cell r="J302" t="str">
            <v/>
          </cell>
          <cell r="K302" t="str">
            <v/>
          </cell>
          <cell r="L302" t="str">
            <v/>
          </cell>
          <cell r="M302" t="str">
            <v/>
          </cell>
          <cell r="O302" t="str">
            <v/>
          </cell>
          <cell r="P302" t="str">
            <v/>
          </cell>
          <cell r="Q302" t="str">
            <v/>
          </cell>
        </row>
        <row r="303">
          <cell r="H303" t="str">
            <v/>
          </cell>
          <cell r="J303" t="str">
            <v/>
          </cell>
          <cell r="K303" t="str">
            <v/>
          </cell>
          <cell r="L303" t="str">
            <v/>
          </cell>
          <cell r="M303" t="str">
            <v/>
          </cell>
          <cell r="O303" t="str">
            <v/>
          </cell>
          <cell r="P303" t="str">
            <v/>
          </cell>
          <cell r="Q303" t="str">
            <v/>
          </cell>
        </row>
        <row r="304">
          <cell r="H304" t="str">
            <v/>
          </cell>
          <cell r="J304" t="str">
            <v/>
          </cell>
          <cell r="K304" t="str">
            <v/>
          </cell>
          <cell r="L304" t="str">
            <v/>
          </cell>
          <cell r="M304" t="str">
            <v/>
          </cell>
          <cell r="O304" t="str">
            <v/>
          </cell>
          <cell r="P304" t="str">
            <v/>
          </cell>
          <cell r="Q304" t="str">
            <v/>
          </cell>
        </row>
        <row r="305">
          <cell r="H305" t="str">
            <v/>
          </cell>
          <cell r="J305" t="str">
            <v/>
          </cell>
          <cell r="K305" t="str">
            <v/>
          </cell>
          <cell r="L305" t="str">
            <v/>
          </cell>
          <cell r="M305" t="str">
            <v/>
          </cell>
          <cell r="O305" t="str">
            <v/>
          </cell>
          <cell r="P305" t="str">
            <v/>
          </cell>
          <cell r="Q305" t="str">
            <v/>
          </cell>
        </row>
        <row r="306">
          <cell r="L306" t="str">
            <v/>
          </cell>
          <cell r="O306">
            <v>0</v>
          </cell>
          <cell r="P306" t="str">
            <v/>
          </cell>
          <cell r="S306">
            <v>0</v>
          </cell>
        </row>
        <row r="307">
          <cell r="L307" t="str">
            <v/>
          </cell>
          <cell r="M307" t="str">
            <v/>
          </cell>
          <cell r="O307">
            <v>0</v>
          </cell>
          <cell r="P307" t="str">
            <v/>
          </cell>
          <cell r="Q307" t="str">
            <v/>
          </cell>
        </row>
        <row r="308">
          <cell r="H308" t="str">
            <v/>
          </cell>
          <cell r="J308" t="str">
            <v/>
          </cell>
          <cell r="K308" t="str">
            <v/>
          </cell>
          <cell r="L308" t="str">
            <v/>
          </cell>
          <cell r="M308" t="str">
            <v/>
          </cell>
          <cell r="O308" t="str">
            <v/>
          </cell>
          <cell r="P308" t="str">
            <v/>
          </cell>
          <cell r="Q308" t="str">
            <v/>
          </cell>
        </row>
        <row r="309">
          <cell r="H309" t="str">
            <v/>
          </cell>
          <cell r="J309" t="str">
            <v/>
          </cell>
          <cell r="K309" t="str">
            <v/>
          </cell>
          <cell r="L309" t="str">
            <v/>
          </cell>
          <cell r="M309" t="str">
            <v/>
          </cell>
          <cell r="O309" t="str">
            <v/>
          </cell>
          <cell r="P309" t="str">
            <v/>
          </cell>
          <cell r="Q309" t="str">
            <v/>
          </cell>
        </row>
        <row r="310">
          <cell r="H310" t="str">
            <v/>
          </cell>
          <cell r="J310" t="str">
            <v/>
          </cell>
          <cell r="K310" t="str">
            <v/>
          </cell>
          <cell r="L310" t="str">
            <v/>
          </cell>
          <cell r="M310" t="str">
            <v/>
          </cell>
          <cell r="O310" t="str">
            <v/>
          </cell>
          <cell r="P310" t="str">
            <v/>
          </cell>
          <cell r="Q310" t="str">
            <v/>
          </cell>
        </row>
        <row r="311">
          <cell r="H311" t="str">
            <v/>
          </cell>
          <cell r="J311" t="str">
            <v/>
          </cell>
          <cell r="K311" t="str">
            <v/>
          </cell>
          <cell r="L311" t="str">
            <v/>
          </cell>
          <cell r="M311" t="str">
            <v/>
          </cell>
          <cell r="O311" t="str">
            <v/>
          </cell>
          <cell r="P311" t="str">
            <v/>
          </cell>
          <cell r="Q311" t="str">
            <v/>
          </cell>
        </row>
        <row r="313">
          <cell r="H313" t="str">
            <v>SUMA Recollida de la fracció VIDRE domicilis c. bilateral</v>
          </cell>
          <cell r="M313">
            <v>21516</v>
          </cell>
          <cell r="O313">
            <v>6825.84</v>
          </cell>
          <cell r="Q313">
            <v>10495.648000000001</v>
          </cell>
          <cell r="S313">
            <v>38837.487999999998</v>
          </cell>
        </row>
        <row r="314">
          <cell r="O314">
            <v>0</v>
          </cell>
          <cell r="P314" t="str">
            <v/>
          </cell>
          <cell r="Q314" t="str">
            <v/>
          </cell>
        </row>
        <row r="318">
          <cell r="L318" t="str">
            <v/>
          </cell>
          <cell r="O318">
            <v>0</v>
          </cell>
          <cell r="P318" t="str">
            <v/>
          </cell>
          <cell r="S318">
            <v>41387.35</v>
          </cell>
        </row>
        <row r="319">
          <cell r="H319">
            <v>7</v>
          </cell>
          <cell r="I319">
            <v>1</v>
          </cell>
          <cell r="J319">
            <v>0.5</v>
          </cell>
          <cell r="K319">
            <v>365</v>
          </cell>
          <cell r="L319">
            <v>173.96</v>
          </cell>
          <cell r="M319">
            <v>31747.7</v>
          </cell>
          <cell r="O319">
            <v>0</v>
          </cell>
          <cell r="P319" t="str">
            <v/>
          </cell>
          <cell r="Q319" t="str">
            <v/>
          </cell>
        </row>
        <row r="320">
          <cell r="H320">
            <v>7</v>
          </cell>
          <cell r="I320">
            <v>1</v>
          </cell>
          <cell r="J320">
            <v>0.5</v>
          </cell>
          <cell r="K320">
            <v>365</v>
          </cell>
          <cell r="L320" t="str">
            <v/>
          </cell>
          <cell r="M320" t="str">
            <v/>
          </cell>
          <cell r="N320">
            <v>21.8841</v>
          </cell>
          <cell r="O320">
            <v>3993.83</v>
          </cell>
          <cell r="P320">
            <v>29.669800000000002</v>
          </cell>
          <cell r="Q320">
            <v>5414.7749999999996</v>
          </cell>
        </row>
        <row r="321">
          <cell r="H321">
            <v>7</v>
          </cell>
          <cell r="I321">
            <v>1</v>
          </cell>
          <cell r="J321">
            <v>0.5</v>
          </cell>
          <cell r="K321">
            <v>365</v>
          </cell>
          <cell r="L321" t="str">
            <v/>
          </cell>
          <cell r="M321" t="str">
            <v/>
          </cell>
          <cell r="O321">
            <v>0</v>
          </cell>
          <cell r="P321">
            <v>1.2651032258064516</v>
          </cell>
          <cell r="Q321">
            <v>231.04499999999999</v>
          </cell>
        </row>
        <row r="322">
          <cell r="H322" t="str">
            <v/>
          </cell>
          <cell r="J322" t="str">
            <v/>
          </cell>
          <cell r="K322" t="str">
            <v/>
          </cell>
          <cell r="L322" t="str">
            <v/>
          </cell>
          <cell r="M322" t="str">
            <v/>
          </cell>
          <cell r="O322" t="str">
            <v/>
          </cell>
          <cell r="P322" t="str">
            <v/>
          </cell>
          <cell r="Q322" t="str">
            <v/>
          </cell>
        </row>
        <row r="323">
          <cell r="H323" t="str">
            <v/>
          </cell>
          <cell r="J323" t="str">
            <v/>
          </cell>
          <cell r="K323" t="str">
            <v/>
          </cell>
          <cell r="L323" t="str">
            <v/>
          </cell>
          <cell r="M323" t="str">
            <v/>
          </cell>
          <cell r="O323" t="str">
            <v/>
          </cell>
          <cell r="P323" t="str">
            <v/>
          </cell>
          <cell r="Q323" t="str">
            <v/>
          </cell>
        </row>
        <row r="324">
          <cell r="L324" t="str">
            <v/>
          </cell>
          <cell r="O324">
            <v>0</v>
          </cell>
          <cell r="P324" t="str">
            <v/>
          </cell>
          <cell r="S324">
            <v>0</v>
          </cell>
        </row>
        <row r="325">
          <cell r="L325" t="str">
            <v/>
          </cell>
          <cell r="M325" t="str">
            <v/>
          </cell>
          <cell r="O325">
            <v>0</v>
          </cell>
          <cell r="P325" t="str">
            <v/>
          </cell>
          <cell r="Q325" t="str">
            <v/>
          </cell>
        </row>
        <row r="326">
          <cell r="H326" t="str">
            <v/>
          </cell>
          <cell r="J326" t="str">
            <v/>
          </cell>
          <cell r="K326" t="str">
            <v/>
          </cell>
          <cell r="L326" t="str">
            <v/>
          </cell>
          <cell r="M326" t="str">
            <v/>
          </cell>
          <cell r="O326" t="str">
            <v/>
          </cell>
          <cell r="P326" t="str">
            <v/>
          </cell>
          <cell r="Q326" t="str">
            <v/>
          </cell>
        </row>
        <row r="327">
          <cell r="H327" t="str">
            <v/>
          </cell>
          <cell r="J327" t="str">
            <v/>
          </cell>
          <cell r="K327" t="str">
            <v/>
          </cell>
          <cell r="L327" t="str">
            <v/>
          </cell>
          <cell r="M327" t="str">
            <v/>
          </cell>
          <cell r="O327" t="str">
            <v/>
          </cell>
          <cell r="P327" t="str">
            <v/>
          </cell>
          <cell r="Q327" t="str">
            <v/>
          </cell>
        </row>
        <row r="328">
          <cell r="H328" t="str">
            <v/>
          </cell>
          <cell r="J328" t="str">
            <v/>
          </cell>
          <cell r="K328" t="str">
            <v/>
          </cell>
          <cell r="L328" t="str">
            <v/>
          </cell>
          <cell r="M328" t="str">
            <v/>
          </cell>
          <cell r="O328" t="str">
            <v/>
          </cell>
          <cell r="P328" t="str">
            <v/>
          </cell>
          <cell r="Q328" t="str">
            <v/>
          </cell>
        </row>
        <row r="329">
          <cell r="H329" t="str">
            <v/>
          </cell>
          <cell r="J329" t="str">
            <v/>
          </cell>
          <cell r="K329" t="str">
            <v/>
          </cell>
          <cell r="L329" t="str">
            <v/>
          </cell>
          <cell r="M329" t="str">
            <v/>
          </cell>
          <cell r="O329" t="str">
            <v/>
          </cell>
          <cell r="P329" t="str">
            <v/>
          </cell>
          <cell r="Q329" t="str">
            <v/>
          </cell>
        </row>
        <row r="330">
          <cell r="L330" t="str">
            <v/>
          </cell>
          <cell r="O330">
            <v>0</v>
          </cell>
          <cell r="P330" t="str">
            <v/>
          </cell>
        </row>
        <row r="331">
          <cell r="L331" t="str">
            <v/>
          </cell>
          <cell r="O331">
            <v>0</v>
          </cell>
          <cell r="P331" t="str">
            <v/>
          </cell>
          <cell r="S331">
            <v>0</v>
          </cell>
        </row>
        <row r="332">
          <cell r="L332" t="str">
            <v/>
          </cell>
          <cell r="M332" t="str">
            <v/>
          </cell>
          <cell r="O332">
            <v>0</v>
          </cell>
          <cell r="P332" t="str">
            <v/>
          </cell>
          <cell r="Q332" t="str">
            <v/>
          </cell>
        </row>
        <row r="333">
          <cell r="H333" t="str">
            <v/>
          </cell>
          <cell r="J333" t="str">
            <v/>
          </cell>
          <cell r="L333" t="str">
            <v/>
          </cell>
          <cell r="M333" t="str">
            <v/>
          </cell>
          <cell r="O333" t="str">
            <v/>
          </cell>
          <cell r="P333" t="str">
            <v/>
          </cell>
          <cell r="Q333" t="str">
            <v/>
          </cell>
        </row>
        <row r="334">
          <cell r="H334" t="str">
            <v/>
          </cell>
          <cell r="J334" t="str">
            <v/>
          </cell>
          <cell r="K334" t="str">
            <v/>
          </cell>
          <cell r="L334" t="str">
            <v/>
          </cell>
          <cell r="M334" t="str">
            <v/>
          </cell>
          <cell r="O334" t="str">
            <v/>
          </cell>
          <cell r="P334" t="str">
            <v/>
          </cell>
          <cell r="Q334" t="str">
            <v/>
          </cell>
        </row>
        <row r="335">
          <cell r="H335" t="str">
            <v/>
          </cell>
          <cell r="J335" t="str">
            <v/>
          </cell>
          <cell r="K335" t="str">
            <v/>
          </cell>
          <cell r="L335" t="str">
            <v/>
          </cell>
          <cell r="M335" t="str">
            <v/>
          </cell>
          <cell r="O335" t="str">
            <v/>
          </cell>
          <cell r="P335" t="str">
            <v/>
          </cell>
          <cell r="Q335" t="str">
            <v/>
          </cell>
        </row>
        <row r="336">
          <cell r="H336" t="str">
            <v/>
          </cell>
          <cell r="J336" t="str">
            <v/>
          </cell>
          <cell r="K336" t="str">
            <v/>
          </cell>
          <cell r="L336" t="str">
            <v/>
          </cell>
          <cell r="M336" t="str">
            <v/>
          </cell>
          <cell r="O336" t="str">
            <v/>
          </cell>
          <cell r="P336" t="str">
            <v/>
          </cell>
          <cell r="Q336" t="str">
            <v/>
          </cell>
        </row>
        <row r="337">
          <cell r="L337" t="str">
            <v/>
          </cell>
          <cell r="O337">
            <v>0</v>
          </cell>
          <cell r="P337" t="str">
            <v/>
          </cell>
          <cell r="S337">
            <v>0</v>
          </cell>
        </row>
        <row r="338">
          <cell r="L338" t="str">
            <v/>
          </cell>
          <cell r="M338" t="str">
            <v/>
          </cell>
          <cell r="O338">
            <v>0</v>
          </cell>
          <cell r="P338" t="str">
            <v/>
          </cell>
          <cell r="Q338" t="str">
            <v/>
          </cell>
        </row>
        <row r="339">
          <cell r="H339" t="str">
            <v/>
          </cell>
          <cell r="J339" t="str">
            <v/>
          </cell>
          <cell r="K339" t="str">
            <v/>
          </cell>
          <cell r="L339" t="str">
            <v/>
          </cell>
          <cell r="M339" t="str">
            <v/>
          </cell>
          <cell r="O339" t="str">
            <v/>
          </cell>
          <cell r="P339" t="str">
            <v/>
          </cell>
          <cell r="Q339" t="str">
            <v/>
          </cell>
        </row>
        <row r="340">
          <cell r="H340" t="str">
            <v/>
          </cell>
          <cell r="J340" t="str">
            <v/>
          </cell>
          <cell r="K340" t="str">
            <v/>
          </cell>
          <cell r="L340" t="str">
            <v/>
          </cell>
          <cell r="M340" t="str">
            <v/>
          </cell>
          <cell r="O340" t="str">
            <v/>
          </cell>
          <cell r="P340" t="str">
            <v/>
          </cell>
          <cell r="Q340" t="str">
            <v/>
          </cell>
        </row>
        <row r="341">
          <cell r="H341" t="str">
            <v/>
          </cell>
          <cell r="J341" t="str">
            <v/>
          </cell>
          <cell r="K341" t="str">
            <v/>
          </cell>
          <cell r="L341" t="str">
            <v/>
          </cell>
          <cell r="M341" t="str">
            <v/>
          </cell>
          <cell r="O341" t="str">
            <v/>
          </cell>
          <cell r="P341" t="str">
            <v/>
          </cell>
          <cell r="Q341" t="str">
            <v/>
          </cell>
        </row>
        <row r="342">
          <cell r="H342" t="str">
            <v/>
          </cell>
          <cell r="J342" t="str">
            <v/>
          </cell>
          <cell r="K342" t="str">
            <v/>
          </cell>
          <cell r="L342" t="str">
            <v/>
          </cell>
          <cell r="M342" t="str">
            <v/>
          </cell>
          <cell r="O342" t="str">
            <v/>
          </cell>
          <cell r="P342" t="str">
            <v/>
          </cell>
          <cell r="Q342" t="str">
            <v/>
          </cell>
        </row>
        <row r="343">
          <cell r="L343" t="str">
            <v/>
          </cell>
          <cell r="O343">
            <v>0</v>
          </cell>
          <cell r="P343" t="str">
            <v/>
          </cell>
        </row>
        <row r="344">
          <cell r="L344" t="str">
            <v/>
          </cell>
          <cell r="O344">
            <v>0</v>
          </cell>
          <cell r="P344" t="str">
            <v/>
          </cell>
          <cell r="S344">
            <v>92384.785000000018</v>
          </cell>
        </row>
        <row r="345">
          <cell r="H345">
            <v>7</v>
          </cell>
          <cell r="I345">
            <v>1</v>
          </cell>
          <cell r="J345">
            <v>1</v>
          </cell>
          <cell r="K345">
            <v>365</v>
          </cell>
          <cell r="L345">
            <v>200.29</v>
          </cell>
          <cell r="M345">
            <v>73105.850000000006</v>
          </cell>
          <cell r="O345">
            <v>0</v>
          </cell>
          <cell r="P345" t="str">
            <v/>
          </cell>
          <cell r="Q345" t="str">
            <v/>
          </cell>
        </row>
        <row r="346">
          <cell r="H346">
            <v>7</v>
          </cell>
          <cell r="I346">
            <v>1</v>
          </cell>
          <cell r="J346">
            <v>1</v>
          </cell>
          <cell r="K346">
            <v>365</v>
          </cell>
          <cell r="L346" t="str">
            <v/>
          </cell>
          <cell r="M346" t="str">
            <v/>
          </cell>
          <cell r="N346">
            <v>21.8841</v>
          </cell>
          <cell r="O346">
            <v>7987.66</v>
          </cell>
          <cell r="P346">
            <v>29.669800000000002</v>
          </cell>
          <cell r="Q346">
            <v>10829.55</v>
          </cell>
        </row>
        <row r="347">
          <cell r="H347">
            <v>7</v>
          </cell>
          <cell r="I347">
            <v>1</v>
          </cell>
          <cell r="J347">
            <v>1</v>
          </cell>
          <cell r="K347">
            <v>365</v>
          </cell>
          <cell r="L347" t="str">
            <v/>
          </cell>
          <cell r="M347" t="str">
            <v/>
          </cell>
          <cell r="O347">
            <v>0</v>
          </cell>
          <cell r="P347">
            <v>1.2651032258064516</v>
          </cell>
          <cell r="Q347">
            <v>461.72500000000002</v>
          </cell>
        </row>
        <row r="348">
          <cell r="H348" t="str">
            <v/>
          </cell>
          <cell r="J348" t="str">
            <v/>
          </cell>
          <cell r="K348" t="str">
            <v/>
          </cell>
          <cell r="L348" t="str">
            <v/>
          </cell>
          <cell r="M348" t="str">
            <v/>
          </cell>
          <cell r="O348" t="str">
            <v/>
          </cell>
          <cell r="P348" t="str">
            <v/>
          </cell>
          <cell r="Q348" t="str">
            <v/>
          </cell>
        </row>
        <row r="349">
          <cell r="H349" t="str">
            <v/>
          </cell>
          <cell r="J349" t="str">
            <v/>
          </cell>
          <cell r="K349" t="str">
            <v/>
          </cell>
          <cell r="L349" t="str">
            <v/>
          </cell>
          <cell r="M349" t="str">
            <v/>
          </cell>
          <cell r="O349" t="str">
            <v/>
          </cell>
          <cell r="P349" t="str">
            <v/>
          </cell>
          <cell r="Q349" t="str">
            <v/>
          </cell>
        </row>
        <row r="350">
          <cell r="L350" t="str">
            <v/>
          </cell>
          <cell r="O350">
            <v>0</v>
          </cell>
          <cell r="P350" t="str">
            <v/>
          </cell>
          <cell r="S350">
            <v>0</v>
          </cell>
        </row>
        <row r="351">
          <cell r="L351" t="str">
            <v/>
          </cell>
          <cell r="M351" t="str">
            <v/>
          </cell>
          <cell r="O351">
            <v>0</v>
          </cell>
          <cell r="P351" t="str">
            <v/>
          </cell>
          <cell r="Q351" t="str">
            <v/>
          </cell>
        </row>
        <row r="352">
          <cell r="H352" t="str">
            <v/>
          </cell>
          <cell r="J352" t="str">
            <v/>
          </cell>
          <cell r="K352" t="str">
            <v/>
          </cell>
          <cell r="L352" t="str">
            <v/>
          </cell>
          <cell r="M352" t="str">
            <v/>
          </cell>
          <cell r="O352" t="str">
            <v/>
          </cell>
          <cell r="P352" t="str">
            <v/>
          </cell>
          <cell r="Q352" t="str">
            <v/>
          </cell>
        </row>
        <row r="353">
          <cell r="H353" t="str">
            <v/>
          </cell>
          <cell r="J353" t="str">
            <v/>
          </cell>
          <cell r="K353" t="str">
            <v/>
          </cell>
          <cell r="L353" t="str">
            <v/>
          </cell>
          <cell r="M353" t="str">
            <v/>
          </cell>
          <cell r="O353" t="str">
            <v/>
          </cell>
          <cell r="P353" t="str">
            <v/>
          </cell>
          <cell r="Q353" t="str">
            <v/>
          </cell>
        </row>
        <row r="354">
          <cell r="H354" t="str">
            <v/>
          </cell>
          <cell r="J354" t="str">
            <v/>
          </cell>
          <cell r="K354" t="str">
            <v/>
          </cell>
          <cell r="L354" t="str">
            <v/>
          </cell>
          <cell r="M354" t="str">
            <v/>
          </cell>
          <cell r="O354" t="str">
            <v/>
          </cell>
          <cell r="P354" t="str">
            <v/>
          </cell>
          <cell r="Q354" t="str">
            <v/>
          </cell>
        </row>
        <row r="355">
          <cell r="H355" t="str">
            <v/>
          </cell>
          <cell r="J355" t="str">
            <v/>
          </cell>
          <cell r="K355" t="str">
            <v/>
          </cell>
          <cell r="L355" t="str">
            <v/>
          </cell>
          <cell r="M355" t="str">
            <v/>
          </cell>
          <cell r="O355" t="str">
            <v/>
          </cell>
          <cell r="P355" t="str">
            <v/>
          </cell>
          <cell r="Q355" t="str">
            <v/>
          </cell>
        </row>
        <row r="357">
          <cell r="H357" t="str">
            <v>SUMA Recollida dels contenidors soterrats grua (totes les fraccions)</v>
          </cell>
          <cell r="M357">
            <v>104853.55</v>
          </cell>
          <cell r="O357">
            <v>11981.49</v>
          </cell>
          <cell r="Q357">
            <v>16937.094999999998</v>
          </cell>
          <cell r="S357">
            <v>133772.13500000001</v>
          </cell>
        </row>
        <row r="358">
          <cell r="O358">
            <v>0</v>
          </cell>
          <cell r="P358" t="str">
            <v/>
          </cell>
          <cell r="Q358" t="str">
            <v/>
          </cell>
        </row>
        <row r="362">
          <cell r="S362">
            <v>0</v>
          </cell>
        </row>
        <row r="363">
          <cell r="L363" t="str">
            <v/>
          </cell>
          <cell r="M363" t="str">
            <v/>
          </cell>
          <cell r="O363">
            <v>0</v>
          </cell>
          <cell r="P363" t="str">
            <v/>
          </cell>
          <cell r="Q363" t="str">
            <v/>
          </cell>
        </row>
        <row r="364">
          <cell r="H364" t="str">
            <v/>
          </cell>
          <cell r="J364" t="str">
            <v/>
          </cell>
          <cell r="K364" t="str">
            <v/>
          </cell>
          <cell r="L364" t="str">
            <v/>
          </cell>
          <cell r="M364" t="str">
            <v/>
          </cell>
          <cell r="O364" t="str">
            <v/>
          </cell>
          <cell r="P364" t="str">
            <v/>
          </cell>
          <cell r="Q364" t="str">
            <v/>
          </cell>
        </row>
        <row r="365">
          <cell r="H365" t="str">
            <v/>
          </cell>
          <cell r="J365" t="str">
            <v/>
          </cell>
          <cell r="K365" t="str">
            <v/>
          </cell>
          <cell r="L365" t="str">
            <v/>
          </cell>
          <cell r="M365" t="str">
            <v/>
          </cell>
          <cell r="O365" t="str">
            <v/>
          </cell>
          <cell r="P365" t="str">
            <v/>
          </cell>
          <cell r="Q365" t="str">
            <v/>
          </cell>
        </row>
        <row r="366">
          <cell r="H366" t="str">
            <v/>
          </cell>
          <cell r="J366" t="str">
            <v/>
          </cell>
          <cell r="K366" t="str">
            <v/>
          </cell>
          <cell r="L366" t="str">
            <v/>
          </cell>
          <cell r="M366" t="str">
            <v/>
          </cell>
          <cell r="O366" t="str">
            <v/>
          </cell>
          <cell r="P366" t="str">
            <v/>
          </cell>
          <cell r="Q366" t="str">
            <v/>
          </cell>
        </row>
        <row r="367">
          <cell r="H367" t="str">
            <v/>
          </cell>
          <cell r="J367" t="str">
            <v/>
          </cell>
          <cell r="K367" t="str">
            <v/>
          </cell>
          <cell r="L367" t="str">
            <v/>
          </cell>
          <cell r="M367" t="str">
            <v/>
          </cell>
          <cell r="O367" t="str">
            <v/>
          </cell>
          <cell r="P367" t="str">
            <v/>
          </cell>
          <cell r="Q367" t="str">
            <v/>
          </cell>
        </row>
        <row r="368">
          <cell r="L368" t="str">
            <v/>
          </cell>
          <cell r="O368">
            <v>0</v>
          </cell>
          <cell r="P368" t="str">
            <v/>
          </cell>
          <cell r="S368">
            <v>0</v>
          </cell>
        </row>
        <row r="369">
          <cell r="L369" t="str">
            <v/>
          </cell>
          <cell r="M369" t="str">
            <v/>
          </cell>
          <cell r="O369">
            <v>0</v>
          </cell>
          <cell r="P369" t="str">
            <v/>
          </cell>
          <cell r="Q369" t="str">
            <v/>
          </cell>
        </row>
        <row r="370">
          <cell r="H370" t="str">
            <v/>
          </cell>
          <cell r="J370" t="str">
            <v/>
          </cell>
          <cell r="K370" t="str">
            <v/>
          </cell>
          <cell r="L370" t="str">
            <v/>
          </cell>
          <cell r="M370" t="str">
            <v/>
          </cell>
          <cell r="O370" t="str">
            <v/>
          </cell>
          <cell r="P370" t="str">
            <v/>
          </cell>
          <cell r="Q370" t="str">
            <v/>
          </cell>
        </row>
        <row r="371">
          <cell r="H371" t="str">
            <v/>
          </cell>
          <cell r="J371" t="str">
            <v/>
          </cell>
          <cell r="K371" t="str">
            <v/>
          </cell>
          <cell r="L371" t="str">
            <v/>
          </cell>
          <cell r="M371" t="str">
            <v/>
          </cell>
          <cell r="O371" t="str">
            <v/>
          </cell>
          <cell r="P371" t="str">
            <v/>
          </cell>
          <cell r="Q371" t="str">
            <v/>
          </cell>
        </row>
        <row r="372">
          <cell r="H372" t="str">
            <v/>
          </cell>
          <cell r="J372" t="str">
            <v/>
          </cell>
          <cell r="K372" t="str">
            <v/>
          </cell>
          <cell r="L372" t="str">
            <v/>
          </cell>
          <cell r="M372" t="str">
            <v/>
          </cell>
          <cell r="O372" t="str">
            <v/>
          </cell>
          <cell r="P372" t="str">
            <v/>
          </cell>
          <cell r="Q372" t="str">
            <v/>
          </cell>
        </row>
        <row r="373">
          <cell r="H373" t="str">
            <v/>
          </cell>
          <cell r="J373" t="str">
            <v/>
          </cell>
          <cell r="K373" t="str">
            <v/>
          </cell>
          <cell r="L373" t="str">
            <v/>
          </cell>
          <cell r="M373" t="str">
            <v/>
          </cell>
          <cell r="O373" t="str">
            <v/>
          </cell>
          <cell r="P373" t="str">
            <v/>
          </cell>
          <cell r="Q373" t="str">
            <v/>
          </cell>
        </row>
        <row r="374">
          <cell r="L374" t="str">
            <v/>
          </cell>
          <cell r="O374">
            <v>0</v>
          </cell>
          <cell r="P374" t="str">
            <v/>
          </cell>
        </row>
        <row r="375">
          <cell r="L375" t="str">
            <v/>
          </cell>
          <cell r="O375">
            <v>0</v>
          </cell>
          <cell r="P375" t="str">
            <v/>
          </cell>
          <cell r="S375">
            <v>20703.2</v>
          </cell>
        </row>
        <row r="376">
          <cell r="H376">
            <v>1</v>
          </cell>
          <cell r="I376">
            <v>1</v>
          </cell>
          <cell r="J376">
            <v>1</v>
          </cell>
          <cell r="K376">
            <v>50</v>
          </cell>
          <cell r="L376">
            <v>173.96</v>
          </cell>
          <cell r="M376">
            <v>8698</v>
          </cell>
          <cell r="O376">
            <v>0</v>
          </cell>
          <cell r="P376" t="str">
            <v/>
          </cell>
          <cell r="Q376" t="str">
            <v/>
          </cell>
        </row>
        <row r="377">
          <cell r="H377">
            <v>1</v>
          </cell>
          <cell r="I377">
            <v>1</v>
          </cell>
          <cell r="J377">
            <v>1</v>
          </cell>
          <cell r="K377">
            <v>50</v>
          </cell>
          <cell r="L377">
            <v>136.41</v>
          </cell>
          <cell r="M377">
            <v>6820.5</v>
          </cell>
          <cell r="O377">
            <v>0</v>
          </cell>
          <cell r="P377" t="str">
            <v/>
          </cell>
          <cell r="Q377" t="str">
            <v/>
          </cell>
        </row>
        <row r="378">
          <cell r="H378">
            <v>1</v>
          </cell>
          <cell r="I378">
            <v>1</v>
          </cell>
          <cell r="J378">
            <v>1</v>
          </cell>
          <cell r="K378">
            <v>50</v>
          </cell>
          <cell r="L378" t="str">
            <v/>
          </cell>
          <cell r="M378" t="str">
            <v/>
          </cell>
          <cell r="N378">
            <v>50.717799999999997</v>
          </cell>
          <cell r="O378">
            <v>2535.9</v>
          </cell>
          <cell r="P378">
            <v>50.270800000000001</v>
          </cell>
          <cell r="Q378">
            <v>2513.5500000000002</v>
          </cell>
        </row>
        <row r="379">
          <cell r="H379">
            <v>1</v>
          </cell>
          <cell r="I379">
            <v>1</v>
          </cell>
          <cell r="J379">
            <v>1</v>
          </cell>
          <cell r="K379">
            <v>50</v>
          </cell>
          <cell r="L379" t="str">
            <v/>
          </cell>
          <cell r="M379" t="str">
            <v/>
          </cell>
          <cell r="O379">
            <v>0</v>
          </cell>
          <cell r="P379">
            <v>1.2651032258064516</v>
          </cell>
          <cell r="Q379">
            <v>63.25</v>
          </cell>
        </row>
        <row r="380">
          <cell r="H380">
            <v>1</v>
          </cell>
          <cell r="I380">
            <v>1</v>
          </cell>
          <cell r="J380">
            <v>1</v>
          </cell>
          <cell r="K380">
            <v>50</v>
          </cell>
          <cell r="L380" t="str">
            <v/>
          </cell>
          <cell r="M380" t="str">
            <v/>
          </cell>
          <cell r="O380">
            <v>0</v>
          </cell>
          <cell r="P380">
            <v>1.4396350806451614</v>
          </cell>
          <cell r="Q380">
            <v>72</v>
          </cell>
        </row>
        <row r="381">
          <cell r="L381" t="str">
            <v/>
          </cell>
          <cell r="O381">
            <v>0</v>
          </cell>
          <cell r="P381" t="str">
            <v/>
          </cell>
          <cell r="S381">
            <v>0</v>
          </cell>
        </row>
        <row r="382">
          <cell r="L382" t="str">
            <v/>
          </cell>
          <cell r="M382" t="str">
            <v/>
          </cell>
          <cell r="O382">
            <v>0</v>
          </cell>
          <cell r="P382" t="str">
            <v/>
          </cell>
          <cell r="Q382" t="str">
            <v/>
          </cell>
        </row>
        <row r="383">
          <cell r="H383" t="str">
            <v/>
          </cell>
          <cell r="J383" t="str">
            <v/>
          </cell>
          <cell r="K383" t="str">
            <v/>
          </cell>
          <cell r="L383" t="str">
            <v/>
          </cell>
          <cell r="M383" t="str">
            <v/>
          </cell>
          <cell r="O383" t="str">
            <v/>
          </cell>
          <cell r="P383" t="str">
            <v/>
          </cell>
          <cell r="Q383" t="str">
            <v/>
          </cell>
        </row>
        <row r="384">
          <cell r="H384" t="str">
            <v/>
          </cell>
          <cell r="J384" t="str">
            <v/>
          </cell>
          <cell r="K384" t="str">
            <v/>
          </cell>
          <cell r="L384" t="str">
            <v/>
          </cell>
          <cell r="M384" t="str">
            <v/>
          </cell>
          <cell r="O384" t="str">
            <v/>
          </cell>
          <cell r="P384" t="str">
            <v/>
          </cell>
          <cell r="Q384" t="str">
            <v/>
          </cell>
        </row>
        <row r="385">
          <cell r="H385" t="str">
            <v/>
          </cell>
          <cell r="J385" t="str">
            <v/>
          </cell>
          <cell r="K385" t="str">
            <v/>
          </cell>
          <cell r="L385" t="str">
            <v/>
          </cell>
          <cell r="M385" t="str">
            <v/>
          </cell>
          <cell r="O385" t="str">
            <v/>
          </cell>
          <cell r="P385" t="str">
            <v/>
          </cell>
          <cell r="Q385" t="str">
            <v/>
          </cell>
        </row>
        <row r="386">
          <cell r="H386" t="str">
            <v/>
          </cell>
          <cell r="J386" t="str">
            <v/>
          </cell>
          <cell r="K386" t="str">
            <v/>
          </cell>
          <cell r="L386" t="str">
            <v/>
          </cell>
          <cell r="M386" t="str">
            <v/>
          </cell>
          <cell r="O386" t="str">
            <v/>
          </cell>
          <cell r="P386" t="str">
            <v/>
          </cell>
          <cell r="Q386" t="str">
            <v/>
          </cell>
        </row>
        <row r="387">
          <cell r="L387" t="str">
            <v/>
          </cell>
          <cell r="O387">
            <v>0</v>
          </cell>
          <cell r="P387" t="str">
            <v/>
          </cell>
        </row>
        <row r="388">
          <cell r="L388" t="str">
            <v/>
          </cell>
          <cell r="O388">
            <v>0</v>
          </cell>
          <cell r="P388" t="str">
            <v/>
          </cell>
          <cell r="S388">
            <v>46245.4</v>
          </cell>
        </row>
        <row r="389">
          <cell r="H389">
            <v>2</v>
          </cell>
          <cell r="I389">
            <v>1</v>
          </cell>
          <cell r="J389">
            <v>1</v>
          </cell>
          <cell r="K389">
            <v>100</v>
          </cell>
          <cell r="L389">
            <v>200.29</v>
          </cell>
          <cell r="M389">
            <v>20029</v>
          </cell>
          <cell r="O389">
            <v>0</v>
          </cell>
          <cell r="P389" t="str">
            <v/>
          </cell>
          <cell r="Q389" t="str">
            <v/>
          </cell>
        </row>
        <row r="390">
          <cell r="H390">
            <v>2</v>
          </cell>
          <cell r="I390">
            <v>1</v>
          </cell>
          <cell r="J390">
            <v>1</v>
          </cell>
          <cell r="K390">
            <v>100</v>
          </cell>
          <cell r="L390">
            <v>158.47</v>
          </cell>
          <cell r="M390">
            <v>15847</v>
          </cell>
          <cell r="O390">
            <v>0</v>
          </cell>
          <cell r="P390" t="str">
            <v/>
          </cell>
          <cell r="Q390" t="str">
            <v/>
          </cell>
        </row>
        <row r="391">
          <cell r="H391">
            <v>2</v>
          </cell>
          <cell r="I391">
            <v>1</v>
          </cell>
          <cell r="J391">
            <v>1</v>
          </cell>
          <cell r="K391">
            <v>100</v>
          </cell>
          <cell r="L391" t="str">
            <v/>
          </cell>
          <cell r="M391" t="str">
            <v/>
          </cell>
          <cell r="N391">
            <v>50.717799999999997</v>
          </cell>
          <cell r="O391">
            <v>5071.8</v>
          </cell>
          <cell r="P391">
            <v>50.270800000000001</v>
          </cell>
          <cell r="Q391">
            <v>5027.1000000000004</v>
          </cell>
        </row>
        <row r="392">
          <cell r="H392">
            <v>2</v>
          </cell>
          <cell r="I392">
            <v>1</v>
          </cell>
          <cell r="J392">
            <v>1</v>
          </cell>
          <cell r="K392">
            <v>100</v>
          </cell>
          <cell r="L392" t="str">
            <v/>
          </cell>
          <cell r="M392" t="str">
            <v/>
          </cell>
          <cell r="O392">
            <v>0</v>
          </cell>
          <cell r="P392">
            <v>1.2651032258064516</v>
          </cell>
          <cell r="Q392">
            <v>126.5</v>
          </cell>
        </row>
        <row r="393">
          <cell r="H393">
            <v>2</v>
          </cell>
          <cell r="I393">
            <v>1</v>
          </cell>
          <cell r="J393">
            <v>1</v>
          </cell>
          <cell r="K393">
            <v>100</v>
          </cell>
          <cell r="L393" t="str">
            <v/>
          </cell>
          <cell r="M393" t="str">
            <v/>
          </cell>
          <cell r="O393">
            <v>0</v>
          </cell>
          <cell r="P393">
            <v>1.4396350806451614</v>
          </cell>
          <cell r="Q393">
            <v>144</v>
          </cell>
        </row>
        <row r="395">
          <cell r="L395" t="str">
            <v/>
          </cell>
          <cell r="O395">
            <v>0</v>
          </cell>
          <cell r="P395" t="str">
            <v/>
          </cell>
          <cell r="S395">
            <v>115151.04599999999</v>
          </cell>
        </row>
        <row r="396">
          <cell r="H396">
            <v>5</v>
          </cell>
          <cell r="I396">
            <v>1</v>
          </cell>
          <cell r="J396">
            <v>1</v>
          </cell>
          <cell r="K396">
            <v>249</v>
          </cell>
          <cell r="L396">
            <v>200.29</v>
          </cell>
          <cell r="M396">
            <v>49872.21</v>
          </cell>
          <cell r="O396">
            <v>0</v>
          </cell>
          <cell r="P396" t="str">
            <v/>
          </cell>
          <cell r="Q396" t="str">
            <v/>
          </cell>
        </row>
        <row r="397">
          <cell r="H397">
            <v>5</v>
          </cell>
          <cell r="I397">
            <v>1</v>
          </cell>
          <cell r="J397">
            <v>1</v>
          </cell>
          <cell r="K397">
            <v>249</v>
          </cell>
          <cell r="L397">
            <v>158.47</v>
          </cell>
          <cell r="M397">
            <v>39459.03</v>
          </cell>
          <cell r="O397">
            <v>0</v>
          </cell>
          <cell r="P397" t="str">
            <v/>
          </cell>
          <cell r="Q397" t="str">
            <v/>
          </cell>
        </row>
        <row r="398">
          <cell r="H398">
            <v>5</v>
          </cell>
          <cell r="I398">
            <v>1</v>
          </cell>
          <cell r="J398">
            <v>1</v>
          </cell>
          <cell r="K398">
            <v>249</v>
          </cell>
          <cell r="L398" t="str">
            <v/>
          </cell>
          <cell r="M398" t="str">
            <v/>
          </cell>
          <cell r="N398">
            <v>50.717799999999997</v>
          </cell>
          <cell r="O398">
            <v>12628.781999999999</v>
          </cell>
          <cell r="P398">
            <v>50.270800000000001</v>
          </cell>
          <cell r="Q398">
            <v>12517.478999999999</v>
          </cell>
        </row>
        <row r="399">
          <cell r="H399">
            <v>5</v>
          </cell>
          <cell r="I399">
            <v>1</v>
          </cell>
          <cell r="J399">
            <v>1</v>
          </cell>
          <cell r="K399">
            <v>249</v>
          </cell>
          <cell r="L399" t="str">
            <v/>
          </cell>
          <cell r="M399" t="str">
            <v/>
          </cell>
          <cell r="O399">
            <v>0</v>
          </cell>
          <cell r="P399">
            <v>1.2651032258064516</v>
          </cell>
          <cell r="Q399">
            <v>314.98500000000001</v>
          </cell>
        </row>
        <row r="400">
          <cell r="H400">
            <v>5</v>
          </cell>
          <cell r="I400">
            <v>1</v>
          </cell>
          <cell r="J400">
            <v>1</v>
          </cell>
          <cell r="K400">
            <v>249</v>
          </cell>
          <cell r="L400" t="str">
            <v/>
          </cell>
          <cell r="M400" t="str">
            <v/>
          </cell>
          <cell r="O400">
            <v>0</v>
          </cell>
          <cell r="P400">
            <v>1.4396350806451614</v>
          </cell>
          <cell r="Q400">
            <v>358.56</v>
          </cell>
        </row>
        <row r="403">
          <cell r="L403" t="str">
            <v/>
          </cell>
          <cell r="O403">
            <v>0</v>
          </cell>
          <cell r="P403" t="str">
            <v/>
          </cell>
          <cell r="S403">
            <v>0</v>
          </cell>
        </row>
        <row r="404">
          <cell r="L404" t="str">
            <v/>
          </cell>
          <cell r="M404" t="str">
            <v/>
          </cell>
          <cell r="O404">
            <v>0</v>
          </cell>
          <cell r="P404" t="str">
            <v/>
          </cell>
          <cell r="Q404" t="str">
            <v/>
          </cell>
        </row>
        <row r="405">
          <cell r="H405" t="str">
            <v/>
          </cell>
          <cell r="J405" t="str">
            <v/>
          </cell>
          <cell r="K405" t="str">
            <v/>
          </cell>
          <cell r="L405" t="str">
            <v/>
          </cell>
          <cell r="M405" t="str">
            <v/>
          </cell>
          <cell r="O405" t="str">
            <v/>
          </cell>
          <cell r="P405" t="str">
            <v/>
          </cell>
          <cell r="Q405" t="str">
            <v/>
          </cell>
        </row>
        <row r="406">
          <cell r="H406" t="str">
            <v/>
          </cell>
          <cell r="J406" t="str">
            <v/>
          </cell>
          <cell r="K406" t="str">
            <v/>
          </cell>
          <cell r="L406" t="str">
            <v/>
          </cell>
          <cell r="M406" t="str">
            <v/>
          </cell>
          <cell r="O406" t="str">
            <v/>
          </cell>
          <cell r="P406" t="str">
            <v/>
          </cell>
          <cell r="Q406" t="str">
            <v/>
          </cell>
        </row>
        <row r="407">
          <cell r="H407" t="str">
            <v/>
          </cell>
          <cell r="J407" t="str">
            <v/>
          </cell>
          <cell r="K407" t="str">
            <v/>
          </cell>
          <cell r="L407" t="str">
            <v/>
          </cell>
          <cell r="M407" t="str">
            <v/>
          </cell>
          <cell r="O407" t="str">
            <v/>
          </cell>
          <cell r="P407" t="str">
            <v/>
          </cell>
          <cell r="Q407" t="str">
            <v/>
          </cell>
        </row>
        <row r="408">
          <cell r="H408" t="str">
            <v/>
          </cell>
          <cell r="J408" t="str">
            <v/>
          </cell>
          <cell r="K408" t="str">
            <v/>
          </cell>
          <cell r="L408" t="str">
            <v/>
          </cell>
          <cell r="M408" t="str">
            <v/>
          </cell>
          <cell r="O408" t="str">
            <v/>
          </cell>
          <cell r="P408" t="str">
            <v/>
          </cell>
          <cell r="Q408" t="str">
            <v/>
          </cell>
        </row>
        <row r="410">
          <cell r="H410" t="str">
            <v>SUMA Recollida de la fracció FORM comercial i domicilis c. posterior</v>
          </cell>
          <cell r="M410">
            <v>140725.74</v>
          </cell>
          <cell r="O410">
            <v>20236.482</v>
          </cell>
          <cell r="Q410">
            <v>21137.424000000003</v>
          </cell>
          <cell r="S410">
            <v>182099.64600000001</v>
          </cell>
        </row>
        <row r="411">
          <cell r="O411">
            <v>0</v>
          </cell>
          <cell r="P411" t="str">
            <v/>
          </cell>
          <cell r="Q411" t="str">
            <v/>
          </cell>
        </row>
        <row r="415">
          <cell r="S415">
            <v>81984.671999999991</v>
          </cell>
        </row>
        <row r="416">
          <cell r="H416">
            <v>4</v>
          </cell>
          <cell r="I416">
            <v>1</v>
          </cell>
          <cell r="J416">
            <v>1</v>
          </cell>
          <cell r="K416">
            <v>198</v>
          </cell>
          <cell r="L416">
            <v>173.96</v>
          </cell>
          <cell r="M416">
            <v>34444.080000000002</v>
          </cell>
          <cell r="O416">
            <v>0</v>
          </cell>
          <cell r="P416" t="str">
            <v/>
          </cell>
          <cell r="Q416" t="str">
            <v/>
          </cell>
        </row>
        <row r="417">
          <cell r="H417">
            <v>4</v>
          </cell>
          <cell r="I417">
            <v>1</v>
          </cell>
          <cell r="J417">
            <v>1</v>
          </cell>
          <cell r="K417">
            <v>198</v>
          </cell>
          <cell r="L417">
            <v>136.41</v>
          </cell>
          <cell r="M417">
            <v>27009.18</v>
          </cell>
          <cell r="O417">
            <v>0</v>
          </cell>
          <cell r="P417" t="str">
            <v/>
          </cell>
          <cell r="Q417" t="str">
            <v/>
          </cell>
        </row>
        <row r="418">
          <cell r="H418">
            <v>4</v>
          </cell>
          <cell r="I418">
            <v>1</v>
          </cell>
          <cell r="J418">
            <v>1</v>
          </cell>
          <cell r="K418">
            <v>198</v>
          </cell>
          <cell r="L418" t="str">
            <v/>
          </cell>
          <cell r="M418" t="str">
            <v/>
          </cell>
          <cell r="N418">
            <v>50.717799999999997</v>
          </cell>
          <cell r="O418">
            <v>10042.164000000001</v>
          </cell>
          <cell r="P418">
            <v>50.270800000000001</v>
          </cell>
          <cell r="Q418">
            <v>9953.6579999999994</v>
          </cell>
        </row>
        <row r="419">
          <cell r="H419">
            <v>4</v>
          </cell>
          <cell r="I419">
            <v>1</v>
          </cell>
          <cell r="J419">
            <v>1</v>
          </cell>
          <cell r="K419">
            <v>198</v>
          </cell>
          <cell r="L419" t="str">
            <v/>
          </cell>
          <cell r="M419" t="str">
            <v/>
          </cell>
          <cell r="O419">
            <v>0</v>
          </cell>
          <cell r="P419">
            <v>1.2651032258064516</v>
          </cell>
          <cell r="Q419">
            <v>250.47</v>
          </cell>
        </row>
        <row r="420">
          <cell r="H420">
            <v>4</v>
          </cell>
          <cell r="I420">
            <v>1</v>
          </cell>
          <cell r="J420">
            <v>1</v>
          </cell>
          <cell r="K420">
            <v>198</v>
          </cell>
          <cell r="L420" t="str">
            <v/>
          </cell>
          <cell r="M420" t="str">
            <v/>
          </cell>
          <cell r="O420">
            <v>0</v>
          </cell>
          <cell r="P420">
            <v>1.4396350806451614</v>
          </cell>
          <cell r="Q420">
            <v>285.12</v>
          </cell>
        </row>
        <row r="421">
          <cell r="L421" t="str">
            <v/>
          </cell>
          <cell r="O421">
            <v>0</v>
          </cell>
          <cell r="P421" t="str">
            <v/>
          </cell>
          <cell r="S421">
            <v>0</v>
          </cell>
        </row>
        <row r="422">
          <cell r="L422" t="str">
            <v/>
          </cell>
          <cell r="M422" t="str">
            <v/>
          </cell>
          <cell r="O422">
            <v>0</v>
          </cell>
          <cell r="P422" t="str">
            <v/>
          </cell>
          <cell r="Q422" t="str">
            <v/>
          </cell>
        </row>
        <row r="423">
          <cell r="H423" t="str">
            <v/>
          </cell>
          <cell r="J423" t="str">
            <v/>
          </cell>
          <cell r="K423" t="str">
            <v/>
          </cell>
          <cell r="L423" t="str">
            <v/>
          </cell>
          <cell r="M423" t="str">
            <v/>
          </cell>
          <cell r="O423" t="str">
            <v/>
          </cell>
          <cell r="P423" t="str">
            <v/>
          </cell>
          <cell r="Q423" t="str">
            <v/>
          </cell>
        </row>
        <row r="424">
          <cell r="H424" t="str">
            <v/>
          </cell>
          <cell r="J424" t="str">
            <v/>
          </cell>
          <cell r="K424" t="str">
            <v/>
          </cell>
          <cell r="L424" t="str">
            <v/>
          </cell>
          <cell r="M424" t="str">
            <v/>
          </cell>
          <cell r="O424" t="str">
            <v/>
          </cell>
          <cell r="P424" t="str">
            <v/>
          </cell>
          <cell r="Q424" t="str">
            <v/>
          </cell>
        </row>
        <row r="425">
          <cell r="H425" t="str">
            <v/>
          </cell>
          <cell r="J425" t="str">
            <v/>
          </cell>
          <cell r="K425" t="str">
            <v/>
          </cell>
          <cell r="L425" t="str">
            <v/>
          </cell>
          <cell r="M425" t="str">
            <v/>
          </cell>
          <cell r="O425" t="str">
            <v/>
          </cell>
          <cell r="P425" t="str">
            <v/>
          </cell>
          <cell r="Q425" t="str">
            <v/>
          </cell>
        </row>
        <row r="426">
          <cell r="H426" t="str">
            <v/>
          </cell>
          <cell r="J426" t="str">
            <v/>
          </cell>
          <cell r="K426" t="str">
            <v/>
          </cell>
          <cell r="L426" t="str">
            <v/>
          </cell>
          <cell r="M426" t="str">
            <v/>
          </cell>
          <cell r="O426" t="str">
            <v/>
          </cell>
          <cell r="P426" t="str">
            <v/>
          </cell>
          <cell r="Q426" t="str">
            <v/>
          </cell>
        </row>
        <row r="427">
          <cell r="L427" t="str">
            <v/>
          </cell>
          <cell r="O427">
            <v>0</v>
          </cell>
          <cell r="P427" t="str">
            <v/>
          </cell>
        </row>
        <row r="428">
          <cell r="L428" t="str">
            <v/>
          </cell>
          <cell r="O428">
            <v>0</v>
          </cell>
          <cell r="P428" t="str">
            <v/>
          </cell>
          <cell r="S428">
            <v>41406.400000000001</v>
          </cell>
        </row>
        <row r="429">
          <cell r="H429">
            <v>2</v>
          </cell>
          <cell r="I429">
            <v>1</v>
          </cell>
          <cell r="J429">
            <v>1</v>
          </cell>
          <cell r="K429">
            <v>100</v>
          </cell>
          <cell r="L429">
            <v>173.96</v>
          </cell>
          <cell r="M429">
            <v>17396</v>
          </cell>
          <cell r="O429">
            <v>0</v>
          </cell>
          <cell r="P429" t="str">
            <v/>
          </cell>
          <cell r="Q429" t="str">
            <v/>
          </cell>
        </row>
        <row r="430">
          <cell r="H430">
            <v>2</v>
          </cell>
          <cell r="I430">
            <v>1</v>
          </cell>
          <cell r="J430">
            <v>1</v>
          </cell>
          <cell r="K430">
            <v>100</v>
          </cell>
          <cell r="L430">
            <v>136.41</v>
          </cell>
          <cell r="M430">
            <v>13641</v>
          </cell>
          <cell r="O430">
            <v>0</v>
          </cell>
          <cell r="P430" t="str">
            <v/>
          </cell>
          <cell r="Q430" t="str">
            <v/>
          </cell>
        </row>
        <row r="431">
          <cell r="H431">
            <v>2</v>
          </cell>
          <cell r="I431">
            <v>1</v>
          </cell>
          <cell r="J431">
            <v>1</v>
          </cell>
          <cell r="K431">
            <v>100</v>
          </cell>
          <cell r="L431" t="str">
            <v/>
          </cell>
          <cell r="M431" t="str">
            <v/>
          </cell>
          <cell r="N431">
            <v>50.717799999999997</v>
          </cell>
          <cell r="O431">
            <v>5071.8</v>
          </cell>
          <cell r="P431">
            <v>50.270800000000001</v>
          </cell>
          <cell r="Q431">
            <v>5027.1000000000004</v>
          </cell>
        </row>
        <row r="432">
          <cell r="H432">
            <v>2</v>
          </cell>
          <cell r="I432">
            <v>1</v>
          </cell>
          <cell r="J432">
            <v>1</v>
          </cell>
          <cell r="K432">
            <v>100</v>
          </cell>
          <cell r="L432" t="str">
            <v/>
          </cell>
          <cell r="M432" t="str">
            <v/>
          </cell>
          <cell r="O432">
            <v>0</v>
          </cell>
          <cell r="P432">
            <v>1.2651032258064516</v>
          </cell>
          <cell r="Q432">
            <v>126.5</v>
          </cell>
        </row>
        <row r="433">
          <cell r="H433">
            <v>2</v>
          </cell>
          <cell r="I433">
            <v>1</v>
          </cell>
          <cell r="J433">
            <v>1</v>
          </cell>
          <cell r="K433">
            <v>100</v>
          </cell>
          <cell r="L433" t="str">
            <v/>
          </cell>
          <cell r="M433" t="str">
            <v/>
          </cell>
          <cell r="O433">
            <v>0</v>
          </cell>
          <cell r="P433">
            <v>1.4396350806451614</v>
          </cell>
          <cell r="Q433">
            <v>144</v>
          </cell>
        </row>
        <row r="434">
          <cell r="L434" t="str">
            <v/>
          </cell>
          <cell r="O434">
            <v>0</v>
          </cell>
          <cell r="P434" t="str">
            <v/>
          </cell>
          <cell r="S434">
            <v>0</v>
          </cell>
        </row>
        <row r="435">
          <cell r="L435" t="str">
            <v/>
          </cell>
          <cell r="M435" t="str">
            <v/>
          </cell>
          <cell r="O435">
            <v>0</v>
          </cell>
          <cell r="P435" t="str">
            <v/>
          </cell>
          <cell r="Q435" t="str">
            <v/>
          </cell>
        </row>
        <row r="436">
          <cell r="H436" t="str">
            <v/>
          </cell>
          <cell r="J436" t="str">
            <v/>
          </cell>
          <cell r="K436" t="str">
            <v/>
          </cell>
          <cell r="L436" t="str">
            <v/>
          </cell>
          <cell r="M436" t="str">
            <v/>
          </cell>
          <cell r="O436" t="str">
            <v/>
          </cell>
          <cell r="P436" t="str">
            <v/>
          </cell>
          <cell r="Q436" t="str">
            <v/>
          </cell>
        </row>
        <row r="437">
          <cell r="H437" t="str">
            <v/>
          </cell>
          <cell r="J437" t="str">
            <v/>
          </cell>
          <cell r="K437" t="str">
            <v/>
          </cell>
          <cell r="L437" t="str">
            <v/>
          </cell>
          <cell r="M437" t="str">
            <v/>
          </cell>
          <cell r="O437" t="str">
            <v/>
          </cell>
          <cell r="P437" t="str">
            <v/>
          </cell>
          <cell r="Q437" t="str">
            <v/>
          </cell>
        </row>
        <row r="438">
          <cell r="H438" t="str">
            <v/>
          </cell>
          <cell r="J438" t="str">
            <v/>
          </cell>
          <cell r="K438" t="str">
            <v/>
          </cell>
          <cell r="L438" t="str">
            <v/>
          </cell>
          <cell r="M438" t="str">
            <v/>
          </cell>
          <cell r="O438" t="str">
            <v/>
          </cell>
          <cell r="P438" t="str">
            <v/>
          </cell>
          <cell r="Q438" t="str">
            <v/>
          </cell>
        </row>
        <row r="439">
          <cell r="H439" t="str">
            <v/>
          </cell>
          <cell r="J439" t="str">
            <v/>
          </cell>
          <cell r="K439" t="str">
            <v/>
          </cell>
          <cell r="L439" t="str">
            <v/>
          </cell>
          <cell r="M439" t="str">
            <v/>
          </cell>
          <cell r="O439" t="str">
            <v/>
          </cell>
          <cell r="P439" t="str">
            <v/>
          </cell>
          <cell r="Q439" t="str">
            <v/>
          </cell>
        </row>
        <row r="440">
          <cell r="L440" t="str">
            <v/>
          </cell>
          <cell r="O440">
            <v>0</v>
          </cell>
          <cell r="P440" t="str">
            <v/>
          </cell>
        </row>
        <row r="441">
          <cell r="L441" t="str">
            <v/>
          </cell>
          <cell r="O441">
            <v>0</v>
          </cell>
          <cell r="P441" t="str">
            <v/>
          </cell>
          <cell r="S441">
            <v>0</v>
          </cell>
        </row>
        <row r="442">
          <cell r="L442" t="str">
            <v/>
          </cell>
          <cell r="M442" t="str">
            <v/>
          </cell>
          <cell r="O442">
            <v>0</v>
          </cell>
          <cell r="P442" t="str">
            <v/>
          </cell>
          <cell r="Q442" t="str">
            <v/>
          </cell>
        </row>
        <row r="443">
          <cell r="H443" t="str">
            <v/>
          </cell>
          <cell r="J443" t="str">
            <v/>
          </cell>
          <cell r="K443" t="str">
            <v/>
          </cell>
          <cell r="L443" t="str">
            <v/>
          </cell>
          <cell r="M443" t="str">
            <v/>
          </cell>
          <cell r="O443" t="str">
            <v/>
          </cell>
          <cell r="P443" t="str">
            <v/>
          </cell>
          <cell r="Q443" t="str">
            <v/>
          </cell>
        </row>
        <row r="444">
          <cell r="H444" t="str">
            <v/>
          </cell>
          <cell r="J444" t="str">
            <v/>
          </cell>
          <cell r="K444" t="str">
            <v/>
          </cell>
          <cell r="L444" t="str">
            <v/>
          </cell>
          <cell r="M444" t="str">
            <v/>
          </cell>
          <cell r="O444" t="str">
            <v/>
          </cell>
          <cell r="P444" t="str">
            <v/>
          </cell>
          <cell r="Q444" t="str">
            <v/>
          </cell>
        </row>
        <row r="445">
          <cell r="H445" t="str">
            <v/>
          </cell>
          <cell r="J445" t="str">
            <v/>
          </cell>
          <cell r="K445" t="str">
            <v/>
          </cell>
          <cell r="L445" t="str">
            <v/>
          </cell>
          <cell r="M445" t="str">
            <v/>
          </cell>
          <cell r="O445" t="str">
            <v/>
          </cell>
          <cell r="P445" t="str">
            <v/>
          </cell>
          <cell r="Q445" t="str">
            <v/>
          </cell>
        </row>
        <row r="446">
          <cell r="H446" t="str">
            <v/>
          </cell>
          <cell r="J446" t="str">
            <v/>
          </cell>
          <cell r="K446" t="str">
            <v/>
          </cell>
          <cell r="L446" t="str">
            <v/>
          </cell>
          <cell r="M446" t="str">
            <v/>
          </cell>
          <cell r="O446" t="str">
            <v/>
          </cell>
          <cell r="P446" t="str">
            <v/>
          </cell>
          <cell r="Q446" t="str">
            <v/>
          </cell>
        </row>
        <row r="447">
          <cell r="L447" t="str">
            <v/>
          </cell>
          <cell r="O447">
            <v>0</v>
          </cell>
          <cell r="P447" t="str">
            <v/>
          </cell>
          <cell r="S447">
            <v>0</v>
          </cell>
        </row>
        <row r="448">
          <cell r="L448" t="str">
            <v/>
          </cell>
          <cell r="M448" t="str">
            <v/>
          </cell>
          <cell r="O448">
            <v>0</v>
          </cell>
          <cell r="P448" t="str">
            <v/>
          </cell>
          <cell r="Q448" t="str">
            <v/>
          </cell>
        </row>
        <row r="449">
          <cell r="H449" t="str">
            <v/>
          </cell>
          <cell r="J449" t="str">
            <v/>
          </cell>
          <cell r="K449" t="str">
            <v/>
          </cell>
          <cell r="L449" t="str">
            <v/>
          </cell>
          <cell r="M449" t="str">
            <v/>
          </cell>
          <cell r="O449" t="str">
            <v/>
          </cell>
          <cell r="P449" t="str">
            <v/>
          </cell>
          <cell r="Q449" t="str">
            <v/>
          </cell>
        </row>
        <row r="450">
          <cell r="H450" t="str">
            <v/>
          </cell>
          <cell r="J450" t="str">
            <v/>
          </cell>
          <cell r="K450" t="str">
            <v/>
          </cell>
          <cell r="L450" t="str">
            <v/>
          </cell>
          <cell r="M450" t="str">
            <v/>
          </cell>
          <cell r="O450" t="str">
            <v/>
          </cell>
          <cell r="P450" t="str">
            <v/>
          </cell>
          <cell r="Q450" t="str">
            <v/>
          </cell>
        </row>
        <row r="451">
          <cell r="H451" t="str">
            <v/>
          </cell>
          <cell r="J451" t="str">
            <v/>
          </cell>
          <cell r="K451" t="str">
            <v/>
          </cell>
          <cell r="L451" t="str">
            <v/>
          </cell>
          <cell r="M451" t="str">
            <v/>
          </cell>
          <cell r="O451" t="str">
            <v/>
          </cell>
          <cell r="P451" t="str">
            <v/>
          </cell>
          <cell r="Q451" t="str">
            <v/>
          </cell>
        </row>
        <row r="452">
          <cell r="H452" t="str">
            <v/>
          </cell>
          <cell r="J452" t="str">
            <v/>
          </cell>
          <cell r="K452" t="str">
            <v/>
          </cell>
          <cell r="L452" t="str">
            <v/>
          </cell>
          <cell r="M452" t="str">
            <v/>
          </cell>
          <cell r="O452" t="str">
            <v/>
          </cell>
          <cell r="P452" t="str">
            <v/>
          </cell>
          <cell r="Q452" t="str">
            <v/>
          </cell>
        </row>
        <row r="454">
          <cell r="H454" t="str">
            <v>SUMA Recollida del CARTRÓ industrial i comercial</v>
          </cell>
          <cell r="M454">
            <v>92490.260000000009</v>
          </cell>
          <cell r="O454">
            <v>15113.964</v>
          </cell>
          <cell r="Q454">
            <v>15786.848</v>
          </cell>
          <cell r="S454">
            <v>123391.07199999999</v>
          </cell>
        </row>
        <row r="455">
          <cell r="O455">
            <v>0</v>
          </cell>
          <cell r="P455" t="str">
            <v/>
          </cell>
          <cell r="Q455" t="str">
            <v/>
          </cell>
        </row>
        <row r="459">
          <cell r="S459">
            <v>127839.425</v>
          </cell>
        </row>
        <row r="460">
          <cell r="H460">
            <v>7</v>
          </cell>
          <cell r="I460">
            <v>1</v>
          </cell>
          <cell r="J460">
            <v>1</v>
          </cell>
          <cell r="K460">
            <v>365</v>
          </cell>
          <cell r="L460">
            <v>173.96</v>
          </cell>
          <cell r="M460">
            <v>63495.4</v>
          </cell>
          <cell r="O460">
            <v>0</v>
          </cell>
          <cell r="P460" t="str">
            <v/>
          </cell>
          <cell r="Q460" t="str">
            <v/>
          </cell>
        </row>
        <row r="461">
          <cell r="H461">
            <v>7</v>
          </cell>
          <cell r="I461">
            <v>2</v>
          </cell>
          <cell r="J461">
            <v>1</v>
          </cell>
          <cell r="K461">
            <v>365</v>
          </cell>
          <cell r="L461">
            <v>57.521250000000002</v>
          </cell>
          <cell r="M461">
            <v>41990.695</v>
          </cell>
          <cell r="O461">
            <v>0</v>
          </cell>
          <cell r="P461" t="str">
            <v/>
          </cell>
          <cell r="Q461" t="str">
            <v/>
          </cell>
        </row>
        <row r="462">
          <cell r="H462">
            <v>7</v>
          </cell>
          <cell r="I462">
            <v>1</v>
          </cell>
          <cell r="J462">
            <v>1</v>
          </cell>
          <cell r="K462">
            <v>365</v>
          </cell>
          <cell r="L462" t="str">
            <v/>
          </cell>
          <cell r="M462" t="str">
            <v/>
          </cell>
          <cell r="N462">
            <v>26.382300000000001</v>
          </cell>
          <cell r="O462">
            <v>9629.43</v>
          </cell>
          <cell r="P462">
            <v>32.155000000000001</v>
          </cell>
          <cell r="Q462">
            <v>11736.575000000001</v>
          </cell>
        </row>
        <row r="463">
          <cell r="H463">
            <v>7</v>
          </cell>
          <cell r="I463">
            <v>1</v>
          </cell>
          <cell r="J463">
            <v>1</v>
          </cell>
          <cell r="K463">
            <v>365</v>
          </cell>
          <cell r="L463" t="str">
            <v/>
          </cell>
          <cell r="M463" t="str">
            <v/>
          </cell>
          <cell r="O463">
            <v>0</v>
          </cell>
          <cell r="P463">
            <v>1.2651032258064516</v>
          </cell>
          <cell r="Q463">
            <v>461.72500000000002</v>
          </cell>
        </row>
        <row r="464">
          <cell r="H464">
            <v>7</v>
          </cell>
          <cell r="I464">
            <v>1</v>
          </cell>
          <cell r="J464">
            <v>1</v>
          </cell>
          <cell r="K464">
            <v>365</v>
          </cell>
          <cell r="L464" t="str">
            <v/>
          </cell>
          <cell r="M464" t="str">
            <v/>
          </cell>
          <cell r="O464">
            <v>0</v>
          </cell>
          <cell r="P464">
            <v>1.4396350806451614</v>
          </cell>
          <cell r="Q464">
            <v>525.6</v>
          </cell>
        </row>
        <row r="465">
          <cell r="L465" t="str">
            <v/>
          </cell>
          <cell r="O465">
            <v>0</v>
          </cell>
          <cell r="P465" t="str">
            <v/>
          </cell>
          <cell r="S465">
            <v>0</v>
          </cell>
        </row>
        <row r="466">
          <cell r="H466">
            <v>6</v>
          </cell>
          <cell r="I466">
            <v>2</v>
          </cell>
          <cell r="K466">
            <v>298</v>
          </cell>
          <cell r="L466">
            <v>173.96</v>
          </cell>
          <cell r="M466">
            <v>0</v>
          </cell>
          <cell r="O466">
            <v>0</v>
          </cell>
          <cell r="P466" t="str">
            <v/>
          </cell>
          <cell r="Q466" t="str">
            <v/>
          </cell>
        </row>
        <row r="467">
          <cell r="H467">
            <v>6</v>
          </cell>
          <cell r="I467">
            <v>1</v>
          </cell>
          <cell r="K467">
            <v>298</v>
          </cell>
          <cell r="L467">
            <v>136.41</v>
          </cell>
          <cell r="M467">
            <v>0</v>
          </cell>
          <cell r="O467">
            <v>0</v>
          </cell>
          <cell r="P467" t="str">
            <v/>
          </cell>
          <cell r="Q467" t="str">
            <v/>
          </cell>
        </row>
        <row r="468">
          <cell r="H468">
            <v>6</v>
          </cell>
          <cell r="I468">
            <v>2</v>
          </cell>
          <cell r="K468">
            <v>298</v>
          </cell>
          <cell r="L468" t="str">
            <v/>
          </cell>
          <cell r="M468" t="str">
            <v/>
          </cell>
          <cell r="N468">
            <v>16.088799999999999</v>
          </cell>
          <cell r="O468">
            <v>0</v>
          </cell>
          <cell r="P468">
            <v>13.494200000000001</v>
          </cell>
          <cell r="Q468">
            <v>0</v>
          </cell>
        </row>
        <row r="469">
          <cell r="H469">
            <v>6</v>
          </cell>
          <cell r="I469">
            <v>1</v>
          </cell>
          <cell r="K469">
            <v>298</v>
          </cell>
          <cell r="L469" t="str">
            <v/>
          </cell>
          <cell r="M469" t="str">
            <v/>
          </cell>
          <cell r="O469">
            <v>0</v>
          </cell>
          <cell r="P469">
            <v>1.2651032258064516</v>
          </cell>
          <cell r="Q469">
            <v>0</v>
          </cell>
        </row>
        <row r="470">
          <cell r="H470">
            <v>6</v>
          </cell>
          <cell r="I470">
            <v>2</v>
          </cell>
          <cell r="K470">
            <v>298</v>
          </cell>
          <cell r="L470" t="str">
            <v/>
          </cell>
          <cell r="M470" t="str">
            <v/>
          </cell>
          <cell r="O470">
            <v>0</v>
          </cell>
          <cell r="P470">
            <v>1.4396350806451614</v>
          </cell>
          <cell r="Q470">
            <v>0</v>
          </cell>
        </row>
        <row r="471">
          <cell r="L471" t="str">
            <v/>
          </cell>
          <cell r="O471">
            <v>0</v>
          </cell>
          <cell r="P471" t="str">
            <v/>
          </cell>
          <cell r="S471">
            <v>147020.68400000001</v>
          </cell>
        </row>
        <row r="472">
          <cell r="H472">
            <v>6</v>
          </cell>
          <cell r="I472">
            <v>3</v>
          </cell>
          <cell r="J472">
            <v>1</v>
          </cell>
          <cell r="K472">
            <v>298</v>
          </cell>
          <cell r="L472">
            <v>133.43</v>
          </cell>
          <cell r="M472">
            <v>119286.42</v>
          </cell>
          <cell r="O472">
            <v>0</v>
          </cell>
          <cell r="P472" t="str">
            <v/>
          </cell>
          <cell r="Q472" t="str">
            <v/>
          </cell>
        </row>
        <row r="473">
          <cell r="H473" t="str">
            <v/>
          </cell>
          <cell r="J473" t="str">
            <v/>
          </cell>
          <cell r="K473" t="str">
            <v/>
          </cell>
          <cell r="L473" t="str">
            <v/>
          </cell>
          <cell r="M473" t="str">
            <v/>
          </cell>
          <cell r="O473" t="str">
            <v/>
          </cell>
          <cell r="P473" t="str">
            <v/>
          </cell>
          <cell r="Q473" t="str">
            <v/>
          </cell>
        </row>
        <row r="474">
          <cell r="H474">
            <v>6</v>
          </cell>
          <cell r="I474">
            <v>3</v>
          </cell>
          <cell r="J474">
            <v>1</v>
          </cell>
          <cell r="K474">
            <v>298</v>
          </cell>
          <cell r="L474" t="str">
            <v/>
          </cell>
          <cell r="M474" t="str">
            <v/>
          </cell>
          <cell r="N474">
            <v>16.088799999999999</v>
          </cell>
          <cell r="O474">
            <v>14383.268</v>
          </cell>
          <cell r="P474">
            <v>13.494200000000001</v>
          </cell>
          <cell r="Q474">
            <v>12063.933999999999</v>
          </cell>
        </row>
        <row r="475">
          <cell r="H475" t="str">
            <v/>
          </cell>
          <cell r="J475" t="str">
            <v/>
          </cell>
          <cell r="K475" t="str">
            <v/>
          </cell>
          <cell r="L475" t="str">
            <v/>
          </cell>
          <cell r="M475" t="str">
            <v/>
          </cell>
          <cell r="O475" t="str">
            <v/>
          </cell>
          <cell r="P475" t="str">
            <v/>
          </cell>
          <cell r="Q475" t="str">
            <v/>
          </cell>
        </row>
        <row r="476">
          <cell r="H476">
            <v>6</v>
          </cell>
          <cell r="I476">
            <v>3</v>
          </cell>
          <cell r="J476">
            <v>1</v>
          </cell>
          <cell r="K476">
            <v>298</v>
          </cell>
          <cell r="L476" t="str">
            <v/>
          </cell>
          <cell r="M476" t="str">
            <v/>
          </cell>
          <cell r="O476">
            <v>0</v>
          </cell>
          <cell r="P476">
            <v>1.4396350806451614</v>
          </cell>
          <cell r="Q476">
            <v>1287.0619999999999</v>
          </cell>
        </row>
        <row r="477">
          <cell r="L477" t="str">
            <v/>
          </cell>
          <cell r="O477">
            <v>0</v>
          </cell>
          <cell r="P477" t="str">
            <v/>
          </cell>
        </row>
        <row r="478">
          <cell r="L478" t="str">
            <v/>
          </cell>
          <cell r="O478">
            <v>0</v>
          </cell>
          <cell r="P478" t="str">
            <v/>
          </cell>
          <cell r="S478">
            <v>67632.292000000001</v>
          </cell>
        </row>
        <row r="479">
          <cell r="H479">
            <v>6</v>
          </cell>
          <cell r="I479">
            <v>1</v>
          </cell>
          <cell r="J479">
            <v>1</v>
          </cell>
          <cell r="K479">
            <v>298</v>
          </cell>
          <cell r="L479">
            <v>173.96</v>
          </cell>
          <cell r="M479">
            <v>51840.08</v>
          </cell>
          <cell r="O479">
            <v>0</v>
          </cell>
          <cell r="P479" t="str">
            <v/>
          </cell>
          <cell r="Q479" t="str">
            <v/>
          </cell>
        </row>
        <row r="480">
          <cell r="H480" t="str">
            <v/>
          </cell>
          <cell r="J480" t="str">
            <v/>
          </cell>
          <cell r="K480" t="str">
            <v/>
          </cell>
          <cell r="L480" t="str">
            <v/>
          </cell>
          <cell r="M480" t="str">
            <v/>
          </cell>
          <cell r="O480" t="str">
            <v/>
          </cell>
          <cell r="P480" t="str">
            <v/>
          </cell>
          <cell r="Q480" t="str">
            <v/>
          </cell>
        </row>
        <row r="481">
          <cell r="H481">
            <v>6</v>
          </cell>
          <cell r="I481">
            <v>1</v>
          </cell>
          <cell r="J481">
            <v>1</v>
          </cell>
          <cell r="K481">
            <v>298</v>
          </cell>
          <cell r="L481" t="str">
            <v/>
          </cell>
          <cell r="M481" t="str">
            <v/>
          </cell>
          <cell r="N481">
            <v>21.8841</v>
          </cell>
          <cell r="O481">
            <v>6521.4319999999998</v>
          </cell>
          <cell r="P481">
            <v>29.669800000000002</v>
          </cell>
          <cell r="Q481">
            <v>8841.66</v>
          </cell>
        </row>
        <row r="482">
          <cell r="H482" t="str">
            <v/>
          </cell>
          <cell r="J482" t="str">
            <v/>
          </cell>
          <cell r="K482" t="str">
            <v/>
          </cell>
          <cell r="L482" t="str">
            <v/>
          </cell>
          <cell r="M482" t="str">
            <v/>
          </cell>
          <cell r="O482" t="str">
            <v/>
          </cell>
          <cell r="P482" t="str">
            <v/>
          </cell>
          <cell r="Q482" t="str">
            <v/>
          </cell>
        </row>
        <row r="483">
          <cell r="H483">
            <v>6</v>
          </cell>
          <cell r="I483">
            <v>1</v>
          </cell>
          <cell r="J483">
            <v>1</v>
          </cell>
          <cell r="K483">
            <v>298</v>
          </cell>
          <cell r="L483" t="str">
            <v/>
          </cell>
          <cell r="M483" t="str">
            <v/>
          </cell>
          <cell r="O483">
            <v>0</v>
          </cell>
          <cell r="P483">
            <v>1.4396350806451614</v>
          </cell>
          <cell r="Q483">
            <v>429.12</v>
          </cell>
        </row>
        <row r="484">
          <cell r="L484" t="str">
            <v/>
          </cell>
          <cell r="O484">
            <v>0</v>
          </cell>
          <cell r="P484" t="str">
            <v/>
          </cell>
          <cell r="S484">
            <v>0</v>
          </cell>
        </row>
        <row r="485">
          <cell r="L485" t="str">
            <v/>
          </cell>
          <cell r="M485" t="str">
            <v/>
          </cell>
          <cell r="O485">
            <v>0</v>
          </cell>
          <cell r="P485" t="str">
            <v/>
          </cell>
          <cell r="Q485" t="str">
            <v/>
          </cell>
        </row>
        <row r="486">
          <cell r="H486" t="str">
            <v/>
          </cell>
          <cell r="J486" t="str">
            <v/>
          </cell>
          <cell r="K486" t="str">
            <v/>
          </cell>
          <cell r="L486" t="str">
            <v/>
          </cell>
          <cell r="M486" t="str">
            <v/>
          </cell>
          <cell r="O486" t="str">
            <v/>
          </cell>
          <cell r="P486" t="str">
            <v/>
          </cell>
          <cell r="Q486" t="str">
            <v/>
          </cell>
        </row>
        <row r="487">
          <cell r="H487" t="str">
            <v/>
          </cell>
          <cell r="J487" t="str">
            <v/>
          </cell>
          <cell r="K487" t="str">
            <v/>
          </cell>
          <cell r="L487" t="str">
            <v/>
          </cell>
          <cell r="M487" t="str">
            <v/>
          </cell>
          <cell r="O487" t="str">
            <v/>
          </cell>
          <cell r="P487" t="str">
            <v/>
          </cell>
          <cell r="Q487" t="str">
            <v/>
          </cell>
        </row>
        <row r="488">
          <cell r="H488" t="str">
            <v/>
          </cell>
          <cell r="J488" t="str">
            <v/>
          </cell>
          <cell r="K488" t="str">
            <v/>
          </cell>
          <cell r="L488" t="str">
            <v/>
          </cell>
          <cell r="M488" t="str">
            <v/>
          </cell>
          <cell r="O488" t="str">
            <v/>
          </cell>
          <cell r="P488" t="str">
            <v/>
          </cell>
          <cell r="Q488" t="str">
            <v/>
          </cell>
        </row>
        <row r="489">
          <cell r="H489" t="str">
            <v/>
          </cell>
          <cell r="J489" t="str">
            <v/>
          </cell>
          <cell r="K489" t="str">
            <v/>
          </cell>
          <cell r="L489" t="str">
            <v/>
          </cell>
          <cell r="M489" t="str">
            <v/>
          </cell>
          <cell r="O489" t="str">
            <v/>
          </cell>
          <cell r="P489" t="str">
            <v/>
          </cell>
          <cell r="Q489" t="str">
            <v/>
          </cell>
        </row>
        <row r="490">
          <cell r="L490" t="str">
            <v/>
          </cell>
          <cell r="O490">
            <v>0</v>
          </cell>
          <cell r="P490" t="str">
            <v/>
          </cell>
        </row>
        <row r="491">
          <cell r="L491" t="str">
            <v/>
          </cell>
          <cell r="O491">
            <v>0</v>
          </cell>
          <cell r="P491" t="str">
            <v/>
          </cell>
          <cell r="S491">
            <v>0</v>
          </cell>
        </row>
        <row r="492">
          <cell r="L492" t="str">
            <v/>
          </cell>
          <cell r="M492" t="str">
            <v/>
          </cell>
          <cell r="O492">
            <v>0</v>
          </cell>
          <cell r="P492" t="str">
            <v/>
          </cell>
          <cell r="Q492" t="str">
            <v/>
          </cell>
        </row>
        <row r="493">
          <cell r="H493" t="str">
            <v/>
          </cell>
          <cell r="J493" t="str">
            <v/>
          </cell>
          <cell r="K493" t="str">
            <v/>
          </cell>
          <cell r="L493" t="str">
            <v/>
          </cell>
          <cell r="M493" t="str">
            <v/>
          </cell>
          <cell r="O493" t="str">
            <v/>
          </cell>
          <cell r="P493" t="str">
            <v/>
          </cell>
          <cell r="Q493" t="str">
            <v/>
          </cell>
        </row>
        <row r="494">
          <cell r="H494" t="str">
            <v/>
          </cell>
          <cell r="J494" t="str">
            <v/>
          </cell>
          <cell r="K494" t="str">
            <v/>
          </cell>
          <cell r="L494" t="str">
            <v/>
          </cell>
          <cell r="M494" t="str">
            <v/>
          </cell>
          <cell r="O494" t="str">
            <v/>
          </cell>
          <cell r="P494" t="str">
            <v/>
          </cell>
          <cell r="Q494" t="str">
            <v/>
          </cell>
        </row>
        <row r="495">
          <cell r="H495" t="str">
            <v/>
          </cell>
          <cell r="J495" t="str">
            <v/>
          </cell>
          <cell r="K495" t="str">
            <v/>
          </cell>
          <cell r="L495" t="str">
            <v/>
          </cell>
          <cell r="M495" t="str">
            <v/>
          </cell>
          <cell r="O495" t="str">
            <v/>
          </cell>
          <cell r="P495" t="str">
            <v/>
          </cell>
          <cell r="Q495" t="str">
            <v/>
          </cell>
        </row>
        <row r="496">
          <cell r="H496" t="str">
            <v/>
          </cell>
          <cell r="J496" t="str">
            <v/>
          </cell>
          <cell r="K496" t="str">
            <v/>
          </cell>
          <cell r="L496" t="str">
            <v/>
          </cell>
          <cell r="M496" t="str">
            <v/>
          </cell>
          <cell r="O496" t="str">
            <v/>
          </cell>
          <cell r="P496" t="str">
            <v/>
          </cell>
          <cell r="Q496" t="str">
            <v/>
          </cell>
        </row>
        <row r="497">
          <cell r="L497" t="str">
            <v/>
          </cell>
          <cell r="O497">
            <v>0</v>
          </cell>
          <cell r="P497" t="str">
            <v/>
          </cell>
          <cell r="S497">
            <v>0</v>
          </cell>
        </row>
        <row r="498">
          <cell r="L498" t="str">
            <v/>
          </cell>
          <cell r="M498" t="str">
            <v/>
          </cell>
          <cell r="O498">
            <v>0</v>
          </cell>
          <cell r="P498" t="str">
            <v/>
          </cell>
          <cell r="Q498" t="str">
            <v/>
          </cell>
        </row>
        <row r="499">
          <cell r="H499" t="str">
            <v/>
          </cell>
          <cell r="J499" t="str">
            <v/>
          </cell>
          <cell r="K499" t="str">
            <v/>
          </cell>
          <cell r="L499" t="str">
            <v/>
          </cell>
          <cell r="M499" t="str">
            <v/>
          </cell>
          <cell r="O499" t="str">
            <v/>
          </cell>
          <cell r="P499" t="str">
            <v/>
          </cell>
          <cell r="Q499" t="str">
            <v/>
          </cell>
        </row>
        <row r="500">
          <cell r="H500" t="str">
            <v/>
          </cell>
          <cell r="J500" t="str">
            <v/>
          </cell>
          <cell r="K500" t="str">
            <v/>
          </cell>
          <cell r="L500" t="str">
            <v/>
          </cell>
          <cell r="M500" t="str">
            <v/>
          </cell>
          <cell r="O500" t="str">
            <v/>
          </cell>
          <cell r="P500" t="str">
            <v/>
          </cell>
          <cell r="Q500" t="str">
            <v/>
          </cell>
        </row>
        <row r="501">
          <cell r="H501" t="str">
            <v/>
          </cell>
          <cell r="J501" t="str">
            <v/>
          </cell>
          <cell r="K501" t="str">
            <v/>
          </cell>
          <cell r="L501" t="str">
            <v/>
          </cell>
          <cell r="M501" t="str">
            <v/>
          </cell>
          <cell r="O501" t="str">
            <v/>
          </cell>
          <cell r="P501" t="str">
            <v/>
          </cell>
          <cell r="Q501" t="str">
            <v/>
          </cell>
        </row>
        <row r="502">
          <cell r="H502" t="str">
            <v/>
          </cell>
          <cell r="J502" t="str">
            <v/>
          </cell>
          <cell r="K502" t="str">
            <v/>
          </cell>
          <cell r="L502" t="str">
            <v/>
          </cell>
          <cell r="M502" t="str">
            <v/>
          </cell>
          <cell r="O502" t="str">
            <v/>
          </cell>
          <cell r="P502" t="str">
            <v/>
          </cell>
          <cell r="Q502" t="str">
            <v/>
          </cell>
        </row>
        <row r="504">
          <cell r="H504" t="str">
            <v>SUMA Recollida de residus voluminosos i neteja al voltant dels contenidors</v>
          </cell>
          <cell r="M504">
            <v>276612.59500000003</v>
          </cell>
          <cell r="O504">
            <v>30534.13</v>
          </cell>
          <cell r="Q504">
            <v>35345.675999999999</v>
          </cell>
          <cell r="S504">
            <v>342492.40100000001</v>
          </cell>
        </row>
        <row r="505">
          <cell r="O505">
            <v>0</v>
          </cell>
          <cell r="P505" t="str">
            <v/>
          </cell>
          <cell r="Q505" t="str">
            <v/>
          </cell>
        </row>
        <row r="509">
          <cell r="S509">
            <v>0</v>
          </cell>
        </row>
        <row r="510">
          <cell r="L510" t="str">
            <v/>
          </cell>
          <cell r="M510" t="str">
            <v/>
          </cell>
          <cell r="O510">
            <v>0</v>
          </cell>
          <cell r="P510" t="str">
            <v/>
          </cell>
          <cell r="Q510" t="str">
            <v/>
          </cell>
        </row>
        <row r="511">
          <cell r="H511" t="str">
            <v/>
          </cell>
          <cell r="J511" t="str">
            <v/>
          </cell>
          <cell r="K511" t="str">
            <v/>
          </cell>
          <cell r="L511" t="str">
            <v/>
          </cell>
          <cell r="M511" t="str">
            <v/>
          </cell>
          <cell r="O511" t="str">
            <v/>
          </cell>
          <cell r="P511" t="str">
            <v/>
          </cell>
          <cell r="Q511" t="str">
            <v/>
          </cell>
        </row>
        <row r="512">
          <cell r="H512" t="str">
            <v/>
          </cell>
          <cell r="J512" t="str">
            <v/>
          </cell>
          <cell r="K512" t="str">
            <v/>
          </cell>
          <cell r="L512" t="str">
            <v/>
          </cell>
          <cell r="M512" t="str">
            <v/>
          </cell>
          <cell r="O512" t="str">
            <v/>
          </cell>
          <cell r="P512" t="str">
            <v/>
          </cell>
          <cell r="Q512" t="str">
            <v/>
          </cell>
        </row>
        <row r="513">
          <cell r="H513" t="str">
            <v/>
          </cell>
          <cell r="J513" t="str">
            <v/>
          </cell>
          <cell r="K513" t="str">
            <v/>
          </cell>
          <cell r="L513" t="str">
            <v/>
          </cell>
          <cell r="M513" t="str">
            <v/>
          </cell>
          <cell r="O513" t="str">
            <v/>
          </cell>
          <cell r="P513" t="str">
            <v/>
          </cell>
          <cell r="Q513" t="str">
            <v/>
          </cell>
        </row>
        <row r="514">
          <cell r="H514" t="str">
            <v/>
          </cell>
          <cell r="J514" t="str">
            <v/>
          </cell>
          <cell r="K514" t="str">
            <v/>
          </cell>
          <cell r="L514" t="str">
            <v/>
          </cell>
          <cell r="M514" t="str">
            <v/>
          </cell>
          <cell r="O514" t="str">
            <v/>
          </cell>
          <cell r="P514" t="str">
            <v/>
          </cell>
          <cell r="Q514" t="str">
            <v/>
          </cell>
        </row>
        <row r="515">
          <cell r="L515" t="str">
            <v/>
          </cell>
          <cell r="O515">
            <v>0</v>
          </cell>
          <cell r="P515" t="str">
            <v/>
          </cell>
          <cell r="S515">
            <v>0</v>
          </cell>
        </row>
        <row r="516">
          <cell r="L516" t="str">
            <v/>
          </cell>
          <cell r="M516" t="str">
            <v/>
          </cell>
          <cell r="O516">
            <v>0</v>
          </cell>
          <cell r="P516" t="str">
            <v/>
          </cell>
          <cell r="Q516" t="str">
            <v/>
          </cell>
        </row>
        <row r="517">
          <cell r="H517" t="str">
            <v/>
          </cell>
          <cell r="J517" t="str">
            <v/>
          </cell>
          <cell r="K517" t="str">
            <v/>
          </cell>
          <cell r="L517" t="str">
            <v/>
          </cell>
          <cell r="M517" t="str">
            <v/>
          </cell>
          <cell r="O517" t="str">
            <v/>
          </cell>
          <cell r="P517" t="str">
            <v/>
          </cell>
          <cell r="Q517" t="str">
            <v/>
          </cell>
        </row>
        <row r="518">
          <cell r="H518" t="str">
            <v/>
          </cell>
          <cell r="J518" t="str">
            <v/>
          </cell>
          <cell r="K518" t="str">
            <v/>
          </cell>
          <cell r="L518" t="str">
            <v/>
          </cell>
          <cell r="M518" t="str">
            <v/>
          </cell>
          <cell r="O518" t="str">
            <v/>
          </cell>
          <cell r="P518" t="str">
            <v/>
          </cell>
          <cell r="Q518" t="str">
            <v/>
          </cell>
        </row>
        <row r="519">
          <cell r="H519" t="str">
            <v/>
          </cell>
          <cell r="J519" t="str">
            <v/>
          </cell>
          <cell r="K519" t="str">
            <v/>
          </cell>
          <cell r="L519" t="str">
            <v/>
          </cell>
          <cell r="M519" t="str">
            <v/>
          </cell>
          <cell r="O519" t="str">
            <v/>
          </cell>
          <cell r="P519" t="str">
            <v/>
          </cell>
          <cell r="Q519" t="str">
            <v/>
          </cell>
        </row>
        <row r="520">
          <cell r="H520" t="str">
            <v/>
          </cell>
          <cell r="J520" t="str">
            <v/>
          </cell>
          <cell r="K520" t="str">
            <v/>
          </cell>
          <cell r="L520" t="str">
            <v/>
          </cell>
          <cell r="M520" t="str">
            <v/>
          </cell>
          <cell r="O520" t="str">
            <v/>
          </cell>
          <cell r="P520" t="str">
            <v/>
          </cell>
          <cell r="Q520" t="str">
            <v/>
          </cell>
        </row>
        <row r="521">
          <cell r="L521" t="str">
            <v/>
          </cell>
          <cell r="O521">
            <v>0</v>
          </cell>
          <cell r="P521" t="str">
            <v/>
          </cell>
        </row>
        <row r="522">
          <cell r="L522" t="str">
            <v/>
          </cell>
          <cell r="O522">
            <v>0</v>
          </cell>
          <cell r="P522" t="str">
            <v/>
          </cell>
          <cell r="S522">
            <v>0</v>
          </cell>
        </row>
        <row r="523">
          <cell r="L523" t="str">
            <v/>
          </cell>
          <cell r="M523" t="str">
            <v/>
          </cell>
          <cell r="O523">
            <v>0</v>
          </cell>
          <cell r="P523" t="str">
            <v/>
          </cell>
          <cell r="Q523" t="str">
            <v/>
          </cell>
        </row>
        <row r="524">
          <cell r="H524" t="str">
            <v/>
          </cell>
          <cell r="J524" t="str">
            <v/>
          </cell>
          <cell r="K524" t="str">
            <v/>
          </cell>
          <cell r="L524" t="str">
            <v/>
          </cell>
          <cell r="M524" t="str">
            <v/>
          </cell>
          <cell r="O524" t="str">
            <v/>
          </cell>
          <cell r="P524" t="str">
            <v/>
          </cell>
          <cell r="Q524" t="str">
            <v/>
          </cell>
        </row>
        <row r="525">
          <cell r="H525" t="str">
            <v/>
          </cell>
          <cell r="J525" t="str">
            <v/>
          </cell>
          <cell r="K525" t="str">
            <v/>
          </cell>
          <cell r="L525" t="str">
            <v/>
          </cell>
          <cell r="M525" t="str">
            <v/>
          </cell>
          <cell r="O525" t="str">
            <v/>
          </cell>
          <cell r="P525" t="str">
            <v/>
          </cell>
          <cell r="Q525" t="str">
            <v/>
          </cell>
        </row>
        <row r="526">
          <cell r="H526" t="str">
            <v/>
          </cell>
          <cell r="J526" t="str">
            <v/>
          </cell>
          <cell r="K526" t="str">
            <v/>
          </cell>
          <cell r="L526" t="str">
            <v/>
          </cell>
          <cell r="M526" t="str">
            <v/>
          </cell>
          <cell r="O526" t="str">
            <v/>
          </cell>
          <cell r="P526" t="str">
            <v/>
          </cell>
          <cell r="Q526" t="str">
            <v/>
          </cell>
        </row>
        <row r="527">
          <cell r="H527" t="str">
            <v/>
          </cell>
          <cell r="J527" t="str">
            <v/>
          </cell>
          <cell r="K527" t="str">
            <v/>
          </cell>
          <cell r="L527" t="str">
            <v/>
          </cell>
          <cell r="M527" t="str">
            <v/>
          </cell>
          <cell r="O527" t="str">
            <v/>
          </cell>
          <cell r="P527" t="str">
            <v/>
          </cell>
          <cell r="Q527" t="str">
            <v/>
          </cell>
        </row>
        <row r="528">
          <cell r="L528" t="str">
            <v/>
          </cell>
          <cell r="O528">
            <v>0</v>
          </cell>
          <cell r="P528" t="str">
            <v/>
          </cell>
          <cell r="S528">
            <v>0</v>
          </cell>
        </row>
        <row r="529">
          <cell r="L529" t="str">
            <v/>
          </cell>
          <cell r="M529" t="str">
            <v/>
          </cell>
          <cell r="O529">
            <v>0</v>
          </cell>
          <cell r="P529" t="str">
            <v/>
          </cell>
          <cell r="Q529" t="str">
            <v/>
          </cell>
        </row>
        <row r="530">
          <cell r="H530" t="str">
            <v/>
          </cell>
          <cell r="J530" t="str">
            <v/>
          </cell>
          <cell r="K530" t="str">
            <v/>
          </cell>
          <cell r="L530" t="str">
            <v/>
          </cell>
          <cell r="M530" t="str">
            <v/>
          </cell>
          <cell r="O530" t="str">
            <v/>
          </cell>
          <cell r="P530" t="str">
            <v/>
          </cell>
          <cell r="Q530" t="str">
            <v/>
          </cell>
        </row>
        <row r="531">
          <cell r="H531" t="str">
            <v/>
          </cell>
          <cell r="J531" t="str">
            <v/>
          </cell>
          <cell r="K531" t="str">
            <v/>
          </cell>
          <cell r="L531" t="str">
            <v/>
          </cell>
          <cell r="M531" t="str">
            <v/>
          </cell>
          <cell r="O531" t="str">
            <v/>
          </cell>
          <cell r="P531" t="str">
            <v/>
          </cell>
          <cell r="Q531" t="str">
            <v/>
          </cell>
        </row>
        <row r="532">
          <cell r="H532" t="str">
            <v/>
          </cell>
          <cell r="J532" t="str">
            <v/>
          </cell>
          <cell r="K532" t="str">
            <v/>
          </cell>
          <cell r="L532" t="str">
            <v/>
          </cell>
          <cell r="M532" t="str">
            <v/>
          </cell>
          <cell r="O532" t="str">
            <v/>
          </cell>
          <cell r="P532" t="str">
            <v/>
          </cell>
          <cell r="Q532" t="str">
            <v/>
          </cell>
        </row>
        <row r="533">
          <cell r="H533" t="str">
            <v/>
          </cell>
          <cell r="J533" t="str">
            <v/>
          </cell>
          <cell r="K533" t="str">
            <v/>
          </cell>
          <cell r="L533" t="str">
            <v/>
          </cell>
          <cell r="M533" t="str">
            <v/>
          </cell>
          <cell r="O533" t="str">
            <v/>
          </cell>
          <cell r="P533" t="str">
            <v/>
          </cell>
          <cell r="Q533" t="str">
            <v/>
          </cell>
        </row>
        <row r="534">
          <cell r="L534" t="str">
            <v/>
          </cell>
          <cell r="O534">
            <v>0</v>
          </cell>
          <cell r="P534" t="str">
            <v/>
          </cell>
        </row>
        <row r="535">
          <cell r="L535" t="str">
            <v/>
          </cell>
          <cell r="O535">
            <v>0</v>
          </cell>
          <cell r="P535" t="str">
            <v/>
          </cell>
          <cell r="S535">
            <v>149823.74</v>
          </cell>
        </row>
        <row r="536">
          <cell r="H536">
            <v>7</v>
          </cell>
          <cell r="I536">
            <v>2</v>
          </cell>
          <cell r="J536">
            <v>1</v>
          </cell>
          <cell r="K536">
            <v>365</v>
          </cell>
          <cell r="L536">
            <v>171.44</v>
          </cell>
          <cell r="M536">
            <v>125151.2</v>
          </cell>
          <cell r="O536">
            <v>0</v>
          </cell>
          <cell r="P536" t="str">
            <v/>
          </cell>
          <cell r="Q536" t="str">
            <v/>
          </cell>
        </row>
        <row r="537">
          <cell r="H537" t="str">
            <v/>
          </cell>
          <cell r="J537" t="str">
            <v/>
          </cell>
          <cell r="K537" t="str">
            <v/>
          </cell>
          <cell r="L537" t="str">
            <v/>
          </cell>
          <cell r="M537" t="str">
            <v/>
          </cell>
          <cell r="O537" t="str">
            <v/>
          </cell>
          <cell r="P537" t="str">
            <v/>
          </cell>
          <cell r="Q537" t="str">
            <v/>
          </cell>
        </row>
        <row r="538">
          <cell r="H538">
            <v>7</v>
          </cell>
          <cell r="I538">
            <v>2</v>
          </cell>
          <cell r="J538">
            <v>1</v>
          </cell>
          <cell r="K538">
            <v>365</v>
          </cell>
          <cell r="L538" t="str">
            <v/>
          </cell>
          <cell r="M538" t="str">
            <v/>
          </cell>
          <cell r="N538">
            <v>17.600099999999998</v>
          </cell>
          <cell r="O538">
            <v>12848</v>
          </cell>
          <cell r="P538">
            <v>14.758599999999999</v>
          </cell>
          <cell r="Q538">
            <v>10773.705</v>
          </cell>
        </row>
        <row r="539">
          <cell r="H539" t="str">
            <v/>
          </cell>
          <cell r="J539" t="str">
            <v/>
          </cell>
          <cell r="K539" t="str">
            <v/>
          </cell>
          <cell r="L539" t="str">
            <v/>
          </cell>
          <cell r="M539" t="str">
            <v/>
          </cell>
          <cell r="O539" t="str">
            <v/>
          </cell>
          <cell r="P539" t="str">
            <v/>
          </cell>
          <cell r="Q539" t="str">
            <v/>
          </cell>
        </row>
        <row r="540">
          <cell r="H540">
            <v>7</v>
          </cell>
          <cell r="I540">
            <v>2</v>
          </cell>
          <cell r="J540">
            <v>1</v>
          </cell>
          <cell r="K540">
            <v>365</v>
          </cell>
          <cell r="L540" t="str">
            <v/>
          </cell>
          <cell r="M540" t="str">
            <v/>
          </cell>
          <cell r="O540">
            <v>0</v>
          </cell>
          <cell r="P540">
            <v>1.4396350806451614</v>
          </cell>
          <cell r="Q540">
            <v>1050.835</v>
          </cell>
        </row>
        <row r="541">
          <cell r="L541" t="str">
            <v/>
          </cell>
          <cell r="O541">
            <v>0</v>
          </cell>
          <cell r="P541" t="str">
            <v/>
          </cell>
          <cell r="S541">
            <v>0</v>
          </cell>
        </row>
        <row r="542">
          <cell r="L542" t="str">
            <v/>
          </cell>
          <cell r="M542" t="str">
            <v/>
          </cell>
          <cell r="O542">
            <v>0</v>
          </cell>
          <cell r="P542" t="str">
            <v/>
          </cell>
          <cell r="Q542" t="str">
            <v/>
          </cell>
        </row>
        <row r="543">
          <cell r="H543" t="str">
            <v/>
          </cell>
          <cell r="J543" t="str">
            <v/>
          </cell>
          <cell r="K543" t="str">
            <v/>
          </cell>
          <cell r="L543" t="str">
            <v/>
          </cell>
          <cell r="M543" t="str">
            <v/>
          </cell>
          <cell r="O543" t="str">
            <v/>
          </cell>
          <cell r="P543" t="str">
            <v/>
          </cell>
          <cell r="Q543" t="str">
            <v/>
          </cell>
        </row>
        <row r="544">
          <cell r="H544" t="str">
            <v/>
          </cell>
          <cell r="J544" t="str">
            <v/>
          </cell>
          <cell r="K544" t="str">
            <v/>
          </cell>
          <cell r="L544" t="str">
            <v/>
          </cell>
          <cell r="M544" t="str">
            <v/>
          </cell>
          <cell r="O544" t="str">
            <v/>
          </cell>
          <cell r="P544" t="str">
            <v/>
          </cell>
          <cell r="Q544" t="str">
            <v/>
          </cell>
        </row>
        <row r="545">
          <cell r="H545" t="str">
            <v/>
          </cell>
          <cell r="J545" t="str">
            <v/>
          </cell>
          <cell r="K545" t="str">
            <v/>
          </cell>
          <cell r="L545" t="str">
            <v/>
          </cell>
          <cell r="M545" t="str">
            <v/>
          </cell>
          <cell r="O545" t="str">
            <v/>
          </cell>
          <cell r="P545" t="str">
            <v/>
          </cell>
          <cell r="Q545" t="str">
            <v/>
          </cell>
        </row>
        <row r="546">
          <cell r="H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O546" t="str">
            <v/>
          </cell>
          <cell r="P546" t="str">
            <v/>
          </cell>
          <cell r="Q546" t="str">
            <v/>
          </cell>
        </row>
        <row r="548">
          <cell r="H548" t="str">
            <v>SUMA Recollida de desbordaments i suport recol·lectors</v>
          </cell>
          <cell r="M548">
            <v>125151.2</v>
          </cell>
          <cell r="O548">
            <v>12848</v>
          </cell>
          <cell r="Q548">
            <v>11824.54</v>
          </cell>
          <cell r="S548">
            <v>149823.74</v>
          </cell>
        </row>
        <row r="549">
          <cell r="O549">
            <v>0</v>
          </cell>
          <cell r="P549" t="str">
            <v/>
          </cell>
          <cell r="Q549" t="str">
            <v/>
          </cell>
        </row>
        <row r="553">
          <cell r="S553">
            <v>16888.196</v>
          </cell>
        </row>
        <row r="554">
          <cell r="H554">
            <v>1</v>
          </cell>
          <cell r="I554">
            <v>1</v>
          </cell>
          <cell r="J554">
            <v>1</v>
          </cell>
          <cell r="K554">
            <v>52</v>
          </cell>
          <cell r="L554">
            <v>133.43</v>
          </cell>
          <cell r="M554">
            <v>6938.36</v>
          </cell>
          <cell r="O554">
            <v>0</v>
          </cell>
          <cell r="P554" t="str">
            <v/>
          </cell>
          <cell r="Q554" t="str">
            <v/>
          </cell>
        </row>
        <row r="555">
          <cell r="H555">
            <v>1</v>
          </cell>
          <cell r="I555">
            <v>1</v>
          </cell>
          <cell r="J555">
            <v>1</v>
          </cell>
          <cell r="K555">
            <v>52</v>
          </cell>
          <cell r="L555">
            <v>136.41</v>
          </cell>
          <cell r="M555">
            <v>7093.32</v>
          </cell>
          <cell r="O555">
            <v>0</v>
          </cell>
          <cell r="P555" t="str">
            <v/>
          </cell>
          <cell r="Q555" t="str">
            <v/>
          </cell>
        </row>
        <row r="556">
          <cell r="H556">
            <v>1</v>
          </cell>
          <cell r="I556">
            <v>1</v>
          </cell>
          <cell r="J556">
            <v>1</v>
          </cell>
          <cell r="K556">
            <v>52</v>
          </cell>
          <cell r="L556" t="str">
            <v/>
          </cell>
          <cell r="M556" t="str">
            <v/>
          </cell>
          <cell r="N556">
            <v>27.834099999999999</v>
          </cell>
          <cell r="O556">
            <v>1447.3679999999999</v>
          </cell>
          <cell r="P556">
            <v>24.219799999999999</v>
          </cell>
          <cell r="Q556">
            <v>1259.44</v>
          </cell>
        </row>
        <row r="557">
          <cell r="H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O557" t="str">
            <v/>
          </cell>
          <cell r="P557" t="str">
            <v/>
          </cell>
          <cell r="Q557" t="str">
            <v/>
          </cell>
        </row>
        <row r="558">
          <cell r="H558">
            <v>1</v>
          </cell>
          <cell r="I558">
            <v>2</v>
          </cell>
          <cell r="J558">
            <v>1</v>
          </cell>
          <cell r="K558">
            <v>52</v>
          </cell>
          <cell r="L558" t="str">
            <v/>
          </cell>
          <cell r="M558" t="str">
            <v/>
          </cell>
          <cell r="O558">
            <v>0</v>
          </cell>
          <cell r="P558">
            <v>1.4396350806451614</v>
          </cell>
          <cell r="Q558">
            <v>149.708</v>
          </cell>
        </row>
        <row r="559">
          <cell r="L559" t="str">
            <v/>
          </cell>
          <cell r="O559">
            <v>0</v>
          </cell>
          <cell r="P559" t="str">
            <v/>
          </cell>
          <cell r="S559">
            <v>0</v>
          </cell>
        </row>
        <row r="560">
          <cell r="L560" t="str">
            <v/>
          </cell>
          <cell r="M560" t="str">
            <v/>
          </cell>
          <cell r="O560">
            <v>0</v>
          </cell>
          <cell r="P560" t="str">
            <v/>
          </cell>
          <cell r="Q560" t="str">
            <v/>
          </cell>
        </row>
        <row r="561">
          <cell r="H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O561" t="str">
            <v/>
          </cell>
          <cell r="P561" t="str">
            <v/>
          </cell>
          <cell r="Q561" t="str">
            <v/>
          </cell>
        </row>
        <row r="562">
          <cell r="H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O562" t="str">
            <v/>
          </cell>
          <cell r="P562" t="str">
            <v/>
          </cell>
          <cell r="Q562" t="str">
            <v/>
          </cell>
        </row>
        <row r="563">
          <cell r="H563" t="str">
            <v/>
          </cell>
          <cell r="J563" t="str">
            <v/>
          </cell>
          <cell r="K563" t="str">
            <v/>
          </cell>
          <cell r="L563" t="str">
            <v/>
          </cell>
          <cell r="M563" t="str">
            <v/>
          </cell>
          <cell r="O563" t="str">
            <v/>
          </cell>
          <cell r="P563" t="str">
            <v/>
          </cell>
          <cell r="Q563" t="str">
            <v/>
          </cell>
        </row>
        <row r="564">
          <cell r="H564" t="str">
            <v/>
          </cell>
          <cell r="J564" t="str">
            <v/>
          </cell>
          <cell r="K564" t="str">
            <v/>
          </cell>
          <cell r="L564" t="str">
            <v/>
          </cell>
          <cell r="M564" t="str">
            <v/>
          </cell>
          <cell r="O564" t="str">
            <v/>
          </cell>
          <cell r="P564" t="str">
            <v/>
          </cell>
          <cell r="Q564" t="str">
            <v/>
          </cell>
        </row>
        <row r="565">
          <cell r="L565" t="str">
            <v/>
          </cell>
          <cell r="O565">
            <v>0</v>
          </cell>
          <cell r="P565" t="str">
            <v/>
          </cell>
        </row>
        <row r="566">
          <cell r="L566" t="str">
            <v/>
          </cell>
          <cell r="O566">
            <v>0</v>
          </cell>
          <cell r="P566" t="str">
            <v/>
          </cell>
          <cell r="S566">
            <v>0</v>
          </cell>
        </row>
        <row r="567">
          <cell r="L567" t="str">
            <v/>
          </cell>
          <cell r="M567" t="str">
            <v/>
          </cell>
          <cell r="O567">
            <v>0</v>
          </cell>
          <cell r="P567" t="str">
            <v/>
          </cell>
          <cell r="Q567" t="str">
            <v/>
          </cell>
        </row>
        <row r="568">
          <cell r="H568" t="str">
            <v/>
          </cell>
          <cell r="J568" t="str">
            <v/>
          </cell>
          <cell r="K568" t="str">
            <v/>
          </cell>
          <cell r="L568" t="str">
            <v/>
          </cell>
          <cell r="M568" t="str">
            <v/>
          </cell>
          <cell r="O568" t="str">
            <v/>
          </cell>
          <cell r="P568" t="str">
            <v/>
          </cell>
          <cell r="Q568" t="str">
            <v/>
          </cell>
        </row>
        <row r="569">
          <cell r="H569" t="str">
            <v/>
          </cell>
          <cell r="J569" t="str">
            <v/>
          </cell>
          <cell r="K569" t="str">
            <v/>
          </cell>
          <cell r="L569" t="str">
            <v/>
          </cell>
          <cell r="M569" t="str">
            <v/>
          </cell>
          <cell r="O569" t="str">
            <v/>
          </cell>
          <cell r="P569" t="str">
            <v/>
          </cell>
          <cell r="Q569" t="str">
            <v/>
          </cell>
        </row>
        <row r="570">
          <cell r="H570" t="str">
            <v/>
          </cell>
          <cell r="J570" t="str">
            <v/>
          </cell>
          <cell r="K570" t="str">
            <v/>
          </cell>
          <cell r="L570" t="str">
            <v/>
          </cell>
          <cell r="M570" t="str">
            <v/>
          </cell>
          <cell r="O570" t="str">
            <v/>
          </cell>
          <cell r="P570" t="str">
            <v/>
          </cell>
          <cell r="Q570" t="str">
            <v/>
          </cell>
        </row>
        <row r="571">
          <cell r="H571" t="str">
            <v/>
          </cell>
          <cell r="J571" t="str">
            <v/>
          </cell>
          <cell r="K571" t="str">
            <v/>
          </cell>
          <cell r="L571" t="str">
            <v/>
          </cell>
          <cell r="M571" t="str">
            <v/>
          </cell>
          <cell r="O571" t="str">
            <v/>
          </cell>
          <cell r="P571" t="str">
            <v/>
          </cell>
          <cell r="Q571" t="str">
            <v/>
          </cell>
        </row>
        <row r="572">
          <cell r="L572" t="str">
            <v/>
          </cell>
          <cell r="O572">
            <v>0</v>
          </cell>
          <cell r="P572" t="str">
            <v/>
          </cell>
          <cell r="S572">
            <v>0</v>
          </cell>
        </row>
        <row r="573">
          <cell r="L573" t="str">
            <v/>
          </cell>
          <cell r="M573" t="str">
            <v/>
          </cell>
          <cell r="O573">
            <v>0</v>
          </cell>
          <cell r="P573" t="str">
            <v/>
          </cell>
          <cell r="Q573" t="str">
            <v/>
          </cell>
        </row>
        <row r="574">
          <cell r="H574" t="str">
            <v/>
          </cell>
          <cell r="J574" t="str">
            <v/>
          </cell>
          <cell r="K574" t="str">
            <v/>
          </cell>
          <cell r="L574" t="str">
            <v/>
          </cell>
          <cell r="M574" t="str">
            <v/>
          </cell>
          <cell r="O574" t="str">
            <v/>
          </cell>
          <cell r="P574" t="str">
            <v/>
          </cell>
          <cell r="Q574" t="str">
            <v/>
          </cell>
        </row>
        <row r="575">
          <cell r="H575" t="str">
            <v/>
          </cell>
          <cell r="J575" t="str">
            <v/>
          </cell>
          <cell r="K575" t="str">
            <v/>
          </cell>
          <cell r="L575" t="str">
            <v/>
          </cell>
          <cell r="M575" t="str">
            <v/>
          </cell>
          <cell r="O575" t="str">
            <v/>
          </cell>
          <cell r="P575" t="str">
            <v/>
          </cell>
          <cell r="Q575" t="str">
            <v/>
          </cell>
        </row>
        <row r="576">
          <cell r="H576" t="str">
            <v/>
          </cell>
          <cell r="J576" t="str">
            <v/>
          </cell>
          <cell r="K576" t="str">
            <v/>
          </cell>
          <cell r="L576" t="str">
            <v/>
          </cell>
          <cell r="M576" t="str">
            <v/>
          </cell>
          <cell r="O576" t="str">
            <v/>
          </cell>
          <cell r="P576" t="str">
            <v/>
          </cell>
          <cell r="Q576" t="str">
            <v/>
          </cell>
        </row>
        <row r="577">
          <cell r="H577" t="str">
            <v/>
          </cell>
          <cell r="J577" t="str">
            <v/>
          </cell>
          <cell r="K577" t="str">
            <v/>
          </cell>
          <cell r="L577" t="str">
            <v/>
          </cell>
          <cell r="M577" t="str">
            <v/>
          </cell>
          <cell r="O577" t="str">
            <v/>
          </cell>
          <cell r="P577" t="str">
            <v/>
          </cell>
          <cell r="Q577" t="str">
            <v/>
          </cell>
        </row>
        <row r="578">
          <cell r="L578" t="str">
            <v/>
          </cell>
          <cell r="O578">
            <v>0</v>
          </cell>
          <cell r="P578" t="str">
            <v/>
          </cell>
        </row>
        <row r="579">
          <cell r="L579" t="str">
            <v/>
          </cell>
          <cell r="O579">
            <v>0</v>
          </cell>
          <cell r="P579" t="str">
            <v/>
          </cell>
          <cell r="S579">
            <v>0</v>
          </cell>
        </row>
        <row r="580">
          <cell r="L580" t="str">
            <v/>
          </cell>
          <cell r="M580" t="str">
            <v/>
          </cell>
          <cell r="O580">
            <v>0</v>
          </cell>
          <cell r="P580" t="str">
            <v/>
          </cell>
          <cell r="Q580" t="str">
            <v/>
          </cell>
        </row>
        <row r="581">
          <cell r="H581" t="str">
            <v/>
          </cell>
          <cell r="J581" t="str">
            <v/>
          </cell>
          <cell r="K581" t="str">
            <v/>
          </cell>
          <cell r="L581" t="str">
            <v/>
          </cell>
          <cell r="M581" t="str">
            <v/>
          </cell>
          <cell r="O581" t="str">
            <v/>
          </cell>
          <cell r="P581" t="str">
            <v/>
          </cell>
          <cell r="Q581" t="str">
            <v/>
          </cell>
        </row>
        <row r="582">
          <cell r="H582" t="str">
            <v/>
          </cell>
          <cell r="J582" t="str">
            <v/>
          </cell>
          <cell r="K582" t="str">
            <v/>
          </cell>
          <cell r="L582" t="str">
            <v/>
          </cell>
          <cell r="M582" t="str">
            <v/>
          </cell>
          <cell r="O582" t="str">
            <v/>
          </cell>
          <cell r="P582" t="str">
            <v/>
          </cell>
          <cell r="Q582" t="str">
            <v/>
          </cell>
        </row>
        <row r="583">
          <cell r="H583" t="str">
            <v/>
          </cell>
          <cell r="J583" t="str">
            <v/>
          </cell>
          <cell r="K583" t="str">
            <v/>
          </cell>
          <cell r="L583" t="str">
            <v/>
          </cell>
          <cell r="M583" t="str">
            <v/>
          </cell>
          <cell r="O583" t="str">
            <v/>
          </cell>
          <cell r="P583" t="str">
            <v/>
          </cell>
          <cell r="Q583" t="str">
            <v/>
          </cell>
        </row>
        <row r="584">
          <cell r="H584" t="str">
            <v/>
          </cell>
          <cell r="J584" t="str">
            <v/>
          </cell>
          <cell r="K584" t="str">
            <v/>
          </cell>
          <cell r="L584" t="str">
            <v/>
          </cell>
          <cell r="M584" t="str">
            <v/>
          </cell>
          <cell r="O584" t="str">
            <v/>
          </cell>
          <cell r="P584" t="str">
            <v/>
          </cell>
          <cell r="Q584" t="str">
            <v/>
          </cell>
        </row>
        <row r="585">
          <cell r="L585" t="str">
            <v/>
          </cell>
          <cell r="O585">
            <v>0</v>
          </cell>
          <cell r="P585" t="str">
            <v/>
          </cell>
          <cell r="S585">
            <v>0</v>
          </cell>
        </row>
        <row r="586">
          <cell r="L586" t="str">
            <v/>
          </cell>
          <cell r="M586" t="str">
            <v/>
          </cell>
          <cell r="O586">
            <v>0</v>
          </cell>
          <cell r="P586" t="str">
            <v/>
          </cell>
          <cell r="Q586" t="str">
            <v/>
          </cell>
        </row>
        <row r="587">
          <cell r="H587" t="str">
            <v/>
          </cell>
          <cell r="J587" t="str">
            <v/>
          </cell>
          <cell r="K587" t="str">
            <v/>
          </cell>
          <cell r="L587" t="str">
            <v/>
          </cell>
          <cell r="M587" t="str">
            <v/>
          </cell>
          <cell r="O587" t="str">
            <v/>
          </cell>
          <cell r="P587" t="str">
            <v/>
          </cell>
          <cell r="Q587" t="str">
            <v/>
          </cell>
        </row>
        <row r="588">
          <cell r="H588" t="str">
            <v/>
          </cell>
          <cell r="J588" t="str">
            <v/>
          </cell>
          <cell r="K588" t="str">
            <v/>
          </cell>
          <cell r="L588" t="str">
            <v/>
          </cell>
          <cell r="M588" t="str">
            <v/>
          </cell>
          <cell r="O588" t="str">
            <v/>
          </cell>
          <cell r="P588" t="str">
            <v/>
          </cell>
          <cell r="Q588" t="str">
            <v/>
          </cell>
        </row>
        <row r="589">
          <cell r="H589" t="str">
            <v/>
          </cell>
          <cell r="J589" t="str">
            <v/>
          </cell>
          <cell r="K589" t="str">
            <v/>
          </cell>
          <cell r="L589" t="str">
            <v/>
          </cell>
          <cell r="M589" t="str">
            <v/>
          </cell>
          <cell r="O589" t="str">
            <v/>
          </cell>
          <cell r="P589" t="str">
            <v/>
          </cell>
          <cell r="Q589" t="str">
            <v/>
          </cell>
        </row>
        <row r="590">
          <cell r="H590" t="str">
            <v/>
          </cell>
          <cell r="J590" t="str">
            <v/>
          </cell>
          <cell r="K590" t="str">
            <v/>
          </cell>
          <cell r="L590" t="str">
            <v/>
          </cell>
          <cell r="M590" t="str">
            <v/>
          </cell>
          <cell r="O590" t="str">
            <v/>
          </cell>
          <cell r="P590" t="str">
            <v/>
          </cell>
          <cell r="Q590" t="str">
            <v/>
          </cell>
        </row>
        <row r="592">
          <cell r="H592" t="str">
            <v>SUMA Neteja interior dels contenidors soterrats</v>
          </cell>
          <cell r="M592">
            <v>14031.68</v>
          </cell>
          <cell r="O592">
            <v>1447.3679999999999</v>
          </cell>
          <cell r="Q592">
            <v>1409.1480000000001</v>
          </cell>
          <cell r="S592">
            <v>16888.196</v>
          </cell>
        </row>
        <row r="593">
          <cell r="O593">
            <v>0</v>
          </cell>
          <cell r="P593" t="str">
            <v/>
          </cell>
          <cell r="Q593" t="str">
            <v/>
          </cell>
        </row>
        <row r="597">
          <cell r="S597">
            <v>10775.361999999999</v>
          </cell>
        </row>
        <row r="598">
          <cell r="H598">
            <v>0.5</v>
          </cell>
          <cell r="I598">
            <v>1</v>
          </cell>
          <cell r="J598">
            <v>1</v>
          </cell>
          <cell r="K598">
            <v>26</v>
          </cell>
          <cell r="L598">
            <v>173.96</v>
          </cell>
          <cell r="M598">
            <v>4522.96</v>
          </cell>
          <cell r="O598">
            <v>0</v>
          </cell>
          <cell r="P598" t="str">
            <v/>
          </cell>
          <cell r="Q598" t="str">
            <v/>
          </cell>
        </row>
        <row r="599">
          <cell r="H599">
            <v>0.5</v>
          </cell>
          <cell r="I599">
            <v>1</v>
          </cell>
          <cell r="J599">
            <v>1</v>
          </cell>
          <cell r="K599">
            <v>26</v>
          </cell>
          <cell r="L599">
            <v>136.41</v>
          </cell>
          <cell r="M599">
            <v>3546.66</v>
          </cell>
          <cell r="O599">
            <v>0</v>
          </cell>
          <cell r="P599" t="str">
            <v/>
          </cell>
          <cell r="Q599" t="str">
            <v/>
          </cell>
        </row>
        <row r="600">
          <cell r="H600">
            <v>0.5</v>
          </cell>
          <cell r="I600">
            <v>1</v>
          </cell>
          <cell r="J600">
            <v>1</v>
          </cell>
          <cell r="K600">
            <v>26</v>
          </cell>
          <cell r="L600" t="str">
            <v/>
          </cell>
          <cell r="M600" t="str">
            <v/>
          </cell>
          <cell r="N600">
            <v>60.999399999999994</v>
          </cell>
          <cell r="O600">
            <v>1585.9739999999999</v>
          </cell>
          <cell r="P600">
            <v>40.362700000000004</v>
          </cell>
          <cell r="Q600">
            <v>1049.4380000000001</v>
          </cell>
        </row>
        <row r="601">
          <cell r="H601">
            <v>0.5</v>
          </cell>
          <cell r="I601">
            <v>1</v>
          </cell>
          <cell r="J601">
            <v>1</v>
          </cell>
          <cell r="K601">
            <v>26</v>
          </cell>
          <cell r="L601" t="str">
            <v/>
          </cell>
          <cell r="M601" t="str">
            <v/>
          </cell>
          <cell r="O601">
            <v>0</v>
          </cell>
          <cell r="P601">
            <v>1.2651032258064516</v>
          </cell>
          <cell r="Q601">
            <v>32.89</v>
          </cell>
        </row>
        <row r="602">
          <cell r="H602">
            <v>0.5</v>
          </cell>
          <cell r="I602">
            <v>1</v>
          </cell>
          <cell r="J602">
            <v>1</v>
          </cell>
          <cell r="K602">
            <v>26</v>
          </cell>
          <cell r="L602" t="str">
            <v/>
          </cell>
          <cell r="M602" t="str">
            <v/>
          </cell>
          <cell r="O602">
            <v>0</v>
          </cell>
          <cell r="P602">
            <v>1.4396350806451614</v>
          </cell>
          <cell r="Q602">
            <v>37.44</v>
          </cell>
        </row>
        <row r="603">
          <cell r="L603" t="str">
            <v/>
          </cell>
          <cell r="O603">
            <v>0</v>
          </cell>
          <cell r="P603" t="str">
            <v/>
          </cell>
          <cell r="S603">
            <v>0</v>
          </cell>
        </row>
        <row r="604">
          <cell r="L604" t="str">
            <v/>
          </cell>
          <cell r="M604" t="str">
            <v/>
          </cell>
          <cell r="O604">
            <v>0</v>
          </cell>
          <cell r="P604" t="str">
            <v/>
          </cell>
          <cell r="Q604" t="str">
            <v/>
          </cell>
        </row>
        <row r="605">
          <cell r="H605" t="str">
            <v/>
          </cell>
          <cell r="J605" t="str">
            <v/>
          </cell>
          <cell r="K605" t="str">
            <v/>
          </cell>
          <cell r="L605" t="str">
            <v/>
          </cell>
          <cell r="M605" t="str">
            <v/>
          </cell>
          <cell r="O605" t="str">
            <v/>
          </cell>
          <cell r="P605" t="str">
            <v/>
          </cell>
          <cell r="Q605" t="str">
            <v/>
          </cell>
        </row>
        <row r="606">
          <cell r="H606" t="str">
            <v/>
          </cell>
          <cell r="J606" t="str">
            <v/>
          </cell>
          <cell r="K606" t="str">
            <v/>
          </cell>
          <cell r="L606" t="str">
            <v/>
          </cell>
          <cell r="M606" t="str">
            <v/>
          </cell>
          <cell r="O606" t="str">
            <v/>
          </cell>
          <cell r="P606" t="str">
            <v/>
          </cell>
          <cell r="Q606" t="str">
            <v/>
          </cell>
        </row>
        <row r="607">
          <cell r="H607" t="str">
            <v/>
          </cell>
          <cell r="J607" t="str">
            <v/>
          </cell>
          <cell r="K607" t="str">
            <v/>
          </cell>
          <cell r="L607" t="str">
            <v/>
          </cell>
          <cell r="M607" t="str">
            <v/>
          </cell>
          <cell r="O607" t="str">
            <v/>
          </cell>
          <cell r="P607" t="str">
            <v/>
          </cell>
          <cell r="Q607" t="str">
            <v/>
          </cell>
        </row>
        <row r="608">
          <cell r="H608" t="str">
            <v/>
          </cell>
          <cell r="J608" t="str">
            <v/>
          </cell>
          <cell r="K608" t="str">
            <v/>
          </cell>
          <cell r="L608" t="str">
            <v/>
          </cell>
          <cell r="M608" t="str">
            <v/>
          </cell>
          <cell r="O608" t="str">
            <v/>
          </cell>
          <cell r="P608" t="str">
            <v/>
          </cell>
          <cell r="Q608" t="str">
            <v/>
          </cell>
        </row>
        <row r="609">
          <cell r="L609" t="str">
            <v/>
          </cell>
          <cell r="O609">
            <v>0</v>
          </cell>
          <cell r="P609" t="str">
            <v/>
          </cell>
        </row>
        <row r="610">
          <cell r="L610" t="str">
            <v/>
          </cell>
          <cell r="O610">
            <v>0</v>
          </cell>
          <cell r="P610" t="str">
            <v/>
          </cell>
          <cell r="S610">
            <v>0</v>
          </cell>
        </row>
        <row r="611">
          <cell r="L611" t="str">
            <v/>
          </cell>
          <cell r="M611" t="str">
            <v/>
          </cell>
          <cell r="O611">
            <v>0</v>
          </cell>
          <cell r="P611" t="str">
            <v/>
          </cell>
          <cell r="Q611" t="str">
            <v/>
          </cell>
        </row>
        <row r="612">
          <cell r="H612" t="str">
            <v/>
          </cell>
          <cell r="J612" t="str">
            <v/>
          </cell>
          <cell r="K612" t="str">
            <v/>
          </cell>
          <cell r="L612" t="str">
            <v/>
          </cell>
          <cell r="M612" t="str">
            <v/>
          </cell>
          <cell r="O612" t="str">
            <v/>
          </cell>
          <cell r="P612" t="str">
            <v/>
          </cell>
          <cell r="Q612" t="str">
            <v/>
          </cell>
        </row>
        <row r="613">
          <cell r="H613" t="str">
            <v/>
          </cell>
          <cell r="J613" t="str">
            <v/>
          </cell>
          <cell r="K613" t="str">
            <v/>
          </cell>
          <cell r="L613" t="str">
            <v/>
          </cell>
          <cell r="M613" t="str">
            <v/>
          </cell>
          <cell r="O613" t="str">
            <v/>
          </cell>
          <cell r="P613" t="str">
            <v/>
          </cell>
          <cell r="Q613" t="str">
            <v/>
          </cell>
        </row>
        <row r="614">
          <cell r="H614" t="str">
            <v/>
          </cell>
          <cell r="J614" t="str">
            <v/>
          </cell>
          <cell r="K614" t="str">
            <v/>
          </cell>
          <cell r="L614" t="str">
            <v/>
          </cell>
          <cell r="M614" t="str">
            <v/>
          </cell>
          <cell r="O614" t="str">
            <v/>
          </cell>
          <cell r="P614" t="str">
            <v/>
          </cell>
          <cell r="Q614" t="str">
            <v/>
          </cell>
        </row>
        <row r="615">
          <cell r="H615" t="str">
            <v/>
          </cell>
          <cell r="J615" t="str">
            <v/>
          </cell>
          <cell r="K615" t="str">
            <v/>
          </cell>
          <cell r="L615" t="str">
            <v/>
          </cell>
          <cell r="M615" t="str">
            <v/>
          </cell>
          <cell r="O615" t="str">
            <v/>
          </cell>
          <cell r="P615" t="str">
            <v/>
          </cell>
          <cell r="Q615" t="str">
            <v/>
          </cell>
        </row>
        <row r="616">
          <cell r="L616" t="str">
            <v/>
          </cell>
          <cell r="O616">
            <v>0</v>
          </cell>
          <cell r="P616" t="str">
            <v/>
          </cell>
          <cell r="S616">
            <v>0</v>
          </cell>
        </row>
        <row r="617">
          <cell r="L617" t="str">
            <v/>
          </cell>
          <cell r="M617" t="str">
            <v/>
          </cell>
          <cell r="O617">
            <v>0</v>
          </cell>
          <cell r="P617" t="str">
            <v/>
          </cell>
          <cell r="Q617" t="str">
            <v/>
          </cell>
        </row>
        <row r="618">
          <cell r="H618" t="str">
            <v/>
          </cell>
          <cell r="J618" t="str">
            <v/>
          </cell>
          <cell r="K618" t="str">
            <v/>
          </cell>
          <cell r="L618" t="str">
            <v/>
          </cell>
          <cell r="M618" t="str">
            <v/>
          </cell>
          <cell r="O618" t="str">
            <v/>
          </cell>
          <cell r="P618" t="str">
            <v/>
          </cell>
          <cell r="Q618" t="str">
            <v/>
          </cell>
        </row>
        <row r="619">
          <cell r="H619" t="str">
            <v/>
          </cell>
          <cell r="J619" t="str">
            <v/>
          </cell>
          <cell r="K619" t="str">
            <v/>
          </cell>
          <cell r="L619" t="str">
            <v/>
          </cell>
          <cell r="M619" t="str">
            <v/>
          </cell>
          <cell r="O619" t="str">
            <v/>
          </cell>
          <cell r="P619" t="str">
            <v/>
          </cell>
          <cell r="Q619" t="str">
            <v/>
          </cell>
        </row>
        <row r="620">
          <cell r="H620" t="str">
            <v/>
          </cell>
          <cell r="J620" t="str">
            <v/>
          </cell>
          <cell r="K620" t="str">
            <v/>
          </cell>
          <cell r="L620" t="str">
            <v/>
          </cell>
          <cell r="M620" t="str">
            <v/>
          </cell>
          <cell r="O620" t="str">
            <v/>
          </cell>
          <cell r="P620" t="str">
            <v/>
          </cell>
          <cell r="Q620" t="str">
            <v/>
          </cell>
        </row>
        <row r="621">
          <cell r="H621" t="str">
            <v/>
          </cell>
          <cell r="J621" t="str">
            <v/>
          </cell>
          <cell r="K621" t="str">
            <v/>
          </cell>
          <cell r="L621" t="str">
            <v/>
          </cell>
          <cell r="M621" t="str">
            <v/>
          </cell>
          <cell r="O621" t="str">
            <v/>
          </cell>
          <cell r="P621" t="str">
            <v/>
          </cell>
          <cell r="Q621" t="str">
            <v/>
          </cell>
        </row>
        <row r="622">
          <cell r="L622" t="str">
            <v/>
          </cell>
          <cell r="O622">
            <v>0</v>
          </cell>
          <cell r="P622" t="str">
            <v/>
          </cell>
        </row>
        <row r="623">
          <cell r="L623" t="str">
            <v/>
          </cell>
          <cell r="O623">
            <v>0</v>
          </cell>
          <cell r="P623" t="str">
            <v/>
          </cell>
          <cell r="S623">
            <v>0</v>
          </cell>
        </row>
        <row r="624">
          <cell r="L624" t="str">
            <v/>
          </cell>
          <cell r="M624" t="str">
            <v/>
          </cell>
          <cell r="O624">
            <v>0</v>
          </cell>
          <cell r="P624" t="str">
            <v/>
          </cell>
          <cell r="Q624" t="str">
            <v/>
          </cell>
        </row>
        <row r="625">
          <cell r="H625" t="str">
            <v/>
          </cell>
          <cell r="J625" t="str">
            <v/>
          </cell>
          <cell r="K625" t="str">
            <v/>
          </cell>
          <cell r="L625" t="str">
            <v/>
          </cell>
          <cell r="M625" t="str">
            <v/>
          </cell>
          <cell r="O625" t="str">
            <v/>
          </cell>
          <cell r="P625" t="str">
            <v/>
          </cell>
          <cell r="Q625" t="str">
            <v/>
          </cell>
        </row>
        <row r="626">
          <cell r="H626" t="str">
            <v/>
          </cell>
          <cell r="J626" t="str">
            <v/>
          </cell>
          <cell r="K626" t="str">
            <v/>
          </cell>
          <cell r="L626" t="str">
            <v/>
          </cell>
          <cell r="M626" t="str">
            <v/>
          </cell>
          <cell r="O626" t="str">
            <v/>
          </cell>
          <cell r="P626" t="str">
            <v/>
          </cell>
          <cell r="Q626" t="str">
            <v/>
          </cell>
        </row>
        <row r="627">
          <cell r="H627" t="str">
            <v/>
          </cell>
          <cell r="J627" t="str">
            <v/>
          </cell>
          <cell r="K627" t="str">
            <v/>
          </cell>
          <cell r="L627" t="str">
            <v/>
          </cell>
          <cell r="M627" t="str">
            <v/>
          </cell>
          <cell r="O627" t="str">
            <v/>
          </cell>
          <cell r="P627" t="str">
            <v/>
          </cell>
          <cell r="Q627" t="str">
            <v/>
          </cell>
        </row>
        <row r="628">
          <cell r="H628" t="str">
            <v/>
          </cell>
          <cell r="J628" t="str">
            <v/>
          </cell>
          <cell r="K628" t="str">
            <v/>
          </cell>
          <cell r="L628" t="str">
            <v/>
          </cell>
          <cell r="M628" t="str">
            <v/>
          </cell>
          <cell r="O628" t="str">
            <v/>
          </cell>
          <cell r="P628" t="str">
            <v/>
          </cell>
          <cell r="Q628" t="str">
            <v/>
          </cell>
        </row>
        <row r="629">
          <cell r="L629" t="str">
            <v/>
          </cell>
          <cell r="O629">
            <v>0</v>
          </cell>
          <cell r="P629" t="str">
            <v/>
          </cell>
          <cell r="S629">
            <v>0</v>
          </cell>
        </row>
        <row r="630">
          <cell r="L630" t="str">
            <v/>
          </cell>
          <cell r="M630" t="str">
            <v/>
          </cell>
          <cell r="O630">
            <v>0</v>
          </cell>
          <cell r="P630" t="str">
            <v/>
          </cell>
          <cell r="Q630" t="str">
            <v/>
          </cell>
        </row>
        <row r="631">
          <cell r="H631" t="str">
            <v/>
          </cell>
          <cell r="J631" t="str">
            <v/>
          </cell>
          <cell r="K631" t="str">
            <v/>
          </cell>
          <cell r="L631" t="str">
            <v/>
          </cell>
          <cell r="M631" t="str">
            <v/>
          </cell>
          <cell r="O631" t="str">
            <v/>
          </cell>
          <cell r="P631" t="str">
            <v/>
          </cell>
          <cell r="Q631" t="str">
            <v/>
          </cell>
        </row>
        <row r="632">
          <cell r="H632" t="str">
            <v/>
          </cell>
          <cell r="J632" t="str">
            <v/>
          </cell>
          <cell r="K632" t="str">
            <v/>
          </cell>
          <cell r="L632" t="str">
            <v/>
          </cell>
          <cell r="M632" t="str">
            <v/>
          </cell>
          <cell r="O632" t="str">
            <v/>
          </cell>
          <cell r="P632" t="str">
            <v/>
          </cell>
          <cell r="Q632" t="str">
            <v/>
          </cell>
        </row>
        <row r="633">
          <cell r="H633" t="str">
            <v/>
          </cell>
          <cell r="J633" t="str">
            <v/>
          </cell>
          <cell r="K633" t="str">
            <v/>
          </cell>
          <cell r="L633" t="str">
            <v/>
          </cell>
          <cell r="M633" t="str">
            <v/>
          </cell>
          <cell r="O633" t="str">
            <v/>
          </cell>
          <cell r="P633" t="str">
            <v/>
          </cell>
          <cell r="Q633" t="str">
            <v/>
          </cell>
        </row>
        <row r="634">
          <cell r="H634" t="str">
            <v/>
          </cell>
          <cell r="J634" t="str">
            <v/>
          </cell>
          <cell r="K634" t="str">
            <v/>
          </cell>
          <cell r="L634" t="str">
            <v/>
          </cell>
          <cell r="M634" t="str">
            <v/>
          </cell>
          <cell r="O634" t="str">
            <v/>
          </cell>
          <cell r="P634" t="str">
            <v/>
          </cell>
          <cell r="Q634" t="str">
            <v/>
          </cell>
        </row>
        <row r="636">
          <cell r="H636" t="str">
            <v>SUMA Neteja interior de contenidors posteriors RESTA i FORM</v>
          </cell>
          <cell r="M636">
            <v>8069.62</v>
          </cell>
          <cell r="O636">
            <v>1585.9739999999999</v>
          </cell>
          <cell r="Q636">
            <v>1119.7680000000003</v>
          </cell>
          <cell r="S636">
            <v>10775.361999999999</v>
          </cell>
        </row>
        <row r="637">
          <cell r="O637">
            <v>0</v>
          </cell>
          <cell r="P637" t="str">
            <v/>
          </cell>
          <cell r="Q637" t="str">
            <v/>
          </cell>
        </row>
        <row r="641">
          <cell r="S641">
            <v>0</v>
          </cell>
        </row>
        <row r="642">
          <cell r="L642" t="str">
            <v/>
          </cell>
          <cell r="M642" t="str">
            <v/>
          </cell>
          <cell r="O642">
            <v>0</v>
          </cell>
          <cell r="P642" t="str">
            <v/>
          </cell>
          <cell r="Q642" t="str">
            <v/>
          </cell>
        </row>
        <row r="643">
          <cell r="H643" t="str">
            <v/>
          </cell>
          <cell r="J643" t="str">
            <v/>
          </cell>
          <cell r="K643" t="str">
            <v/>
          </cell>
          <cell r="L643" t="str">
            <v/>
          </cell>
          <cell r="M643" t="str">
            <v/>
          </cell>
          <cell r="O643" t="str">
            <v/>
          </cell>
          <cell r="P643" t="str">
            <v/>
          </cell>
          <cell r="Q643" t="str">
            <v/>
          </cell>
        </row>
        <row r="644">
          <cell r="H644" t="str">
            <v/>
          </cell>
          <cell r="J644" t="str">
            <v/>
          </cell>
          <cell r="K644" t="str">
            <v/>
          </cell>
          <cell r="L644" t="str">
            <v/>
          </cell>
          <cell r="M644" t="str">
            <v/>
          </cell>
          <cell r="O644" t="str">
            <v/>
          </cell>
          <cell r="P644" t="str">
            <v/>
          </cell>
          <cell r="Q644" t="str">
            <v/>
          </cell>
        </row>
        <row r="645">
          <cell r="H645" t="str">
            <v/>
          </cell>
          <cell r="J645" t="str">
            <v/>
          </cell>
          <cell r="K645" t="str">
            <v/>
          </cell>
          <cell r="L645" t="str">
            <v/>
          </cell>
          <cell r="M645" t="str">
            <v/>
          </cell>
          <cell r="O645" t="str">
            <v/>
          </cell>
          <cell r="P645" t="str">
            <v/>
          </cell>
          <cell r="Q645" t="str">
            <v/>
          </cell>
        </row>
        <row r="646">
          <cell r="H646" t="str">
            <v/>
          </cell>
          <cell r="J646" t="str">
            <v/>
          </cell>
          <cell r="K646" t="str">
            <v/>
          </cell>
          <cell r="L646" t="str">
            <v/>
          </cell>
          <cell r="M646" t="str">
            <v/>
          </cell>
          <cell r="O646" t="str">
            <v/>
          </cell>
          <cell r="P646" t="str">
            <v/>
          </cell>
          <cell r="Q646" t="str">
            <v/>
          </cell>
        </row>
        <row r="647">
          <cell r="L647" t="str">
            <v/>
          </cell>
          <cell r="O647">
            <v>0</v>
          </cell>
          <cell r="P647" t="str">
            <v/>
          </cell>
          <cell r="S647">
            <v>0</v>
          </cell>
        </row>
        <row r="648">
          <cell r="L648" t="str">
            <v/>
          </cell>
          <cell r="M648" t="str">
            <v/>
          </cell>
          <cell r="O648">
            <v>0</v>
          </cell>
          <cell r="P648" t="str">
            <v/>
          </cell>
          <cell r="Q648" t="str">
            <v/>
          </cell>
        </row>
        <row r="649">
          <cell r="H649" t="str">
            <v/>
          </cell>
          <cell r="J649" t="str">
            <v/>
          </cell>
          <cell r="K649" t="str">
            <v/>
          </cell>
          <cell r="L649" t="str">
            <v/>
          </cell>
          <cell r="M649" t="str">
            <v/>
          </cell>
          <cell r="O649" t="str">
            <v/>
          </cell>
          <cell r="P649" t="str">
            <v/>
          </cell>
          <cell r="Q649" t="str">
            <v/>
          </cell>
        </row>
        <row r="650">
          <cell r="H650" t="str">
            <v/>
          </cell>
          <cell r="J650" t="str">
            <v/>
          </cell>
          <cell r="K650" t="str">
            <v/>
          </cell>
          <cell r="L650" t="str">
            <v/>
          </cell>
          <cell r="M650" t="str">
            <v/>
          </cell>
          <cell r="O650" t="str">
            <v/>
          </cell>
          <cell r="P650" t="str">
            <v/>
          </cell>
          <cell r="Q650" t="str">
            <v/>
          </cell>
        </row>
        <row r="651">
          <cell r="H651" t="str">
            <v/>
          </cell>
          <cell r="J651" t="str">
            <v/>
          </cell>
          <cell r="K651" t="str">
            <v/>
          </cell>
          <cell r="L651" t="str">
            <v/>
          </cell>
          <cell r="M651" t="str">
            <v/>
          </cell>
          <cell r="O651" t="str">
            <v/>
          </cell>
          <cell r="P651" t="str">
            <v/>
          </cell>
          <cell r="Q651" t="str">
            <v/>
          </cell>
        </row>
        <row r="652">
          <cell r="H652" t="str">
            <v/>
          </cell>
          <cell r="J652" t="str">
            <v/>
          </cell>
          <cell r="K652" t="str">
            <v/>
          </cell>
          <cell r="L652" t="str">
            <v/>
          </cell>
          <cell r="M652" t="str">
            <v/>
          </cell>
          <cell r="O652" t="str">
            <v/>
          </cell>
          <cell r="P652" t="str">
            <v/>
          </cell>
          <cell r="Q652" t="str">
            <v/>
          </cell>
        </row>
        <row r="653">
          <cell r="L653" t="str">
            <v/>
          </cell>
          <cell r="O653">
            <v>0</v>
          </cell>
          <cell r="P653" t="str">
            <v/>
          </cell>
        </row>
        <row r="654">
          <cell r="L654" t="str">
            <v/>
          </cell>
          <cell r="O654">
            <v>0</v>
          </cell>
          <cell r="P654" t="str">
            <v/>
          </cell>
          <cell r="S654">
            <v>0</v>
          </cell>
        </row>
        <row r="655">
          <cell r="L655" t="str">
            <v/>
          </cell>
          <cell r="M655" t="str">
            <v/>
          </cell>
          <cell r="O655">
            <v>0</v>
          </cell>
          <cell r="P655" t="str">
            <v/>
          </cell>
          <cell r="Q655" t="str">
            <v/>
          </cell>
        </row>
        <row r="656">
          <cell r="H656" t="str">
            <v/>
          </cell>
          <cell r="J656" t="str">
            <v/>
          </cell>
          <cell r="K656" t="str">
            <v/>
          </cell>
          <cell r="L656" t="str">
            <v/>
          </cell>
          <cell r="M656" t="str">
            <v/>
          </cell>
          <cell r="O656" t="str">
            <v/>
          </cell>
          <cell r="P656" t="str">
            <v/>
          </cell>
          <cell r="Q656" t="str">
            <v/>
          </cell>
        </row>
        <row r="657">
          <cell r="H657" t="str">
            <v/>
          </cell>
          <cell r="J657" t="str">
            <v/>
          </cell>
          <cell r="K657" t="str">
            <v/>
          </cell>
          <cell r="L657" t="str">
            <v/>
          </cell>
          <cell r="M657" t="str">
            <v/>
          </cell>
          <cell r="O657" t="str">
            <v/>
          </cell>
          <cell r="P657" t="str">
            <v/>
          </cell>
          <cell r="Q657" t="str">
            <v/>
          </cell>
        </row>
        <row r="658">
          <cell r="H658" t="str">
            <v/>
          </cell>
          <cell r="J658" t="str">
            <v/>
          </cell>
          <cell r="K658" t="str">
            <v/>
          </cell>
          <cell r="L658" t="str">
            <v/>
          </cell>
          <cell r="M658" t="str">
            <v/>
          </cell>
          <cell r="O658" t="str">
            <v/>
          </cell>
          <cell r="P658" t="str">
            <v/>
          </cell>
          <cell r="Q658" t="str">
            <v/>
          </cell>
        </row>
        <row r="659">
          <cell r="H659" t="str">
            <v/>
          </cell>
          <cell r="J659" t="str">
            <v/>
          </cell>
          <cell r="K659" t="str">
            <v/>
          </cell>
          <cell r="L659" t="str">
            <v/>
          </cell>
          <cell r="M659" t="str">
            <v/>
          </cell>
          <cell r="O659" t="str">
            <v/>
          </cell>
          <cell r="P659" t="str">
            <v/>
          </cell>
          <cell r="Q659" t="str">
            <v/>
          </cell>
        </row>
        <row r="660">
          <cell r="L660" t="str">
            <v/>
          </cell>
          <cell r="O660">
            <v>0</v>
          </cell>
          <cell r="P660" t="str">
            <v/>
          </cell>
          <cell r="S660">
            <v>0</v>
          </cell>
        </row>
        <row r="661">
          <cell r="L661" t="str">
            <v/>
          </cell>
          <cell r="M661" t="str">
            <v/>
          </cell>
          <cell r="O661">
            <v>0</v>
          </cell>
          <cell r="P661" t="str">
            <v/>
          </cell>
          <cell r="Q661" t="str">
            <v/>
          </cell>
        </row>
        <row r="662">
          <cell r="H662" t="str">
            <v/>
          </cell>
          <cell r="J662" t="str">
            <v/>
          </cell>
          <cell r="K662" t="str">
            <v/>
          </cell>
          <cell r="L662" t="str">
            <v/>
          </cell>
          <cell r="M662" t="str">
            <v/>
          </cell>
          <cell r="O662" t="str">
            <v/>
          </cell>
          <cell r="P662" t="str">
            <v/>
          </cell>
          <cell r="Q662" t="str">
            <v/>
          </cell>
        </row>
        <row r="663">
          <cell r="H663" t="str">
            <v/>
          </cell>
          <cell r="J663" t="str">
            <v/>
          </cell>
          <cell r="K663" t="str">
            <v/>
          </cell>
          <cell r="L663" t="str">
            <v/>
          </cell>
          <cell r="M663" t="str">
            <v/>
          </cell>
          <cell r="O663" t="str">
            <v/>
          </cell>
          <cell r="P663" t="str">
            <v/>
          </cell>
          <cell r="Q663" t="str">
            <v/>
          </cell>
        </row>
        <row r="664">
          <cell r="H664" t="str">
            <v/>
          </cell>
          <cell r="J664" t="str">
            <v/>
          </cell>
          <cell r="K664" t="str">
            <v/>
          </cell>
          <cell r="L664" t="str">
            <v/>
          </cell>
          <cell r="M664" t="str">
            <v/>
          </cell>
          <cell r="O664" t="str">
            <v/>
          </cell>
          <cell r="P664" t="str">
            <v/>
          </cell>
          <cell r="Q664" t="str">
            <v/>
          </cell>
        </row>
        <row r="665">
          <cell r="H665" t="str">
            <v/>
          </cell>
          <cell r="J665" t="str">
            <v/>
          </cell>
          <cell r="K665" t="str">
            <v/>
          </cell>
          <cell r="L665" t="str">
            <v/>
          </cell>
          <cell r="M665" t="str">
            <v/>
          </cell>
          <cell r="O665" t="str">
            <v/>
          </cell>
          <cell r="P665" t="str">
            <v/>
          </cell>
          <cell r="Q665" t="str">
            <v/>
          </cell>
        </row>
        <row r="666">
          <cell r="L666" t="str">
            <v/>
          </cell>
          <cell r="O666">
            <v>0</v>
          </cell>
          <cell r="P666" t="str">
            <v/>
          </cell>
        </row>
        <row r="667">
          <cell r="L667" t="str">
            <v/>
          </cell>
          <cell r="O667">
            <v>0</v>
          </cell>
          <cell r="P667" t="str">
            <v/>
          </cell>
          <cell r="S667">
            <v>118886.802</v>
          </cell>
        </row>
        <row r="668">
          <cell r="H668">
            <v>6</v>
          </cell>
          <cell r="I668">
            <v>2</v>
          </cell>
          <cell r="J668">
            <v>1</v>
          </cell>
          <cell r="K668">
            <v>298</v>
          </cell>
          <cell r="L668">
            <v>144.63</v>
          </cell>
          <cell r="M668">
            <v>86199.48</v>
          </cell>
          <cell r="O668">
            <v>0</v>
          </cell>
          <cell r="P668" t="str">
            <v/>
          </cell>
          <cell r="Q668" t="str">
            <v/>
          </cell>
        </row>
        <row r="669">
          <cell r="H669" t="str">
            <v/>
          </cell>
          <cell r="J669" t="str">
            <v/>
          </cell>
          <cell r="K669" t="str">
            <v/>
          </cell>
          <cell r="L669" t="str">
            <v/>
          </cell>
          <cell r="M669" t="str">
            <v/>
          </cell>
          <cell r="O669" t="str">
            <v/>
          </cell>
          <cell r="P669" t="str">
            <v/>
          </cell>
          <cell r="Q669" t="str">
            <v/>
          </cell>
        </row>
        <row r="670">
          <cell r="H670">
            <v>6</v>
          </cell>
          <cell r="I670">
            <v>2</v>
          </cell>
          <cell r="J670">
            <v>1</v>
          </cell>
          <cell r="K670">
            <v>298</v>
          </cell>
          <cell r="L670" t="str">
            <v/>
          </cell>
          <cell r="M670" t="str">
            <v/>
          </cell>
          <cell r="N670">
            <v>24.978099999999998</v>
          </cell>
          <cell r="O670">
            <v>14886.888000000001</v>
          </cell>
          <cell r="P670">
            <v>28.427199999999999</v>
          </cell>
          <cell r="Q670">
            <v>16942.491999999998</v>
          </cell>
        </row>
        <row r="671">
          <cell r="H671" t="str">
            <v/>
          </cell>
          <cell r="J671" t="str">
            <v/>
          </cell>
          <cell r="K671" t="str">
            <v/>
          </cell>
          <cell r="L671" t="str">
            <v/>
          </cell>
          <cell r="M671" t="str">
            <v/>
          </cell>
          <cell r="O671" t="str">
            <v/>
          </cell>
          <cell r="P671" t="str">
            <v/>
          </cell>
          <cell r="Q671" t="str">
            <v/>
          </cell>
        </row>
        <row r="672">
          <cell r="H672">
            <v>6</v>
          </cell>
          <cell r="I672">
            <v>2</v>
          </cell>
          <cell r="J672">
            <v>1</v>
          </cell>
          <cell r="K672">
            <v>298</v>
          </cell>
          <cell r="L672" t="str">
            <v/>
          </cell>
          <cell r="M672" t="str">
            <v/>
          </cell>
          <cell r="O672">
            <v>0</v>
          </cell>
          <cell r="P672">
            <v>1.4396350806451614</v>
          </cell>
          <cell r="Q672">
            <v>857.94200000000001</v>
          </cell>
        </row>
        <row r="673">
          <cell r="L673" t="str">
            <v/>
          </cell>
          <cell r="O673">
            <v>0</v>
          </cell>
          <cell r="P673" t="str">
            <v/>
          </cell>
          <cell r="S673">
            <v>0</v>
          </cell>
        </row>
        <row r="674">
          <cell r="L674" t="str">
            <v/>
          </cell>
          <cell r="M674" t="str">
            <v/>
          </cell>
          <cell r="O674">
            <v>0</v>
          </cell>
          <cell r="P674" t="str">
            <v/>
          </cell>
          <cell r="Q674" t="str">
            <v/>
          </cell>
        </row>
        <row r="675">
          <cell r="H675" t="str">
            <v/>
          </cell>
          <cell r="J675" t="str">
            <v/>
          </cell>
          <cell r="K675" t="str">
            <v/>
          </cell>
          <cell r="L675" t="str">
            <v/>
          </cell>
          <cell r="M675" t="str">
            <v/>
          </cell>
          <cell r="O675" t="str">
            <v/>
          </cell>
          <cell r="P675" t="str">
            <v/>
          </cell>
          <cell r="Q675" t="str">
            <v/>
          </cell>
        </row>
        <row r="676">
          <cell r="H676" t="str">
            <v/>
          </cell>
          <cell r="J676" t="str">
            <v/>
          </cell>
          <cell r="K676" t="str">
            <v/>
          </cell>
          <cell r="L676" t="str">
            <v/>
          </cell>
          <cell r="M676" t="str">
            <v/>
          </cell>
          <cell r="O676" t="str">
            <v/>
          </cell>
          <cell r="P676" t="str">
            <v/>
          </cell>
          <cell r="Q676" t="str">
            <v/>
          </cell>
        </row>
        <row r="677">
          <cell r="H677" t="str">
            <v/>
          </cell>
          <cell r="J677" t="str">
            <v/>
          </cell>
          <cell r="K677" t="str">
            <v/>
          </cell>
          <cell r="L677" t="str">
            <v/>
          </cell>
          <cell r="M677" t="str">
            <v/>
          </cell>
          <cell r="O677" t="str">
            <v/>
          </cell>
          <cell r="P677" t="str">
            <v/>
          </cell>
          <cell r="Q677" t="str">
            <v/>
          </cell>
        </row>
        <row r="678">
          <cell r="H678" t="str">
            <v/>
          </cell>
          <cell r="J678" t="str">
            <v/>
          </cell>
          <cell r="K678" t="str">
            <v/>
          </cell>
          <cell r="L678" t="str">
            <v/>
          </cell>
          <cell r="M678" t="str">
            <v/>
          </cell>
          <cell r="O678" t="str">
            <v/>
          </cell>
          <cell r="P678" t="str">
            <v/>
          </cell>
          <cell r="Q678" t="str">
            <v/>
          </cell>
        </row>
        <row r="680">
          <cell r="H680" t="str">
            <v>SUMA Neteja exterior de contenidors</v>
          </cell>
          <cell r="M680">
            <v>86199.48</v>
          </cell>
          <cell r="O680">
            <v>14886.888000000001</v>
          </cell>
          <cell r="Q680">
            <v>17800.433999999997</v>
          </cell>
          <cell r="S680">
            <v>118886.802</v>
          </cell>
        </row>
        <row r="681">
          <cell r="O681">
            <v>0</v>
          </cell>
          <cell r="P681" t="str">
            <v/>
          </cell>
          <cell r="Q681" t="str">
            <v/>
          </cell>
        </row>
        <row r="685">
          <cell r="S685">
            <v>109233.54999999999</v>
          </cell>
        </row>
        <row r="686">
          <cell r="H686">
            <v>7</v>
          </cell>
          <cell r="I686">
            <v>2020</v>
          </cell>
          <cell r="J686">
            <v>1</v>
          </cell>
          <cell r="K686">
            <v>365</v>
          </cell>
          <cell r="L686" t="str">
            <v/>
          </cell>
          <cell r="M686" t="str">
            <v/>
          </cell>
          <cell r="O686">
            <v>0</v>
          </cell>
          <cell r="P686">
            <v>0.1308</v>
          </cell>
          <cell r="Q686">
            <v>96438.84</v>
          </cell>
        </row>
        <row r="687">
          <cell r="H687">
            <v>7</v>
          </cell>
          <cell r="I687">
            <v>201</v>
          </cell>
          <cell r="J687">
            <v>1</v>
          </cell>
          <cell r="K687">
            <v>365</v>
          </cell>
          <cell r="L687" t="str">
            <v/>
          </cell>
          <cell r="M687" t="str">
            <v/>
          </cell>
          <cell r="O687">
            <v>0</v>
          </cell>
          <cell r="P687">
            <v>0.17440000000000003</v>
          </cell>
          <cell r="Q687">
            <v>12794.71</v>
          </cell>
        </row>
        <row r="688">
          <cell r="H688" t="str">
            <v/>
          </cell>
          <cell r="J688" t="str">
            <v/>
          </cell>
          <cell r="K688" t="str">
            <v/>
          </cell>
          <cell r="L688" t="str">
            <v/>
          </cell>
          <cell r="M688" t="str">
            <v/>
          </cell>
          <cell r="O688" t="str">
            <v/>
          </cell>
          <cell r="P688" t="str">
            <v/>
          </cell>
          <cell r="Q688" t="str">
            <v/>
          </cell>
        </row>
        <row r="689">
          <cell r="H689" t="str">
            <v/>
          </cell>
          <cell r="J689" t="str">
            <v/>
          </cell>
          <cell r="K689" t="str">
            <v/>
          </cell>
          <cell r="L689" t="str">
            <v/>
          </cell>
          <cell r="M689" t="str">
            <v/>
          </cell>
          <cell r="O689" t="str">
            <v/>
          </cell>
          <cell r="P689" t="str">
            <v/>
          </cell>
          <cell r="Q689" t="str">
            <v/>
          </cell>
        </row>
        <row r="690">
          <cell r="H690" t="str">
            <v/>
          </cell>
          <cell r="J690" t="str">
            <v/>
          </cell>
          <cell r="K690" t="str">
            <v/>
          </cell>
          <cell r="L690" t="str">
            <v/>
          </cell>
          <cell r="M690" t="str">
            <v/>
          </cell>
          <cell r="O690" t="str">
            <v/>
          </cell>
          <cell r="P690" t="str">
            <v/>
          </cell>
          <cell r="Q690" t="str">
            <v/>
          </cell>
        </row>
        <row r="691">
          <cell r="L691" t="str">
            <v/>
          </cell>
          <cell r="M691" t="str">
            <v/>
          </cell>
          <cell r="O691">
            <v>0</v>
          </cell>
          <cell r="P691" t="str">
            <v/>
          </cell>
          <cell r="S691">
            <v>0</v>
          </cell>
        </row>
        <row r="692">
          <cell r="L692" t="str">
            <v/>
          </cell>
          <cell r="M692" t="str">
            <v/>
          </cell>
          <cell r="O692">
            <v>0</v>
          </cell>
          <cell r="P692" t="str">
            <v/>
          </cell>
          <cell r="Q692" t="str">
            <v/>
          </cell>
        </row>
        <row r="693">
          <cell r="H693" t="str">
            <v/>
          </cell>
          <cell r="J693" t="str">
            <v/>
          </cell>
          <cell r="K693" t="str">
            <v/>
          </cell>
          <cell r="L693" t="str">
            <v/>
          </cell>
          <cell r="M693" t="str">
            <v/>
          </cell>
          <cell r="O693" t="str">
            <v/>
          </cell>
          <cell r="P693" t="str">
            <v/>
          </cell>
          <cell r="Q693" t="str">
            <v/>
          </cell>
        </row>
        <row r="694">
          <cell r="H694" t="str">
            <v/>
          </cell>
          <cell r="J694" t="str">
            <v/>
          </cell>
          <cell r="K694" t="str">
            <v/>
          </cell>
          <cell r="L694" t="str">
            <v/>
          </cell>
          <cell r="M694" t="str">
            <v/>
          </cell>
          <cell r="O694" t="str">
            <v/>
          </cell>
          <cell r="P694" t="str">
            <v/>
          </cell>
          <cell r="Q694" t="str">
            <v/>
          </cell>
        </row>
        <row r="695">
          <cell r="H695" t="str">
            <v/>
          </cell>
          <cell r="J695" t="str">
            <v/>
          </cell>
          <cell r="K695" t="str">
            <v/>
          </cell>
          <cell r="L695" t="str">
            <v/>
          </cell>
          <cell r="M695" t="str">
            <v/>
          </cell>
          <cell r="O695" t="str">
            <v/>
          </cell>
          <cell r="P695" t="str">
            <v/>
          </cell>
          <cell r="Q695" t="str">
            <v/>
          </cell>
        </row>
        <row r="696">
          <cell r="H696" t="str">
            <v/>
          </cell>
          <cell r="J696" t="str">
            <v/>
          </cell>
          <cell r="K696" t="str">
            <v/>
          </cell>
          <cell r="L696" t="str">
            <v/>
          </cell>
          <cell r="M696" t="str">
            <v/>
          </cell>
          <cell r="O696" t="str">
            <v/>
          </cell>
          <cell r="P696" t="str">
            <v/>
          </cell>
          <cell r="Q696" t="str">
            <v/>
          </cell>
        </row>
        <row r="697">
          <cell r="L697" t="str">
            <v/>
          </cell>
          <cell r="M697" t="str">
            <v/>
          </cell>
          <cell r="O697">
            <v>0</v>
          </cell>
          <cell r="P697" t="str">
            <v/>
          </cell>
        </row>
        <row r="698">
          <cell r="L698" t="str">
            <v/>
          </cell>
          <cell r="M698" t="str">
            <v/>
          </cell>
          <cell r="O698">
            <v>0</v>
          </cell>
          <cell r="P698" t="str">
            <v/>
          </cell>
          <cell r="S698">
            <v>0</v>
          </cell>
        </row>
        <row r="699">
          <cell r="L699" t="str">
            <v/>
          </cell>
          <cell r="M699" t="str">
            <v/>
          </cell>
          <cell r="O699">
            <v>0</v>
          </cell>
          <cell r="P699" t="str">
            <v/>
          </cell>
          <cell r="Q699" t="str">
            <v/>
          </cell>
        </row>
        <row r="700">
          <cell r="H700" t="str">
            <v/>
          </cell>
          <cell r="J700" t="str">
            <v/>
          </cell>
          <cell r="K700" t="str">
            <v/>
          </cell>
          <cell r="L700" t="str">
            <v/>
          </cell>
          <cell r="M700" t="str">
            <v/>
          </cell>
          <cell r="O700" t="str">
            <v/>
          </cell>
          <cell r="P700" t="str">
            <v/>
          </cell>
          <cell r="Q700" t="str">
            <v/>
          </cell>
        </row>
        <row r="701">
          <cell r="H701" t="str">
            <v/>
          </cell>
          <cell r="J701" t="str">
            <v/>
          </cell>
          <cell r="K701" t="str">
            <v/>
          </cell>
          <cell r="L701" t="str">
            <v/>
          </cell>
          <cell r="M701" t="str">
            <v/>
          </cell>
          <cell r="O701" t="str">
            <v/>
          </cell>
          <cell r="P701" t="str">
            <v/>
          </cell>
          <cell r="Q701" t="str">
            <v/>
          </cell>
        </row>
        <row r="702">
          <cell r="H702" t="str">
            <v/>
          </cell>
          <cell r="J702" t="str">
            <v/>
          </cell>
          <cell r="K702" t="str">
            <v/>
          </cell>
          <cell r="L702" t="str">
            <v/>
          </cell>
          <cell r="M702" t="str">
            <v/>
          </cell>
          <cell r="O702" t="str">
            <v/>
          </cell>
          <cell r="P702" t="str">
            <v/>
          </cell>
          <cell r="Q702" t="str">
            <v/>
          </cell>
        </row>
        <row r="703">
          <cell r="H703" t="str">
            <v/>
          </cell>
          <cell r="J703" t="str">
            <v/>
          </cell>
          <cell r="K703" t="str">
            <v/>
          </cell>
          <cell r="L703" t="str">
            <v/>
          </cell>
          <cell r="M703" t="str">
            <v/>
          </cell>
          <cell r="O703" t="str">
            <v/>
          </cell>
          <cell r="P703" t="str">
            <v/>
          </cell>
          <cell r="Q703" t="str">
            <v/>
          </cell>
        </row>
        <row r="704">
          <cell r="L704" t="str">
            <v/>
          </cell>
          <cell r="O704">
            <v>0</v>
          </cell>
          <cell r="P704" t="str">
            <v/>
          </cell>
          <cell r="S704">
            <v>0</v>
          </cell>
        </row>
        <row r="705">
          <cell r="L705" t="str">
            <v/>
          </cell>
          <cell r="M705" t="str">
            <v/>
          </cell>
          <cell r="O705">
            <v>0</v>
          </cell>
          <cell r="P705" t="str">
            <v/>
          </cell>
          <cell r="Q705" t="str">
            <v/>
          </cell>
        </row>
        <row r="706">
          <cell r="H706" t="str">
            <v/>
          </cell>
          <cell r="J706" t="str">
            <v/>
          </cell>
          <cell r="K706" t="str">
            <v/>
          </cell>
          <cell r="L706" t="str">
            <v/>
          </cell>
          <cell r="M706" t="str">
            <v/>
          </cell>
          <cell r="O706" t="str">
            <v/>
          </cell>
          <cell r="P706" t="str">
            <v/>
          </cell>
          <cell r="Q706" t="str">
            <v/>
          </cell>
        </row>
        <row r="707">
          <cell r="H707" t="str">
            <v/>
          </cell>
          <cell r="J707" t="str">
            <v/>
          </cell>
          <cell r="K707" t="str">
            <v/>
          </cell>
          <cell r="L707" t="str">
            <v/>
          </cell>
          <cell r="M707" t="str">
            <v/>
          </cell>
          <cell r="O707" t="str">
            <v/>
          </cell>
          <cell r="P707" t="str">
            <v/>
          </cell>
          <cell r="Q707" t="str">
            <v/>
          </cell>
        </row>
        <row r="708">
          <cell r="H708" t="str">
            <v/>
          </cell>
          <cell r="J708" t="str">
            <v/>
          </cell>
          <cell r="K708" t="str">
            <v/>
          </cell>
          <cell r="L708" t="str">
            <v/>
          </cell>
          <cell r="M708" t="str">
            <v/>
          </cell>
          <cell r="O708" t="str">
            <v/>
          </cell>
          <cell r="P708" t="str">
            <v/>
          </cell>
          <cell r="Q708" t="str">
            <v/>
          </cell>
        </row>
        <row r="709">
          <cell r="H709" t="str">
            <v/>
          </cell>
          <cell r="J709" t="str">
            <v/>
          </cell>
          <cell r="K709" t="str">
            <v/>
          </cell>
          <cell r="L709" t="str">
            <v/>
          </cell>
          <cell r="M709" t="str">
            <v/>
          </cell>
          <cell r="O709" t="str">
            <v/>
          </cell>
          <cell r="P709" t="str">
            <v/>
          </cell>
          <cell r="Q709" t="str">
            <v/>
          </cell>
        </row>
        <row r="710">
          <cell r="L710" t="str">
            <v/>
          </cell>
          <cell r="O710">
            <v>0</v>
          </cell>
          <cell r="P710" t="str">
            <v/>
          </cell>
        </row>
        <row r="711">
          <cell r="L711" t="str">
            <v/>
          </cell>
          <cell r="O711">
            <v>0</v>
          </cell>
          <cell r="P711" t="str">
            <v/>
          </cell>
          <cell r="S711">
            <v>0</v>
          </cell>
        </row>
        <row r="712">
          <cell r="L712" t="str">
            <v/>
          </cell>
          <cell r="M712" t="str">
            <v/>
          </cell>
          <cell r="O712">
            <v>0</v>
          </cell>
          <cell r="P712" t="str">
            <v/>
          </cell>
          <cell r="Q712" t="str">
            <v/>
          </cell>
        </row>
        <row r="713">
          <cell r="H713" t="str">
            <v/>
          </cell>
          <cell r="J713" t="str">
            <v/>
          </cell>
          <cell r="K713" t="str">
            <v/>
          </cell>
          <cell r="L713" t="str">
            <v/>
          </cell>
          <cell r="M713" t="str">
            <v/>
          </cell>
          <cell r="O713" t="str">
            <v/>
          </cell>
          <cell r="P713" t="str">
            <v/>
          </cell>
          <cell r="Q713" t="str">
            <v/>
          </cell>
        </row>
        <row r="714">
          <cell r="H714" t="str">
            <v/>
          </cell>
          <cell r="J714" t="str">
            <v/>
          </cell>
          <cell r="K714" t="str">
            <v/>
          </cell>
          <cell r="L714" t="str">
            <v/>
          </cell>
          <cell r="M714" t="str">
            <v/>
          </cell>
          <cell r="O714" t="str">
            <v/>
          </cell>
          <cell r="P714" t="str">
            <v/>
          </cell>
          <cell r="Q714" t="str">
            <v/>
          </cell>
        </row>
        <row r="715">
          <cell r="H715" t="str">
            <v/>
          </cell>
          <cell r="J715" t="str">
            <v/>
          </cell>
          <cell r="K715" t="str">
            <v/>
          </cell>
          <cell r="L715" t="str">
            <v/>
          </cell>
          <cell r="M715" t="str">
            <v/>
          </cell>
          <cell r="O715" t="str">
            <v/>
          </cell>
          <cell r="P715" t="str">
            <v/>
          </cell>
          <cell r="Q715" t="str">
            <v/>
          </cell>
        </row>
        <row r="716">
          <cell r="H716" t="str">
            <v/>
          </cell>
          <cell r="J716" t="str">
            <v/>
          </cell>
          <cell r="K716" t="str">
            <v/>
          </cell>
          <cell r="L716" t="str">
            <v/>
          </cell>
          <cell r="M716" t="str">
            <v/>
          </cell>
          <cell r="O716" t="str">
            <v/>
          </cell>
          <cell r="P716" t="str">
            <v/>
          </cell>
          <cell r="Q716" t="str">
            <v/>
          </cell>
        </row>
        <row r="717">
          <cell r="L717" t="str">
            <v/>
          </cell>
          <cell r="O717">
            <v>0</v>
          </cell>
          <cell r="P717" t="str">
            <v/>
          </cell>
          <cell r="S717">
            <v>0</v>
          </cell>
        </row>
        <row r="718">
          <cell r="L718" t="str">
            <v/>
          </cell>
          <cell r="M718" t="str">
            <v/>
          </cell>
          <cell r="O718">
            <v>0</v>
          </cell>
          <cell r="P718" t="str">
            <v/>
          </cell>
          <cell r="Q718" t="str">
            <v/>
          </cell>
        </row>
        <row r="719">
          <cell r="H719" t="str">
            <v/>
          </cell>
          <cell r="J719" t="str">
            <v/>
          </cell>
          <cell r="K719" t="str">
            <v/>
          </cell>
          <cell r="L719" t="str">
            <v/>
          </cell>
          <cell r="M719" t="str">
            <v/>
          </cell>
          <cell r="O719" t="str">
            <v/>
          </cell>
          <cell r="P719" t="str">
            <v/>
          </cell>
          <cell r="Q719" t="str">
            <v/>
          </cell>
        </row>
        <row r="720">
          <cell r="H720" t="str">
            <v/>
          </cell>
          <cell r="J720" t="str">
            <v/>
          </cell>
          <cell r="K720" t="str">
            <v/>
          </cell>
          <cell r="L720" t="str">
            <v/>
          </cell>
          <cell r="M720" t="str">
            <v/>
          </cell>
          <cell r="O720" t="str">
            <v/>
          </cell>
          <cell r="P720" t="str">
            <v/>
          </cell>
          <cell r="Q720" t="str">
            <v/>
          </cell>
        </row>
        <row r="721">
          <cell r="H721" t="str">
            <v/>
          </cell>
          <cell r="J721" t="str">
            <v/>
          </cell>
          <cell r="K721" t="str">
            <v/>
          </cell>
          <cell r="L721" t="str">
            <v/>
          </cell>
          <cell r="M721" t="str">
            <v/>
          </cell>
          <cell r="O721" t="str">
            <v/>
          </cell>
          <cell r="P721" t="str">
            <v/>
          </cell>
          <cell r="Q721" t="str">
            <v/>
          </cell>
        </row>
        <row r="722">
          <cell r="H722" t="str">
            <v/>
          </cell>
          <cell r="J722" t="str">
            <v/>
          </cell>
          <cell r="K722" t="str">
            <v/>
          </cell>
          <cell r="L722" t="str">
            <v/>
          </cell>
          <cell r="M722" t="str">
            <v/>
          </cell>
          <cell r="O722" t="str">
            <v/>
          </cell>
          <cell r="P722" t="str">
            <v/>
          </cell>
          <cell r="Q722" t="str">
            <v/>
          </cell>
        </row>
        <row r="724">
          <cell r="H724" t="str">
            <v>SUMA Manteniment de contenidors</v>
          </cell>
          <cell r="M724">
            <v>0</v>
          </cell>
          <cell r="O724">
            <v>0</v>
          </cell>
          <cell r="Q724">
            <v>109233.54999999999</v>
          </cell>
          <cell r="S724">
            <v>109233.54999999999</v>
          </cell>
        </row>
        <row r="729">
          <cell r="S729">
            <v>23393.083999999999</v>
          </cell>
        </row>
        <row r="730">
          <cell r="H730">
            <v>1</v>
          </cell>
          <cell r="I730">
            <v>2</v>
          </cell>
          <cell r="J730">
            <v>1</v>
          </cell>
          <cell r="K730">
            <v>52</v>
          </cell>
          <cell r="L730">
            <v>93.6</v>
          </cell>
          <cell r="M730">
            <v>9734.4</v>
          </cell>
          <cell r="O730">
            <v>0</v>
          </cell>
          <cell r="P730" t="str">
            <v/>
          </cell>
          <cell r="Q730" t="str">
            <v/>
          </cell>
        </row>
        <row r="731">
          <cell r="H731">
            <v>1</v>
          </cell>
          <cell r="I731">
            <v>2</v>
          </cell>
          <cell r="J731">
            <v>1</v>
          </cell>
          <cell r="K731">
            <v>52</v>
          </cell>
          <cell r="L731">
            <v>91.47</v>
          </cell>
          <cell r="M731">
            <v>9512.8799999999992</v>
          </cell>
          <cell r="O731">
            <v>0</v>
          </cell>
          <cell r="P731" t="str">
            <v/>
          </cell>
          <cell r="Q731" t="str">
            <v/>
          </cell>
        </row>
        <row r="732">
          <cell r="H732">
            <v>1</v>
          </cell>
          <cell r="I732">
            <v>2</v>
          </cell>
          <cell r="J732">
            <v>1</v>
          </cell>
          <cell r="K732">
            <v>52</v>
          </cell>
          <cell r="L732" t="str">
            <v/>
          </cell>
          <cell r="M732" t="str">
            <v/>
          </cell>
          <cell r="N732">
            <v>16.493399999999998</v>
          </cell>
          <cell r="O732">
            <v>1715.3240000000001</v>
          </cell>
          <cell r="P732">
            <v>20.099600000000002</v>
          </cell>
          <cell r="Q732">
            <v>2090.348</v>
          </cell>
        </row>
        <row r="733">
          <cell r="H733">
            <v>1</v>
          </cell>
          <cell r="I733">
            <v>2</v>
          </cell>
          <cell r="J733">
            <v>1</v>
          </cell>
          <cell r="K733">
            <v>52</v>
          </cell>
          <cell r="L733" t="str">
            <v/>
          </cell>
          <cell r="M733" t="str">
            <v/>
          </cell>
          <cell r="O733">
            <v>0</v>
          </cell>
          <cell r="P733">
            <v>1.2651032258064516</v>
          </cell>
          <cell r="Q733">
            <v>131.56</v>
          </cell>
        </row>
        <row r="734">
          <cell r="H734">
            <v>1</v>
          </cell>
          <cell r="I734">
            <v>2</v>
          </cell>
          <cell r="J734">
            <v>1</v>
          </cell>
          <cell r="K734">
            <v>52</v>
          </cell>
          <cell r="L734" t="str">
            <v/>
          </cell>
          <cell r="M734" t="str">
            <v/>
          </cell>
          <cell r="O734">
            <v>0</v>
          </cell>
          <cell r="P734">
            <v>2.00573185483871</v>
          </cell>
          <cell r="Q734">
            <v>208.572</v>
          </cell>
        </row>
        <row r="735">
          <cell r="L735" t="str">
            <v/>
          </cell>
          <cell r="M735" t="str">
            <v/>
          </cell>
          <cell r="O735">
            <v>0</v>
          </cell>
          <cell r="P735" t="str">
            <v/>
          </cell>
          <cell r="Q735" t="str">
            <v/>
          </cell>
        </row>
        <row r="737">
          <cell r="H737" t="str">
            <v>SUMA Recollida de mercats, fires i mercats ambulants</v>
          </cell>
          <cell r="M737">
            <v>19247.28</v>
          </cell>
          <cell r="O737">
            <v>1715.3240000000001</v>
          </cell>
          <cell r="Q737">
            <v>2430.48</v>
          </cell>
          <cell r="S737">
            <v>23393.083999999999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REQ envasos "/>
      <sheetName val="FREQ_paper"/>
      <sheetName val="FREQ_vidre"/>
      <sheetName val="generacio"/>
      <sheetName val="FREQ_FORM"/>
      <sheetName val="FREQ_resta"/>
      <sheetName val="RESUM TB Rutes"/>
      <sheetName val="RESTA TB"/>
      <sheetName val="Dades_operatives_mun_BE"/>
      <sheetName val="PAPER TB"/>
      <sheetName val="ENVASOS TB"/>
      <sheetName val="VIDRE TB"/>
      <sheetName val="FORM TB"/>
      <sheetName val="RENTA TB "/>
      <sheetName val="RESUM global Rutes"/>
      <sheetName val="RESUM TA Rutes"/>
      <sheetName val="PAPER TA"/>
      <sheetName val="RESTA TA"/>
      <sheetName val="FORM TA"/>
      <sheetName val="ENVASOS TA"/>
      <sheetName val="VIDRE TA"/>
      <sheetName val="RENTA TA"/>
      <sheetName val="RESUM TB"/>
      <sheetName val="RESUM TA"/>
      <sheetName val="RESUM TA_Rutes"/>
      <sheetName val="RESUM DE RESUMS"/>
      <sheetName val="pressupost"/>
      <sheetName val="Matriu distàncies (km)"/>
      <sheetName val="Matriu distàncies (temp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R10">
            <v>2.3869177432588455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ámetros"/>
      <sheetName val="COT_SS"/>
      <sheetName val="H_maq_04"/>
      <sheetName val="List_Pers"/>
      <sheetName val="Ant_04"/>
      <sheetName val="Conv_04"/>
      <sheetName val="Cost_Unit"/>
      <sheetName val="C_Personal_04"/>
      <sheetName val="Cost_ Pers "/>
      <sheetName val="Cuadro inversiones (2)"/>
      <sheetName val="Cuadro inversiones"/>
      <sheetName val="Vest_"/>
      <sheetName val="Mat_Aux"/>
      <sheetName val="Inv_Lote 1"/>
      <sheetName val="Dim_Lote 1"/>
      <sheetName val="Resumen MED MAT"/>
      <sheetName val="CL_02"/>
      <sheetName val="TABLA SERV"/>
      <sheetName val="AD_RED_04"/>
      <sheetName val="Plant_Lote 1"/>
      <sheetName val="MANO DE OBRA"/>
      <sheetName val="OFERTA_AD_RED_04"/>
      <sheetName val="EST_LOTE_1"/>
      <sheetName val="Mant_Maq_ Lote 1"/>
      <sheetName val="Hoja1"/>
      <sheetName val="certificación_lote_1 (2)"/>
      <sheetName val="CONTROL MO"/>
      <sheetName val="certificación_lote_1"/>
      <sheetName val="LOTE_1 (2)"/>
      <sheetName val="RES_LOTE_1 (2)"/>
      <sheetName val="LOTE_1"/>
      <sheetName val="PLAN DE RESERVA MENSUAL"/>
      <sheetName val="RESUMEN_MM"/>
      <sheetName val="RESUMEN_MH"/>
      <sheetName val="List_Pers (2)"/>
      <sheetName val="inversiones"/>
      <sheetName val="RES_LOTE_1"/>
      <sheetName val="Presup_Lote 1"/>
      <sheetName val="RESUMEN PPTOS"/>
      <sheetName val="Presup_mejoras"/>
      <sheetName val="Presup_Adicc"/>
      <sheetName val="AD_RED_04_adj"/>
      <sheetName val="OFERTA_AD_RED_04_adj"/>
      <sheetName val="RESUMEN MEJORAS ADICC"/>
      <sheetName val="A, B, C"/>
      <sheetName val="Mant_Maq"/>
    </sheetNames>
    <sheetDataSet>
      <sheetData sheetId="0">
        <row r="21">
          <cell r="C21">
            <v>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EQ envasos "/>
      <sheetName val="FREQ_paper"/>
      <sheetName val="FREQ_vidre"/>
      <sheetName val="generacio"/>
      <sheetName val="FREQ_FORM"/>
      <sheetName val="FREQ_resta"/>
      <sheetName val="RESUM TB Rutes"/>
      <sheetName val="RESTA TB"/>
      <sheetName val="Dades_operatives_mun_BE"/>
      <sheetName val="PAPER TB"/>
      <sheetName val="ENVASOS TB"/>
      <sheetName val="VIDRE TB"/>
      <sheetName val="FORM TB"/>
      <sheetName val="RENTA TB "/>
      <sheetName val="RESUM global Rutes"/>
      <sheetName val="RESUM TA Rutes"/>
      <sheetName val="PAPER TA"/>
      <sheetName val="RESTA TA"/>
      <sheetName val="FORM TA"/>
      <sheetName val="ENVASOS TA"/>
      <sheetName val="VIDRE TA"/>
      <sheetName val="RENTA TA"/>
      <sheetName val="RESUM TB"/>
      <sheetName val="RESUM TA"/>
      <sheetName val="RESUM TA_Rutes"/>
      <sheetName val="RESUM DE RESUMS"/>
      <sheetName val="pressupost"/>
      <sheetName val="Matriu distàncies (km)"/>
      <sheetName val="Matriu distàncies (temp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R10">
            <v>2.3869177432588455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b. Dias"/>
      <sheetName val="DADES COMUNES"/>
      <sheetName val="PERSONAL"/>
      <sheetName val="Recollida Resta"/>
      <sheetName val="Recollida Selectiva"/>
      <sheetName val="Recollida Andromines"/>
      <sheetName val="Neteja Viària"/>
      <sheetName val="Serveis Comuns"/>
      <sheetName val="TOTAL "/>
      <sheetName val="Datos_BP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>
        <row r="2">
          <cell r="A2">
            <v>1</v>
          </cell>
          <cell r="B2" t="str">
            <v>SERVICIOS  /  OFERTAS</v>
          </cell>
          <cell r="C2" t="str">
            <v>Plan Básico General</v>
          </cell>
          <cell r="D2" t="str">
            <v>Oferta Variante 1ª</v>
          </cell>
          <cell r="F2" t="str">
            <v>persu1 Interna</v>
          </cell>
          <cell r="G2" t="str">
            <v>presu 2 Interna</v>
          </cell>
          <cell r="H2" t="str">
            <v>presu 3 Interna</v>
          </cell>
        </row>
        <row r="3">
          <cell r="A3">
            <v>2</v>
          </cell>
          <cell r="B3" t="str">
            <v>TOTAL Personal :</v>
          </cell>
          <cell r="C3" t="e">
            <v>#REF!</v>
          </cell>
          <cell r="F3">
            <v>170834.91885802348</v>
          </cell>
        </row>
        <row r="4">
          <cell r="A4">
            <v>3</v>
          </cell>
          <cell r="B4" t="str">
            <v>TOTAL Maquinaria_GV. :</v>
          </cell>
          <cell r="C4" t="e">
            <v>#REF!</v>
          </cell>
          <cell r="F4">
            <v>96357.469367451456</v>
          </cell>
        </row>
        <row r="5">
          <cell r="A5">
            <v>4</v>
          </cell>
          <cell r="B5" t="str">
            <v>TOTAL Maquinaria_Amort. :</v>
          </cell>
          <cell r="C5">
            <v>57349.476687499999</v>
          </cell>
          <cell r="F5">
            <v>57349.476687499999</v>
          </cell>
        </row>
        <row r="6">
          <cell r="A6">
            <v>5</v>
          </cell>
          <cell r="B6" t="str">
            <v>TOTAL Maquinaria_Financieros :</v>
          </cell>
          <cell r="C6">
            <v>15629.273813292533</v>
          </cell>
          <cell r="F6">
            <v>15629.273813292533</v>
          </cell>
        </row>
        <row r="7">
          <cell r="A7">
            <v>6</v>
          </cell>
          <cell r="B7" t="str">
            <v>TOTAL COSTOS</v>
          </cell>
          <cell r="C7" t="e">
            <v>#REF!</v>
          </cell>
          <cell r="F7">
            <v>340171.1387262675</v>
          </cell>
        </row>
        <row r="8">
          <cell r="A8">
            <v>7</v>
          </cell>
        </row>
        <row r="9">
          <cell r="A9">
            <v>8</v>
          </cell>
          <cell r="B9" t="str">
            <v xml:space="preserve">TOTAL INVERSIONES </v>
          </cell>
          <cell r="C9">
            <v>458795.81349999999</v>
          </cell>
          <cell r="F9">
            <v>458795.81349999999</v>
          </cell>
        </row>
        <row r="10">
          <cell r="A10">
            <v>9</v>
          </cell>
          <cell r="B10" t="str">
            <v>INVERSIONES con periodo de amort.   :</v>
          </cell>
          <cell r="C10">
            <v>458795.81349999999</v>
          </cell>
          <cell r="F10">
            <v>458795.81349999999</v>
          </cell>
        </row>
        <row r="11">
          <cell r="A11">
            <v>10</v>
          </cell>
          <cell r="B11" t="str">
            <v>Periodo de Amortización</v>
          </cell>
          <cell r="C11">
            <v>8</v>
          </cell>
          <cell r="F11">
            <v>8</v>
          </cell>
        </row>
        <row r="12">
          <cell r="A12">
            <v>11</v>
          </cell>
          <cell r="B12" t="str">
            <v>Tipo de interés</v>
          </cell>
          <cell r="C12">
            <v>5.6899999999999999E-2</v>
          </cell>
          <cell r="F12">
            <v>5.6899999999999999E-2</v>
          </cell>
        </row>
        <row r="13">
          <cell r="A13">
            <v>12</v>
          </cell>
          <cell r="B13" t="str">
            <v>INVERSIONES con periodo de amort.   :</v>
          </cell>
        </row>
        <row r="14">
          <cell r="A14">
            <v>13</v>
          </cell>
          <cell r="B14" t="str">
            <v>Periodo de Amortización</v>
          </cell>
        </row>
        <row r="15">
          <cell r="A15">
            <v>14</v>
          </cell>
          <cell r="B15" t="str">
            <v>Tipo de interés</v>
          </cell>
        </row>
        <row r="16">
          <cell r="A16">
            <v>15</v>
          </cell>
          <cell r="B16" t="str">
            <v>INVERSIONES con amort. Diferene :</v>
          </cell>
        </row>
        <row r="17">
          <cell r="A17">
            <v>16</v>
          </cell>
          <cell r="B17" t="str">
            <v>Periodo de Amortización</v>
          </cell>
        </row>
        <row r="18">
          <cell r="A18">
            <v>17</v>
          </cell>
          <cell r="B18" t="str">
            <v>Tipo de interés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_1_(Resto)"/>
      <sheetName val="DIM_1_"/>
      <sheetName val="SS_Sebastian"/>
      <sheetName val="diario"/>
      <sheetName val="alterno"/>
      <sheetName val="Resumen"/>
      <sheetName val="Poblacion"/>
      <sheetName val="Contenedores_"/>
      <sheetName val="Kilometros"/>
      <sheetName val="Tiempos"/>
      <sheetName val="Pesos"/>
      <sheetName val="Inic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os_"/>
      <sheetName val="Listado Personal"/>
      <sheetName val="Inv_ (Veh y Maq)"/>
      <sheetName val="Mant_Maq"/>
      <sheetName val="Alquiler_ (Veh y Maq)"/>
      <sheetName val="Vestuario"/>
      <sheetName val="Mat_Aux"/>
      <sheetName val="COT_SS"/>
      <sheetName val="Listado"/>
      <sheetName val="Listado (Real)"/>
      <sheetName val="Ant_04"/>
      <sheetName val="Conv_ 04"/>
      <sheetName val="Cost_ Unit_04"/>
      <sheetName val="PRECIOS UNITARIOS (2)"/>
      <sheetName val="MANO DE OBRA DIFERENCIA"/>
      <sheetName val="MANO DE OBRA ACTUAL"/>
      <sheetName val="MANO DE OBRA"/>
      <sheetName val="DIM"/>
      <sheetName val="DIM_1"/>
      <sheetName val="DIM_ (Pliego)"/>
      <sheetName val="CENTROS_PLIEGO"/>
      <sheetName val="INVERSIONES (2)"/>
      <sheetName val="Pre_Cerrado"/>
      <sheetName val="Pre_Presentada"/>
      <sheetName val="Pre_Presentada (2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es generals"/>
      <sheetName val="Rutes recollida"/>
      <sheetName val="Dades ARC 2022"/>
      <sheetName val="Dades ARC 2021"/>
      <sheetName val="Residus"/>
      <sheetName val="AMIDAMENTS HAB+GP"/>
      <sheetName val="DISSENY "/>
      <sheetName val="QUADRE SERVEIS"/>
      <sheetName val="DADES GENERALS DEL PRESSUPOST"/>
      <sheetName val="SERVEIS"/>
      <sheetName val="CONVENI COL·LECTIU"/>
      <sheetName val="MAQUINÀRIA"/>
      <sheetName val="Inversions"/>
      <sheetName val="InvContenidors"/>
      <sheetName val="Cost Directe"/>
      <sheetName val="InvTecnologia"/>
      <sheetName val="Serveis comuns"/>
      <sheetName val="Servei"/>
      <sheetName val="RESUM TOTAL"/>
      <sheetName val="Cost ruta la Selva"/>
      <sheetName val="Possibles ajustaments"/>
      <sheetName val="Total contracte v4.4"/>
      <sheetName val="CONTRACTE 8 ANYS"/>
      <sheetName val="Inversions a amortitzar"/>
    </sheetNames>
    <sheetDataSet>
      <sheetData sheetId="0"/>
      <sheetData sheetId="1"/>
      <sheetData sheetId="2"/>
      <sheetData sheetId="3"/>
      <sheetData sheetId="4">
        <row r="124">
          <cell r="G124">
            <v>3</v>
          </cell>
        </row>
      </sheetData>
      <sheetData sheetId="5"/>
      <sheetData sheetId="6"/>
      <sheetData sheetId="7"/>
      <sheetData sheetId="8">
        <row r="12">
          <cell r="C12">
            <v>7.0000000000000007E-2</v>
          </cell>
        </row>
      </sheetData>
      <sheetData sheetId="9">
        <row r="4">
          <cell r="A4">
            <v>1</v>
          </cell>
        </row>
      </sheetData>
      <sheetData sheetId="10">
        <row r="37">
          <cell r="C37" t="str">
            <v>Salari brut persona</v>
          </cell>
          <cell r="D37" t="str">
            <v>Contingències comuns</v>
          </cell>
          <cell r="E37" t="str">
            <v>Atur+MEI</v>
          </cell>
          <cell r="F37" t="str">
            <v>Contingències professionals</v>
          </cell>
          <cell r="G37" t="str">
            <v>Formació + Fogasa</v>
          </cell>
          <cell r="H37" t="str">
            <v>TOTAL COST EMPRESA</v>
          </cell>
        </row>
        <row r="38">
          <cell r="B38" t="str">
            <v>Conductor RSU nit</v>
          </cell>
          <cell r="C38">
            <v>34093.181090400001</v>
          </cell>
          <cell r="D38">
            <v>8045.9907373343995</v>
          </cell>
          <cell r="E38">
            <v>2045.590865424</v>
          </cell>
          <cell r="F38">
            <v>2284.2431330568002</v>
          </cell>
          <cell r="G38">
            <v>272.74544872320001</v>
          </cell>
          <cell r="H38">
            <v>46741.751274938404</v>
          </cell>
        </row>
        <row r="39">
          <cell r="B39" t="str">
            <v>Conductor peó RSU nit</v>
          </cell>
          <cell r="C39">
            <v>31777.48374</v>
          </cell>
          <cell r="D39">
            <v>7499.4861626399997</v>
          </cell>
          <cell r="E39">
            <v>1906.6490243999999</v>
          </cell>
          <cell r="F39">
            <v>2129.0914105800002</v>
          </cell>
          <cell r="G39">
            <v>254.21986992000001</v>
          </cell>
          <cell r="H39">
            <v>43566.930207539997</v>
          </cell>
        </row>
        <row r="40">
          <cell r="B40" t="str">
            <v>Ajudant RSU nit</v>
          </cell>
          <cell r="C40">
            <v>30721.352892000003</v>
          </cell>
          <cell r="D40">
            <v>7250.2392825120005</v>
          </cell>
          <cell r="E40">
            <v>1843.28117352</v>
          </cell>
          <cell r="F40">
            <v>1136.690057004</v>
          </cell>
          <cell r="G40">
            <v>245.77082313600002</v>
          </cell>
          <cell r="H40">
            <v>41197.334228172003</v>
          </cell>
        </row>
        <row r="41">
          <cell r="B41" t="str">
            <v>Conductor RSU dia</v>
          </cell>
          <cell r="C41">
            <v>29761.750356</v>
          </cell>
          <cell r="D41">
            <v>7023.7730840159993</v>
          </cell>
          <cell r="E41">
            <v>1785.70502136</v>
          </cell>
          <cell r="F41">
            <v>1994.0372738520002</v>
          </cell>
          <cell r="G41">
            <v>238.094002848</v>
          </cell>
          <cell r="H41">
            <v>40803.359738076004</v>
          </cell>
        </row>
        <row r="42">
          <cell r="B42" t="str">
            <v>Conductor peó RSU dia</v>
          </cell>
          <cell r="C42">
            <v>29392.096236000001</v>
          </cell>
          <cell r="D42">
            <v>6936.5347116960002</v>
          </cell>
          <cell r="E42">
            <v>1763.5257741600001</v>
          </cell>
          <cell r="F42">
            <v>1969.2704478120002</v>
          </cell>
          <cell r="G42">
            <v>235.136769888</v>
          </cell>
          <cell r="H42">
            <v>40296.563939555999</v>
          </cell>
        </row>
        <row r="43">
          <cell r="B43" t="str">
            <v>Ajudant RSU dia</v>
          </cell>
          <cell r="C43">
            <v>28487.967828000004</v>
          </cell>
          <cell r="D43">
            <v>6723.1604074080005</v>
          </cell>
          <cell r="E43">
            <v>1709.2780696800003</v>
          </cell>
          <cell r="F43">
            <v>1054.0548096360001</v>
          </cell>
          <cell r="G43">
            <v>227.90374262400005</v>
          </cell>
          <cell r="H43">
            <v>38202.36485734801</v>
          </cell>
        </row>
        <row r="44">
          <cell r="B44" t="str">
            <v>Conductor escombradora 1era.</v>
          </cell>
          <cell r="C44">
            <v>31417.328472000001</v>
          </cell>
          <cell r="D44">
            <v>7414.4895193920001</v>
          </cell>
          <cell r="E44">
            <v>1885.03970832</v>
          </cell>
          <cell r="F44">
            <v>2104.9610076240001</v>
          </cell>
          <cell r="G44">
            <v>251.33862777600001</v>
          </cell>
          <cell r="H44">
            <v>43073.157335112002</v>
          </cell>
        </row>
        <row r="45">
          <cell r="B45" t="str">
            <v>Conductor escombradora 2ona.</v>
          </cell>
          <cell r="C45">
            <v>27729.568248000003</v>
          </cell>
          <cell r="D45">
            <v>6544.1781065280002</v>
          </cell>
          <cell r="E45">
            <v>1663.7740948800001</v>
          </cell>
          <cell r="F45">
            <v>1857.8810726160004</v>
          </cell>
          <cell r="G45">
            <v>221.83654598400003</v>
          </cell>
          <cell r="H45">
            <v>38017.238068008002</v>
          </cell>
        </row>
        <row r="46">
          <cell r="B46" t="str">
            <v>Conductor ajudant escombradora</v>
          </cell>
          <cell r="C46">
            <v>26331.676403999998</v>
          </cell>
          <cell r="D46">
            <v>6214.2756313439995</v>
          </cell>
          <cell r="E46">
            <v>1579.9005842399997</v>
          </cell>
          <cell r="F46">
            <v>1764.2223190679999</v>
          </cell>
          <cell r="G46">
            <v>210.653411232</v>
          </cell>
          <cell r="H46">
            <v>36100.728349883997</v>
          </cell>
        </row>
        <row r="47">
          <cell r="B47" t="str">
            <v>Ajudant viària</v>
          </cell>
          <cell r="C47">
            <v>24673.653348</v>
          </cell>
          <cell r="D47">
            <v>5822.9821901279993</v>
          </cell>
          <cell r="E47">
            <v>1480.4192008799998</v>
          </cell>
          <cell r="F47">
            <v>912.92517387599992</v>
          </cell>
          <cell r="G47">
            <v>197.38922678400002</v>
          </cell>
          <cell r="H47">
            <v>33087.369139668001</v>
          </cell>
        </row>
        <row r="48">
          <cell r="B48" t="str">
            <v>Mestre compostaire</v>
          </cell>
          <cell r="C48">
            <v>27737.704175999999</v>
          </cell>
          <cell r="D48">
            <v>6546.0981855359996</v>
          </cell>
          <cell r="E48">
            <v>1664.26225056</v>
          </cell>
          <cell r="F48">
            <v>1858.4261797920001</v>
          </cell>
          <cell r="G48">
            <v>221.90163340800001</v>
          </cell>
          <cell r="H48">
            <v>38028.392425295999</v>
          </cell>
        </row>
        <row r="49">
          <cell r="B49" t="str">
            <v>Encarregat</v>
          </cell>
          <cell r="C49">
            <v>36279.705168</v>
          </cell>
          <cell r="D49">
            <v>8562.0104196479988</v>
          </cell>
          <cell r="E49">
            <v>2176.7823100800001</v>
          </cell>
          <cell r="F49">
            <v>2430.7402462560003</v>
          </cell>
          <cell r="G49">
            <v>290.237641344</v>
          </cell>
          <cell r="H49">
            <v>49739.475785327995</v>
          </cell>
        </row>
        <row r="86">
          <cell r="R86">
            <v>0</v>
          </cell>
          <cell r="S86">
            <v>0</v>
          </cell>
        </row>
        <row r="87">
          <cell r="R87">
            <v>1</v>
          </cell>
          <cell r="S87">
            <v>37.516824000000007</v>
          </cell>
        </row>
        <row r="88">
          <cell r="R88">
            <v>2</v>
          </cell>
          <cell r="S88">
            <v>75.033648000000014</v>
          </cell>
        </row>
        <row r="89">
          <cell r="R89">
            <v>3</v>
          </cell>
          <cell r="S89">
            <v>112.55047200000001</v>
          </cell>
        </row>
        <row r="90">
          <cell r="R90">
            <v>4</v>
          </cell>
          <cell r="S90">
            <v>150.06729600000003</v>
          </cell>
        </row>
        <row r="91">
          <cell r="R91">
            <v>5</v>
          </cell>
          <cell r="S91">
            <v>187.58412000000004</v>
          </cell>
        </row>
        <row r="92">
          <cell r="R92">
            <v>6</v>
          </cell>
          <cell r="S92">
            <v>225.10094400000003</v>
          </cell>
        </row>
        <row r="130">
          <cell r="A130" t="str">
            <v>A</v>
          </cell>
          <cell r="B130" t="str">
            <v>Conductor RSU nit</v>
          </cell>
          <cell r="C130">
            <v>46741.751274938404</v>
          </cell>
          <cell r="D130">
            <v>211.85</v>
          </cell>
          <cell r="E130">
            <v>220.63606927041965</v>
          </cell>
          <cell r="F130">
            <v>28.469170228441246</v>
          </cell>
        </row>
        <row r="131">
          <cell r="A131" t="str">
            <v>B</v>
          </cell>
          <cell r="B131" t="str">
            <v>Conductor peó RSU nit</v>
          </cell>
          <cell r="C131">
            <v>43566.930207539997</v>
          </cell>
          <cell r="D131">
            <v>211.85</v>
          </cell>
          <cell r="E131">
            <v>205.64989477243333</v>
          </cell>
          <cell r="F131">
            <v>26.535470293217205</v>
          </cell>
        </row>
        <row r="132">
          <cell r="A132" t="str">
            <v>C</v>
          </cell>
          <cell r="B132" t="str">
            <v>Ajudant RSU nit</v>
          </cell>
          <cell r="C132">
            <v>41197.334228172003</v>
          </cell>
          <cell r="D132">
            <v>211.85</v>
          </cell>
          <cell r="E132">
            <v>194.46464115257024</v>
          </cell>
          <cell r="F132">
            <v>25.092211761621964</v>
          </cell>
        </row>
        <row r="133">
          <cell r="A133" t="str">
            <v>D</v>
          </cell>
          <cell r="B133" t="str">
            <v>Conductor RSU dia</v>
          </cell>
          <cell r="C133">
            <v>40803.359738076004</v>
          </cell>
          <cell r="D133">
            <v>211.85</v>
          </cell>
          <cell r="E133">
            <v>192.60495510066559</v>
          </cell>
          <cell r="F133">
            <v>24.852252271053626</v>
          </cell>
        </row>
        <row r="134">
          <cell r="A134" t="str">
            <v>E</v>
          </cell>
          <cell r="B134" t="str">
            <v>Conductor peó RSU dia</v>
          </cell>
          <cell r="C134">
            <v>40296.563939555999</v>
          </cell>
          <cell r="D134">
            <v>211.85</v>
          </cell>
          <cell r="E134">
            <v>190.21271625940997</v>
          </cell>
          <cell r="F134">
            <v>24.54357629153677</v>
          </cell>
        </row>
        <row r="135">
          <cell r="A135" t="str">
            <v>F</v>
          </cell>
          <cell r="B135" t="str">
            <v>Ajudant RSU dia</v>
          </cell>
          <cell r="C135">
            <v>38202.36485734801</v>
          </cell>
          <cell r="D135">
            <v>211.85</v>
          </cell>
          <cell r="E135">
            <v>180.32742439154123</v>
          </cell>
          <cell r="F135">
            <v>23.268054760198869</v>
          </cell>
        </row>
        <row r="136">
          <cell r="A136" t="str">
            <v>G</v>
          </cell>
          <cell r="B136" t="str">
            <v>Conductor escombradora 1era.</v>
          </cell>
          <cell r="C136">
            <v>43073.157335112002</v>
          </cell>
          <cell r="D136">
            <v>211.85</v>
          </cell>
          <cell r="E136">
            <v>203.31912832245459</v>
          </cell>
          <cell r="F136">
            <v>26.234726235155431</v>
          </cell>
        </row>
        <row r="137">
          <cell r="A137" t="str">
            <v>H</v>
          </cell>
          <cell r="B137" t="str">
            <v>Conductor escombradora 2ona.</v>
          </cell>
          <cell r="C137">
            <v>38017.238068008002</v>
          </cell>
          <cell r="D137">
            <v>211.85</v>
          </cell>
          <cell r="E137">
            <v>179.45356652352137</v>
          </cell>
          <cell r="F137">
            <v>23.155298906260821</v>
          </cell>
        </row>
        <row r="138">
          <cell r="A138" t="str">
            <v>I</v>
          </cell>
          <cell r="B138" t="str">
            <v>Conductor ajudant escombradora</v>
          </cell>
          <cell r="C138">
            <v>36100.728349883997</v>
          </cell>
          <cell r="D138">
            <v>211.85</v>
          </cell>
          <cell r="E138">
            <v>170.40702548918574</v>
          </cell>
          <cell r="F138">
            <v>21.988003288927192</v>
          </cell>
        </row>
        <row r="139">
          <cell r="A139" t="str">
            <v>J</v>
          </cell>
          <cell r="B139" t="str">
            <v>Ajudant viària</v>
          </cell>
          <cell r="C139">
            <v>33087.369139668001</v>
          </cell>
          <cell r="D139">
            <v>211.85</v>
          </cell>
          <cell r="E139">
            <v>156.18300278342224</v>
          </cell>
          <cell r="F139">
            <v>20.152645520441578</v>
          </cell>
        </row>
        <row r="140">
          <cell r="A140" t="str">
            <v>K</v>
          </cell>
          <cell r="B140" t="str">
            <v>Mestre compostaire</v>
          </cell>
          <cell r="C140">
            <v>38028.392425295999</v>
          </cell>
          <cell r="D140">
            <v>211.85</v>
          </cell>
          <cell r="E140">
            <v>179.50621867026669</v>
          </cell>
          <cell r="F140">
            <v>23.162092731647316</v>
          </cell>
        </row>
        <row r="141">
          <cell r="A141" t="str">
            <v>L</v>
          </cell>
          <cell r="B141" t="str">
            <v>Encarregat</v>
          </cell>
          <cell r="C141">
            <v>49739.475785327995</v>
          </cell>
          <cell r="D141">
            <v>211.85</v>
          </cell>
          <cell r="E141">
            <v>234.78629117454801</v>
          </cell>
          <cell r="F141">
            <v>30.295005312844904</v>
          </cell>
        </row>
        <row r="142">
          <cell r="A142" t="str">
            <v>M</v>
          </cell>
          <cell r="B142">
            <v>0</v>
          </cell>
          <cell r="C142">
            <v>0</v>
          </cell>
          <cell r="D142">
            <v>211.85</v>
          </cell>
          <cell r="E142">
            <v>0</v>
          </cell>
          <cell r="F142">
            <v>0</v>
          </cell>
        </row>
        <row r="143">
          <cell r="A143" t="str">
            <v>N</v>
          </cell>
          <cell r="B143">
            <v>0</v>
          </cell>
          <cell r="C143">
            <v>0</v>
          </cell>
          <cell r="D143">
            <v>211.85</v>
          </cell>
          <cell r="E143">
            <v>0</v>
          </cell>
          <cell r="F143">
            <v>0</v>
          </cell>
        </row>
        <row r="144">
          <cell r="A144" t="str">
            <v>O</v>
          </cell>
          <cell r="B144">
            <v>0</v>
          </cell>
          <cell r="C144">
            <v>0</v>
          </cell>
          <cell r="D144">
            <v>211.85</v>
          </cell>
          <cell r="E144">
            <v>0</v>
          </cell>
          <cell r="F144">
            <v>0</v>
          </cell>
        </row>
        <row r="145">
          <cell r="A145" t="str">
            <v>P</v>
          </cell>
          <cell r="B145">
            <v>0</v>
          </cell>
          <cell r="C145">
            <v>0</v>
          </cell>
          <cell r="D145">
            <v>211.85</v>
          </cell>
          <cell r="E145">
            <v>0</v>
          </cell>
          <cell r="F145">
            <v>0</v>
          </cell>
        </row>
        <row r="146">
          <cell r="A146" t="str">
            <v>T</v>
          </cell>
          <cell r="C146">
            <v>0</v>
          </cell>
        </row>
        <row r="147">
          <cell r="A147" t="str">
            <v>U</v>
          </cell>
          <cell r="B147">
            <v>0</v>
          </cell>
          <cell r="C147">
            <v>0</v>
          </cell>
        </row>
        <row r="148">
          <cell r="A148" t="str">
            <v>X</v>
          </cell>
          <cell r="B148">
            <v>0</v>
          </cell>
          <cell r="C148">
            <v>0</v>
          </cell>
        </row>
        <row r="149">
          <cell r="A149" t="str">
            <v>Y</v>
          </cell>
          <cell r="B149">
            <v>0</v>
          </cell>
          <cell r="C149">
            <v>0</v>
          </cell>
        </row>
        <row r="150">
          <cell r="A150" t="str">
            <v>Z</v>
          </cell>
          <cell r="C150">
            <v>0</v>
          </cell>
        </row>
        <row r="160">
          <cell r="C160">
            <v>211.85</v>
          </cell>
        </row>
        <row r="162">
          <cell r="C162">
            <v>7.75</v>
          </cell>
        </row>
      </sheetData>
      <sheetData sheetId="11">
        <row r="9">
          <cell r="A9">
            <v>1000</v>
          </cell>
        </row>
      </sheetData>
      <sheetData sheetId="12">
        <row r="5">
          <cell r="A5" t="str">
            <v>Vehicle recol·lector càrrega superior 22m³ + remolc</v>
          </cell>
        </row>
      </sheetData>
      <sheetData sheetId="13"/>
      <sheetData sheetId="14">
        <row r="25">
          <cell r="H25">
            <v>124046.35703717321</v>
          </cell>
        </row>
      </sheetData>
      <sheetData sheetId="15"/>
      <sheetData sheetId="16"/>
      <sheetData sheetId="17">
        <row r="492">
          <cell r="M492">
            <v>20211.122876157497</v>
          </cell>
        </row>
      </sheetData>
      <sheetData sheetId="18">
        <row r="30">
          <cell r="C30">
            <v>0.04</v>
          </cell>
        </row>
      </sheetData>
      <sheetData sheetId="19"/>
      <sheetData sheetId="20"/>
      <sheetData sheetId="21"/>
      <sheetData sheetId="22"/>
      <sheetData sheetId="23">
        <row r="6">
          <cell r="C6">
            <v>897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uros y tipos"/>
      <sheetName val="Nueva BD"/>
      <sheetName val="DIAS"/>
      <sheetName val="DIAS (SDyF)"/>
      <sheetName val="Distribución días SERVICIOS"/>
      <sheetName val="DATOS COMUNES"/>
      <sheetName val="PERSONAL"/>
      <sheetName val="CT RESTO"/>
      <sheetName val="CT ENVASES"/>
      <sheetName val="BD Galdakao"/>
      <sheetName val="Ppto desratizacion"/>
      <sheetName val="Ppto sistemas"/>
      <sheetName val="cambios interno-ext"/>
      <sheetName val="grupo A. limpieza urbana"/>
      <sheetName val="grupo B. Recogida y transp"/>
      <sheetName val="Grupo C.Saneamiento"/>
      <sheetName val="Grupo D.Desratizacion"/>
      <sheetName val="MEDIOS COMUNES"/>
      <sheetName val="ESPECIAL. Grupo C. Otro servici"/>
      <sheetName val="ESPECI Grupo A. limpieza urbana"/>
      <sheetName val="ESPECIAL. Grupo B.Sanemient"/>
      <sheetName val="RESUMEN SERVICIOS"/>
      <sheetName val="SEGÚN PERIODOS"/>
      <sheetName val="TOTAL "/>
      <sheetName val="ahorros"/>
      <sheetName val="francesa anual 10 años"/>
      <sheetName val="Inversiones Galdakao"/>
      <sheetName val="gastos 1er año"/>
      <sheetName val="VR Galdakao simulación"/>
      <sheetName val="BP 6 años"/>
      <sheetName val="PERSONAL TABLA"/>
      <sheetName val="SUBROGACION"/>
      <sheetName val="BP 8 años"/>
      <sheetName val="001"/>
      <sheetName val="selección despidos"/>
      <sheetName val="Indemnización 45 dias"/>
      <sheetName val="simulacion puntuacion"/>
    </sheetNames>
    <sheetDataSet>
      <sheetData sheetId="0"/>
      <sheetData sheetId="1"/>
      <sheetData sheetId="2"/>
      <sheetData sheetId="3"/>
      <sheetData sheetId="4">
        <row r="4">
          <cell r="B4">
            <v>1</v>
          </cell>
          <cell r="C4" t="str">
            <v>Lunes a domingo</v>
          </cell>
          <cell r="D4">
            <v>365</v>
          </cell>
          <cell r="E4">
            <v>211</v>
          </cell>
          <cell r="F4">
            <v>32</v>
          </cell>
          <cell r="G4">
            <v>122</v>
          </cell>
          <cell r="H4">
            <v>0</v>
          </cell>
          <cell r="I4">
            <v>365</v>
          </cell>
        </row>
        <row r="5">
          <cell r="B5">
            <v>2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</row>
        <row r="6">
          <cell r="B6">
            <v>3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</row>
        <row r="7">
          <cell r="B7">
            <v>4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B8">
            <v>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11">
          <cell r="B11">
            <v>1</v>
          </cell>
          <cell r="C11" t="str">
            <v>Lunes a viernes</v>
          </cell>
          <cell r="D11">
            <v>246</v>
          </cell>
          <cell r="E11">
            <v>211</v>
          </cell>
          <cell r="F11">
            <v>32</v>
          </cell>
          <cell r="G11">
            <v>3</v>
          </cell>
          <cell r="H11">
            <v>0</v>
          </cell>
          <cell r="I11">
            <v>246</v>
          </cell>
        </row>
        <row r="12">
          <cell r="B12">
            <v>2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>
            <v>3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B14">
            <v>4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B15">
            <v>5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29">
          <cell r="B29">
            <v>1</v>
          </cell>
          <cell r="C29" t="str">
            <v>De lunes a viernes + domingos</v>
          </cell>
          <cell r="D29">
            <v>246</v>
          </cell>
          <cell r="E29">
            <v>211</v>
          </cell>
          <cell r="F29">
            <v>32</v>
          </cell>
          <cell r="G29">
            <v>3</v>
          </cell>
          <cell r="H29">
            <v>0</v>
          </cell>
          <cell r="I29">
            <v>246</v>
          </cell>
        </row>
        <row r="30">
          <cell r="B30">
            <v>2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B31">
            <v>3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B32">
            <v>4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B33">
            <v>5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5">
          <cell r="N5" t="str">
            <v>Peón Limpieza Día</v>
          </cell>
          <cell r="O5">
            <v>24348</v>
          </cell>
          <cell r="P5">
            <v>16.178073089700998</v>
          </cell>
        </row>
        <row r="6">
          <cell r="N6" t="str">
            <v>Peón Alcantarillado Día</v>
          </cell>
          <cell r="O6">
            <v>0</v>
          </cell>
          <cell r="P6">
            <v>0</v>
          </cell>
        </row>
        <row r="7">
          <cell r="N7" t="str">
            <v>Peón Recogida Noche</v>
          </cell>
          <cell r="O7">
            <v>0</v>
          </cell>
          <cell r="P7">
            <v>0</v>
          </cell>
        </row>
        <row r="8">
          <cell r="N8" t="str">
            <v>Peón Conductor Día</v>
          </cell>
          <cell r="O8">
            <v>5663</v>
          </cell>
          <cell r="P8">
            <v>3.7627906976744185</v>
          </cell>
        </row>
        <row r="9">
          <cell r="N9" t="str">
            <v>Peón Conductor Noche</v>
          </cell>
          <cell r="O9">
            <v>0</v>
          </cell>
          <cell r="P9">
            <v>0</v>
          </cell>
        </row>
        <row r="10">
          <cell r="N10" t="str">
            <v>Conductor Día</v>
          </cell>
          <cell r="O10">
            <v>6355</v>
          </cell>
          <cell r="P10">
            <v>4.2225913621262459</v>
          </cell>
        </row>
        <row r="11">
          <cell r="N11" t="str">
            <v>Peón Recogida Día</v>
          </cell>
          <cell r="O11">
            <v>0</v>
          </cell>
          <cell r="P11">
            <v>0</v>
          </cell>
        </row>
        <row r="12">
          <cell r="N12" t="str">
            <v>Conductor Noche</v>
          </cell>
          <cell r="O12">
            <v>364</v>
          </cell>
          <cell r="P12">
            <v>0.24186046511627907</v>
          </cell>
        </row>
        <row r="13">
          <cell r="N13" t="str">
            <v>Encargado</v>
          </cell>
          <cell r="O13">
            <v>0</v>
          </cell>
          <cell r="P13">
            <v>0</v>
          </cell>
        </row>
        <row r="14">
          <cell r="N14" t="str">
            <v>Jefe de Servicio</v>
          </cell>
          <cell r="O14">
            <v>0</v>
          </cell>
          <cell r="P14">
            <v>0</v>
          </cell>
        </row>
        <row r="15">
          <cell r="N15" t="str">
            <v>Jefe de Taller</v>
          </cell>
          <cell r="O15">
            <v>0</v>
          </cell>
          <cell r="P15">
            <v>0</v>
          </cell>
        </row>
        <row r="16">
          <cell r="N16" t="str">
            <v>Mecánico</v>
          </cell>
          <cell r="O16">
            <v>0</v>
          </cell>
          <cell r="P16">
            <v>0</v>
          </cell>
        </row>
        <row r="17">
          <cell r="N17" t="str">
            <v>Oficial de 1ª</v>
          </cell>
          <cell r="O17">
            <v>0</v>
          </cell>
          <cell r="P17">
            <v>0</v>
          </cell>
        </row>
        <row r="18">
          <cell r="N18" t="str">
            <v>Vigilante Mecánico</v>
          </cell>
          <cell r="O18">
            <v>0</v>
          </cell>
          <cell r="P18">
            <v>0</v>
          </cell>
        </row>
        <row r="19">
          <cell r="N19" t="str">
            <v>Auxiliar Administrativo</v>
          </cell>
          <cell r="O19">
            <v>0</v>
          </cell>
          <cell r="P19">
            <v>0</v>
          </cell>
        </row>
        <row r="20">
          <cell r="N20" t="str">
            <v xml:space="preserve">Oficial Administrativo </v>
          </cell>
          <cell r="O20">
            <v>0</v>
          </cell>
          <cell r="P20">
            <v>0</v>
          </cell>
        </row>
        <row r="21">
          <cell r="N21" t="str">
            <v>Auxiliar Administrativo Tiempo Parcial</v>
          </cell>
          <cell r="O21">
            <v>0</v>
          </cell>
          <cell r="P21">
            <v>0</v>
          </cell>
        </row>
        <row r="22">
          <cell r="N22" t="str">
            <v>Oficial Administrativo Tiempo Parcial</v>
          </cell>
          <cell r="O22">
            <v>0</v>
          </cell>
          <cell r="P22">
            <v>0</v>
          </cell>
        </row>
        <row r="23">
          <cell r="N23">
            <v>0</v>
          </cell>
          <cell r="O23">
            <v>0</v>
          </cell>
          <cell r="P23">
            <v>0</v>
          </cell>
        </row>
        <row r="24">
          <cell r="N24" t="str">
            <v>TOTAL</v>
          </cell>
          <cell r="O24">
            <v>36730</v>
          </cell>
          <cell r="P24">
            <v>24.40531561461794</v>
          </cell>
        </row>
        <row r="25">
          <cell r="N25" t="str">
            <v>Otros coeficientes</v>
          </cell>
          <cell r="P25">
            <v>0</v>
          </cell>
        </row>
        <row r="26">
          <cell r="N26" t="str">
            <v>coeficiente % sustitución (solo personal sustitución)</v>
          </cell>
          <cell r="O26">
            <v>0.5</v>
          </cell>
          <cell r="P26">
            <v>0</v>
          </cell>
        </row>
        <row r="27">
          <cell r="N27">
            <v>0</v>
          </cell>
          <cell r="O27">
            <v>0</v>
          </cell>
          <cell r="P27">
            <v>0</v>
          </cell>
        </row>
        <row r="28">
          <cell r="N28" t="str">
            <v>comprobación</v>
          </cell>
          <cell r="O28">
            <v>0</v>
          </cell>
          <cell r="P28">
            <v>0</v>
          </cell>
        </row>
        <row r="30">
          <cell r="N30" t="str">
            <v>COMPROBACIÓN JORNADAS MAQUINARIA</v>
          </cell>
        </row>
        <row r="34">
          <cell r="N34">
            <v>3456</v>
          </cell>
          <cell r="O34" t="str">
            <v>BM</v>
          </cell>
          <cell r="P34">
            <v>0</v>
          </cell>
        </row>
        <row r="35">
          <cell r="N35">
            <v>276</v>
          </cell>
          <cell r="O35" t="str">
            <v>BM brigada</v>
          </cell>
          <cell r="P35">
            <v>0</v>
          </cell>
        </row>
        <row r="36">
          <cell r="N36">
            <v>92</v>
          </cell>
          <cell r="O36" t="str">
            <v>BMecCa</v>
          </cell>
        </row>
        <row r="37">
          <cell r="N37">
            <v>439.4</v>
          </cell>
          <cell r="O37" t="str">
            <v>Barrido mecánico aceras</v>
          </cell>
          <cell r="P37">
            <v>0</v>
          </cell>
        </row>
        <row r="38">
          <cell r="N38">
            <v>115</v>
          </cell>
          <cell r="O38" t="str">
            <v>Baldeo mecánico cañzadas</v>
          </cell>
          <cell r="P38">
            <v>0</v>
          </cell>
        </row>
        <row r="39">
          <cell r="N39">
            <v>115</v>
          </cell>
          <cell r="O39" t="str">
            <v>Baldeo mixto</v>
          </cell>
        </row>
        <row r="40">
          <cell r="N40">
            <v>139.6</v>
          </cell>
          <cell r="O40" t="str">
            <v>Lavado</v>
          </cell>
          <cell r="P40">
            <v>0</v>
          </cell>
        </row>
        <row r="41">
          <cell r="N41">
            <v>230</v>
          </cell>
          <cell r="O41" t="str">
            <v>Sumideros/Pintadas</v>
          </cell>
        </row>
        <row r="42">
          <cell r="N42">
            <v>0</v>
          </cell>
          <cell r="O42" t="str">
            <v>Patios colegios</v>
          </cell>
        </row>
        <row r="43">
          <cell r="N43">
            <v>52</v>
          </cell>
          <cell r="O43" t="str">
            <v>Mercadillos</v>
          </cell>
          <cell r="P43">
            <v>0</v>
          </cell>
        </row>
        <row r="44">
          <cell r="N44">
            <v>138</v>
          </cell>
          <cell r="O44" t="str">
            <v>Fregado</v>
          </cell>
        </row>
        <row r="45">
          <cell r="N45">
            <v>349</v>
          </cell>
          <cell r="O45" t="str">
            <v>recogida residuos</v>
          </cell>
        </row>
        <row r="46">
          <cell r="N46">
            <v>5402</v>
          </cell>
        </row>
        <row r="47">
          <cell r="N47" t="str">
            <v>comprobación</v>
          </cell>
          <cell r="O47">
            <v>0</v>
          </cell>
        </row>
        <row r="48">
          <cell r="N48">
            <v>0</v>
          </cell>
          <cell r="O48">
            <v>0</v>
          </cell>
          <cell r="P48">
            <v>0</v>
          </cell>
        </row>
        <row r="49">
          <cell r="P49">
            <v>0</v>
          </cell>
        </row>
        <row r="50">
          <cell r="N50">
            <v>0</v>
          </cell>
          <cell r="O50">
            <v>0</v>
          </cell>
          <cell r="P50">
            <v>0</v>
          </cell>
        </row>
        <row r="51">
          <cell r="N51">
            <v>0</v>
          </cell>
          <cell r="O51">
            <v>0</v>
          </cell>
          <cell r="P51">
            <v>0</v>
          </cell>
        </row>
        <row r="52">
          <cell r="P52">
            <v>0</v>
          </cell>
        </row>
        <row r="53">
          <cell r="N53">
            <v>0</v>
          </cell>
          <cell r="O53">
            <v>0</v>
          </cell>
          <cell r="P53">
            <v>0</v>
          </cell>
        </row>
        <row r="54">
          <cell r="N54">
            <v>0</v>
          </cell>
          <cell r="O54">
            <v>0</v>
          </cell>
          <cell r="P54">
            <v>0</v>
          </cell>
        </row>
        <row r="55">
          <cell r="N55">
            <v>0</v>
          </cell>
          <cell r="O55">
            <v>0</v>
          </cell>
          <cell r="P55">
            <v>0</v>
          </cell>
        </row>
        <row r="56">
          <cell r="N56">
            <v>0</v>
          </cell>
          <cell r="O56">
            <v>0</v>
          </cell>
          <cell r="P56">
            <v>0</v>
          </cell>
        </row>
        <row r="57">
          <cell r="N57">
            <v>0</v>
          </cell>
          <cell r="O57">
            <v>0</v>
          </cell>
          <cell r="P57">
            <v>0</v>
          </cell>
        </row>
        <row r="58">
          <cell r="N58">
            <v>0</v>
          </cell>
          <cell r="O58">
            <v>0</v>
          </cell>
          <cell r="P58">
            <v>0</v>
          </cell>
        </row>
        <row r="59">
          <cell r="P59">
            <v>0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N64">
            <v>0</v>
          </cell>
          <cell r="O64">
            <v>0</v>
          </cell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N68">
            <v>0</v>
          </cell>
          <cell r="O68">
            <v>0</v>
          </cell>
          <cell r="P68">
            <v>0</v>
          </cell>
        </row>
        <row r="69">
          <cell r="P69">
            <v>0</v>
          </cell>
        </row>
        <row r="70">
          <cell r="P70">
            <v>0</v>
          </cell>
        </row>
        <row r="71">
          <cell r="P71">
            <v>0</v>
          </cell>
        </row>
        <row r="72">
          <cell r="P72">
            <v>0</v>
          </cell>
        </row>
        <row r="73">
          <cell r="N73">
            <v>0</v>
          </cell>
          <cell r="O73">
            <v>0</v>
          </cell>
          <cell r="P73">
            <v>0</v>
          </cell>
        </row>
        <row r="74">
          <cell r="N74">
            <v>0</v>
          </cell>
          <cell r="O74">
            <v>0</v>
          </cell>
          <cell r="P74">
            <v>0</v>
          </cell>
        </row>
        <row r="75">
          <cell r="P75">
            <v>0</v>
          </cell>
        </row>
        <row r="76">
          <cell r="P76">
            <v>0</v>
          </cell>
        </row>
        <row r="77">
          <cell r="N77">
            <v>0</v>
          </cell>
          <cell r="O77">
            <v>0</v>
          </cell>
          <cell r="P77">
            <v>0</v>
          </cell>
        </row>
        <row r="78">
          <cell r="P78">
            <v>0</v>
          </cell>
        </row>
        <row r="79">
          <cell r="P79">
            <v>0</v>
          </cell>
        </row>
        <row r="80">
          <cell r="P80">
            <v>0</v>
          </cell>
        </row>
        <row r="81">
          <cell r="P81">
            <v>0</v>
          </cell>
        </row>
        <row r="82">
          <cell r="N82">
            <v>0</v>
          </cell>
          <cell r="O82">
            <v>0</v>
          </cell>
          <cell r="P82">
            <v>0</v>
          </cell>
        </row>
        <row r="83">
          <cell r="N83">
            <v>0</v>
          </cell>
          <cell r="O83">
            <v>0</v>
          </cell>
          <cell r="P83">
            <v>0</v>
          </cell>
        </row>
        <row r="84">
          <cell r="P84">
            <v>0</v>
          </cell>
        </row>
        <row r="85">
          <cell r="P85">
            <v>0</v>
          </cell>
        </row>
        <row r="86">
          <cell r="N86">
            <v>0</v>
          </cell>
          <cell r="O86">
            <v>0</v>
          </cell>
          <cell r="P86">
            <v>0</v>
          </cell>
        </row>
        <row r="87">
          <cell r="N87">
            <v>0</v>
          </cell>
          <cell r="O87">
            <v>0</v>
          </cell>
          <cell r="P87">
            <v>0</v>
          </cell>
        </row>
        <row r="88">
          <cell r="N88">
            <v>0</v>
          </cell>
          <cell r="O88">
            <v>0</v>
          </cell>
          <cell r="P88">
            <v>0</v>
          </cell>
        </row>
        <row r="89">
          <cell r="N89">
            <v>0</v>
          </cell>
          <cell r="O89">
            <v>0</v>
          </cell>
          <cell r="P89">
            <v>0</v>
          </cell>
        </row>
        <row r="90">
          <cell r="P90">
            <v>0</v>
          </cell>
        </row>
        <row r="91">
          <cell r="P91">
            <v>0</v>
          </cell>
        </row>
        <row r="92">
          <cell r="N92">
            <v>0</v>
          </cell>
          <cell r="O92">
            <v>0</v>
          </cell>
          <cell r="P92">
            <v>0</v>
          </cell>
        </row>
        <row r="93">
          <cell r="P93">
            <v>0</v>
          </cell>
        </row>
        <row r="94">
          <cell r="P94">
            <v>0</v>
          </cell>
        </row>
        <row r="95">
          <cell r="P95">
            <v>0</v>
          </cell>
        </row>
        <row r="96">
          <cell r="N96">
            <v>0</v>
          </cell>
          <cell r="O96">
            <v>0</v>
          </cell>
          <cell r="P96">
            <v>0</v>
          </cell>
        </row>
        <row r="97">
          <cell r="N97">
            <v>0</v>
          </cell>
          <cell r="O97">
            <v>0</v>
          </cell>
          <cell r="P97">
            <v>0</v>
          </cell>
        </row>
        <row r="98">
          <cell r="N98">
            <v>0</v>
          </cell>
          <cell r="O98">
            <v>0</v>
          </cell>
          <cell r="P98">
            <v>0</v>
          </cell>
        </row>
        <row r="99">
          <cell r="N99">
            <v>0</v>
          </cell>
          <cell r="O99">
            <v>0</v>
          </cell>
          <cell r="P99">
            <v>0</v>
          </cell>
        </row>
        <row r="100">
          <cell r="N100">
            <v>0</v>
          </cell>
          <cell r="O100">
            <v>0</v>
          </cell>
          <cell r="P100">
            <v>0</v>
          </cell>
        </row>
        <row r="101">
          <cell r="N101">
            <v>0</v>
          </cell>
          <cell r="O101">
            <v>0</v>
          </cell>
          <cell r="P101">
            <v>0</v>
          </cell>
        </row>
        <row r="102">
          <cell r="N102">
            <v>0</v>
          </cell>
          <cell r="O102">
            <v>0</v>
          </cell>
          <cell r="P102">
            <v>0</v>
          </cell>
        </row>
        <row r="103">
          <cell r="N103">
            <v>0</v>
          </cell>
          <cell r="O103">
            <v>0</v>
          </cell>
          <cell r="P103">
            <v>0</v>
          </cell>
        </row>
        <row r="104">
          <cell r="N104">
            <v>0</v>
          </cell>
          <cell r="O104">
            <v>0</v>
          </cell>
          <cell r="P104">
            <v>0</v>
          </cell>
        </row>
        <row r="105">
          <cell r="N105">
            <v>0</v>
          </cell>
          <cell r="O105">
            <v>0</v>
          </cell>
          <cell r="P105">
            <v>0</v>
          </cell>
        </row>
        <row r="106">
          <cell r="N106">
            <v>0</v>
          </cell>
          <cell r="O106">
            <v>0</v>
          </cell>
          <cell r="P106">
            <v>0</v>
          </cell>
        </row>
        <row r="107">
          <cell r="N107">
            <v>0</v>
          </cell>
          <cell r="O107">
            <v>0</v>
          </cell>
          <cell r="P107">
            <v>0</v>
          </cell>
        </row>
        <row r="108">
          <cell r="N108">
            <v>0</v>
          </cell>
          <cell r="O108">
            <v>0</v>
          </cell>
          <cell r="P108">
            <v>0</v>
          </cell>
        </row>
        <row r="109">
          <cell r="N109">
            <v>0</v>
          </cell>
          <cell r="O109">
            <v>0</v>
          </cell>
          <cell r="P109">
            <v>0</v>
          </cell>
        </row>
        <row r="110">
          <cell r="N110">
            <v>0</v>
          </cell>
          <cell r="O110">
            <v>0</v>
          </cell>
          <cell r="P110">
            <v>0</v>
          </cell>
        </row>
        <row r="111">
          <cell r="P111">
            <v>0</v>
          </cell>
        </row>
        <row r="112">
          <cell r="P112">
            <v>0</v>
          </cell>
        </row>
        <row r="113">
          <cell r="P113">
            <v>0</v>
          </cell>
        </row>
        <row r="114">
          <cell r="N114">
            <v>0</v>
          </cell>
          <cell r="O114">
            <v>0</v>
          </cell>
          <cell r="P114">
            <v>0</v>
          </cell>
        </row>
        <row r="115">
          <cell r="N115">
            <v>0</v>
          </cell>
          <cell r="O115">
            <v>0</v>
          </cell>
          <cell r="P115">
            <v>0</v>
          </cell>
        </row>
        <row r="116">
          <cell r="P116">
            <v>0</v>
          </cell>
        </row>
        <row r="117">
          <cell r="P117">
            <v>0</v>
          </cell>
        </row>
        <row r="118">
          <cell r="N118">
            <v>0</v>
          </cell>
          <cell r="O118">
            <v>0</v>
          </cell>
          <cell r="P118">
            <v>0</v>
          </cell>
        </row>
        <row r="119">
          <cell r="N119">
            <v>0</v>
          </cell>
          <cell r="O119">
            <v>0</v>
          </cell>
          <cell r="P119">
            <v>0</v>
          </cell>
        </row>
        <row r="120">
          <cell r="N120">
            <v>0</v>
          </cell>
          <cell r="O120">
            <v>0</v>
          </cell>
          <cell r="P120">
            <v>0</v>
          </cell>
        </row>
        <row r="121">
          <cell r="N121">
            <v>0</v>
          </cell>
          <cell r="O121">
            <v>0</v>
          </cell>
          <cell r="P121">
            <v>0</v>
          </cell>
        </row>
        <row r="122">
          <cell r="N122">
            <v>0</v>
          </cell>
          <cell r="O122">
            <v>0</v>
          </cell>
          <cell r="P122">
            <v>0</v>
          </cell>
        </row>
        <row r="123">
          <cell r="N123">
            <v>0</v>
          </cell>
          <cell r="O123">
            <v>0</v>
          </cell>
          <cell r="P123">
            <v>0</v>
          </cell>
        </row>
        <row r="124">
          <cell r="N124">
            <v>0</v>
          </cell>
          <cell r="O124">
            <v>0</v>
          </cell>
          <cell r="P124">
            <v>0</v>
          </cell>
        </row>
        <row r="125">
          <cell r="N125">
            <v>0</v>
          </cell>
          <cell r="O125">
            <v>0</v>
          </cell>
          <cell r="P125">
            <v>0</v>
          </cell>
        </row>
      </sheetData>
      <sheetData sheetId="14">
        <row r="5">
          <cell r="N5" t="str">
            <v>Peón Limpieza Día</v>
          </cell>
          <cell r="O5">
            <v>0</v>
          </cell>
          <cell r="P5">
            <v>0</v>
          </cell>
        </row>
        <row r="6">
          <cell r="N6" t="str">
            <v>Peón Alcantarillado Día</v>
          </cell>
          <cell r="O6">
            <v>0</v>
          </cell>
          <cell r="P6">
            <v>0</v>
          </cell>
        </row>
        <row r="7">
          <cell r="N7" t="str">
            <v>Peón Recogida Noche</v>
          </cell>
          <cell r="O7">
            <v>0</v>
          </cell>
          <cell r="P7">
            <v>0</v>
          </cell>
        </row>
        <row r="8">
          <cell r="N8" t="str">
            <v>Peón Conductor Día</v>
          </cell>
          <cell r="O8">
            <v>0</v>
          </cell>
          <cell r="P8">
            <v>0</v>
          </cell>
        </row>
        <row r="9">
          <cell r="N9" t="str">
            <v>Peón Conductor Noche</v>
          </cell>
          <cell r="O9">
            <v>0</v>
          </cell>
          <cell r="P9">
            <v>0</v>
          </cell>
        </row>
        <row r="10">
          <cell r="N10" t="str">
            <v>Conductor Día</v>
          </cell>
          <cell r="O10">
            <v>1652.0000000000002</v>
          </cell>
          <cell r="P10">
            <v>1.0976744186046512</v>
          </cell>
        </row>
        <row r="11">
          <cell r="N11" t="str">
            <v>Peón Recogida Día</v>
          </cell>
          <cell r="O11">
            <v>0</v>
          </cell>
          <cell r="P11">
            <v>0</v>
          </cell>
        </row>
        <row r="12">
          <cell r="N12" t="str">
            <v>Conductor Noche</v>
          </cell>
          <cell r="O12">
            <v>0</v>
          </cell>
          <cell r="P12">
            <v>0</v>
          </cell>
        </row>
        <row r="13">
          <cell r="N13" t="str">
            <v>Encargado</v>
          </cell>
          <cell r="O13">
            <v>0</v>
          </cell>
          <cell r="P13">
            <v>0</v>
          </cell>
        </row>
        <row r="14">
          <cell r="N14" t="str">
            <v>Jefe de Servicio</v>
          </cell>
          <cell r="O14">
            <v>0</v>
          </cell>
          <cell r="P14">
            <v>0</v>
          </cell>
        </row>
        <row r="15">
          <cell r="N15" t="str">
            <v>Jefe de Taller</v>
          </cell>
          <cell r="O15">
            <v>0</v>
          </cell>
          <cell r="P15">
            <v>0</v>
          </cell>
        </row>
        <row r="16">
          <cell r="N16" t="str">
            <v>Mecánico</v>
          </cell>
          <cell r="O16">
            <v>0</v>
          </cell>
          <cell r="P16">
            <v>0</v>
          </cell>
        </row>
        <row r="17">
          <cell r="N17" t="str">
            <v>Oficial de 1ª</v>
          </cell>
          <cell r="O17">
            <v>0</v>
          </cell>
          <cell r="P17">
            <v>0</v>
          </cell>
        </row>
        <row r="18">
          <cell r="N18" t="str">
            <v>Vigilante Mecánico</v>
          </cell>
          <cell r="O18">
            <v>0</v>
          </cell>
          <cell r="P18">
            <v>0</v>
          </cell>
        </row>
        <row r="19">
          <cell r="N19" t="str">
            <v>Auxiliar Administrativo</v>
          </cell>
          <cell r="O19">
            <v>0</v>
          </cell>
          <cell r="P19">
            <v>0</v>
          </cell>
        </row>
        <row r="20">
          <cell r="N20" t="str">
            <v xml:space="preserve">Oficial Administrativo </v>
          </cell>
          <cell r="O20">
            <v>0</v>
          </cell>
          <cell r="P20">
            <v>0</v>
          </cell>
        </row>
        <row r="21">
          <cell r="N21" t="str">
            <v>Auxiliar Administrativo Tiempo Parcial</v>
          </cell>
          <cell r="O21">
            <v>0</v>
          </cell>
          <cell r="P21">
            <v>0</v>
          </cell>
        </row>
        <row r="22">
          <cell r="N22" t="str">
            <v>Oficial Administrativo Tiempo Parcial</v>
          </cell>
          <cell r="O22">
            <v>0</v>
          </cell>
          <cell r="P22">
            <v>0</v>
          </cell>
        </row>
        <row r="23">
          <cell r="N23">
            <v>0</v>
          </cell>
          <cell r="O23">
            <v>0</v>
          </cell>
          <cell r="P23">
            <v>0</v>
          </cell>
        </row>
        <row r="24">
          <cell r="N24">
            <v>0</v>
          </cell>
          <cell r="O24">
            <v>0</v>
          </cell>
          <cell r="P24">
            <v>0</v>
          </cell>
        </row>
        <row r="25">
          <cell r="N25">
            <v>0</v>
          </cell>
          <cell r="O25">
            <v>0</v>
          </cell>
          <cell r="P25">
            <v>0</v>
          </cell>
        </row>
        <row r="26">
          <cell r="N26">
            <v>0</v>
          </cell>
          <cell r="O26">
            <v>0</v>
          </cell>
          <cell r="P26">
            <v>0</v>
          </cell>
        </row>
        <row r="27">
          <cell r="N27">
            <v>0</v>
          </cell>
        </row>
        <row r="29">
          <cell r="N29" t="str">
            <v>TOTAL</v>
          </cell>
          <cell r="O29">
            <v>1652.0000000000002</v>
          </cell>
          <cell r="P29">
            <v>1.0976744186046512</v>
          </cell>
        </row>
        <row r="30">
          <cell r="N30" t="str">
            <v>Otros coeficientes</v>
          </cell>
        </row>
        <row r="31">
          <cell r="N31" t="str">
            <v>coeficiente % sustitución (solo personal sustitución)</v>
          </cell>
          <cell r="O31">
            <v>0.5</v>
          </cell>
        </row>
        <row r="32">
          <cell r="N32">
            <v>0</v>
          </cell>
          <cell r="O32">
            <v>0</v>
          </cell>
        </row>
        <row r="33">
          <cell r="N33" t="str">
            <v>comprobación</v>
          </cell>
          <cell r="O33">
            <v>-644.00000000000023</v>
          </cell>
        </row>
        <row r="34">
          <cell r="N34">
            <v>0</v>
          </cell>
          <cell r="O34">
            <v>0</v>
          </cell>
          <cell r="P34">
            <v>0</v>
          </cell>
        </row>
      </sheetData>
      <sheetData sheetId="15">
        <row r="5">
          <cell r="N5" t="str">
            <v>Peón Limpieza Día</v>
          </cell>
          <cell r="O5">
            <v>966</v>
          </cell>
          <cell r="P5">
            <v>0.64186046511627903</v>
          </cell>
        </row>
        <row r="6">
          <cell r="N6" t="str">
            <v>Peón Alcantarillado Día</v>
          </cell>
          <cell r="O6">
            <v>0</v>
          </cell>
          <cell r="P6">
            <v>0</v>
          </cell>
        </row>
        <row r="7">
          <cell r="N7" t="str">
            <v>Peón Recogida Noche</v>
          </cell>
          <cell r="O7">
            <v>0</v>
          </cell>
          <cell r="P7">
            <v>0</v>
          </cell>
        </row>
        <row r="8">
          <cell r="N8" t="str">
            <v>Peón Conductor Día</v>
          </cell>
          <cell r="O8">
            <v>0</v>
          </cell>
          <cell r="P8">
            <v>0</v>
          </cell>
        </row>
        <row r="9">
          <cell r="N9" t="str">
            <v>Peón Conductor Noche</v>
          </cell>
          <cell r="O9">
            <v>0</v>
          </cell>
          <cell r="P9">
            <v>0</v>
          </cell>
        </row>
        <row r="10">
          <cell r="N10" t="str">
            <v>Conductor Día</v>
          </cell>
          <cell r="O10">
            <v>966</v>
          </cell>
          <cell r="P10">
            <v>0.64186046511627903</v>
          </cell>
        </row>
        <row r="11">
          <cell r="N11" t="str">
            <v>Peón Recogida Día</v>
          </cell>
          <cell r="O11">
            <v>0</v>
          </cell>
          <cell r="P11">
            <v>0</v>
          </cell>
        </row>
        <row r="12">
          <cell r="N12" t="str">
            <v>Conductor Noche</v>
          </cell>
          <cell r="O12">
            <v>0</v>
          </cell>
          <cell r="P12">
            <v>0</v>
          </cell>
        </row>
        <row r="13">
          <cell r="N13" t="str">
            <v>Encargado</v>
          </cell>
          <cell r="O13">
            <v>0</v>
          </cell>
          <cell r="P13">
            <v>0</v>
          </cell>
        </row>
        <row r="14">
          <cell r="N14" t="str">
            <v>Jefe de Servicio</v>
          </cell>
          <cell r="O14">
            <v>0</v>
          </cell>
          <cell r="P14">
            <v>0</v>
          </cell>
        </row>
        <row r="15">
          <cell r="N15" t="str">
            <v>Jefe de Taller</v>
          </cell>
          <cell r="O15">
            <v>0</v>
          </cell>
          <cell r="P15">
            <v>0</v>
          </cell>
        </row>
        <row r="16">
          <cell r="N16" t="str">
            <v>Mecánico</v>
          </cell>
          <cell r="O16">
            <v>0</v>
          </cell>
          <cell r="P16">
            <v>0</v>
          </cell>
        </row>
        <row r="17">
          <cell r="N17" t="str">
            <v>Oficial de 1ª</v>
          </cell>
          <cell r="O17">
            <v>0</v>
          </cell>
          <cell r="P17">
            <v>0</v>
          </cell>
        </row>
        <row r="18">
          <cell r="N18" t="str">
            <v>Vigilante Mecánico</v>
          </cell>
          <cell r="O18">
            <v>0</v>
          </cell>
          <cell r="P18">
            <v>0</v>
          </cell>
        </row>
        <row r="19">
          <cell r="N19" t="str">
            <v>Auxiliar Administrativo</v>
          </cell>
          <cell r="O19">
            <v>0</v>
          </cell>
          <cell r="P19">
            <v>0</v>
          </cell>
        </row>
        <row r="20">
          <cell r="N20" t="str">
            <v xml:space="preserve">Oficial Administrativo </v>
          </cell>
          <cell r="O20">
            <v>0</v>
          </cell>
          <cell r="P20">
            <v>0</v>
          </cell>
        </row>
        <row r="21">
          <cell r="N21" t="str">
            <v>Auxiliar Administrativo Tiempo Parcial</v>
          </cell>
          <cell r="O21">
            <v>0</v>
          </cell>
          <cell r="P21">
            <v>0</v>
          </cell>
        </row>
        <row r="22">
          <cell r="N22" t="str">
            <v>Oficial Administrativo Tiempo Parcial</v>
          </cell>
          <cell r="O22">
            <v>0</v>
          </cell>
          <cell r="P22">
            <v>0</v>
          </cell>
        </row>
        <row r="23">
          <cell r="N23">
            <v>0</v>
          </cell>
          <cell r="P23">
            <v>0</v>
          </cell>
        </row>
        <row r="24">
          <cell r="N24">
            <v>0</v>
          </cell>
        </row>
        <row r="25">
          <cell r="N25">
            <v>0</v>
          </cell>
          <cell r="O25">
            <v>0</v>
          </cell>
          <cell r="P25">
            <v>0</v>
          </cell>
        </row>
      </sheetData>
      <sheetData sheetId="16">
        <row r="5">
          <cell r="N5" t="str">
            <v>Peón Limpieza Día</v>
          </cell>
          <cell r="O5">
            <v>0</v>
          </cell>
          <cell r="P5">
            <v>0</v>
          </cell>
        </row>
        <row r="6">
          <cell r="N6" t="str">
            <v>Peón Alcantarillado Día</v>
          </cell>
          <cell r="O6">
            <v>0</v>
          </cell>
          <cell r="P6">
            <v>0</v>
          </cell>
        </row>
        <row r="7">
          <cell r="N7" t="str">
            <v>Peón Recogida Noche</v>
          </cell>
          <cell r="O7">
            <v>0</v>
          </cell>
          <cell r="P7">
            <v>0</v>
          </cell>
        </row>
        <row r="8">
          <cell r="N8" t="str">
            <v>Peón Conductor Día</v>
          </cell>
          <cell r="O8">
            <v>0</v>
          </cell>
          <cell r="P8">
            <v>0</v>
          </cell>
        </row>
        <row r="9">
          <cell r="N9" t="str">
            <v>Peón Conductor Noche</v>
          </cell>
          <cell r="O9">
            <v>0</v>
          </cell>
          <cell r="P9">
            <v>0</v>
          </cell>
        </row>
        <row r="10">
          <cell r="N10" t="str">
            <v>Conductor Día</v>
          </cell>
          <cell r="O10">
            <v>0</v>
          </cell>
          <cell r="P10">
            <v>0</v>
          </cell>
        </row>
        <row r="11">
          <cell r="N11" t="str">
            <v>Peón Recogida Día</v>
          </cell>
          <cell r="O11">
            <v>0</v>
          </cell>
          <cell r="P11">
            <v>0</v>
          </cell>
        </row>
        <row r="12">
          <cell r="N12" t="str">
            <v>Conductor Noche</v>
          </cell>
          <cell r="O12">
            <v>0</v>
          </cell>
          <cell r="P12">
            <v>0</v>
          </cell>
        </row>
        <row r="13">
          <cell r="N13" t="str">
            <v>Encargado</v>
          </cell>
          <cell r="O13">
            <v>0</v>
          </cell>
          <cell r="P13">
            <v>0</v>
          </cell>
        </row>
        <row r="14">
          <cell r="N14" t="str">
            <v>Jefe de Servicio</v>
          </cell>
          <cell r="O14">
            <v>0</v>
          </cell>
          <cell r="P14">
            <v>0</v>
          </cell>
        </row>
        <row r="15">
          <cell r="N15" t="str">
            <v>Jefe de Taller</v>
          </cell>
          <cell r="O15">
            <v>0</v>
          </cell>
          <cell r="P15">
            <v>0</v>
          </cell>
        </row>
        <row r="16">
          <cell r="N16" t="str">
            <v>Mecánico</v>
          </cell>
          <cell r="O16">
            <v>0</v>
          </cell>
          <cell r="P16">
            <v>0</v>
          </cell>
        </row>
        <row r="17">
          <cell r="N17" t="str">
            <v>Oficial de 1ª</v>
          </cell>
          <cell r="O17">
            <v>0</v>
          </cell>
          <cell r="P17">
            <v>0</v>
          </cell>
        </row>
        <row r="18">
          <cell r="N18" t="str">
            <v>Vigilante Mecánico</v>
          </cell>
          <cell r="O18">
            <v>0</v>
          </cell>
          <cell r="P18">
            <v>0</v>
          </cell>
        </row>
        <row r="19">
          <cell r="N19" t="str">
            <v>Auxiliar Administrativo</v>
          </cell>
          <cell r="O19">
            <v>0</v>
          </cell>
          <cell r="P19">
            <v>0</v>
          </cell>
        </row>
        <row r="20">
          <cell r="N20" t="str">
            <v xml:space="preserve">Oficial Administrativo </v>
          </cell>
          <cell r="O20">
            <v>0</v>
          </cell>
          <cell r="P20">
            <v>0</v>
          </cell>
        </row>
        <row r="21">
          <cell r="N21" t="str">
            <v>Auxiliar Administrativo Tiempo Parcial</v>
          </cell>
          <cell r="O21">
            <v>0</v>
          </cell>
          <cell r="P21">
            <v>0</v>
          </cell>
        </row>
        <row r="22">
          <cell r="N22" t="str">
            <v>Oficial Administrativo Tiempo Parcial</v>
          </cell>
          <cell r="O22">
            <v>0</v>
          </cell>
          <cell r="P22">
            <v>0</v>
          </cell>
        </row>
        <row r="23">
          <cell r="N23">
            <v>0</v>
          </cell>
          <cell r="O23">
            <v>0</v>
          </cell>
          <cell r="P23">
            <v>0</v>
          </cell>
        </row>
        <row r="24">
          <cell r="N24" t="str">
            <v>TOTAL</v>
          </cell>
          <cell r="O24">
            <v>0</v>
          </cell>
          <cell r="P24">
            <v>0</v>
          </cell>
        </row>
        <row r="25">
          <cell r="N25" t="str">
            <v>Otros coeficientes</v>
          </cell>
          <cell r="P25">
            <v>0</v>
          </cell>
        </row>
        <row r="26">
          <cell r="N26" t="str">
            <v>coeficiente % sustitución (solo personal sustitución)</v>
          </cell>
          <cell r="O26">
            <v>0.5</v>
          </cell>
          <cell r="P26">
            <v>0</v>
          </cell>
        </row>
        <row r="27">
          <cell r="N27">
            <v>0</v>
          </cell>
          <cell r="O27">
            <v>0</v>
          </cell>
          <cell r="P27">
            <v>0</v>
          </cell>
        </row>
        <row r="28">
          <cell r="N28" t="str">
            <v>comprobación</v>
          </cell>
          <cell r="O28">
            <v>0</v>
          </cell>
          <cell r="P28">
            <v>0</v>
          </cell>
        </row>
        <row r="29">
          <cell r="N29">
            <v>0</v>
          </cell>
          <cell r="O29">
            <v>0</v>
          </cell>
          <cell r="P29">
            <v>0</v>
          </cell>
        </row>
      </sheetData>
      <sheetData sheetId="17">
        <row r="5">
          <cell r="N5" t="str">
            <v>Peón Limpieza Día</v>
          </cell>
          <cell r="O5">
            <v>0</v>
          </cell>
          <cell r="P5">
            <v>0</v>
          </cell>
        </row>
        <row r="6">
          <cell r="N6" t="str">
            <v>Peón Alcantarillado Día</v>
          </cell>
          <cell r="O6">
            <v>0</v>
          </cell>
          <cell r="P6">
            <v>0</v>
          </cell>
        </row>
        <row r="7">
          <cell r="N7" t="str">
            <v>Peón Recogida Noche</v>
          </cell>
          <cell r="O7">
            <v>0</v>
          </cell>
          <cell r="P7">
            <v>0</v>
          </cell>
        </row>
        <row r="8">
          <cell r="N8" t="str">
            <v>Peón Conductor Día</v>
          </cell>
          <cell r="O8">
            <v>0</v>
          </cell>
          <cell r="P8">
            <v>0</v>
          </cell>
        </row>
        <row r="9">
          <cell r="N9" t="str">
            <v>Peón Conductor Noche</v>
          </cell>
          <cell r="O9">
            <v>0</v>
          </cell>
          <cell r="P9">
            <v>0</v>
          </cell>
        </row>
        <row r="10">
          <cell r="N10" t="str">
            <v>Conductor Día</v>
          </cell>
          <cell r="O10">
            <v>0</v>
          </cell>
          <cell r="P10">
            <v>0</v>
          </cell>
        </row>
        <row r="11">
          <cell r="N11" t="str">
            <v>Peón Recogida Día</v>
          </cell>
          <cell r="O11">
            <v>0</v>
          </cell>
          <cell r="P11">
            <v>0</v>
          </cell>
        </row>
        <row r="12">
          <cell r="N12" t="str">
            <v>Conductor Noche</v>
          </cell>
          <cell r="O12">
            <v>0</v>
          </cell>
          <cell r="P12">
            <v>0</v>
          </cell>
        </row>
        <row r="13">
          <cell r="N13" t="str">
            <v>Encargado</v>
          </cell>
          <cell r="O13">
            <v>1107.75</v>
          </cell>
          <cell r="P13">
            <v>0.73604651162790702</v>
          </cell>
        </row>
        <row r="14">
          <cell r="N14" t="str">
            <v>Jefe de Servicio</v>
          </cell>
          <cell r="O14">
            <v>0</v>
          </cell>
          <cell r="P14">
            <v>0</v>
          </cell>
        </row>
        <row r="15">
          <cell r="N15" t="str">
            <v>Jefe de Taller</v>
          </cell>
          <cell r="O15">
            <v>0</v>
          </cell>
          <cell r="P15">
            <v>0</v>
          </cell>
        </row>
        <row r="16">
          <cell r="N16" t="str">
            <v>Mecánico</v>
          </cell>
          <cell r="O16">
            <v>731.5</v>
          </cell>
          <cell r="P16">
            <v>0.48604651162790696</v>
          </cell>
        </row>
        <row r="17">
          <cell r="N17" t="str">
            <v>Oficial de 1ª</v>
          </cell>
          <cell r="O17">
            <v>0</v>
          </cell>
          <cell r="P17">
            <v>0</v>
          </cell>
        </row>
        <row r="18">
          <cell r="N18" t="str">
            <v>Vigilante Mecánico</v>
          </cell>
          <cell r="O18">
            <v>0</v>
          </cell>
          <cell r="P18">
            <v>0</v>
          </cell>
        </row>
        <row r="19">
          <cell r="N19" t="str">
            <v>Auxiliar Administrativo</v>
          </cell>
          <cell r="O19">
            <v>877.8</v>
          </cell>
          <cell r="P19">
            <v>0.58325581395348836</v>
          </cell>
        </row>
        <row r="20">
          <cell r="N20" t="str">
            <v xml:space="preserve">Oficial Administrativo </v>
          </cell>
          <cell r="O20">
            <v>0</v>
          </cell>
          <cell r="P20">
            <v>0</v>
          </cell>
        </row>
        <row r="21">
          <cell r="N21" t="str">
            <v>Auxiliar Administrativo Tiempo Parcial</v>
          </cell>
          <cell r="O21">
            <v>0</v>
          </cell>
          <cell r="P21">
            <v>0</v>
          </cell>
        </row>
        <row r="22">
          <cell r="N22" t="str">
            <v>Oficial Administrativo Tiempo Parcial</v>
          </cell>
          <cell r="O22">
            <v>0</v>
          </cell>
          <cell r="P22">
            <v>0</v>
          </cell>
        </row>
        <row r="23">
          <cell r="N23">
            <v>0</v>
          </cell>
          <cell r="O23">
            <v>0</v>
          </cell>
          <cell r="P23">
            <v>0</v>
          </cell>
        </row>
      </sheetData>
      <sheetData sheetId="18">
        <row r="5">
          <cell r="N5" t="str">
            <v>Peón Limpieza Día</v>
          </cell>
          <cell r="O5">
            <v>0</v>
          </cell>
          <cell r="P5">
            <v>0</v>
          </cell>
        </row>
        <row r="6">
          <cell r="N6" t="str">
            <v>Peón Alcantarillado Día</v>
          </cell>
          <cell r="O6">
            <v>0</v>
          </cell>
          <cell r="P6">
            <v>0</v>
          </cell>
        </row>
        <row r="7">
          <cell r="N7" t="str">
            <v>Peón Recogida Noche</v>
          </cell>
          <cell r="O7">
            <v>0</v>
          </cell>
          <cell r="P7">
            <v>0</v>
          </cell>
        </row>
        <row r="8">
          <cell r="N8" t="str">
            <v>Peón Conductor Día</v>
          </cell>
          <cell r="O8">
            <v>0</v>
          </cell>
          <cell r="P8">
            <v>0</v>
          </cell>
        </row>
        <row r="9">
          <cell r="N9" t="str">
            <v>Peón Conductor Noche</v>
          </cell>
          <cell r="O9">
            <v>0</v>
          </cell>
          <cell r="P9">
            <v>0</v>
          </cell>
        </row>
        <row r="10">
          <cell r="N10" t="str">
            <v>Conductor Día</v>
          </cell>
          <cell r="O10">
            <v>0</v>
          </cell>
          <cell r="P10">
            <v>0</v>
          </cell>
        </row>
        <row r="11">
          <cell r="N11" t="str">
            <v>Peón Recogida Día</v>
          </cell>
          <cell r="O11">
            <v>0</v>
          </cell>
          <cell r="P11">
            <v>0</v>
          </cell>
        </row>
        <row r="12">
          <cell r="N12" t="str">
            <v>Conductor Noche</v>
          </cell>
          <cell r="O12">
            <v>0</v>
          </cell>
          <cell r="P12">
            <v>0</v>
          </cell>
        </row>
        <row r="13">
          <cell r="N13" t="str">
            <v>Encargado</v>
          </cell>
          <cell r="O13">
            <v>0</v>
          </cell>
          <cell r="P13">
            <v>0</v>
          </cell>
        </row>
        <row r="14">
          <cell r="N14" t="str">
            <v>Jefe de Servicio</v>
          </cell>
          <cell r="O14">
            <v>0</v>
          </cell>
          <cell r="P14">
            <v>0</v>
          </cell>
        </row>
        <row r="15">
          <cell r="N15" t="str">
            <v>Jefe de Taller</v>
          </cell>
          <cell r="O15">
            <v>0</v>
          </cell>
          <cell r="P15">
            <v>0</v>
          </cell>
        </row>
        <row r="16">
          <cell r="N16" t="str">
            <v>Mecánico</v>
          </cell>
          <cell r="O16">
            <v>0</v>
          </cell>
          <cell r="P16">
            <v>0</v>
          </cell>
        </row>
        <row r="17">
          <cell r="N17" t="str">
            <v>Oficial de 1ª</v>
          </cell>
          <cell r="O17">
            <v>0</v>
          </cell>
          <cell r="P17">
            <v>0</v>
          </cell>
        </row>
        <row r="18">
          <cell r="N18" t="str">
            <v>Vigilante Mecánico</v>
          </cell>
          <cell r="O18">
            <v>0</v>
          </cell>
          <cell r="P18">
            <v>0</v>
          </cell>
        </row>
        <row r="19">
          <cell r="N19" t="str">
            <v>Auxiliar Administrativo</v>
          </cell>
          <cell r="O19">
            <v>0</v>
          </cell>
          <cell r="P19">
            <v>0</v>
          </cell>
        </row>
        <row r="20">
          <cell r="N20" t="str">
            <v xml:space="preserve">Oficial Administrativo </v>
          </cell>
          <cell r="O20">
            <v>0</v>
          </cell>
          <cell r="P20">
            <v>0</v>
          </cell>
        </row>
        <row r="21">
          <cell r="N21" t="str">
            <v>Auxiliar Administrativo Tiempo Parcial</v>
          </cell>
          <cell r="O21">
            <v>0</v>
          </cell>
          <cell r="P21">
            <v>0</v>
          </cell>
        </row>
        <row r="22">
          <cell r="N22" t="str">
            <v>Oficial Administrativo Tiempo Parcial</v>
          </cell>
          <cell r="O22">
            <v>0</v>
          </cell>
          <cell r="P22">
            <v>0</v>
          </cell>
        </row>
        <row r="23">
          <cell r="N23">
            <v>0</v>
          </cell>
          <cell r="O23">
            <v>0</v>
          </cell>
          <cell r="P23">
            <v>0</v>
          </cell>
        </row>
        <row r="24">
          <cell r="N24">
            <v>0</v>
          </cell>
          <cell r="O24">
            <v>0</v>
          </cell>
          <cell r="P24">
            <v>0</v>
          </cell>
        </row>
        <row r="25">
          <cell r="N25">
            <v>0</v>
          </cell>
          <cell r="O25">
            <v>0</v>
          </cell>
          <cell r="P25">
            <v>0</v>
          </cell>
        </row>
      </sheetData>
      <sheetData sheetId="19"/>
      <sheetData sheetId="20">
        <row r="5">
          <cell r="N5" t="str">
            <v>Peón Limpieza Día</v>
          </cell>
          <cell r="O5">
            <v>0</v>
          </cell>
          <cell r="P5">
            <v>0</v>
          </cell>
        </row>
        <row r="6">
          <cell r="N6" t="str">
            <v>Peón Alcantarillado Día</v>
          </cell>
          <cell r="O6">
            <v>0</v>
          </cell>
          <cell r="P6">
            <v>0</v>
          </cell>
        </row>
        <row r="7">
          <cell r="N7" t="str">
            <v>Peón Recogida Noche</v>
          </cell>
          <cell r="O7">
            <v>0</v>
          </cell>
          <cell r="P7">
            <v>0</v>
          </cell>
        </row>
        <row r="8">
          <cell r="N8" t="str">
            <v>Peón Conductor Día</v>
          </cell>
          <cell r="O8">
            <v>0</v>
          </cell>
          <cell r="P8">
            <v>0</v>
          </cell>
        </row>
        <row r="9">
          <cell r="N9" t="str">
            <v>Peón Conductor Noche</v>
          </cell>
          <cell r="O9">
            <v>0</v>
          </cell>
          <cell r="P9">
            <v>0</v>
          </cell>
        </row>
        <row r="10">
          <cell r="N10" t="str">
            <v>Conductor Día</v>
          </cell>
          <cell r="O10">
            <v>0</v>
          </cell>
          <cell r="P10">
            <v>0</v>
          </cell>
        </row>
        <row r="11">
          <cell r="N11" t="str">
            <v>Peón Recogida Día</v>
          </cell>
          <cell r="O11">
            <v>0</v>
          </cell>
          <cell r="P11">
            <v>0</v>
          </cell>
        </row>
        <row r="12">
          <cell r="N12" t="str">
            <v>Conductor Noche</v>
          </cell>
          <cell r="O12">
            <v>0</v>
          </cell>
          <cell r="P12">
            <v>0</v>
          </cell>
        </row>
        <row r="13">
          <cell r="N13" t="str">
            <v>Encargado</v>
          </cell>
          <cell r="O13">
            <v>0</v>
          </cell>
          <cell r="P13">
            <v>0</v>
          </cell>
        </row>
        <row r="14">
          <cell r="N14" t="str">
            <v>Jefe de Servicio</v>
          </cell>
          <cell r="O14">
            <v>0</v>
          </cell>
          <cell r="P14">
            <v>0</v>
          </cell>
        </row>
        <row r="15">
          <cell r="N15" t="str">
            <v>Jefe de Taller</v>
          </cell>
          <cell r="O15">
            <v>0</v>
          </cell>
          <cell r="P15">
            <v>0</v>
          </cell>
        </row>
        <row r="16">
          <cell r="N16" t="str">
            <v>Mecánico</v>
          </cell>
          <cell r="O16">
            <v>0</v>
          </cell>
          <cell r="P16">
            <v>0</v>
          </cell>
        </row>
        <row r="17">
          <cell r="N17" t="str">
            <v>Oficial de 1ª</v>
          </cell>
          <cell r="O17">
            <v>0</v>
          </cell>
          <cell r="P17">
            <v>0</v>
          </cell>
        </row>
        <row r="18">
          <cell r="N18" t="str">
            <v>Vigilante Mecánico</v>
          </cell>
          <cell r="O18">
            <v>0</v>
          </cell>
          <cell r="P18">
            <v>0</v>
          </cell>
        </row>
        <row r="19">
          <cell r="N19" t="str">
            <v>Auxiliar Administrativo</v>
          </cell>
          <cell r="O19">
            <v>0</v>
          </cell>
          <cell r="P19">
            <v>0</v>
          </cell>
        </row>
        <row r="20">
          <cell r="N20" t="str">
            <v xml:space="preserve">Oficial Administrativo </v>
          </cell>
          <cell r="O20">
            <v>0</v>
          </cell>
          <cell r="P20">
            <v>0</v>
          </cell>
        </row>
        <row r="21">
          <cell r="N21" t="str">
            <v>Auxiliar Administrativo Tiempo Parcial</v>
          </cell>
          <cell r="O21">
            <v>0</v>
          </cell>
          <cell r="P21">
            <v>0</v>
          </cell>
        </row>
        <row r="22">
          <cell r="N22" t="str">
            <v>Oficial Administrativo Tiempo Parcial</v>
          </cell>
          <cell r="O22">
            <v>0</v>
          </cell>
          <cell r="P22">
            <v>0</v>
          </cell>
        </row>
        <row r="23">
          <cell r="N23">
            <v>0</v>
          </cell>
          <cell r="O23">
            <v>0</v>
          </cell>
          <cell r="P23">
            <v>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S"/>
      <sheetName val="DATOS COMUNES"/>
      <sheetName val="listado subrog"/>
      <sheetName val="PERSONAL"/>
      <sheetName val="Seguros y tipos"/>
      <sheetName val="Nueva BD"/>
      <sheetName val="BD Vinaros"/>
      <sheetName val="DIAS (SDyF)"/>
      <sheetName val="Distribución días SERVICIOS"/>
      <sheetName val="CT RESTO"/>
      <sheetName val="CT ENVASES"/>
      <sheetName val="Bmanual"/>
      <sheetName val="BMec calzadas"/>
      <sheetName val="BALDEO Mixto"/>
      <sheetName val="varios"/>
      <sheetName val="MEDIOS COMUNES"/>
      <sheetName val="RESUMEN SERVICIOS"/>
      <sheetName val="SEGÚN PERIODOS"/>
      <sheetName val="Sistemas LV"/>
      <sheetName val="Inversiones "/>
      <sheetName val="PERSONAL TABLA"/>
      <sheetName val="Datos_BP"/>
      <sheetName val="Càlcul pmc"/>
      <sheetName val="TOTAL "/>
      <sheetName val="BP 8 años"/>
      <sheetName val="8 años"/>
      <sheetName val="Previsión Ingresos"/>
      <sheetName val="BALDEO Mec calzadas"/>
      <sheetName val="Hoja1"/>
      <sheetName val="listado subrog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B11">
            <v>1</v>
          </cell>
          <cell r="C11" t="str">
            <v>De lunes a sábado sin festivos</v>
          </cell>
          <cell r="D11">
            <v>298</v>
          </cell>
          <cell r="E11">
            <v>298</v>
          </cell>
          <cell r="F11">
            <v>0</v>
          </cell>
          <cell r="G11">
            <v>0</v>
          </cell>
          <cell r="H11">
            <v>0</v>
          </cell>
          <cell r="I11">
            <v>298</v>
          </cell>
        </row>
        <row r="12">
          <cell r="B12">
            <v>2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>
            <v>3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B14">
            <v>4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B15">
            <v>5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47">
          <cell r="B47">
            <v>1</v>
          </cell>
          <cell r="C47" t="str">
            <v>De lunes a viernes con festivos</v>
          </cell>
          <cell r="D47">
            <v>142</v>
          </cell>
          <cell r="E47">
            <v>142</v>
          </cell>
          <cell r="F47">
            <v>0</v>
          </cell>
          <cell r="G47">
            <v>0</v>
          </cell>
          <cell r="H47">
            <v>0</v>
          </cell>
          <cell r="I47">
            <v>142</v>
          </cell>
        </row>
        <row r="48">
          <cell r="B48">
            <v>2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B49">
            <v>3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B50">
            <v>4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B51">
            <v>5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92">
          <cell r="B92">
            <v>1</v>
          </cell>
          <cell r="C92" t="str">
            <v>De lunes a viernes sin festivos</v>
          </cell>
          <cell r="D92">
            <v>52</v>
          </cell>
          <cell r="E92">
            <v>52</v>
          </cell>
          <cell r="F92">
            <v>0</v>
          </cell>
          <cell r="G92">
            <v>0</v>
          </cell>
          <cell r="H92">
            <v>0</v>
          </cell>
          <cell r="I92">
            <v>52</v>
          </cell>
        </row>
        <row r="93">
          <cell r="B93">
            <v>2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B94">
            <v>3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B95">
            <v>4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B96">
            <v>5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218">
          <cell r="B218">
            <v>1</v>
          </cell>
          <cell r="C218" t="str">
            <v>De lunes a viernes sin festivos</v>
          </cell>
          <cell r="D218">
            <v>30</v>
          </cell>
          <cell r="E218">
            <v>30</v>
          </cell>
          <cell r="F218">
            <v>0</v>
          </cell>
          <cell r="G218">
            <v>0</v>
          </cell>
          <cell r="H218">
            <v>0</v>
          </cell>
          <cell r="I218">
            <v>30</v>
          </cell>
        </row>
        <row r="219">
          <cell r="B219">
            <v>2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</row>
        <row r="220">
          <cell r="B220">
            <v>3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</row>
        <row r="221">
          <cell r="B221">
            <v>4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</row>
        <row r="222">
          <cell r="B222">
            <v>5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</row>
        <row r="245">
          <cell r="B245">
            <v>1</v>
          </cell>
          <cell r="C245" t="str">
            <v>Todo el año</v>
          </cell>
          <cell r="D245">
            <v>365</v>
          </cell>
          <cell r="E245">
            <v>271</v>
          </cell>
          <cell r="F245">
            <v>26</v>
          </cell>
          <cell r="G245">
            <v>0</v>
          </cell>
          <cell r="H245">
            <v>0</v>
          </cell>
          <cell r="I245">
            <v>297</v>
          </cell>
        </row>
        <row r="246">
          <cell r="B246">
            <v>2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7">
          <cell r="B247">
            <v>3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</row>
        <row r="248">
          <cell r="B248">
            <v>4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</row>
        <row r="249">
          <cell r="B249">
            <v>5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J27"/>
  <sheetViews>
    <sheetView showGridLines="0" topLeftCell="A4" zoomScale="98" zoomScaleNormal="98" workbookViewId="0">
      <selection activeCell="I11" sqref="I11"/>
    </sheetView>
  </sheetViews>
  <sheetFormatPr baseColWidth="10" defaultColWidth="11.5546875" defaultRowHeight="13.8" x14ac:dyDescent="0.3"/>
  <cols>
    <col min="1" max="1" width="4.44140625" style="1" customWidth="1"/>
    <col min="2" max="2" width="33.33203125" style="1" customWidth="1"/>
    <col min="3" max="3" width="25.77734375" style="1" customWidth="1"/>
    <col min="4" max="4" width="24.33203125" style="1" customWidth="1"/>
    <col min="5" max="5" width="15.21875" style="1" customWidth="1"/>
    <col min="6" max="6" width="18" style="1" customWidth="1"/>
    <col min="7" max="7" width="21.5546875" style="1" customWidth="1"/>
    <col min="8" max="9" width="11.5546875" style="1"/>
    <col min="10" max="10" width="11.5546875" style="1" customWidth="1"/>
    <col min="11" max="16384" width="11.5546875" style="1"/>
  </cols>
  <sheetData>
    <row r="3" spans="1:10" x14ac:dyDescent="0.3">
      <c r="I3" s="2"/>
    </row>
    <row r="4" spans="1:10" ht="20.399999999999999" customHeight="1" x14ac:dyDescent="0.3">
      <c r="B4" s="7" t="s">
        <v>2</v>
      </c>
      <c r="C4" s="18" t="s">
        <v>173</v>
      </c>
      <c r="D4" s="18"/>
      <c r="E4" s="8"/>
      <c r="F4" s="8"/>
      <c r="G4" s="8"/>
      <c r="H4" s="8"/>
      <c r="I4" s="8"/>
      <c r="J4" s="9"/>
    </row>
    <row r="5" spans="1:10" ht="20.399999999999999" customHeight="1" x14ac:dyDescent="0.3">
      <c r="B5" s="10" t="s">
        <v>1</v>
      </c>
      <c r="C5" s="19"/>
      <c r="D5" s="19"/>
      <c r="E5" s="11"/>
      <c r="F5" s="11"/>
      <c r="G5" s="11"/>
      <c r="H5" s="11"/>
      <c r="I5" s="11"/>
      <c r="J5" s="63" t="s">
        <v>8</v>
      </c>
    </row>
    <row r="6" spans="1:10" ht="20.399999999999999" customHeight="1" x14ac:dyDescent="0.3">
      <c r="B6" s="12" t="s">
        <v>9</v>
      </c>
      <c r="C6" s="20"/>
      <c r="D6" s="20"/>
      <c r="E6" s="13"/>
      <c r="F6" s="13"/>
      <c r="G6" s="13"/>
      <c r="H6" s="13"/>
      <c r="I6" s="13"/>
      <c r="J6" s="64">
        <v>1</v>
      </c>
    </row>
    <row r="7" spans="1:10" ht="4.8" customHeight="1" x14ac:dyDescent="0.3"/>
    <row r="8" spans="1:10" ht="23.4" customHeight="1" x14ac:dyDescent="0.3">
      <c r="B8" s="264" t="s">
        <v>63</v>
      </c>
      <c r="C8" s="265"/>
      <c r="D8" s="265"/>
      <c r="E8" s="265"/>
      <c r="F8" s="265"/>
      <c r="G8" s="265"/>
      <c r="H8" s="265"/>
      <c r="I8" s="265"/>
      <c r="J8" s="266"/>
    </row>
    <row r="9" spans="1:10" ht="7.8" customHeight="1" x14ac:dyDescent="0.3"/>
    <row r="10" spans="1:10" ht="33.6" customHeight="1" x14ac:dyDescent="0.3">
      <c r="B10" s="21" t="s">
        <v>0</v>
      </c>
      <c r="C10" s="14" t="s">
        <v>10</v>
      </c>
      <c r="D10" s="14" t="s">
        <v>52</v>
      </c>
      <c r="E10" s="14" t="s">
        <v>53</v>
      </c>
      <c r="F10" s="14" t="s">
        <v>3</v>
      </c>
      <c r="G10" s="14" t="s">
        <v>7</v>
      </c>
      <c r="H10" s="14" t="s">
        <v>4</v>
      </c>
      <c r="I10" s="14" t="s">
        <v>5</v>
      </c>
      <c r="J10" s="15" t="s">
        <v>6</v>
      </c>
    </row>
    <row r="11" spans="1:10" ht="28.8" customHeight="1" x14ac:dyDescent="0.3">
      <c r="A11" s="1">
        <v>1</v>
      </c>
      <c r="B11" s="50"/>
      <c r="C11" s="50"/>
      <c r="D11" s="50"/>
      <c r="E11" s="47"/>
      <c r="F11" s="47"/>
      <c r="G11" s="47">
        <f>+F11+E11</f>
        <v>0</v>
      </c>
      <c r="H11" s="47"/>
      <c r="I11" s="47"/>
      <c r="J11" s="47"/>
    </row>
    <row r="12" spans="1:10" ht="28.8" customHeight="1" x14ac:dyDescent="0.3">
      <c r="A12" s="1">
        <f>+A11+1</f>
        <v>2</v>
      </c>
      <c r="B12" s="50"/>
      <c r="C12" s="50"/>
      <c r="D12" s="50"/>
      <c r="E12" s="47"/>
      <c r="F12" s="47"/>
      <c r="G12" s="47">
        <f t="shared" ref="G12:G23" si="0">+F12+E12</f>
        <v>0</v>
      </c>
      <c r="H12" s="47"/>
      <c r="I12" s="47"/>
      <c r="J12" s="47"/>
    </row>
    <row r="13" spans="1:10" ht="28.8" customHeight="1" x14ac:dyDescent="0.3">
      <c r="A13" s="1">
        <f t="shared" ref="A13:A22" si="1">+A12+1</f>
        <v>3</v>
      </c>
      <c r="B13" s="50"/>
      <c r="C13" s="50"/>
      <c r="D13" s="50"/>
      <c r="E13" s="47"/>
      <c r="F13" s="47"/>
      <c r="G13" s="47">
        <f t="shared" si="0"/>
        <v>0</v>
      </c>
      <c r="H13" s="47"/>
      <c r="I13" s="47"/>
      <c r="J13" s="47"/>
    </row>
    <row r="14" spans="1:10" ht="28.8" customHeight="1" x14ac:dyDescent="0.3">
      <c r="A14" s="1">
        <f t="shared" si="1"/>
        <v>4</v>
      </c>
      <c r="B14" s="50"/>
      <c r="C14" s="50"/>
      <c r="D14" s="50"/>
      <c r="E14" s="47"/>
      <c r="F14" s="47"/>
      <c r="G14" s="47">
        <f t="shared" si="0"/>
        <v>0</v>
      </c>
      <c r="H14" s="47"/>
      <c r="I14" s="47"/>
      <c r="J14" s="47"/>
    </row>
    <row r="15" spans="1:10" ht="28.8" customHeight="1" x14ac:dyDescent="0.3">
      <c r="A15" s="1">
        <f t="shared" si="1"/>
        <v>5</v>
      </c>
      <c r="B15" s="50"/>
      <c r="C15" s="50"/>
      <c r="D15" s="50"/>
      <c r="E15" s="47"/>
      <c r="F15" s="47"/>
      <c r="G15" s="47">
        <f t="shared" si="0"/>
        <v>0</v>
      </c>
      <c r="H15" s="47"/>
      <c r="I15" s="47"/>
      <c r="J15" s="47"/>
    </row>
    <row r="16" spans="1:10" ht="28.8" customHeight="1" x14ac:dyDescent="0.3">
      <c r="A16" s="1">
        <f t="shared" si="1"/>
        <v>6</v>
      </c>
      <c r="B16" s="50"/>
      <c r="C16" s="50"/>
      <c r="D16" s="50"/>
      <c r="E16" s="47"/>
      <c r="F16" s="47"/>
      <c r="G16" s="47">
        <f t="shared" si="0"/>
        <v>0</v>
      </c>
      <c r="H16" s="47"/>
      <c r="I16" s="47"/>
      <c r="J16" s="47"/>
    </row>
    <row r="17" spans="1:10" ht="28.8" customHeight="1" x14ac:dyDescent="0.3">
      <c r="A17" s="1">
        <f t="shared" si="1"/>
        <v>7</v>
      </c>
      <c r="B17" s="50"/>
      <c r="C17" s="50"/>
      <c r="D17" s="50"/>
      <c r="E17" s="47"/>
      <c r="F17" s="47"/>
      <c r="G17" s="47">
        <f t="shared" si="0"/>
        <v>0</v>
      </c>
      <c r="H17" s="47"/>
      <c r="I17" s="47"/>
      <c r="J17" s="47"/>
    </row>
    <row r="18" spans="1:10" ht="28.8" customHeight="1" x14ac:dyDescent="0.3">
      <c r="A18" s="1">
        <f t="shared" si="1"/>
        <v>8</v>
      </c>
      <c r="B18" s="50"/>
      <c r="C18" s="50"/>
      <c r="D18" s="50"/>
      <c r="E18" s="47"/>
      <c r="F18" s="47"/>
      <c r="G18" s="47">
        <f t="shared" si="0"/>
        <v>0</v>
      </c>
      <c r="H18" s="47"/>
      <c r="I18" s="47"/>
      <c r="J18" s="47"/>
    </row>
    <row r="19" spans="1:10" ht="28.8" customHeight="1" x14ac:dyDescent="0.3">
      <c r="A19" s="1">
        <f t="shared" si="1"/>
        <v>9</v>
      </c>
      <c r="B19" s="50"/>
      <c r="C19" s="50"/>
      <c r="D19" s="50"/>
      <c r="E19" s="47"/>
      <c r="F19" s="47"/>
      <c r="G19" s="47">
        <f t="shared" si="0"/>
        <v>0</v>
      </c>
      <c r="H19" s="47"/>
      <c r="I19" s="47"/>
      <c r="J19" s="47"/>
    </row>
    <row r="20" spans="1:10" ht="28.8" customHeight="1" x14ac:dyDescent="0.3">
      <c r="A20" s="1">
        <f t="shared" si="1"/>
        <v>10</v>
      </c>
      <c r="B20" s="50"/>
      <c r="C20" s="50"/>
      <c r="D20" s="50"/>
      <c r="E20" s="47"/>
      <c r="F20" s="47"/>
      <c r="G20" s="47">
        <f t="shared" si="0"/>
        <v>0</v>
      </c>
      <c r="H20" s="47"/>
      <c r="I20" s="47"/>
      <c r="J20" s="47"/>
    </row>
    <row r="21" spans="1:10" ht="28.8" customHeight="1" x14ac:dyDescent="0.3">
      <c r="A21" s="1">
        <f t="shared" si="1"/>
        <v>11</v>
      </c>
      <c r="B21" s="50"/>
      <c r="C21" s="50"/>
      <c r="D21" s="50"/>
      <c r="E21" s="47"/>
      <c r="F21" s="47"/>
      <c r="G21" s="47">
        <f t="shared" si="0"/>
        <v>0</v>
      </c>
      <c r="H21" s="47"/>
      <c r="I21" s="47"/>
      <c r="J21" s="47"/>
    </row>
    <row r="22" spans="1:10" ht="28.8" customHeight="1" x14ac:dyDescent="0.3">
      <c r="A22" s="1">
        <f t="shared" si="1"/>
        <v>12</v>
      </c>
      <c r="B22" s="50"/>
      <c r="C22" s="50"/>
      <c r="D22" s="50"/>
      <c r="E22" s="47"/>
      <c r="F22" s="47"/>
      <c r="G22" s="47">
        <f t="shared" si="0"/>
        <v>0</v>
      </c>
      <c r="H22" s="47"/>
      <c r="I22" s="47"/>
      <c r="J22" s="47"/>
    </row>
    <row r="23" spans="1:10" ht="28.8" customHeight="1" x14ac:dyDescent="0.3">
      <c r="B23" s="167" t="s">
        <v>113</v>
      </c>
      <c r="C23" s="50"/>
      <c r="D23" s="50"/>
      <c r="E23" s="47"/>
      <c r="F23" s="47"/>
      <c r="G23" s="47">
        <f t="shared" si="0"/>
        <v>0</v>
      </c>
      <c r="H23" s="47"/>
      <c r="I23" s="47"/>
      <c r="J23" s="47"/>
    </row>
    <row r="24" spans="1:10" ht="6" customHeight="1" x14ac:dyDescent="0.3"/>
    <row r="25" spans="1:10" ht="17.399999999999999" customHeight="1" x14ac:dyDescent="0.3">
      <c r="B25" s="17" t="s">
        <v>142</v>
      </c>
      <c r="C25" s="17"/>
      <c r="D25" s="17"/>
    </row>
    <row r="26" spans="1:10" ht="23.4" customHeight="1" x14ac:dyDescent="0.3">
      <c r="B26" s="17" t="s">
        <v>112</v>
      </c>
    </row>
    <row r="27" spans="1:10" ht="21.6" customHeight="1" x14ac:dyDescent="0.3">
      <c r="B27" s="17" t="s">
        <v>54</v>
      </c>
    </row>
  </sheetData>
  <mergeCells count="1">
    <mergeCell ref="B8:J8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2C592-93E6-4A54-8ED1-2A403DB59EC5}">
  <sheetPr>
    <tabColor theme="2" tint="-0.249977111117893"/>
    <pageSetUpPr fitToPage="1"/>
  </sheetPr>
  <dimension ref="B1:F44"/>
  <sheetViews>
    <sheetView showGridLines="0" topLeftCell="A25" zoomScale="112" zoomScaleNormal="112" workbookViewId="0">
      <selection activeCell="B24" sqref="B24"/>
    </sheetView>
  </sheetViews>
  <sheetFormatPr baseColWidth="10" defaultColWidth="9.109375" defaultRowHeight="13.8" x14ac:dyDescent="0.3"/>
  <cols>
    <col min="1" max="1" width="7" style="1" customWidth="1"/>
    <col min="2" max="2" width="57.77734375" style="1" customWidth="1"/>
    <col min="3" max="4" width="25.5546875" style="1" customWidth="1"/>
    <col min="5" max="5" width="22.33203125" style="1" customWidth="1"/>
    <col min="6" max="6" width="9.109375" style="1" bestFit="1" customWidth="1"/>
    <col min="7" max="7" width="4.5546875" style="1" customWidth="1"/>
    <col min="8" max="16384" width="9.109375" style="1"/>
  </cols>
  <sheetData>
    <row r="1" spans="2:6" ht="18.600000000000001" customHeight="1" x14ac:dyDescent="0.3">
      <c r="B1" s="70" t="s">
        <v>2</v>
      </c>
      <c r="C1" s="71" t="str">
        <f>+'LLISTAT DE SERVEIS'!C2</f>
        <v>Recollida de residus del Solsonès</v>
      </c>
      <c r="D1" s="76"/>
      <c r="E1" s="72" t="s">
        <v>8</v>
      </c>
    </row>
    <row r="2" spans="2:6" ht="18.600000000000001" customHeight="1" x14ac:dyDescent="0.3">
      <c r="B2" s="73" t="s">
        <v>1</v>
      </c>
      <c r="C2" s="74">
        <f>+'LLISTAT DE SERVEIS'!D3</f>
        <v>0</v>
      </c>
      <c r="D2" s="79"/>
      <c r="E2" s="75">
        <v>6</v>
      </c>
    </row>
    <row r="4" spans="2:6" ht="19.2" customHeight="1" x14ac:dyDescent="0.3">
      <c r="B4" s="53" t="s">
        <v>81</v>
      </c>
      <c r="C4" s="53"/>
      <c r="D4" s="53"/>
    </row>
    <row r="5" spans="2:6" ht="11.4" customHeight="1" x14ac:dyDescent="0.3">
      <c r="B5" s="154"/>
      <c r="C5" s="155"/>
      <c r="D5" s="155"/>
      <c r="E5" s="155"/>
    </row>
    <row r="6" spans="2:6" ht="19.95" customHeight="1" x14ac:dyDescent="0.3">
      <c r="B6" s="103" t="s">
        <v>82</v>
      </c>
      <c r="C6" s="103" t="s">
        <v>83</v>
      </c>
      <c r="D6" s="103" t="s">
        <v>84</v>
      </c>
      <c r="E6" s="103" t="s">
        <v>33</v>
      </c>
    </row>
    <row r="7" spans="2:6" ht="16.2" customHeight="1" x14ac:dyDescent="0.3">
      <c r="B7" s="162" t="s">
        <v>85</v>
      </c>
      <c r="C7" s="162"/>
      <c r="D7" s="162"/>
      <c r="E7" s="163">
        <f>SUM(E8:E14)</f>
        <v>0</v>
      </c>
      <c r="F7" s="156"/>
    </row>
    <row r="8" spans="2:6" ht="16.2" customHeight="1" x14ac:dyDescent="0.3">
      <c r="B8" s="164" t="s">
        <v>89</v>
      </c>
      <c r="C8" s="165"/>
      <c r="D8" s="47"/>
      <c r="E8" s="47">
        <f>+C8*D8</f>
        <v>0</v>
      </c>
      <c r="F8" s="156"/>
    </row>
    <row r="9" spans="2:6" ht="16.2" customHeight="1" x14ac:dyDescent="0.3">
      <c r="B9" s="166" t="s">
        <v>244</v>
      </c>
      <c r="C9" s="50"/>
      <c r="D9" s="47"/>
      <c r="E9" s="47">
        <f t="shared" ref="E9" si="0">+C9*D9</f>
        <v>0</v>
      </c>
      <c r="F9" s="156"/>
    </row>
    <row r="10" spans="2:6" ht="16.2" customHeight="1" x14ac:dyDescent="0.3">
      <c r="B10" s="166"/>
      <c r="C10" s="165"/>
      <c r="D10" s="47"/>
      <c r="E10" s="47"/>
      <c r="F10" s="156"/>
    </row>
    <row r="11" spans="2:6" ht="16.2" customHeight="1" x14ac:dyDescent="0.3">
      <c r="B11" s="188"/>
      <c r="C11" s="165"/>
      <c r="D11" s="47"/>
      <c r="E11" s="189"/>
      <c r="F11" s="156"/>
    </row>
    <row r="12" spans="2:6" ht="16.2" customHeight="1" x14ac:dyDescent="0.3">
      <c r="B12" s="166"/>
      <c r="C12" s="165"/>
      <c r="D12" s="47"/>
      <c r="E12" s="47"/>
      <c r="F12" s="156"/>
    </row>
    <row r="13" spans="2:6" ht="16.2" customHeight="1" x14ac:dyDescent="0.3">
      <c r="B13" s="175" t="s">
        <v>86</v>
      </c>
      <c r="C13" s="50"/>
      <c r="D13" s="47"/>
      <c r="E13" s="47"/>
      <c r="F13" s="156"/>
    </row>
    <row r="14" spans="2:6" ht="16.2" customHeight="1" x14ac:dyDescent="0.3">
      <c r="B14" s="166" t="s">
        <v>107</v>
      </c>
      <c r="C14" s="50"/>
      <c r="D14" s="47"/>
      <c r="E14" s="47">
        <f>+C14*D14</f>
        <v>0</v>
      </c>
      <c r="F14" s="156"/>
    </row>
    <row r="15" spans="2:6" ht="19.2" customHeight="1" x14ac:dyDescent="0.3">
      <c r="B15" s="162" t="s">
        <v>87</v>
      </c>
      <c r="C15" s="162"/>
      <c r="D15" s="162"/>
      <c r="E15" s="163">
        <f>SUM(E16:E19)</f>
        <v>0</v>
      </c>
      <c r="F15" s="156"/>
    </row>
    <row r="16" spans="2:6" ht="16.2" customHeight="1" x14ac:dyDescent="0.3">
      <c r="B16" s="164" t="s">
        <v>91</v>
      </c>
      <c r="C16" s="50"/>
      <c r="D16" s="47"/>
      <c r="E16" s="47">
        <f>+D16*C16</f>
        <v>0</v>
      </c>
      <c r="F16" s="156"/>
    </row>
    <row r="17" spans="2:6" ht="16.2" customHeight="1" x14ac:dyDescent="0.3">
      <c r="B17" s="166" t="s">
        <v>92</v>
      </c>
      <c r="C17" s="50"/>
      <c r="D17" s="47"/>
      <c r="E17" s="47">
        <f>+D17*C17</f>
        <v>0</v>
      </c>
      <c r="F17" s="156"/>
    </row>
    <row r="18" spans="2:6" ht="16.2" customHeight="1" x14ac:dyDescent="0.3">
      <c r="B18" s="166" t="s">
        <v>93</v>
      </c>
      <c r="C18" s="50"/>
      <c r="D18" s="47"/>
      <c r="E18" s="47">
        <f>+D18*C18</f>
        <v>0</v>
      </c>
    </row>
    <row r="19" spans="2:6" ht="16.2" customHeight="1" x14ac:dyDescent="0.3">
      <c r="B19" s="166" t="s">
        <v>150</v>
      </c>
      <c r="C19" s="167"/>
      <c r="D19" s="47"/>
      <c r="E19" s="47">
        <f>+D19*C19</f>
        <v>0</v>
      </c>
      <c r="F19" s="158"/>
    </row>
    <row r="20" spans="2:6" ht="18.600000000000001" customHeight="1" x14ac:dyDescent="0.3">
      <c r="B20" s="162" t="s">
        <v>94</v>
      </c>
      <c r="C20" s="162"/>
      <c r="D20" s="162"/>
      <c r="E20" s="163">
        <f>SUM(E21:E22)</f>
        <v>0</v>
      </c>
      <c r="F20" s="156"/>
    </row>
    <row r="21" spans="2:6" ht="16.2" customHeight="1" x14ac:dyDescent="0.3">
      <c r="B21" s="164"/>
      <c r="C21" s="168"/>
      <c r="D21" s="47"/>
      <c r="E21" s="47">
        <f>+D21*C21</f>
        <v>0</v>
      </c>
      <c r="F21" s="156"/>
    </row>
    <row r="22" spans="2:6" ht="16.2" customHeight="1" x14ac:dyDescent="0.3">
      <c r="B22" s="164"/>
      <c r="C22" s="168"/>
      <c r="D22" s="47"/>
      <c r="E22" s="47"/>
      <c r="F22" s="156"/>
    </row>
    <row r="23" spans="2:6" ht="16.2" customHeight="1" x14ac:dyDescent="0.3">
      <c r="B23" s="162" t="s">
        <v>105</v>
      </c>
      <c r="C23" s="162"/>
      <c r="D23" s="162"/>
      <c r="E23" s="163">
        <f>+E24</f>
        <v>0</v>
      </c>
      <c r="F23" s="156"/>
    </row>
    <row r="24" spans="2:6" ht="19.2" customHeight="1" x14ac:dyDescent="0.3">
      <c r="B24" s="166" t="s">
        <v>106</v>
      </c>
      <c r="C24" s="50"/>
      <c r="D24" s="47"/>
      <c r="E24" s="47">
        <f>+INVERSIONS!K27</f>
        <v>0</v>
      </c>
      <c r="F24" s="156"/>
    </row>
    <row r="25" spans="2:6" ht="21" customHeight="1" x14ac:dyDescent="0.3">
      <c r="B25" s="162" t="s">
        <v>96</v>
      </c>
      <c r="C25" s="162"/>
      <c r="D25" s="162"/>
      <c r="E25" s="163">
        <f>SUM(E26:E31)</f>
        <v>0</v>
      </c>
      <c r="F25" s="156"/>
    </row>
    <row r="26" spans="2:6" ht="16.2" customHeight="1" x14ac:dyDescent="0.3">
      <c r="B26" s="169" t="s">
        <v>97</v>
      </c>
      <c r="C26" s="170"/>
      <c r="D26" s="170"/>
      <c r="E26" s="171"/>
      <c r="F26" s="156"/>
    </row>
    <row r="27" spans="2:6" ht="16.2" customHeight="1" x14ac:dyDescent="0.3">
      <c r="B27" s="169" t="s">
        <v>98</v>
      </c>
      <c r="C27" s="170"/>
      <c r="D27" s="170"/>
      <c r="E27" s="171"/>
      <c r="F27" s="156"/>
    </row>
    <row r="28" spans="2:6" ht="16.2" customHeight="1" x14ac:dyDescent="0.3">
      <c r="B28" s="170"/>
      <c r="C28" s="170"/>
      <c r="D28" s="170"/>
      <c r="E28" s="171"/>
      <c r="F28" s="156"/>
    </row>
    <row r="29" spans="2:6" ht="16.2" customHeight="1" x14ac:dyDescent="0.3">
      <c r="B29" s="170"/>
      <c r="C29" s="170"/>
      <c r="D29" s="170"/>
      <c r="E29" s="171"/>
      <c r="F29" s="156"/>
    </row>
    <row r="30" spans="2:6" ht="16.2" customHeight="1" x14ac:dyDescent="0.3">
      <c r="B30" s="170"/>
      <c r="C30" s="171"/>
      <c r="D30" s="172"/>
      <c r="E30" s="171"/>
      <c r="F30" s="156"/>
    </row>
    <row r="31" spans="2:6" ht="16.2" customHeight="1" x14ac:dyDescent="0.3">
      <c r="B31" s="170"/>
      <c r="C31" s="171"/>
      <c r="D31" s="172"/>
      <c r="E31" s="171"/>
      <c r="F31" s="156"/>
    </row>
    <row r="32" spans="2:6" ht="24.6" customHeight="1" x14ac:dyDescent="0.3">
      <c r="B32" s="162" t="s">
        <v>88</v>
      </c>
      <c r="C32" s="162"/>
      <c r="D32" s="162"/>
      <c r="E32" s="163">
        <f>SUM(E33:E38)</f>
        <v>0</v>
      </c>
      <c r="F32" s="156"/>
    </row>
    <row r="33" spans="2:6" ht="16.2" customHeight="1" x14ac:dyDescent="0.3">
      <c r="B33" s="169" t="s">
        <v>99</v>
      </c>
      <c r="C33" s="170"/>
      <c r="D33" s="170"/>
      <c r="E33" s="171"/>
      <c r="F33" s="156"/>
    </row>
    <row r="34" spans="2:6" ht="16.2" customHeight="1" x14ac:dyDescent="0.3">
      <c r="B34" s="169" t="s">
        <v>108</v>
      </c>
      <c r="C34" s="170"/>
      <c r="D34" s="170"/>
      <c r="E34" s="171"/>
      <c r="F34" s="156"/>
    </row>
    <row r="35" spans="2:6" ht="16.2" customHeight="1" x14ac:dyDescent="0.3">
      <c r="B35" s="170"/>
      <c r="C35" s="170"/>
      <c r="D35" s="170"/>
      <c r="E35" s="171"/>
      <c r="F35" s="156"/>
    </row>
    <row r="36" spans="2:6" ht="16.2" customHeight="1" x14ac:dyDescent="0.3">
      <c r="B36" s="170"/>
      <c r="C36" s="170"/>
      <c r="D36" s="170"/>
      <c r="E36" s="171"/>
      <c r="F36" s="156"/>
    </row>
    <row r="37" spans="2:6" ht="19.8" customHeight="1" x14ac:dyDescent="0.3">
      <c r="B37" s="170"/>
      <c r="C37" s="171"/>
      <c r="D37" s="172"/>
      <c r="E37" s="171"/>
      <c r="F37" s="156"/>
    </row>
    <row r="38" spans="2:6" ht="19.8" customHeight="1" x14ac:dyDescent="0.3">
      <c r="B38" s="170"/>
      <c r="C38" s="171"/>
      <c r="D38" s="172"/>
      <c r="E38" s="171"/>
      <c r="F38" s="156"/>
    </row>
    <row r="39" spans="2:6" ht="19.8" customHeight="1" x14ac:dyDescent="0.3">
      <c r="B39" s="173" t="s">
        <v>95</v>
      </c>
      <c r="C39" s="173"/>
      <c r="D39" s="173"/>
      <c r="E39" s="174">
        <f>+E32+E25+E20+E15+E7+E23</f>
        <v>0</v>
      </c>
    </row>
    <row r="40" spans="2:6" ht="16.2" customHeight="1" x14ac:dyDescent="0.3"/>
    <row r="41" spans="2:6" x14ac:dyDescent="0.3">
      <c r="B41" s="159"/>
    </row>
    <row r="42" spans="2:6" x14ac:dyDescent="0.3">
      <c r="B42" s="157"/>
      <c r="C42" s="160"/>
      <c r="D42" s="157"/>
    </row>
    <row r="44" spans="2:6" x14ac:dyDescent="0.3">
      <c r="C44" s="29"/>
    </row>
  </sheetData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B3ACA-2442-4AB3-BE30-4D1A1B185E26}">
  <sheetPr>
    <tabColor theme="5" tint="-0.249977111117893"/>
    <pageSetUpPr fitToPage="1"/>
  </sheetPr>
  <dimension ref="B3:H47"/>
  <sheetViews>
    <sheetView showGridLines="0" topLeftCell="A30" zoomScale="96" zoomScaleNormal="96" workbookViewId="0">
      <selection activeCell="H45" sqref="H45"/>
    </sheetView>
  </sheetViews>
  <sheetFormatPr baseColWidth="10" defaultColWidth="11.5546875" defaultRowHeight="13.8" x14ac:dyDescent="0.3"/>
  <cols>
    <col min="1" max="1" width="6" style="29" customWidth="1"/>
    <col min="2" max="2" width="59.109375" style="29" customWidth="1"/>
    <col min="3" max="3" width="21.33203125" style="29" customWidth="1"/>
    <col min="4" max="4" width="24.5546875" style="29" customWidth="1"/>
    <col min="5" max="5" width="24.88671875" style="29" customWidth="1"/>
    <col min="6" max="6" width="21" style="29" customWidth="1"/>
    <col min="7" max="7" width="22.5546875" style="29" customWidth="1"/>
    <col min="8" max="8" width="23.21875" style="30" customWidth="1"/>
    <col min="9" max="9" width="23.6640625" style="29" customWidth="1"/>
    <col min="10" max="16384" width="11.5546875" style="29"/>
  </cols>
  <sheetData>
    <row r="3" spans="2:8" ht="37.799999999999997" customHeight="1" x14ac:dyDescent="0.3">
      <c r="B3" s="28" t="s">
        <v>140</v>
      </c>
    </row>
    <row r="4" spans="2:8" ht="10.199999999999999" customHeight="1" x14ac:dyDescent="0.3"/>
    <row r="5" spans="2:8" ht="39.6" customHeight="1" x14ac:dyDescent="0.3">
      <c r="B5" s="67" t="s">
        <v>102</v>
      </c>
      <c r="C5" s="68" t="s">
        <v>18</v>
      </c>
      <c r="D5" s="68" t="s">
        <v>34</v>
      </c>
      <c r="E5" s="68" t="s">
        <v>35</v>
      </c>
      <c r="F5" s="68" t="s">
        <v>36</v>
      </c>
      <c r="G5" s="68" t="s">
        <v>100</v>
      </c>
      <c r="H5" s="69" t="s">
        <v>101</v>
      </c>
    </row>
    <row r="6" spans="2:8" ht="24.6" customHeight="1" x14ac:dyDescent="0.3">
      <c r="B6" s="190" t="s">
        <v>136</v>
      </c>
      <c r="C6" s="31">
        <f>SUM(C7:C10)</f>
        <v>0</v>
      </c>
      <c r="D6" s="31">
        <f t="shared" ref="D6:G6" si="0">SUM(D7:D10)</f>
        <v>0</v>
      </c>
      <c r="E6" s="31">
        <f t="shared" si="0"/>
        <v>0</v>
      </c>
      <c r="F6" s="31">
        <f t="shared" si="0"/>
        <v>0</v>
      </c>
      <c r="G6" s="31">
        <f t="shared" si="0"/>
        <v>0</v>
      </c>
      <c r="H6" s="32">
        <f>+SUM(C6:G6)</f>
        <v>0</v>
      </c>
    </row>
    <row r="7" spans="2:8" ht="19.95" customHeight="1" x14ac:dyDescent="0.3">
      <c r="B7" s="179" t="s">
        <v>175</v>
      </c>
      <c r="C7" s="33">
        <f>+'TAULA SERVEI CODI 1'!N12</f>
        <v>0</v>
      </c>
      <c r="D7" s="33">
        <f>+'TAULA SERVEI CODI 1'!G19</f>
        <v>0</v>
      </c>
      <c r="E7" s="33">
        <f>+'TAULA SERVEI CODI 1'!I19</f>
        <v>0</v>
      </c>
      <c r="F7" s="33">
        <f>+'TAULA SERVEI CODI 1'!K19</f>
        <v>0</v>
      </c>
      <c r="G7" s="33">
        <f>+'TAULA SERVEI CODI 1'!M19</f>
        <v>0</v>
      </c>
      <c r="H7" s="224">
        <f>+C7+D7+E7+F7+G7</f>
        <v>0</v>
      </c>
    </row>
    <row r="8" spans="2:8" ht="19.95" customHeight="1" x14ac:dyDescent="0.3">
      <c r="B8" s="179" t="s">
        <v>176</v>
      </c>
      <c r="C8" s="33">
        <f>+'TAULA SERVEI CODI 1'!N29</f>
        <v>0</v>
      </c>
      <c r="D8" s="33">
        <f>+'TAULA SERVEI CODI 1'!G36</f>
        <v>0</v>
      </c>
      <c r="E8" s="33">
        <f>+'TAULA SERVEI CODI 1'!I36</f>
        <v>0</v>
      </c>
      <c r="F8" s="33">
        <f>+'TAULA SERVEI CODI 1'!K36</f>
        <v>0</v>
      </c>
      <c r="G8" s="33">
        <f>+'TAULA SERVEI CODI 1'!M36</f>
        <v>0</v>
      </c>
      <c r="H8" s="224">
        <f t="shared" ref="H8:H10" si="1">+C8+D8+E8+F8+G8</f>
        <v>0</v>
      </c>
    </row>
    <row r="9" spans="2:8" ht="19.95" customHeight="1" x14ac:dyDescent="0.3">
      <c r="B9" s="179" t="s">
        <v>177</v>
      </c>
      <c r="C9" s="33">
        <f>+'TAULA SERVEI CODI 1'!N45</f>
        <v>0</v>
      </c>
      <c r="D9" s="33">
        <f>+'TAULA SERVEI CODI 1'!G52</f>
        <v>0</v>
      </c>
      <c r="E9" s="33">
        <f>+'TAULA SERVEI CODI 1'!I52</f>
        <v>0</v>
      </c>
      <c r="F9" s="33">
        <f>+'TAULA SERVEI CODI 1'!K52</f>
        <v>0</v>
      </c>
      <c r="G9" s="33">
        <f>+'TAULA SERVEI CODI 1'!M52</f>
        <v>0</v>
      </c>
      <c r="H9" s="224">
        <f t="shared" si="1"/>
        <v>0</v>
      </c>
    </row>
    <row r="10" spans="2:8" ht="19.95" customHeight="1" x14ac:dyDescent="0.3">
      <c r="B10" s="179" t="s">
        <v>178</v>
      </c>
      <c r="C10" s="33">
        <f>+'TAULA SERVEI CODI 1'!N61</f>
        <v>0</v>
      </c>
      <c r="D10" s="33">
        <f>+'TAULA SERVEI CODI 1'!G68</f>
        <v>0</v>
      </c>
      <c r="E10" s="33">
        <f>+'TAULA SERVEI CODI 1'!I68</f>
        <v>0</v>
      </c>
      <c r="F10" s="33">
        <f>+'TAULA SERVEI CODI 1'!K68</f>
        <v>0</v>
      </c>
      <c r="G10" s="33">
        <f>+'TAULA SERVEI CODI 1'!M68</f>
        <v>0</v>
      </c>
      <c r="H10" s="224">
        <f t="shared" si="1"/>
        <v>0</v>
      </c>
    </row>
    <row r="11" spans="2:8" ht="19.95" customHeight="1" x14ac:dyDescent="0.3">
      <c r="B11" s="190" t="s">
        <v>162</v>
      </c>
      <c r="C11" s="31">
        <f>SUM(C12)</f>
        <v>0</v>
      </c>
      <c r="D11" s="31">
        <f t="shared" ref="D11:G11" si="2">SUM(D12)</f>
        <v>0</v>
      </c>
      <c r="E11" s="31">
        <f t="shared" si="2"/>
        <v>0</v>
      </c>
      <c r="F11" s="31">
        <f t="shared" si="2"/>
        <v>0</v>
      </c>
      <c r="G11" s="31">
        <f t="shared" si="2"/>
        <v>0</v>
      </c>
      <c r="H11" s="32">
        <f>SUM(C11:G11)</f>
        <v>0</v>
      </c>
    </row>
    <row r="12" spans="2:8" ht="19.95" customHeight="1" x14ac:dyDescent="0.3">
      <c r="B12" s="179" t="s">
        <v>179</v>
      </c>
      <c r="C12" s="33">
        <f>+'TAULA SERVEI CODI 2'!N12</f>
        <v>0</v>
      </c>
      <c r="D12" s="33">
        <f>+'TAULA SERVEI CODI 2'!G19</f>
        <v>0</v>
      </c>
      <c r="E12" s="33">
        <f>+'TAULA SERVEI CODI 2'!I19</f>
        <v>0</v>
      </c>
      <c r="F12" s="33">
        <f>+'TAULA SERVEI CODI 2'!K19</f>
        <v>0</v>
      </c>
      <c r="G12" s="33">
        <f>+'TAULA SERVEI CODI 2'!M19</f>
        <v>0</v>
      </c>
      <c r="H12" s="224">
        <f>+C12+D12+E12+F12+G12</f>
        <v>0</v>
      </c>
    </row>
    <row r="13" spans="2:8" ht="19.95" customHeight="1" x14ac:dyDescent="0.3">
      <c r="B13" s="190" t="s">
        <v>143</v>
      </c>
      <c r="C13" s="31">
        <f>SUM(C14)</f>
        <v>0</v>
      </c>
      <c r="D13" s="31">
        <f t="shared" ref="D13" si="3">SUM(D14)</f>
        <v>0</v>
      </c>
      <c r="E13" s="31">
        <f t="shared" ref="E13" si="4">SUM(E14)</f>
        <v>0</v>
      </c>
      <c r="F13" s="31">
        <f t="shared" ref="F13" si="5">SUM(F14)</f>
        <v>0</v>
      </c>
      <c r="G13" s="31">
        <f t="shared" ref="G13" si="6">SUM(G14)</f>
        <v>0</v>
      </c>
      <c r="H13" s="32">
        <f>SUM(C13:G13)</f>
        <v>0</v>
      </c>
    </row>
    <row r="14" spans="2:8" ht="19.95" customHeight="1" x14ac:dyDescent="0.3">
      <c r="B14" s="179" t="s">
        <v>180</v>
      </c>
      <c r="C14" s="33">
        <f>+'TAULA SERVEI CODI 3'!N12</f>
        <v>0</v>
      </c>
      <c r="D14" s="33">
        <f>+'TAULA SERVEI CODI 3'!G19</f>
        <v>0</v>
      </c>
      <c r="E14" s="33">
        <f>+'TAULA SERVEI CODI 3'!I19</f>
        <v>0</v>
      </c>
      <c r="F14" s="33">
        <f>+'TAULA SERVEI CODI 3'!K19</f>
        <v>0</v>
      </c>
      <c r="G14" s="33">
        <f>+'TAULA SERVEI CODI 3'!M19</f>
        <v>0</v>
      </c>
      <c r="H14" s="224">
        <f>+C14+D14+E14+F14+G14</f>
        <v>0</v>
      </c>
    </row>
    <row r="15" spans="2:8" ht="19.95" customHeight="1" x14ac:dyDescent="0.3">
      <c r="B15" s="190" t="s">
        <v>182</v>
      </c>
      <c r="C15" s="31">
        <f>SUM(C16)</f>
        <v>0</v>
      </c>
      <c r="D15" s="31">
        <f t="shared" ref="D15" si="7">SUM(D16)</f>
        <v>0</v>
      </c>
      <c r="E15" s="31">
        <f t="shared" ref="E15" si="8">SUM(E16)</f>
        <v>0</v>
      </c>
      <c r="F15" s="31">
        <f t="shared" ref="F15" si="9">SUM(F16)</f>
        <v>0</v>
      </c>
      <c r="G15" s="31">
        <f t="shared" ref="G15" si="10">SUM(G16)</f>
        <v>0</v>
      </c>
      <c r="H15" s="32">
        <f>SUM(C15:G15)</f>
        <v>0</v>
      </c>
    </row>
    <row r="16" spans="2:8" ht="19.95" customHeight="1" x14ac:dyDescent="0.3">
      <c r="B16" s="179" t="s">
        <v>183</v>
      </c>
      <c r="C16" s="33">
        <f>+'TAULA SERVEI CODI 4'!N12</f>
        <v>0</v>
      </c>
      <c r="D16" s="33">
        <f>+'TAULA SERVEI CODI 4'!G19</f>
        <v>0</v>
      </c>
      <c r="E16" s="33">
        <f>+'TAULA SERVEI CODI 4'!I19</f>
        <v>0</v>
      </c>
      <c r="F16" s="33">
        <f>+'TAULA SERVEI CODI 4'!K19</f>
        <v>0</v>
      </c>
      <c r="G16" s="33">
        <f>+'TAULA SERVEI CODI 5'!M19</f>
        <v>0</v>
      </c>
      <c r="H16" s="224">
        <f>+C16+D16+E16+F16+G16</f>
        <v>0</v>
      </c>
    </row>
    <row r="17" spans="2:8" ht="19.95" customHeight="1" x14ac:dyDescent="0.3">
      <c r="B17" s="190" t="s">
        <v>135</v>
      </c>
      <c r="C17" s="31">
        <f>SUM(C18)</f>
        <v>0</v>
      </c>
      <c r="D17" s="31">
        <f t="shared" ref="D17" si="11">SUM(D18)</f>
        <v>0</v>
      </c>
      <c r="E17" s="31">
        <f t="shared" ref="E17" si="12">SUM(E18)</f>
        <v>0</v>
      </c>
      <c r="F17" s="31">
        <f t="shared" ref="F17" si="13">SUM(F18)</f>
        <v>0</v>
      </c>
      <c r="G17" s="31">
        <f t="shared" ref="G17" si="14">SUM(G18)</f>
        <v>0</v>
      </c>
      <c r="H17" s="32">
        <f>SUM(C17:G17)</f>
        <v>0</v>
      </c>
    </row>
    <row r="18" spans="2:8" ht="19.95" customHeight="1" x14ac:dyDescent="0.3">
      <c r="B18" s="179" t="s">
        <v>181</v>
      </c>
      <c r="C18" s="33">
        <f>+'TAULA SERVEI CODI 5'!N12</f>
        <v>0</v>
      </c>
      <c r="D18" s="33">
        <f>+'TAULA SERVEI CODI 5'!G19</f>
        <v>0</v>
      </c>
      <c r="E18" s="33">
        <f>+'TAULA SERVEI CODI 5'!I19</f>
        <v>0</v>
      </c>
      <c r="F18" s="33">
        <f>+'TAULA SERVEI CODI 5'!K19</f>
        <v>0</v>
      </c>
      <c r="G18" s="33">
        <f>+'TAULA SERVEI CODI 5'!M19</f>
        <v>0</v>
      </c>
      <c r="H18" s="224">
        <f>+C18+D18+E18+F18+G18</f>
        <v>0</v>
      </c>
    </row>
    <row r="19" spans="2:8" ht="19.95" customHeight="1" x14ac:dyDescent="0.3">
      <c r="B19" s="179"/>
      <c r="C19" s="33"/>
      <c r="D19" s="33"/>
      <c r="E19" s="33"/>
      <c r="F19" s="33"/>
      <c r="G19" s="33"/>
      <c r="H19" s="32"/>
    </row>
    <row r="20" spans="2:8" ht="19.95" customHeight="1" x14ac:dyDescent="0.3">
      <c r="B20" s="38"/>
      <c r="C20" s="31"/>
      <c r="D20" s="31"/>
      <c r="E20" s="31"/>
      <c r="F20" s="31"/>
      <c r="G20" s="31"/>
      <c r="H20" s="32"/>
    </row>
    <row r="21" spans="2:8" ht="27.6" customHeight="1" x14ac:dyDescent="0.3">
      <c r="B21" s="180"/>
      <c r="C21" s="34"/>
      <c r="D21" s="34"/>
      <c r="E21" s="34"/>
      <c r="F21" s="176" t="s">
        <v>20</v>
      </c>
      <c r="G21" s="176"/>
      <c r="H21" s="177">
        <f>+H6+H11+H13+H15+H17</f>
        <v>0</v>
      </c>
    </row>
    <row r="22" spans="2:8" x14ac:dyDescent="0.3">
      <c r="B22" s="181"/>
      <c r="H22" s="29"/>
    </row>
    <row r="23" spans="2:8" ht="10.95" customHeight="1" x14ac:dyDescent="0.3">
      <c r="B23" s="181"/>
      <c r="H23" s="29"/>
    </row>
    <row r="24" spans="2:8" ht="49.8" customHeight="1" x14ac:dyDescent="0.3">
      <c r="B24" s="67" t="s">
        <v>21</v>
      </c>
      <c r="C24" s="68" t="s">
        <v>18</v>
      </c>
      <c r="D24" s="68" t="s">
        <v>109</v>
      </c>
      <c r="E24" s="68" t="s">
        <v>110</v>
      </c>
      <c r="F24" s="68" t="s">
        <v>111</v>
      </c>
      <c r="G24" s="68" t="s">
        <v>100</v>
      </c>
      <c r="H24" s="69" t="s">
        <v>19</v>
      </c>
    </row>
    <row r="25" spans="2:8" ht="19.95" customHeight="1" x14ac:dyDescent="0.3">
      <c r="B25" s="38" t="str">
        <f>+B24</f>
        <v>SERVEIS COMUNS</v>
      </c>
      <c r="C25" s="31">
        <f>+'MITJANS COMUNS'!E7</f>
        <v>0</v>
      </c>
      <c r="D25" s="31">
        <f>+'MITJANS COMUNS'!E15</f>
        <v>0</v>
      </c>
      <c r="E25" s="31">
        <f>+'MITJANS COMUNS'!E20+'MITJANS COMUNS'!E23</f>
        <v>0</v>
      </c>
      <c r="F25" s="31">
        <f>+'MITJANS COMUNS'!E25</f>
        <v>0</v>
      </c>
      <c r="G25" s="31">
        <f>+'MITJANS COMUNS'!E32</f>
        <v>0</v>
      </c>
      <c r="H25" s="32">
        <f>SUM(C25:G25)</f>
        <v>0</v>
      </c>
    </row>
    <row r="26" spans="2:8" ht="32.4" customHeight="1" x14ac:dyDescent="0.3">
      <c r="B26" s="180"/>
      <c r="C26" s="37"/>
      <c r="D26" s="37"/>
      <c r="E26" s="37"/>
      <c r="F26" s="35" t="s">
        <v>22</v>
      </c>
      <c r="G26" s="35"/>
      <c r="H26" s="36">
        <f>SUM(H25:H25)</f>
        <v>0</v>
      </c>
    </row>
    <row r="27" spans="2:8" ht="8.4" customHeight="1" x14ac:dyDescent="0.3">
      <c r="B27" s="181"/>
      <c r="H27" s="29"/>
    </row>
    <row r="28" spans="2:8" ht="52.2" customHeight="1" x14ac:dyDescent="0.3">
      <c r="B28" s="67" t="s">
        <v>23</v>
      </c>
      <c r="C28" s="68" t="s">
        <v>24</v>
      </c>
      <c r="D28" s="68"/>
      <c r="E28" s="68"/>
      <c r="F28" s="68"/>
      <c r="G28" s="68" t="s">
        <v>25</v>
      </c>
      <c r="H28" s="69" t="s">
        <v>19</v>
      </c>
    </row>
    <row r="29" spans="2:8" ht="24.6" customHeight="1" x14ac:dyDescent="0.3">
      <c r="B29" s="38" t="s">
        <v>103</v>
      </c>
      <c r="C29" s="31"/>
      <c r="D29" s="31"/>
      <c r="E29" s="31"/>
      <c r="F29" s="31"/>
      <c r="G29" s="31"/>
      <c r="H29" s="32">
        <f>+G29</f>
        <v>0</v>
      </c>
    </row>
    <row r="30" spans="2:8" ht="24.6" customHeight="1" x14ac:dyDescent="0.3">
      <c r="B30" s="38" t="s">
        <v>104</v>
      </c>
      <c r="C30" s="31"/>
      <c r="D30" s="31"/>
      <c r="E30" s="31"/>
      <c r="F30" s="31"/>
      <c r="G30" s="31"/>
      <c r="H30" s="32">
        <f>+G30</f>
        <v>0</v>
      </c>
    </row>
    <row r="31" spans="2:8" ht="23.4" customHeight="1" x14ac:dyDescent="0.3">
      <c r="B31" s="180"/>
      <c r="C31" s="37"/>
      <c r="D31" s="37"/>
      <c r="E31" s="37"/>
      <c r="F31" s="35" t="s">
        <v>26</v>
      </c>
      <c r="G31" s="35"/>
      <c r="H31" s="36">
        <f>SUM(H29:H30)</f>
        <v>0</v>
      </c>
    </row>
    <row r="32" spans="2:8" ht="7.2" customHeight="1" x14ac:dyDescent="0.3">
      <c r="B32" s="181"/>
      <c r="H32" s="29"/>
    </row>
    <row r="33" spans="2:8" ht="14.4" thickBot="1" x14ac:dyDescent="0.35">
      <c r="B33" s="181"/>
    </row>
    <row r="34" spans="2:8" ht="30.6" customHeight="1" thickBot="1" x14ac:dyDescent="0.35">
      <c r="B34" s="181"/>
      <c r="C34" s="39"/>
      <c r="D34" s="183"/>
      <c r="E34" s="183"/>
      <c r="F34" s="184" t="s">
        <v>27</v>
      </c>
      <c r="G34" s="184"/>
      <c r="H34" s="185">
        <f>+H31+H26+H21</f>
        <v>0</v>
      </c>
    </row>
    <row r="35" spans="2:8" ht="5.4" customHeight="1" x14ac:dyDescent="0.3">
      <c r="B35" s="181"/>
      <c r="C35" s="42"/>
      <c r="D35" s="42"/>
      <c r="E35" s="42"/>
      <c r="H35" s="29"/>
    </row>
    <row r="36" spans="2:8" ht="14.4" x14ac:dyDescent="0.3">
      <c r="B36" s="182"/>
      <c r="C36" s="43"/>
      <c r="D36" s="43"/>
      <c r="E36" s="186"/>
      <c r="F36" s="44" t="s">
        <v>28</v>
      </c>
      <c r="G36" s="44"/>
      <c r="H36" s="45">
        <f>+E36*$H$34</f>
        <v>0</v>
      </c>
    </row>
    <row r="37" spans="2:8" ht="14.4" x14ac:dyDescent="0.3">
      <c r="B37" s="182"/>
      <c r="C37" s="43"/>
      <c r="D37" s="43"/>
      <c r="E37" s="186"/>
      <c r="F37" s="44" t="s">
        <v>29</v>
      </c>
      <c r="G37" s="44"/>
      <c r="H37" s="45">
        <f>+E37*$H$34</f>
        <v>0</v>
      </c>
    </row>
    <row r="38" spans="2:8" ht="14.4" x14ac:dyDescent="0.3">
      <c r="B38" s="182"/>
      <c r="C38" s="43"/>
      <c r="D38" s="43"/>
      <c r="E38" s="186">
        <v>1.4999999999999999E-2</v>
      </c>
      <c r="F38" s="44" t="s">
        <v>208</v>
      </c>
      <c r="G38" s="44"/>
      <c r="H38" s="45">
        <f>+E38*$H$34</f>
        <v>0</v>
      </c>
    </row>
    <row r="39" spans="2:8" ht="16.8" customHeight="1" x14ac:dyDescent="0.3">
      <c r="B39" s="181"/>
      <c r="G39" s="44"/>
      <c r="H39" s="45"/>
    </row>
    <row r="40" spans="2:8" ht="5.4" customHeight="1" thickBot="1" x14ac:dyDescent="0.35">
      <c r="B40" s="181"/>
      <c r="F40" s="42"/>
      <c r="G40" s="42"/>
    </row>
    <row r="41" spans="2:8" ht="23.4" customHeight="1" thickBot="1" x14ac:dyDescent="0.35">
      <c r="B41" s="181"/>
      <c r="C41" s="39"/>
      <c r="D41" s="48"/>
      <c r="E41" s="48"/>
      <c r="F41" s="40" t="s">
        <v>27</v>
      </c>
      <c r="G41" s="40"/>
      <c r="H41" s="41">
        <f>SUM(H34:H39)</f>
        <v>0</v>
      </c>
    </row>
    <row r="42" spans="2:8" ht="9.6" customHeight="1" x14ac:dyDescent="0.3">
      <c r="B42" s="181"/>
      <c r="F42" s="42"/>
      <c r="G42" s="42"/>
    </row>
    <row r="43" spans="2:8" ht="14.4" x14ac:dyDescent="0.3">
      <c r="B43" s="181"/>
      <c r="D43" s="46"/>
      <c r="E43" s="187">
        <v>0.1</v>
      </c>
      <c r="F43" s="44" t="s">
        <v>30</v>
      </c>
      <c r="G43" s="44"/>
      <c r="H43" s="45">
        <f>+H41*E43</f>
        <v>0</v>
      </c>
    </row>
    <row r="44" spans="2:8" ht="12.6" customHeight="1" thickBot="1" x14ac:dyDescent="0.35">
      <c r="B44" s="181"/>
    </row>
    <row r="45" spans="2:8" ht="28.2" customHeight="1" thickBot="1" x14ac:dyDescent="0.35">
      <c r="B45" s="181"/>
      <c r="C45" s="39"/>
      <c r="D45" s="48"/>
      <c r="E45" s="48"/>
      <c r="F45" s="40" t="s">
        <v>31</v>
      </c>
      <c r="G45" s="40"/>
      <c r="H45" s="41">
        <f>+H41+H43</f>
        <v>0</v>
      </c>
    </row>
    <row r="46" spans="2:8" x14ac:dyDescent="0.3">
      <c r="H46" s="29"/>
    </row>
    <row r="47" spans="2:8" x14ac:dyDescent="0.3">
      <c r="H47" s="29"/>
    </row>
  </sheetData>
  <pageMargins left="0.70866141732283472" right="0.70866141732283472" top="0.74803149606299213" bottom="0.74803149606299213" header="0.31496062992125984" footer="0.31496062992125984"/>
  <pageSetup paperSize="9" scale="39" fitToHeight="3" orientation="portrait" r:id="rId1"/>
  <ignoredErrors>
    <ignoredError sqref="H11 C12:H18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93B58-BDAB-460E-9AF9-DB581844B5A1}">
  <sheetPr>
    <pageSetUpPr fitToPage="1"/>
  </sheetPr>
  <dimension ref="B4:K20"/>
  <sheetViews>
    <sheetView showGridLines="0" topLeftCell="A9" workbookViewId="0">
      <selection activeCell="K20" sqref="K20"/>
    </sheetView>
  </sheetViews>
  <sheetFormatPr baseColWidth="10" defaultColWidth="11.5546875" defaultRowHeight="13.8" x14ac:dyDescent="0.3"/>
  <cols>
    <col min="1" max="1" width="4.44140625" style="1" customWidth="1"/>
    <col min="2" max="2" width="34.5546875" style="1" customWidth="1"/>
    <col min="3" max="3" width="19.6640625" style="1" customWidth="1"/>
    <col min="4" max="4" width="15.21875" style="1" customWidth="1"/>
    <col min="5" max="5" width="19.6640625" style="1" customWidth="1"/>
    <col min="6" max="6" width="15.21875" style="1" customWidth="1"/>
    <col min="7" max="7" width="19.6640625" style="1" customWidth="1"/>
    <col min="8" max="8" width="15.21875" style="1" customWidth="1"/>
    <col min="9" max="9" width="19.6640625" style="1" customWidth="1"/>
    <col min="10" max="10" width="15.21875" style="1" customWidth="1"/>
    <col min="11" max="11" width="19.6640625" style="1" customWidth="1"/>
    <col min="12" max="16384" width="11.5546875" style="1"/>
  </cols>
  <sheetData>
    <row r="4" spans="2:11" ht="20.399999999999999" customHeight="1" x14ac:dyDescent="0.3">
      <c r="B4" s="3" t="s">
        <v>2</v>
      </c>
      <c r="C4" s="22" t="str">
        <f>+PERSONAL!C4</f>
        <v>Recollida de residus del Solsonès</v>
      </c>
      <c r="D4" s="4"/>
      <c r="E4" s="4"/>
      <c r="F4" s="259"/>
      <c r="G4" s="259"/>
      <c r="H4" s="259"/>
      <c r="I4" s="259"/>
      <c r="J4" s="259"/>
      <c r="K4" s="65" t="s">
        <v>8</v>
      </c>
    </row>
    <row r="5" spans="2:11" ht="20.399999999999999" customHeight="1" x14ac:dyDescent="0.3">
      <c r="B5" s="5" t="s">
        <v>1</v>
      </c>
      <c r="C5" s="23">
        <f>+PERSONAL!C5</f>
        <v>0</v>
      </c>
      <c r="D5" s="6"/>
      <c r="E5" s="6"/>
      <c r="F5" s="260"/>
      <c r="G5" s="260"/>
      <c r="H5" s="260"/>
      <c r="I5" s="260"/>
      <c r="J5" s="260"/>
      <c r="K5" s="66">
        <v>7</v>
      </c>
    </row>
    <row r="6" spans="2:11" ht="4.8" customHeight="1" x14ac:dyDescent="0.3"/>
    <row r="7" spans="2:11" ht="23.4" customHeight="1" x14ac:dyDescent="0.3">
      <c r="B7" s="329" t="s">
        <v>212</v>
      </c>
      <c r="C7" s="330"/>
      <c r="D7" s="330"/>
      <c r="E7" s="330"/>
      <c r="F7" s="330"/>
      <c r="G7" s="330"/>
      <c r="H7" s="330"/>
      <c r="I7" s="330"/>
      <c r="J7" s="330"/>
      <c r="K7" s="331"/>
    </row>
    <row r="8" spans="2:11" ht="7.8" customHeight="1" thickBot="1" x14ac:dyDescent="0.35"/>
    <row r="9" spans="2:11" ht="48" customHeight="1" x14ac:dyDescent="0.3">
      <c r="B9" s="261" t="s">
        <v>213</v>
      </c>
      <c r="C9" s="262" t="s">
        <v>227</v>
      </c>
      <c r="D9" s="262" t="s">
        <v>226</v>
      </c>
      <c r="E9" s="262" t="s">
        <v>228</v>
      </c>
      <c r="F9" s="262" t="s">
        <v>230</v>
      </c>
      <c r="G9" s="262" t="s">
        <v>229</v>
      </c>
      <c r="H9" s="262" t="s">
        <v>231</v>
      </c>
      <c r="I9" s="262" t="s">
        <v>215</v>
      </c>
      <c r="J9" s="262" t="s">
        <v>232</v>
      </c>
      <c r="K9" s="263" t="s">
        <v>214</v>
      </c>
    </row>
    <row r="10" spans="2:11" ht="19.2" customHeight="1" x14ac:dyDescent="0.3">
      <c r="B10" s="253" t="s">
        <v>216</v>
      </c>
      <c r="C10" s="47">
        <v>2.5379590436761914</v>
      </c>
      <c r="D10" s="47"/>
      <c r="E10" s="47">
        <v>1.3039445337632722</v>
      </c>
      <c r="F10" s="47"/>
      <c r="G10" s="47">
        <v>2.5379590436761914</v>
      </c>
      <c r="H10" s="47"/>
      <c r="I10" s="47">
        <v>1.9655642274481453</v>
      </c>
      <c r="J10" s="47"/>
      <c r="K10" s="254">
        <f>+C10*D10+E10*F10+G10*H10+I10*J10</f>
        <v>0</v>
      </c>
    </row>
    <row r="11" spans="2:11" ht="19.2" customHeight="1" x14ac:dyDescent="0.3">
      <c r="B11" s="253" t="s">
        <v>217</v>
      </c>
      <c r="C11" s="47">
        <v>10.296997817922241</v>
      </c>
      <c r="D11" s="47"/>
      <c r="E11" s="47">
        <v>6.1937831063377597</v>
      </c>
      <c r="F11" s="47"/>
      <c r="G11" s="47">
        <v>10.296997817922241</v>
      </c>
      <c r="H11" s="47"/>
      <c r="I11" s="47">
        <v>6.1937831063377597</v>
      </c>
      <c r="J11" s="47"/>
      <c r="K11" s="254">
        <f t="shared" ref="K11:K19" si="0">+C11*D11+E11*F11+G11*H11+I11*J11</f>
        <v>0</v>
      </c>
    </row>
    <row r="12" spans="2:11" ht="19.2" customHeight="1" x14ac:dyDescent="0.3">
      <c r="B12" s="253" t="s">
        <v>218</v>
      </c>
      <c r="C12" s="47">
        <v>4.2776720432082884</v>
      </c>
      <c r="D12" s="47"/>
      <c r="E12" s="47">
        <v>1.9598385200426205</v>
      </c>
      <c r="F12" s="47"/>
      <c r="G12" s="47">
        <v>4.2776720432082884</v>
      </c>
      <c r="H12" s="47"/>
      <c r="I12" s="47">
        <v>2.3598385200426204</v>
      </c>
      <c r="J12" s="47"/>
      <c r="K12" s="254">
        <f t="shared" si="0"/>
        <v>0</v>
      </c>
    </row>
    <row r="13" spans="2:11" ht="19.2" customHeight="1" x14ac:dyDescent="0.3">
      <c r="B13" s="253" t="s">
        <v>219</v>
      </c>
      <c r="C13" s="47">
        <v>2.6662387106731593</v>
      </c>
      <c r="D13" s="47"/>
      <c r="E13" s="47">
        <v>2.6303236575813416</v>
      </c>
      <c r="F13" s="47"/>
      <c r="G13" s="47">
        <v>2.6662387106731593</v>
      </c>
      <c r="H13" s="47"/>
      <c r="I13" s="47">
        <v>2.6303236575813416</v>
      </c>
      <c r="J13" s="47"/>
      <c r="K13" s="254">
        <f t="shared" si="0"/>
        <v>0</v>
      </c>
    </row>
    <row r="14" spans="2:11" ht="19.2" customHeight="1" x14ac:dyDescent="0.3">
      <c r="B14" s="253" t="s">
        <v>220</v>
      </c>
      <c r="C14" s="47">
        <v>5.4244097822296649</v>
      </c>
      <c r="D14" s="47"/>
      <c r="E14" s="47">
        <v>4.2399219429574302</v>
      </c>
      <c r="F14" s="47"/>
      <c r="G14" s="47">
        <v>5.4244097822296649</v>
      </c>
      <c r="H14" s="47"/>
      <c r="I14" s="47">
        <v>4.3135415748592711</v>
      </c>
      <c r="J14" s="47"/>
      <c r="K14" s="254">
        <f t="shared" si="0"/>
        <v>0</v>
      </c>
    </row>
    <row r="15" spans="2:11" ht="19.2" customHeight="1" x14ac:dyDescent="0.3">
      <c r="B15" s="253" t="s">
        <v>221</v>
      </c>
      <c r="C15" s="47">
        <v>3.7565075884207029</v>
      </c>
      <c r="D15" s="47"/>
      <c r="E15" s="47">
        <v>2.430585041921911</v>
      </c>
      <c r="F15" s="47"/>
      <c r="G15" s="47">
        <v>3.7565075884207029</v>
      </c>
      <c r="H15" s="47"/>
      <c r="I15" s="47">
        <v>2.6204584596434297</v>
      </c>
      <c r="J15" s="47"/>
      <c r="K15" s="254">
        <f t="shared" si="0"/>
        <v>0</v>
      </c>
    </row>
    <row r="16" spans="2:11" ht="19.2" customHeight="1" x14ac:dyDescent="0.3">
      <c r="B16" s="253" t="s">
        <v>222</v>
      </c>
      <c r="C16" s="47">
        <v>22.252342286071205</v>
      </c>
      <c r="D16" s="47"/>
      <c r="E16" s="47">
        <v>11.751405371642724</v>
      </c>
      <c r="F16" s="47"/>
      <c r="G16" s="47">
        <v>22.252342286071205</v>
      </c>
      <c r="H16" s="47"/>
      <c r="I16" s="47">
        <v>14.751405371642724</v>
      </c>
      <c r="J16" s="47"/>
      <c r="K16" s="254">
        <f t="shared" si="0"/>
        <v>0</v>
      </c>
    </row>
    <row r="17" spans="2:11" ht="19.2" customHeight="1" x14ac:dyDescent="0.3">
      <c r="B17" s="253" t="s">
        <v>223</v>
      </c>
      <c r="C17" s="47">
        <v>6.2818550905683948</v>
      </c>
      <c r="D17" s="47"/>
      <c r="E17" s="47">
        <v>4.1691130543410369</v>
      </c>
      <c r="F17" s="47"/>
      <c r="G17" s="47">
        <v>6.2818550905683948</v>
      </c>
      <c r="H17" s="47"/>
      <c r="I17" s="47">
        <v>4.1691130543410369</v>
      </c>
      <c r="J17" s="47"/>
      <c r="K17" s="254">
        <f t="shared" si="0"/>
        <v>0</v>
      </c>
    </row>
    <row r="18" spans="2:11" s="252" customFormat="1" ht="19.2" customHeight="1" x14ac:dyDescent="0.3">
      <c r="B18" s="255" t="s">
        <v>224</v>
      </c>
      <c r="C18" s="171">
        <v>3.1381948782011242</v>
      </c>
      <c r="D18" s="171"/>
      <c r="E18" s="171">
        <v>3.0829169269206744</v>
      </c>
      <c r="F18" s="171"/>
      <c r="G18" s="171">
        <v>3.1381948782011242</v>
      </c>
      <c r="H18" s="171"/>
      <c r="I18" s="171">
        <v>3.0829169269206744</v>
      </c>
      <c r="J18" s="171"/>
      <c r="K18" s="254">
        <f t="shared" si="0"/>
        <v>0</v>
      </c>
    </row>
    <row r="19" spans="2:11" ht="19.2" customHeight="1" x14ac:dyDescent="0.3">
      <c r="B19" s="253" t="s">
        <v>225</v>
      </c>
      <c r="C19" s="47">
        <v>1.1924716170040783</v>
      </c>
      <c r="D19" s="47"/>
      <c r="E19" s="47">
        <v>0.6022476760847999</v>
      </c>
      <c r="F19" s="47"/>
      <c r="G19" s="47">
        <v>1.1924716170040783</v>
      </c>
      <c r="H19" s="47"/>
      <c r="I19" s="47">
        <v>0.6022476760847999</v>
      </c>
      <c r="J19" s="47"/>
      <c r="K19" s="254">
        <f t="shared" si="0"/>
        <v>0</v>
      </c>
    </row>
    <row r="20" spans="2:11" ht="19.2" customHeight="1" thickBot="1" x14ac:dyDescent="0.35">
      <c r="B20" s="256" t="s">
        <v>33</v>
      </c>
      <c r="C20" s="257">
        <f>SUM(C10:C19)</f>
        <v>61.824648857975049</v>
      </c>
      <c r="D20" s="257"/>
      <c r="E20" s="257">
        <f t="shared" ref="E20:K20" si="1">SUM(E10:E19)</f>
        <v>38.364079831593571</v>
      </c>
      <c r="F20" s="257"/>
      <c r="G20" s="257">
        <f t="shared" si="1"/>
        <v>61.824648857975049</v>
      </c>
      <c r="H20" s="257"/>
      <c r="I20" s="257">
        <f t="shared" si="1"/>
        <v>42.68919257490181</v>
      </c>
      <c r="J20" s="257"/>
      <c r="K20" s="258">
        <f t="shared" si="1"/>
        <v>0</v>
      </c>
    </row>
  </sheetData>
  <mergeCells count="1">
    <mergeCell ref="B7:K7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CAEB1-9584-42E6-8530-8B8A5DD433EF}">
  <sheetPr published="0"/>
  <dimension ref="A3:K42"/>
  <sheetViews>
    <sheetView showGridLines="0" topLeftCell="A27" workbookViewId="0">
      <selection activeCell="K41" sqref="K41"/>
    </sheetView>
  </sheetViews>
  <sheetFormatPr baseColWidth="10" defaultColWidth="11.5546875" defaultRowHeight="15.6" x14ac:dyDescent="0.3"/>
  <cols>
    <col min="1" max="1" width="8.5546875" style="225" customWidth="1"/>
    <col min="2" max="2" width="52.6640625" style="225" customWidth="1"/>
    <col min="3" max="11" width="15.88671875" style="225" customWidth="1"/>
    <col min="12" max="16384" width="11.5546875" style="225"/>
  </cols>
  <sheetData>
    <row r="3" spans="1:11" ht="17.399999999999999" x14ac:dyDescent="0.3">
      <c r="B3" s="231" t="s">
        <v>207</v>
      </c>
    </row>
    <row r="4" spans="1:11" x14ac:dyDescent="0.3">
      <c r="B4" s="227"/>
      <c r="C4" s="246"/>
      <c r="K4" s="246"/>
    </row>
    <row r="5" spans="1:11" x14ac:dyDescent="0.3">
      <c r="B5" s="227" t="s">
        <v>136</v>
      </c>
      <c r="C5" s="251">
        <v>1</v>
      </c>
      <c r="D5" s="251">
        <v>1</v>
      </c>
      <c r="E5" s="251">
        <v>1</v>
      </c>
      <c r="F5" s="251">
        <v>1</v>
      </c>
      <c r="G5" s="251">
        <v>1</v>
      </c>
      <c r="H5" s="251">
        <v>1</v>
      </c>
      <c r="I5" s="251">
        <v>1</v>
      </c>
      <c r="J5" s="251">
        <v>1</v>
      </c>
      <c r="K5" s="251"/>
    </row>
    <row r="6" spans="1:11" x14ac:dyDescent="0.3">
      <c r="B6" s="244" t="s">
        <v>11</v>
      </c>
      <c r="C6" s="243" t="s">
        <v>195</v>
      </c>
      <c r="D6" s="243" t="s">
        <v>194</v>
      </c>
      <c r="E6" s="243" t="s">
        <v>193</v>
      </c>
      <c r="F6" s="243" t="s">
        <v>192</v>
      </c>
      <c r="G6" s="243" t="s">
        <v>191</v>
      </c>
      <c r="H6" s="243" t="s">
        <v>190</v>
      </c>
      <c r="I6" s="243" t="s">
        <v>189</v>
      </c>
      <c r="J6" s="243" t="s">
        <v>188</v>
      </c>
      <c r="K6" s="243" t="s">
        <v>33</v>
      </c>
    </row>
    <row r="7" spans="1:11" x14ac:dyDescent="0.3">
      <c r="B7" s="226" t="s">
        <v>85</v>
      </c>
      <c r="C7" s="228"/>
      <c r="D7" s="228"/>
      <c r="E7" s="228"/>
      <c r="F7" s="228"/>
      <c r="G7" s="228"/>
      <c r="H7" s="228"/>
      <c r="I7" s="228"/>
      <c r="J7" s="228"/>
      <c r="K7" s="228">
        <f t="shared" ref="K7:K21" si="0">SUM(C7:J7)</f>
        <v>0</v>
      </c>
    </row>
    <row r="8" spans="1:11" x14ac:dyDescent="0.3">
      <c r="B8" s="226" t="s">
        <v>200</v>
      </c>
      <c r="C8" s="228"/>
      <c r="D8" s="228"/>
      <c r="E8" s="228"/>
      <c r="F8" s="228"/>
      <c r="G8" s="228"/>
      <c r="H8" s="228"/>
      <c r="I8" s="228"/>
      <c r="J8" s="228"/>
      <c r="K8" s="228">
        <f t="shared" si="0"/>
        <v>0</v>
      </c>
    </row>
    <row r="9" spans="1:11" x14ac:dyDescent="0.3">
      <c r="B9" s="226" t="s">
        <v>199</v>
      </c>
      <c r="C9" s="228"/>
      <c r="D9" s="228"/>
      <c r="E9" s="228"/>
      <c r="F9" s="228"/>
      <c r="G9" s="228"/>
      <c r="H9" s="228"/>
      <c r="I9" s="228"/>
      <c r="J9" s="228"/>
      <c r="K9" s="228">
        <f t="shared" si="0"/>
        <v>0</v>
      </c>
    </row>
    <row r="10" spans="1:11" x14ac:dyDescent="0.3">
      <c r="B10" s="226" t="s">
        <v>150</v>
      </c>
      <c r="C10" s="228"/>
      <c r="D10" s="228"/>
      <c r="E10" s="228"/>
      <c r="F10" s="228"/>
      <c r="G10" s="228"/>
      <c r="H10" s="228"/>
      <c r="I10" s="228"/>
      <c r="J10" s="228"/>
      <c r="K10" s="228">
        <f t="shared" si="0"/>
        <v>0</v>
      </c>
    </row>
    <row r="11" spans="1:11" x14ac:dyDescent="0.3">
      <c r="B11" s="226" t="s">
        <v>206</v>
      </c>
      <c r="C11" s="228"/>
      <c r="D11" s="228"/>
      <c r="E11" s="228"/>
      <c r="F11" s="228"/>
      <c r="G11" s="228"/>
      <c r="H11" s="228"/>
      <c r="I11" s="228"/>
      <c r="J11" s="228"/>
      <c r="K11" s="228">
        <f t="shared" si="0"/>
        <v>0</v>
      </c>
    </row>
    <row r="12" spans="1:11" x14ac:dyDescent="0.3">
      <c r="B12" s="226" t="s">
        <v>197</v>
      </c>
      <c r="C12" s="228"/>
      <c r="D12" s="228"/>
      <c r="E12" s="228"/>
      <c r="F12" s="228"/>
      <c r="G12" s="228"/>
      <c r="H12" s="228"/>
      <c r="I12" s="228"/>
      <c r="J12" s="228"/>
      <c r="K12" s="228">
        <f t="shared" si="0"/>
        <v>0</v>
      </c>
    </row>
    <row r="13" spans="1:11" x14ac:dyDescent="0.3">
      <c r="B13" s="226" t="s">
        <v>205</v>
      </c>
      <c r="C13" s="228"/>
      <c r="D13" s="228"/>
      <c r="E13" s="228"/>
      <c r="F13" s="228"/>
      <c r="G13" s="228"/>
      <c r="H13" s="228"/>
      <c r="I13" s="228"/>
      <c r="J13" s="228"/>
      <c r="K13" s="228">
        <f t="shared" si="0"/>
        <v>0</v>
      </c>
    </row>
    <row r="14" spans="1:11" x14ac:dyDescent="0.3">
      <c r="B14" s="226" t="s">
        <v>204</v>
      </c>
      <c r="C14" s="228"/>
      <c r="D14" s="228"/>
      <c r="E14" s="228"/>
      <c r="F14" s="228"/>
      <c r="G14" s="228"/>
      <c r="H14" s="228"/>
      <c r="I14" s="228"/>
      <c r="J14" s="228"/>
      <c r="K14" s="228">
        <f t="shared" si="0"/>
        <v>0</v>
      </c>
    </row>
    <row r="15" spans="1:11" ht="20.399999999999999" customHeight="1" x14ac:dyDescent="0.3">
      <c r="B15" s="242" t="s">
        <v>203</v>
      </c>
      <c r="C15" s="241">
        <f t="shared" ref="C15:J15" si="1">SUM(C7:C14)</f>
        <v>0</v>
      </c>
      <c r="D15" s="241">
        <f t="shared" si="1"/>
        <v>0</v>
      </c>
      <c r="E15" s="241">
        <f t="shared" si="1"/>
        <v>0</v>
      </c>
      <c r="F15" s="241">
        <f t="shared" si="1"/>
        <v>0</v>
      </c>
      <c r="G15" s="241">
        <f t="shared" si="1"/>
        <v>0</v>
      </c>
      <c r="H15" s="241">
        <f t="shared" si="1"/>
        <v>0</v>
      </c>
      <c r="I15" s="241">
        <f t="shared" si="1"/>
        <v>0</v>
      </c>
      <c r="J15" s="241">
        <f t="shared" si="1"/>
        <v>0</v>
      </c>
      <c r="K15" s="241">
        <f t="shared" si="0"/>
        <v>0</v>
      </c>
    </row>
    <row r="16" spans="1:11" x14ac:dyDescent="0.3">
      <c r="A16" s="240">
        <f>+'RESUM TOTAL'!E36</f>
        <v>0</v>
      </c>
      <c r="B16" s="239" t="s">
        <v>187</v>
      </c>
      <c r="C16" s="238">
        <f t="shared" ref="C16:J16" si="2">+C15*$A$16</f>
        <v>0</v>
      </c>
      <c r="D16" s="238">
        <f t="shared" si="2"/>
        <v>0</v>
      </c>
      <c r="E16" s="238">
        <f t="shared" si="2"/>
        <v>0</v>
      </c>
      <c r="F16" s="238">
        <f t="shared" si="2"/>
        <v>0</v>
      </c>
      <c r="G16" s="238">
        <f t="shared" si="2"/>
        <v>0</v>
      </c>
      <c r="H16" s="238">
        <f t="shared" si="2"/>
        <v>0</v>
      </c>
      <c r="I16" s="238">
        <f t="shared" si="2"/>
        <v>0</v>
      </c>
      <c r="J16" s="238">
        <f t="shared" si="2"/>
        <v>0</v>
      </c>
      <c r="K16" s="238">
        <f t="shared" si="0"/>
        <v>0</v>
      </c>
    </row>
    <row r="17" spans="1:11" x14ac:dyDescent="0.3">
      <c r="A17" s="240">
        <f>+'RESUM TOTAL'!E37</f>
        <v>0</v>
      </c>
      <c r="B17" s="239" t="s">
        <v>186</v>
      </c>
      <c r="C17" s="238">
        <f t="shared" ref="C17:J17" si="3">+C15*$A$17</f>
        <v>0</v>
      </c>
      <c r="D17" s="238">
        <f t="shared" si="3"/>
        <v>0</v>
      </c>
      <c r="E17" s="238">
        <f t="shared" si="3"/>
        <v>0</v>
      </c>
      <c r="F17" s="238">
        <f t="shared" si="3"/>
        <v>0</v>
      </c>
      <c r="G17" s="238">
        <f t="shared" si="3"/>
        <v>0</v>
      </c>
      <c r="H17" s="238">
        <f t="shared" si="3"/>
        <v>0</v>
      </c>
      <c r="I17" s="238">
        <f t="shared" si="3"/>
        <v>0</v>
      </c>
      <c r="J17" s="238">
        <f t="shared" si="3"/>
        <v>0</v>
      </c>
      <c r="K17" s="238">
        <f t="shared" si="0"/>
        <v>0</v>
      </c>
    </row>
    <row r="18" spans="1:11" x14ac:dyDescent="0.3">
      <c r="A18" s="245">
        <f>+'RESUM TOTAL'!E38</f>
        <v>1.4999999999999999E-2</v>
      </c>
      <c r="B18" s="239" t="s">
        <v>202</v>
      </c>
      <c r="C18" s="238">
        <f t="shared" ref="C18:J18" si="4">+C15*$A$18</f>
        <v>0</v>
      </c>
      <c r="D18" s="238">
        <f t="shared" si="4"/>
        <v>0</v>
      </c>
      <c r="E18" s="238">
        <f t="shared" si="4"/>
        <v>0</v>
      </c>
      <c r="F18" s="238">
        <f t="shared" si="4"/>
        <v>0</v>
      </c>
      <c r="G18" s="238">
        <f t="shared" si="4"/>
        <v>0</v>
      </c>
      <c r="H18" s="238">
        <f t="shared" si="4"/>
        <v>0</v>
      </c>
      <c r="I18" s="238">
        <f t="shared" si="4"/>
        <v>0</v>
      </c>
      <c r="J18" s="238">
        <f t="shared" si="4"/>
        <v>0</v>
      </c>
      <c r="K18" s="238">
        <f t="shared" si="0"/>
        <v>0</v>
      </c>
    </row>
    <row r="19" spans="1:11" x14ac:dyDescent="0.3">
      <c r="A19" s="237"/>
      <c r="B19" s="242" t="s">
        <v>201</v>
      </c>
      <c r="C19" s="241">
        <f t="shared" ref="C19:J19" si="5">SUM(C15:C18)</f>
        <v>0</v>
      </c>
      <c r="D19" s="241">
        <f t="shared" si="5"/>
        <v>0</v>
      </c>
      <c r="E19" s="241">
        <f t="shared" si="5"/>
        <v>0</v>
      </c>
      <c r="F19" s="241">
        <f t="shared" si="5"/>
        <v>0</v>
      </c>
      <c r="G19" s="241">
        <f t="shared" si="5"/>
        <v>0</v>
      </c>
      <c r="H19" s="241">
        <f t="shared" si="5"/>
        <v>0</v>
      </c>
      <c r="I19" s="241">
        <f t="shared" si="5"/>
        <v>0</v>
      </c>
      <c r="J19" s="241">
        <f t="shared" si="5"/>
        <v>0</v>
      </c>
      <c r="K19" s="241">
        <f t="shared" si="0"/>
        <v>0</v>
      </c>
    </row>
    <row r="20" spans="1:11" x14ac:dyDescent="0.3">
      <c r="A20" s="240">
        <f>+'RESUM TOTAL'!E43</f>
        <v>0.1</v>
      </c>
      <c r="B20" s="239" t="s">
        <v>30</v>
      </c>
      <c r="C20" s="238">
        <f t="shared" ref="C20:J20" si="6">+C19*$A$20</f>
        <v>0</v>
      </c>
      <c r="D20" s="238">
        <f t="shared" si="6"/>
        <v>0</v>
      </c>
      <c r="E20" s="238">
        <f t="shared" si="6"/>
        <v>0</v>
      </c>
      <c r="F20" s="238">
        <f t="shared" si="6"/>
        <v>0</v>
      </c>
      <c r="G20" s="238">
        <f t="shared" si="6"/>
        <v>0</v>
      </c>
      <c r="H20" s="238">
        <f t="shared" si="6"/>
        <v>0</v>
      </c>
      <c r="I20" s="238">
        <f t="shared" si="6"/>
        <v>0</v>
      </c>
      <c r="J20" s="238">
        <f t="shared" si="6"/>
        <v>0</v>
      </c>
      <c r="K20" s="238">
        <f t="shared" si="0"/>
        <v>0</v>
      </c>
    </row>
    <row r="21" spans="1:11" x14ac:dyDescent="0.3">
      <c r="B21" s="236" t="s">
        <v>198</v>
      </c>
      <c r="C21" s="230">
        <f t="shared" ref="C21:J21" si="7">+C20+C19</f>
        <v>0</v>
      </c>
      <c r="D21" s="230">
        <f t="shared" si="7"/>
        <v>0</v>
      </c>
      <c r="E21" s="230">
        <f t="shared" si="7"/>
        <v>0</v>
      </c>
      <c r="F21" s="230">
        <f t="shared" si="7"/>
        <v>0</v>
      </c>
      <c r="G21" s="230">
        <f t="shared" si="7"/>
        <v>0</v>
      </c>
      <c r="H21" s="230">
        <f t="shared" si="7"/>
        <v>0</v>
      </c>
      <c r="I21" s="230">
        <f t="shared" si="7"/>
        <v>0</v>
      </c>
      <c r="J21" s="230">
        <f t="shared" si="7"/>
        <v>0</v>
      </c>
      <c r="K21" s="230">
        <f t="shared" si="0"/>
        <v>0</v>
      </c>
    </row>
    <row r="22" spans="1:11" x14ac:dyDescent="0.3">
      <c r="C22" s="229"/>
      <c r="D22" s="229"/>
      <c r="E22" s="229"/>
    </row>
    <row r="23" spans="1:11" x14ac:dyDescent="0.3">
      <c r="C23" s="229"/>
      <c r="D23" s="229"/>
      <c r="E23" s="229"/>
    </row>
    <row r="24" spans="1:11" x14ac:dyDescent="0.3">
      <c r="B24" s="244" t="s">
        <v>196</v>
      </c>
      <c r="C24" s="243" t="s">
        <v>195</v>
      </c>
      <c r="D24" s="243" t="s">
        <v>194</v>
      </c>
      <c r="E24" s="243" t="s">
        <v>193</v>
      </c>
      <c r="F24" s="243" t="s">
        <v>192</v>
      </c>
      <c r="G24" s="243" t="s">
        <v>191</v>
      </c>
      <c r="H24" s="243" t="s">
        <v>190</v>
      </c>
      <c r="I24" s="243" t="s">
        <v>189</v>
      </c>
      <c r="J24" s="243" t="s">
        <v>188</v>
      </c>
      <c r="K24" s="243" t="s">
        <v>33</v>
      </c>
    </row>
    <row r="25" spans="1:11" x14ac:dyDescent="0.3">
      <c r="B25" s="253" t="s">
        <v>216</v>
      </c>
      <c r="C25" s="228">
        <f>+'TAULA DE SUBMINISTRAMENTS'!K10</f>
        <v>0</v>
      </c>
      <c r="D25" s="247"/>
      <c r="E25" s="247"/>
      <c r="F25" s="247"/>
      <c r="G25" s="247"/>
      <c r="H25" s="247"/>
      <c r="I25" s="247"/>
      <c r="J25" s="247"/>
      <c r="K25" s="228">
        <f>+C25</f>
        <v>0</v>
      </c>
    </row>
    <row r="26" spans="1:11" x14ac:dyDescent="0.3">
      <c r="B26" s="253" t="s">
        <v>217</v>
      </c>
      <c r="C26" s="228">
        <f>+'TAULA DE SUBMINISTRAMENTS'!K11</f>
        <v>0</v>
      </c>
      <c r="D26" s="247"/>
      <c r="E26" s="247"/>
      <c r="F26" s="247"/>
      <c r="G26" s="247"/>
      <c r="H26" s="247"/>
      <c r="I26" s="247"/>
      <c r="J26" s="247"/>
      <c r="K26" s="228">
        <f t="shared" ref="K26:K37" si="8">+C26</f>
        <v>0</v>
      </c>
    </row>
    <row r="27" spans="1:11" x14ac:dyDescent="0.3">
      <c r="B27" s="253" t="s">
        <v>218</v>
      </c>
      <c r="C27" s="228">
        <f>+'TAULA DE SUBMINISTRAMENTS'!K12</f>
        <v>0</v>
      </c>
      <c r="D27" s="247"/>
      <c r="E27" s="247"/>
      <c r="F27" s="247"/>
      <c r="G27" s="247"/>
      <c r="H27" s="247"/>
      <c r="I27" s="247"/>
      <c r="J27" s="247"/>
      <c r="K27" s="228">
        <f t="shared" si="8"/>
        <v>0</v>
      </c>
    </row>
    <row r="28" spans="1:11" x14ac:dyDescent="0.3">
      <c r="B28" s="253" t="s">
        <v>219</v>
      </c>
      <c r="C28" s="228">
        <f>+'TAULA DE SUBMINISTRAMENTS'!K13</f>
        <v>0</v>
      </c>
      <c r="D28" s="247"/>
      <c r="E28" s="247"/>
      <c r="F28" s="247"/>
      <c r="G28" s="247"/>
      <c r="H28" s="247"/>
      <c r="I28" s="247"/>
      <c r="J28" s="247"/>
      <c r="K28" s="228">
        <f t="shared" si="8"/>
        <v>0</v>
      </c>
    </row>
    <row r="29" spans="1:11" x14ac:dyDescent="0.3">
      <c r="B29" s="253" t="s">
        <v>220</v>
      </c>
      <c r="C29" s="228">
        <f>+'TAULA DE SUBMINISTRAMENTS'!K14</f>
        <v>0</v>
      </c>
      <c r="D29" s="247"/>
      <c r="E29" s="247"/>
      <c r="F29" s="247"/>
      <c r="G29" s="247"/>
      <c r="H29" s="247"/>
      <c r="I29" s="247"/>
      <c r="J29" s="247"/>
      <c r="K29" s="228">
        <f t="shared" si="8"/>
        <v>0</v>
      </c>
    </row>
    <row r="30" spans="1:11" x14ac:dyDescent="0.3">
      <c r="B30" s="253" t="s">
        <v>221</v>
      </c>
      <c r="C30" s="228">
        <f>+'TAULA DE SUBMINISTRAMENTS'!K15</f>
        <v>0</v>
      </c>
      <c r="D30" s="247"/>
      <c r="E30" s="247"/>
      <c r="F30" s="247"/>
      <c r="G30" s="247"/>
      <c r="H30" s="247"/>
      <c r="I30" s="247"/>
      <c r="J30" s="247"/>
      <c r="K30" s="228">
        <f t="shared" si="8"/>
        <v>0</v>
      </c>
    </row>
    <row r="31" spans="1:11" x14ac:dyDescent="0.3">
      <c r="B31" s="253" t="s">
        <v>222</v>
      </c>
      <c r="C31" s="228">
        <f>+'TAULA DE SUBMINISTRAMENTS'!K16</f>
        <v>0</v>
      </c>
      <c r="D31" s="247"/>
      <c r="E31" s="247"/>
      <c r="F31" s="247"/>
      <c r="G31" s="247"/>
      <c r="H31" s="247"/>
      <c r="I31" s="247"/>
      <c r="J31" s="247"/>
      <c r="K31" s="228">
        <f t="shared" si="8"/>
        <v>0</v>
      </c>
    </row>
    <row r="32" spans="1:11" x14ac:dyDescent="0.3">
      <c r="B32" s="253" t="s">
        <v>223</v>
      </c>
      <c r="C32" s="228">
        <f>+'TAULA DE SUBMINISTRAMENTS'!K17</f>
        <v>0</v>
      </c>
      <c r="D32" s="247"/>
      <c r="E32" s="247"/>
      <c r="F32" s="247"/>
      <c r="G32" s="247"/>
      <c r="H32" s="247"/>
      <c r="I32" s="247"/>
      <c r="J32" s="247"/>
      <c r="K32" s="228">
        <f t="shared" si="8"/>
        <v>0</v>
      </c>
    </row>
    <row r="33" spans="1:11" x14ac:dyDescent="0.3">
      <c r="B33" s="255" t="s">
        <v>224</v>
      </c>
      <c r="C33" s="228">
        <f>+'TAULA DE SUBMINISTRAMENTS'!K18</f>
        <v>0</v>
      </c>
      <c r="D33" s="247"/>
      <c r="E33" s="247"/>
      <c r="F33" s="247"/>
      <c r="G33" s="247"/>
      <c r="H33" s="247"/>
      <c r="I33" s="247"/>
      <c r="J33" s="247"/>
      <c r="K33" s="228">
        <f t="shared" si="8"/>
        <v>0</v>
      </c>
    </row>
    <row r="34" spans="1:11" x14ac:dyDescent="0.3">
      <c r="B34" s="253" t="s">
        <v>225</v>
      </c>
      <c r="C34" s="228">
        <f>+'TAULA DE SUBMINISTRAMENTS'!K19</f>
        <v>0</v>
      </c>
      <c r="D34" s="247"/>
      <c r="E34" s="247"/>
      <c r="F34" s="247"/>
      <c r="G34" s="247"/>
      <c r="H34" s="247"/>
      <c r="I34" s="247"/>
      <c r="J34" s="247"/>
      <c r="K34" s="228">
        <f t="shared" ref="K34" si="9">+C34</f>
        <v>0</v>
      </c>
    </row>
    <row r="35" spans="1:11" x14ac:dyDescent="0.3">
      <c r="A35" s="237"/>
      <c r="B35" s="242" t="s">
        <v>185</v>
      </c>
      <c r="C35" s="241">
        <f>SUM(C25:C34)</f>
        <v>0</v>
      </c>
      <c r="D35" s="248"/>
      <c r="E35" s="248"/>
      <c r="F35" s="248"/>
      <c r="G35" s="248"/>
      <c r="H35" s="248"/>
      <c r="I35" s="248"/>
      <c r="J35" s="248"/>
      <c r="K35" s="241">
        <f>+C35</f>
        <v>0</v>
      </c>
    </row>
    <row r="36" spans="1:11" x14ac:dyDescent="0.3">
      <c r="A36" s="240">
        <v>0.21</v>
      </c>
      <c r="B36" s="239" t="s">
        <v>30</v>
      </c>
      <c r="C36" s="238">
        <f>+C35*$A$36</f>
        <v>0</v>
      </c>
      <c r="D36" s="249"/>
      <c r="E36" s="249"/>
      <c r="F36" s="249"/>
      <c r="G36" s="249"/>
      <c r="H36" s="249"/>
      <c r="I36" s="249"/>
      <c r="J36" s="249"/>
      <c r="K36" s="238">
        <f t="shared" si="8"/>
        <v>0</v>
      </c>
    </row>
    <row r="37" spans="1:11" x14ac:dyDescent="0.3">
      <c r="B37" s="236" t="s">
        <v>184</v>
      </c>
      <c r="C37" s="230">
        <f>+C36+C35</f>
        <v>0</v>
      </c>
      <c r="D37" s="248"/>
      <c r="E37" s="248"/>
      <c r="F37" s="248"/>
      <c r="G37" s="248"/>
      <c r="H37" s="248"/>
      <c r="I37" s="248"/>
      <c r="J37" s="248"/>
      <c r="K37" s="230">
        <f t="shared" si="8"/>
        <v>0</v>
      </c>
    </row>
    <row r="38" spans="1:11" x14ac:dyDescent="0.3">
      <c r="B38" s="233"/>
      <c r="C38" s="232"/>
      <c r="D38" s="232"/>
      <c r="E38" s="232"/>
      <c r="F38" s="232"/>
      <c r="G38" s="232"/>
      <c r="H38" s="232"/>
      <c r="I38" s="232"/>
      <c r="J38" s="232"/>
      <c r="K38" s="232"/>
    </row>
    <row r="39" spans="1:11" x14ac:dyDescent="0.3">
      <c r="B39" s="235" t="s">
        <v>210</v>
      </c>
      <c r="C39" s="234">
        <f>+C19+C35</f>
        <v>0</v>
      </c>
      <c r="D39" s="234">
        <f t="shared" ref="D39:J39" si="10">+D19+D35</f>
        <v>0</v>
      </c>
      <c r="E39" s="234">
        <f t="shared" si="10"/>
        <v>0</v>
      </c>
      <c r="F39" s="234">
        <f t="shared" si="10"/>
        <v>0</v>
      </c>
      <c r="G39" s="234">
        <f t="shared" si="10"/>
        <v>0</v>
      </c>
      <c r="H39" s="234">
        <f t="shared" si="10"/>
        <v>0</v>
      </c>
      <c r="I39" s="234">
        <f t="shared" si="10"/>
        <v>0</v>
      </c>
      <c r="J39" s="234">
        <f t="shared" si="10"/>
        <v>0</v>
      </c>
      <c r="K39" s="234">
        <f>SUM(C39:J39)</f>
        <v>0</v>
      </c>
    </row>
    <row r="40" spans="1:11" x14ac:dyDescent="0.3">
      <c r="B40" s="250" t="s">
        <v>209</v>
      </c>
      <c r="C40" s="232">
        <f>+C20+C36</f>
        <v>0</v>
      </c>
      <c r="D40" s="232">
        <f t="shared" ref="D40:K40" si="11">+D20+D36</f>
        <v>0</v>
      </c>
      <c r="E40" s="232">
        <f t="shared" si="11"/>
        <v>0</v>
      </c>
      <c r="F40" s="232">
        <f t="shared" si="11"/>
        <v>0</v>
      </c>
      <c r="G40" s="232">
        <f t="shared" si="11"/>
        <v>0</v>
      </c>
      <c r="H40" s="232">
        <f t="shared" si="11"/>
        <v>0</v>
      </c>
      <c r="I40" s="232">
        <f t="shared" si="11"/>
        <v>0</v>
      </c>
      <c r="J40" s="232">
        <f t="shared" si="11"/>
        <v>0</v>
      </c>
      <c r="K40" s="232">
        <f t="shared" si="11"/>
        <v>0</v>
      </c>
    </row>
    <row r="41" spans="1:11" x14ac:dyDescent="0.3">
      <c r="B41" s="235" t="s">
        <v>211</v>
      </c>
      <c r="C41" s="234">
        <f>SUM(C39:C40)</f>
        <v>0</v>
      </c>
      <c r="D41" s="234">
        <f t="shared" ref="D41:K41" si="12">SUM(D39:D40)</f>
        <v>0</v>
      </c>
      <c r="E41" s="234">
        <f t="shared" si="12"/>
        <v>0</v>
      </c>
      <c r="F41" s="234">
        <f t="shared" si="12"/>
        <v>0</v>
      </c>
      <c r="G41" s="234">
        <f t="shared" si="12"/>
        <v>0</v>
      </c>
      <c r="H41" s="234">
        <f t="shared" si="12"/>
        <v>0</v>
      </c>
      <c r="I41" s="234">
        <f t="shared" si="12"/>
        <v>0</v>
      </c>
      <c r="J41" s="234">
        <f t="shared" si="12"/>
        <v>0</v>
      </c>
      <c r="K41" s="234">
        <f t="shared" si="12"/>
        <v>0</v>
      </c>
    </row>
    <row r="42" spans="1:11" x14ac:dyDescent="0.3">
      <c r="B42" s="233"/>
      <c r="C42" s="232"/>
      <c r="D42" s="232"/>
      <c r="E42" s="232"/>
      <c r="F42" s="232"/>
      <c r="G42" s="232"/>
      <c r="H42" s="232"/>
      <c r="I42" s="232"/>
      <c r="J42" s="232"/>
      <c r="K42" s="232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ED8D5-72CE-4073-BB97-AADED4192F1D}">
  <sheetPr>
    <pageSetUpPr fitToPage="1"/>
  </sheetPr>
  <dimension ref="B2:E49"/>
  <sheetViews>
    <sheetView workbookViewId="0">
      <selection activeCell="B16" sqref="B16"/>
    </sheetView>
  </sheetViews>
  <sheetFormatPr baseColWidth="10" defaultColWidth="11.5546875" defaultRowHeight="14.4" x14ac:dyDescent="0.3"/>
  <cols>
    <col min="2" max="2" width="25.6640625" customWidth="1"/>
    <col min="3" max="3" width="67.88671875" customWidth="1"/>
    <col min="4" max="4" width="24.88671875" customWidth="1"/>
    <col min="5" max="5" width="30.5546875" customWidth="1"/>
  </cols>
  <sheetData>
    <row r="2" spans="2:5" ht="27" customHeight="1" x14ac:dyDescent="0.3">
      <c r="B2" s="70" t="s">
        <v>2</v>
      </c>
      <c r="C2" s="71" t="str">
        <f>+'LLISTAT DE SERVEIS'!C2</f>
        <v>Recollida de residus del Solsonès</v>
      </c>
      <c r="D2" s="76"/>
      <c r="E2" s="72" t="s">
        <v>8</v>
      </c>
    </row>
    <row r="3" spans="2:5" ht="27" customHeight="1" x14ac:dyDescent="0.3">
      <c r="B3" s="73" t="s">
        <v>1</v>
      </c>
      <c r="C3" s="74">
        <f>+'LLISTAT DE SERVEIS'!D4</f>
        <v>0</v>
      </c>
      <c r="D3" s="79"/>
      <c r="E3" s="75">
        <v>8</v>
      </c>
    </row>
    <row r="4" spans="2:5" x14ac:dyDescent="0.3">
      <c r="B4" s="1"/>
      <c r="C4" s="1"/>
      <c r="D4" s="1"/>
      <c r="E4" s="1"/>
    </row>
    <row r="5" spans="2:5" ht="18.600000000000001" customHeight="1" x14ac:dyDescent="0.3">
      <c r="B5" s="205" t="s">
        <v>119</v>
      </c>
      <c r="C5" s="53"/>
      <c r="D5" s="53"/>
      <c r="E5" s="1"/>
    </row>
    <row r="6" spans="2:5" ht="19.8" customHeight="1" x14ac:dyDescent="0.3">
      <c r="B6" s="53" t="s">
        <v>120</v>
      </c>
    </row>
    <row r="8" spans="2:5" ht="25.2" customHeight="1" x14ac:dyDescent="0.3">
      <c r="C8" s="203" t="s">
        <v>121</v>
      </c>
      <c r="D8" s="204" t="s">
        <v>122</v>
      </c>
    </row>
    <row r="9" spans="2:5" x14ac:dyDescent="0.3">
      <c r="C9" s="50" t="s">
        <v>124</v>
      </c>
      <c r="D9" s="192"/>
      <c r="E9" s="191"/>
    </row>
    <row r="10" spans="2:5" x14ac:dyDescent="0.3">
      <c r="B10" s="53"/>
      <c r="C10" s="194" t="s">
        <v>123</v>
      </c>
      <c r="D10" s="195"/>
    </row>
    <row r="11" spans="2:5" x14ac:dyDescent="0.3">
      <c r="C11" s="50" t="s">
        <v>125</v>
      </c>
      <c r="D11" s="192"/>
    </row>
    <row r="12" spans="2:5" x14ac:dyDescent="0.3">
      <c r="C12" s="194" t="s">
        <v>126</v>
      </c>
      <c r="D12" s="195"/>
    </row>
    <row r="14" spans="2:5" ht="16.2" customHeight="1" x14ac:dyDescent="0.3">
      <c r="B14" s="53" t="s">
        <v>127</v>
      </c>
    </row>
    <row r="16" spans="2:5" ht="26.4" x14ac:dyDescent="0.3">
      <c r="C16" s="201" t="s">
        <v>128</v>
      </c>
      <c r="D16" s="202" t="s">
        <v>122</v>
      </c>
    </row>
    <row r="17" spans="2:4" ht="16.2" x14ac:dyDescent="0.3">
      <c r="C17" s="50" t="s">
        <v>160</v>
      </c>
      <c r="D17" s="192"/>
    </row>
    <row r="18" spans="2:4" ht="16.2" x14ac:dyDescent="0.3">
      <c r="C18" s="50" t="s">
        <v>161</v>
      </c>
      <c r="D18" s="192"/>
    </row>
    <row r="19" spans="2:4" x14ac:dyDescent="0.3">
      <c r="C19" s="50" t="s">
        <v>151</v>
      </c>
      <c r="D19" s="192"/>
    </row>
    <row r="21" spans="2:4" ht="26.4" x14ac:dyDescent="0.3">
      <c r="C21" s="201" t="s">
        <v>128</v>
      </c>
      <c r="D21" s="202" t="s">
        <v>234</v>
      </c>
    </row>
    <row r="22" spans="2:4" x14ac:dyDescent="0.3">
      <c r="C22" s="50" t="s">
        <v>237</v>
      </c>
      <c r="D22" s="193"/>
    </row>
    <row r="23" spans="2:4" x14ac:dyDescent="0.3">
      <c r="C23" s="50" t="s">
        <v>152</v>
      </c>
      <c r="D23" s="193"/>
    </row>
    <row r="24" spans="2:4" x14ac:dyDescent="0.3">
      <c r="C24" s="50" t="s">
        <v>139</v>
      </c>
      <c r="D24" s="193"/>
    </row>
    <row r="25" spans="2:4" x14ac:dyDescent="0.3">
      <c r="C25" s="50" t="s">
        <v>153</v>
      </c>
      <c r="D25" s="193"/>
    </row>
    <row r="26" spans="2:4" x14ac:dyDescent="0.3">
      <c r="C26" s="50" t="s">
        <v>235</v>
      </c>
      <c r="D26" s="193"/>
    </row>
    <row r="27" spans="2:4" x14ac:dyDescent="0.3">
      <c r="C27" s="50" t="s">
        <v>233</v>
      </c>
      <c r="D27" s="193"/>
    </row>
    <row r="29" spans="2:4" x14ac:dyDescent="0.3">
      <c r="B29" s="53" t="s">
        <v>137</v>
      </c>
    </row>
    <row r="31" spans="2:4" ht="26.4" x14ac:dyDescent="0.3">
      <c r="C31" s="199" t="s">
        <v>128</v>
      </c>
      <c r="D31" s="200" t="s">
        <v>138</v>
      </c>
    </row>
    <row r="32" spans="2:4" x14ac:dyDescent="0.3">
      <c r="C32" s="50" t="s">
        <v>236</v>
      </c>
      <c r="D32" s="192"/>
    </row>
    <row r="33" spans="2:4" x14ac:dyDescent="0.3">
      <c r="C33" s="50" t="s">
        <v>154</v>
      </c>
      <c r="D33" s="192"/>
    </row>
    <row r="34" spans="2:4" x14ac:dyDescent="0.3">
      <c r="C34" s="50" t="s">
        <v>155</v>
      </c>
      <c r="D34" s="192"/>
    </row>
    <row r="35" spans="2:4" x14ac:dyDescent="0.3">
      <c r="C35" s="50" t="s">
        <v>156</v>
      </c>
      <c r="D35" s="192"/>
    </row>
    <row r="36" spans="2:4" x14ac:dyDescent="0.3">
      <c r="C36" s="50" t="s">
        <v>157</v>
      </c>
      <c r="D36" s="192"/>
    </row>
    <row r="38" spans="2:4" x14ac:dyDescent="0.3">
      <c r="B38" s="53" t="s">
        <v>133</v>
      </c>
    </row>
    <row r="40" spans="2:4" ht="26.4" x14ac:dyDescent="0.3">
      <c r="C40" s="197" t="s">
        <v>128</v>
      </c>
      <c r="D40" s="198" t="s">
        <v>129</v>
      </c>
    </row>
    <row r="41" spans="2:4" x14ac:dyDescent="0.3">
      <c r="C41" s="196" t="s">
        <v>238</v>
      </c>
      <c r="D41" s="196"/>
    </row>
    <row r="42" spans="2:4" x14ac:dyDescent="0.3">
      <c r="C42" s="196" t="s">
        <v>239</v>
      </c>
      <c r="D42" s="196"/>
    </row>
    <row r="43" spans="2:4" x14ac:dyDescent="0.3">
      <c r="C43" s="196" t="s">
        <v>240</v>
      </c>
      <c r="D43" s="196"/>
    </row>
    <row r="44" spans="2:4" x14ac:dyDescent="0.3">
      <c r="C44" s="196" t="s">
        <v>241</v>
      </c>
      <c r="D44" s="196"/>
    </row>
    <row r="45" spans="2:4" x14ac:dyDescent="0.3">
      <c r="C45" s="196" t="s">
        <v>130</v>
      </c>
      <c r="D45" s="196"/>
    </row>
    <row r="46" spans="2:4" x14ac:dyDescent="0.3">
      <c r="C46" s="196" t="s">
        <v>131</v>
      </c>
      <c r="D46" s="196"/>
    </row>
    <row r="47" spans="2:4" x14ac:dyDescent="0.3">
      <c r="C47" s="196" t="s">
        <v>132</v>
      </c>
      <c r="D47" s="196"/>
    </row>
    <row r="48" spans="2:4" x14ac:dyDescent="0.3">
      <c r="C48" s="196" t="s">
        <v>242</v>
      </c>
      <c r="D48" s="196"/>
    </row>
    <row r="49" spans="3:4" x14ac:dyDescent="0.3">
      <c r="C49" s="196" t="s">
        <v>243</v>
      </c>
      <c r="D49" s="196"/>
    </row>
  </sheetData>
  <pageMargins left="0.70866141732283472" right="0.70866141732283472" top="0.74803149606299213" bottom="0.74803149606299213" header="0.31496062992125984" footer="0.31496062992125984"/>
  <pageSetup paperSize="9"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I35"/>
  <sheetViews>
    <sheetView showGridLines="0" tabSelected="1" workbookViewId="0">
      <selection activeCell="B1" sqref="B1"/>
    </sheetView>
  </sheetViews>
  <sheetFormatPr baseColWidth="10" defaultColWidth="11.5546875" defaultRowHeight="13.8" x14ac:dyDescent="0.3"/>
  <cols>
    <col min="1" max="1" width="4.44140625" style="1" customWidth="1"/>
    <col min="2" max="2" width="34.5546875" style="1" customWidth="1"/>
    <col min="3" max="3" width="26.6640625" style="1" customWidth="1"/>
    <col min="4" max="4" width="15.21875" style="1" customWidth="1"/>
    <col min="5" max="5" width="16.33203125" style="1" customWidth="1"/>
    <col min="6" max="6" width="21.5546875" style="1" customWidth="1"/>
    <col min="7" max="7" width="15.77734375" style="1" customWidth="1"/>
    <col min="8" max="8" width="16.5546875" style="1" customWidth="1"/>
    <col min="9" max="9" width="22.44140625" style="1" customWidth="1"/>
    <col min="10" max="10" width="7.109375" style="1" customWidth="1"/>
    <col min="11" max="11" width="24.109375" style="1" customWidth="1"/>
    <col min="12" max="16384" width="11.5546875" style="1"/>
  </cols>
  <sheetData>
    <row r="3" spans="1:9" x14ac:dyDescent="0.3">
      <c r="H3" s="2"/>
    </row>
    <row r="4" spans="1:9" ht="20.399999999999999" customHeight="1" x14ac:dyDescent="0.3">
      <c r="B4" s="3" t="s">
        <v>2</v>
      </c>
      <c r="C4" s="22" t="str">
        <f>+PERSONAL!C4</f>
        <v>Recollida de residus del Solsonès</v>
      </c>
      <c r="D4" s="4"/>
      <c r="E4" s="4"/>
      <c r="F4" s="4"/>
      <c r="G4" s="4"/>
      <c r="H4" s="4"/>
      <c r="I4" s="65" t="s">
        <v>8</v>
      </c>
    </row>
    <row r="5" spans="1:9" ht="20.399999999999999" customHeight="1" x14ac:dyDescent="0.3">
      <c r="B5" s="5" t="s">
        <v>1</v>
      </c>
      <c r="C5" s="23">
        <f>+PERSONAL!C5</f>
        <v>0</v>
      </c>
      <c r="D5" s="6"/>
      <c r="E5" s="6"/>
      <c r="F5" s="6"/>
      <c r="G5" s="6"/>
      <c r="H5" s="6"/>
      <c r="I5" s="66">
        <v>2</v>
      </c>
    </row>
    <row r="6" spans="1:9" ht="4.8" customHeight="1" x14ac:dyDescent="0.3"/>
    <row r="7" spans="1:9" ht="23.4" customHeight="1" x14ac:dyDescent="0.3">
      <c r="B7" s="267" t="s">
        <v>43</v>
      </c>
      <c r="C7" s="268"/>
      <c r="D7" s="268"/>
      <c r="E7" s="268"/>
      <c r="F7" s="268"/>
      <c r="G7" s="268"/>
      <c r="H7" s="268"/>
      <c r="I7" s="269"/>
    </row>
    <row r="8" spans="1:9" ht="7.8" customHeight="1" x14ac:dyDescent="0.3"/>
    <row r="9" spans="1:9" ht="54.6" customHeight="1" x14ac:dyDescent="0.3">
      <c r="B9" s="24" t="s">
        <v>11</v>
      </c>
      <c r="C9" s="25" t="s">
        <v>10</v>
      </c>
      <c r="D9" s="25" t="s">
        <v>12</v>
      </c>
      <c r="E9" s="25" t="s">
        <v>13</v>
      </c>
      <c r="F9" s="25" t="s">
        <v>14</v>
      </c>
      <c r="G9" s="25" t="s">
        <v>15</v>
      </c>
      <c r="H9" s="25" t="s">
        <v>16</v>
      </c>
      <c r="I9" s="26" t="s">
        <v>17</v>
      </c>
    </row>
    <row r="10" spans="1:9" ht="28.8" customHeight="1" x14ac:dyDescent="0.3">
      <c r="A10" s="1">
        <v>1</v>
      </c>
      <c r="B10" s="50"/>
      <c r="C10" s="50"/>
      <c r="D10" s="47"/>
      <c r="E10" s="47"/>
      <c r="F10" s="47">
        <f>+E10*D10</f>
        <v>0</v>
      </c>
      <c r="G10" s="47"/>
      <c r="H10" s="51"/>
      <c r="I10" s="47"/>
    </row>
    <row r="11" spans="1:9" ht="28.8" customHeight="1" x14ac:dyDescent="0.3">
      <c r="A11" s="1">
        <f>+A10+1</f>
        <v>2</v>
      </c>
      <c r="B11" s="50"/>
      <c r="C11" s="50"/>
      <c r="D11" s="47"/>
      <c r="E11" s="47"/>
      <c r="F11" s="47">
        <f t="shared" ref="F11:F26" si="0">+E11*D11</f>
        <v>0</v>
      </c>
      <c r="G11" s="47"/>
      <c r="H11" s="51"/>
      <c r="I11" s="47"/>
    </row>
    <row r="12" spans="1:9" ht="28.8" customHeight="1" x14ac:dyDescent="0.3">
      <c r="A12" s="1">
        <f t="shared" ref="A12:A26" si="1">+A11+1</f>
        <v>3</v>
      </c>
      <c r="B12" s="50"/>
      <c r="C12" s="50"/>
      <c r="D12" s="47"/>
      <c r="E12" s="47"/>
      <c r="F12" s="47">
        <f t="shared" si="0"/>
        <v>0</v>
      </c>
      <c r="G12" s="47"/>
      <c r="H12" s="51"/>
      <c r="I12" s="47"/>
    </row>
    <row r="13" spans="1:9" ht="28.8" customHeight="1" x14ac:dyDescent="0.3">
      <c r="A13" s="1">
        <f t="shared" si="1"/>
        <v>4</v>
      </c>
      <c r="B13" s="50"/>
      <c r="C13" s="50"/>
      <c r="D13" s="47"/>
      <c r="E13" s="47"/>
      <c r="F13" s="47">
        <f t="shared" si="0"/>
        <v>0</v>
      </c>
      <c r="G13" s="47"/>
      <c r="H13" s="51"/>
      <c r="I13" s="47"/>
    </row>
    <row r="14" spans="1:9" ht="28.8" customHeight="1" x14ac:dyDescent="0.3">
      <c r="A14" s="1">
        <f t="shared" si="1"/>
        <v>5</v>
      </c>
      <c r="B14" s="50"/>
      <c r="C14" s="50"/>
      <c r="D14" s="47"/>
      <c r="E14" s="47"/>
      <c r="F14" s="47">
        <f t="shared" si="0"/>
        <v>0</v>
      </c>
      <c r="G14" s="47"/>
      <c r="H14" s="51"/>
      <c r="I14" s="47"/>
    </row>
    <row r="15" spans="1:9" ht="28.8" customHeight="1" x14ac:dyDescent="0.3">
      <c r="A15" s="1">
        <f t="shared" si="1"/>
        <v>6</v>
      </c>
      <c r="B15" s="50"/>
      <c r="C15" s="50"/>
      <c r="D15" s="47"/>
      <c r="E15" s="47"/>
      <c r="F15" s="47">
        <f t="shared" si="0"/>
        <v>0</v>
      </c>
      <c r="G15" s="47"/>
      <c r="H15" s="51"/>
      <c r="I15" s="47"/>
    </row>
    <row r="16" spans="1:9" ht="28.8" customHeight="1" x14ac:dyDescent="0.3">
      <c r="A16" s="1">
        <f t="shared" si="1"/>
        <v>7</v>
      </c>
      <c r="B16" s="50"/>
      <c r="C16" s="50"/>
      <c r="D16" s="47"/>
      <c r="E16" s="47"/>
      <c r="F16" s="47">
        <f t="shared" si="0"/>
        <v>0</v>
      </c>
      <c r="G16" s="47"/>
      <c r="H16" s="51"/>
      <c r="I16" s="47"/>
    </row>
    <row r="17" spans="1:9" ht="28.8" customHeight="1" x14ac:dyDescent="0.3">
      <c r="A17" s="1">
        <f t="shared" si="1"/>
        <v>8</v>
      </c>
      <c r="B17" s="50"/>
      <c r="C17" s="50"/>
      <c r="D17" s="47"/>
      <c r="E17" s="47"/>
      <c r="F17" s="47">
        <f t="shared" si="0"/>
        <v>0</v>
      </c>
      <c r="G17" s="47"/>
      <c r="H17" s="51"/>
      <c r="I17" s="47"/>
    </row>
    <row r="18" spans="1:9" ht="28.8" customHeight="1" x14ac:dyDescent="0.3">
      <c r="A18" s="1">
        <f t="shared" si="1"/>
        <v>9</v>
      </c>
      <c r="B18" s="50"/>
      <c r="C18" s="50"/>
      <c r="D18" s="47"/>
      <c r="E18" s="47"/>
      <c r="F18" s="47">
        <f t="shared" si="0"/>
        <v>0</v>
      </c>
      <c r="G18" s="47"/>
      <c r="H18" s="51"/>
      <c r="I18" s="47"/>
    </row>
    <row r="19" spans="1:9" ht="28.8" customHeight="1" x14ac:dyDescent="0.3">
      <c r="A19" s="1">
        <f t="shared" si="1"/>
        <v>10</v>
      </c>
      <c r="B19" s="50"/>
      <c r="C19" s="50"/>
      <c r="D19" s="47"/>
      <c r="E19" s="47"/>
      <c r="F19" s="47">
        <f t="shared" si="0"/>
        <v>0</v>
      </c>
      <c r="G19" s="47"/>
      <c r="H19" s="51"/>
      <c r="I19" s="47"/>
    </row>
    <row r="20" spans="1:9" ht="28.8" customHeight="1" x14ac:dyDescent="0.3">
      <c r="A20" s="1">
        <f t="shared" si="1"/>
        <v>11</v>
      </c>
      <c r="B20" s="50"/>
      <c r="C20" s="50"/>
      <c r="D20" s="47"/>
      <c r="E20" s="47"/>
      <c r="F20" s="47">
        <f t="shared" si="0"/>
        <v>0</v>
      </c>
      <c r="G20" s="47"/>
      <c r="H20" s="51"/>
      <c r="I20" s="47"/>
    </row>
    <row r="21" spans="1:9" ht="28.8" customHeight="1" x14ac:dyDescent="0.3">
      <c r="A21" s="1">
        <f t="shared" si="1"/>
        <v>12</v>
      </c>
      <c r="B21" s="50"/>
      <c r="C21" s="50"/>
      <c r="D21" s="47"/>
      <c r="E21" s="47"/>
      <c r="F21" s="47">
        <f t="shared" si="0"/>
        <v>0</v>
      </c>
      <c r="G21" s="47"/>
      <c r="H21" s="51"/>
      <c r="I21" s="47"/>
    </row>
    <row r="22" spans="1:9" ht="28.8" customHeight="1" x14ac:dyDescent="0.3">
      <c r="A22" s="1">
        <f t="shared" si="1"/>
        <v>13</v>
      </c>
      <c r="B22" s="50"/>
      <c r="C22" s="50"/>
      <c r="D22" s="47"/>
      <c r="E22" s="47"/>
      <c r="F22" s="47">
        <f t="shared" si="0"/>
        <v>0</v>
      </c>
      <c r="G22" s="47"/>
      <c r="H22" s="51"/>
      <c r="I22" s="47"/>
    </row>
    <row r="23" spans="1:9" ht="28.8" customHeight="1" x14ac:dyDescent="0.3">
      <c r="A23" s="1">
        <f t="shared" si="1"/>
        <v>14</v>
      </c>
      <c r="B23" s="50"/>
      <c r="C23" s="50"/>
      <c r="D23" s="47"/>
      <c r="E23" s="47"/>
      <c r="F23" s="47">
        <f t="shared" si="0"/>
        <v>0</v>
      </c>
      <c r="G23" s="47"/>
      <c r="H23" s="51"/>
      <c r="I23" s="47"/>
    </row>
    <row r="24" spans="1:9" ht="28.8" customHeight="1" x14ac:dyDescent="0.3">
      <c r="A24" s="1">
        <f t="shared" si="1"/>
        <v>15</v>
      </c>
      <c r="B24" s="50"/>
      <c r="C24" s="50"/>
      <c r="D24" s="47"/>
      <c r="E24" s="47"/>
      <c r="F24" s="47">
        <f t="shared" si="0"/>
        <v>0</v>
      </c>
      <c r="G24" s="47"/>
      <c r="H24" s="51"/>
      <c r="I24" s="47"/>
    </row>
    <row r="25" spans="1:9" ht="28.8" customHeight="1" x14ac:dyDescent="0.3">
      <c r="A25" s="1">
        <f t="shared" si="1"/>
        <v>16</v>
      </c>
      <c r="B25" s="50"/>
      <c r="C25" s="50"/>
      <c r="D25" s="47"/>
      <c r="E25" s="47"/>
      <c r="F25" s="47">
        <f t="shared" si="0"/>
        <v>0</v>
      </c>
      <c r="G25" s="47"/>
      <c r="H25" s="51"/>
      <c r="I25" s="47"/>
    </row>
    <row r="26" spans="1:9" ht="28.8" customHeight="1" x14ac:dyDescent="0.3">
      <c r="A26" s="1">
        <f t="shared" si="1"/>
        <v>17</v>
      </c>
      <c r="B26" s="50"/>
      <c r="C26" s="50"/>
      <c r="D26" s="47"/>
      <c r="E26" s="47"/>
      <c r="F26" s="47">
        <f t="shared" si="0"/>
        <v>0</v>
      </c>
      <c r="G26" s="47"/>
      <c r="H26" s="51"/>
      <c r="I26" s="47"/>
    </row>
    <row r="27" spans="1:9" ht="28.8" customHeight="1" x14ac:dyDescent="0.3">
      <c r="B27" s="49" t="s">
        <v>38</v>
      </c>
      <c r="F27" s="52">
        <f>SUM(F10:F26)</f>
        <v>0</v>
      </c>
      <c r="I27" s="52">
        <f>SUM(I10:I26)</f>
        <v>0</v>
      </c>
    </row>
    <row r="28" spans="1:9" ht="28.8" customHeight="1" x14ac:dyDescent="0.3"/>
    <row r="29" spans="1:9" ht="6" customHeight="1" x14ac:dyDescent="0.3"/>
    <row r="30" spans="1:9" ht="6" customHeight="1" x14ac:dyDescent="0.3"/>
    <row r="31" spans="1:9" x14ac:dyDescent="0.3">
      <c r="B31" s="17" t="s">
        <v>142</v>
      </c>
      <c r="C31" s="17"/>
    </row>
    <row r="33" spans="2:2" ht="20.399999999999999" customHeight="1" x14ac:dyDescent="0.3">
      <c r="B33" s="27" t="s">
        <v>114</v>
      </c>
    </row>
    <row r="34" spans="2:2" ht="15.6" x14ac:dyDescent="0.3">
      <c r="B34" s="27" t="s">
        <v>141</v>
      </c>
    </row>
    <row r="35" spans="2:2" ht="16.8" customHeight="1" x14ac:dyDescent="0.3">
      <c r="B35" s="332" t="s">
        <v>247</v>
      </c>
    </row>
  </sheetData>
  <mergeCells count="1">
    <mergeCell ref="B7:I7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07F7D-1754-4637-9682-89FC0BB481B5}">
  <sheetPr>
    <pageSetUpPr fitToPage="1"/>
  </sheetPr>
  <dimension ref="B4:K26"/>
  <sheetViews>
    <sheetView showGridLines="0" topLeftCell="A6" workbookViewId="0">
      <selection activeCell="C11" sqref="C11"/>
    </sheetView>
  </sheetViews>
  <sheetFormatPr baseColWidth="10" defaultColWidth="11.5546875" defaultRowHeight="13.8" x14ac:dyDescent="0.3"/>
  <cols>
    <col min="1" max="1" width="4.44140625" style="1" customWidth="1"/>
    <col min="2" max="2" width="35.77734375" style="1" customWidth="1"/>
    <col min="3" max="3" width="26.6640625" style="1" customWidth="1"/>
    <col min="4" max="4" width="15.21875" style="1" customWidth="1"/>
    <col min="5" max="5" width="16.33203125" style="1" customWidth="1"/>
    <col min="6" max="6" width="18.109375" style="1" customWidth="1"/>
    <col min="7" max="7" width="15.77734375" style="1" customWidth="1"/>
    <col min="8" max="9" width="16.21875" style="1" customWidth="1"/>
    <col min="10" max="10" width="14.6640625" style="1" customWidth="1"/>
    <col min="11" max="11" width="18.44140625" style="1" customWidth="1"/>
    <col min="12" max="16384" width="11.5546875" style="1"/>
  </cols>
  <sheetData>
    <row r="4" spans="2:11" ht="20.399999999999999" customHeight="1" x14ac:dyDescent="0.3">
      <c r="B4" s="3" t="s">
        <v>2</v>
      </c>
      <c r="C4" s="22" t="str">
        <f>+INVERSIONS!C4</f>
        <v>Recollida de residus del Solsonès</v>
      </c>
      <c r="D4" s="4"/>
      <c r="E4" s="4"/>
      <c r="F4" s="4"/>
      <c r="G4" s="4"/>
      <c r="H4" s="4"/>
      <c r="I4" s="4"/>
      <c r="J4" s="4"/>
      <c r="K4" s="65" t="s">
        <v>8</v>
      </c>
    </row>
    <row r="5" spans="2:11" ht="20.399999999999999" customHeight="1" x14ac:dyDescent="0.3">
      <c r="B5" s="5" t="s">
        <v>1</v>
      </c>
      <c r="C5" s="23">
        <f>+INVERSIONS!C5</f>
        <v>0</v>
      </c>
      <c r="D5" s="6"/>
      <c r="E5" s="6"/>
      <c r="F5" s="6"/>
      <c r="G5" s="6"/>
      <c r="H5" s="6"/>
      <c r="I5" s="6"/>
      <c r="J5" s="6"/>
      <c r="K5" s="66">
        <v>3</v>
      </c>
    </row>
    <row r="6" spans="2:11" ht="4.8" customHeight="1" x14ac:dyDescent="0.3"/>
    <row r="7" spans="2:11" ht="23.4" customHeight="1" x14ac:dyDescent="0.3">
      <c r="B7" s="267" t="s">
        <v>37</v>
      </c>
      <c r="C7" s="268"/>
      <c r="D7" s="268"/>
      <c r="E7" s="268"/>
      <c r="F7" s="268"/>
      <c r="G7" s="268"/>
      <c r="H7" s="268"/>
      <c r="I7" s="268"/>
      <c r="J7" s="268"/>
      <c r="K7" s="269"/>
    </row>
    <row r="8" spans="2:11" ht="7.8" customHeight="1" x14ac:dyDescent="0.3"/>
    <row r="9" spans="2:11" ht="54.6" customHeight="1" x14ac:dyDescent="0.3">
      <c r="B9" s="24" t="s">
        <v>11</v>
      </c>
      <c r="C9" s="25" t="s">
        <v>10</v>
      </c>
      <c r="D9" s="25" t="s">
        <v>39</v>
      </c>
      <c r="E9" s="25" t="s">
        <v>42</v>
      </c>
      <c r="F9" s="25" t="s">
        <v>41</v>
      </c>
      <c r="G9" s="25" t="s">
        <v>40</v>
      </c>
      <c r="H9" s="25" t="s">
        <v>55</v>
      </c>
      <c r="I9" s="25" t="s">
        <v>115</v>
      </c>
      <c r="J9" s="25" t="s">
        <v>116</v>
      </c>
      <c r="K9" s="26" t="s">
        <v>134</v>
      </c>
    </row>
    <row r="10" spans="2:11" ht="28.8" customHeight="1" x14ac:dyDescent="0.3">
      <c r="B10" s="50"/>
      <c r="C10" s="50"/>
      <c r="D10" s="47"/>
      <c r="E10" s="47"/>
      <c r="F10" s="47">
        <f>+D10+E10</f>
        <v>0</v>
      </c>
      <c r="G10" s="47"/>
      <c r="H10" s="47"/>
      <c r="I10" s="47"/>
      <c r="J10" s="47"/>
      <c r="K10" s="47"/>
    </row>
    <row r="11" spans="2:11" ht="28.8" customHeight="1" x14ac:dyDescent="0.3">
      <c r="B11" s="50"/>
      <c r="C11" s="50"/>
      <c r="D11" s="47"/>
      <c r="E11" s="47"/>
      <c r="F11" s="47">
        <f t="shared" ref="F11:F22" si="0">+D11+E11</f>
        <v>0</v>
      </c>
      <c r="G11" s="47"/>
      <c r="H11" s="47"/>
      <c r="I11" s="47"/>
      <c r="J11" s="47"/>
      <c r="K11" s="47"/>
    </row>
    <row r="12" spans="2:11" ht="28.8" customHeight="1" x14ac:dyDescent="0.3">
      <c r="B12" s="50"/>
      <c r="C12" s="50"/>
      <c r="D12" s="47"/>
      <c r="E12" s="47"/>
      <c r="F12" s="47">
        <f t="shared" si="0"/>
        <v>0</v>
      </c>
      <c r="G12" s="47"/>
      <c r="H12" s="47"/>
      <c r="I12" s="47"/>
      <c r="J12" s="47"/>
      <c r="K12" s="47"/>
    </row>
    <row r="13" spans="2:11" ht="28.8" customHeight="1" x14ac:dyDescent="0.3">
      <c r="B13" s="50"/>
      <c r="C13" s="50"/>
      <c r="D13" s="47"/>
      <c r="E13" s="47"/>
      <c r="F13" s="47">
        <f t="shared" si="0"/>
        <v>0</v>
      </c>
      <c r="G13" s="47"/>
      <c r="H13" s="47"/>
      <c r="I13" s="47"/>
      <c r="J13" s="47"/>
      <c r="K13" s="47"/>
    </row>
    <row r="14" spans="2:11" ht="28.8" customHeight="1" x14ac:dyDescent="0.3">
      <c r="B14" s="50"/>
      <c r="C14" s="50"/>
      <c r="D14" s="47"/>
      <c r="E14" s="47"/>
      <c r="F14" s="47">
        <f t="shared" si="0"/>
        <v>0</v>
      </c>
      <c r="G14" s="47"/>
      <c r="H14" s="47"/>
      <c r="I14" s="47"/>
      <c r="J14" s="47"/>
      <c r="K14" s="47"/>
    </row>
    <row r="15" spans="2:11" ht="28.8" customHeight="1" x14ac:dyDescent="0.3">
      <c r="B15" s="50"/>
      <c r="C15" s="50"/>
      <c r="D15" s="47"/>
      <c r="E15" s="47"/>
      <c r="F15" s="47">
        <f t="shared" si="0"/>
        <v>0</v>
      </c>
      <c r="G15" s="47"/>
      <c r="H15" s="47"/>
      <c r="I15" s="47"/>
      <c r="J15" s="47"/>
      <c r="K15" s="47"/>
    </row>
    <row r="16" spans="2:11" ht="28.8" customHeight="1" x14ac:dyDescent="0.3">
      <c r="B16" s="50"/>
      <c r="C16" s="50"/>
      <c r="D16" s="47"/>
      <c r="E16" s="47"/>
      <c r="F16" s="47">
        <f t="shared" si="0"/>
        <v>0</v>
      </c>
      <c r="G16" s="47"/>
      <c r="H16" s="47"/>
      <c r="I16" s="47"/>
      <c r="J16" s="47"/>
      <c r="K16" s="47"/>
    </row>
    <row r="17" spans="2:11" ht="28.8" customHeight="1" x14ac:dyDescent="0.3">
      <c r="B17" s="50"/>
      <c r="C17" s="50"/>
      <c r="D17" s="47"/>
      <c r="E17" s="47"/>
      <c r="F17" s="47">
        <f t="shared" si="0"/>
        <v>0</v>
      </c>
      <c r="G17" s="47"/>
      <c r="H17" s="47"/>
      <c r="I17" s="47"/>
      <c r="J17" s="47"/>
      <c r="K17" s="47"/>
    </row>
    <row r="18" spans="2:11" ht="28.8" customHeight="1" x14ac:dyDescent="0.3">
      <c r="B18" s="50"/>
      <c r="C18" s="50"/>
      <c r="D18" s="47"/>
      <c r="E18" s="47"/>
      <c r="F18" s="47">
        <f t="shared" si="0"/>
        <v>0</v>
      </c>
      <c r="G18" s="47"/>
      <c r="H18" s="47"/>
      <c r="I18" s="47"/>
      <c r="J18" s="47"/>
      <c r="K18" s="47"/>
    </row>
    <row r="19" spans="2:11" ht="28.8" customHeight="1" x14ac:dyDescent="0.3">
      <c r="B19" s="50"/>
      <c r="C19" s="50"/>
      <c r="D19" s="47"/>
      <c r="E19" s="47"/>
      <c r="F19" s="47">
        <f t="shared" si="0"/>
        <v>0</v>
      </c>
      <c r="G19" s="47"/>
      <c r="H19" s="47"/>
      <c r="I19" s="47"/>
      <c r="J19" s="47"/>
      <c r="K19" s="47"/>
    </row>
    <row r="20" spans="2:11" ht="28.8" customHeight="1" x14ac:dyDescent="0.3">
      <c r="B20" s="50"/>
      <c r="C20" s="50"/>
      <c r="D20" s="47"/>
      <c r="E20" s="47"/>
      <c r="F20" s="47">
        <f t="shared" si="0"/>
        <v>0</v>
      </c>
      <c r="G20" s="47"/>
      <c r="H20" s="47"/>
      <c r="I20" s="47"/>
      <c r="J20" s="47"/>
      <c r="K20" s="47"/>
    </row>
    <row r="21" spans="2:11" ht="28.8" customHeight="1" x14ac:dyDescent="0.3">
      <c r="B21" s="50"/>
      <c r="C21" s="50"/>
      <c r="D21" s="47"/>
      <c r="E21" s="47"/>
      <c r="F21" s="47">
        <f t="shared" si="0"/>
        <v>0</v>
      </c>
      <c r="G21" s="47"/>
      <c r="H21" s="47"/>
      <c r="I21" s="47"/>
      <c r="J21" s="47"/>
      <c r="K21" s="47"/>
    </row>
    <row r="22" spans="2:11" ht="28.8" customHeight="1" x14ac:dyDescent="0.3">
      <c r="B22" s="50"/>
      <c r="C22" s="50"/>
      <c r="D22" s="47"/>
      <c r="E22" s="47"/>
      <c r="F22" s="47">
        <f t="shared" si="0"/>
        <v>0</v>
      </c>
      <c r="G22" s="47"/>
      <c r="H22" s="47"/>
      <c r="I22" s="47"/>
      <c r="J22" s="47"/>
      <c r="K22" s="47"/>
    </row>
    <row r="23" spans="2:11" ht="6" customHeight="1" x14ac:dyDescent="0.3"/>
    <row r="24" spans="2:11" x14ac:dyDescent="0.3">
      <c r="B24" s="17" t="s">
        <v>142</v>
      </c>
      <c r="C24" s="17"/>
    </row>
    <row r="26" spans="2:11" ht="20.399999999999999" customHeight="1" x14ac:dyDescent="0.3">
      <c r="B26" s="27"/>
    </row>
  </sheetData>
  <mergeCells count="1">
    <mergeCell ref="B7:K7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AB010-F47D-4E8B-BA1C-62031D0A835A}">
  <sheetPr>
    <pageSetUpPr fitToPage="1"/>
  </sheetPr>
  <dimension ref="B2:E29"/>
  <sheetViews>
    <sheetView showGridLines="0" topLeftCell="A3" workbookViewId="0">
      <selection activeCell="B27" sqref="B27"/>
    </sheetView>
  </sheetViews>
  <sheetFormatPr baseColWidth="10" defaultColWidth="11.5546875" defaultRowHeight="13.8" x14ac:dyDescent="0.3"/>
  <cols>
    <col min="1" max="1" width="11.5546875" style="1"/>
    <col min="2" max="2" width="59.6640625" style="1" customWidth="1"/>
    <col min="3" max="3" width="29.5546875" style="1" customWidth="1"/>
    <col min="4" max="4" width="45.77734375" style="1" customWidth="1"/>
    <col min="5" max="5" width="56" style="1" customWidth="1"/>
    <col min="6" max="6" width="22.88671875" style="1" customWidth="1"/>
    <col min="7" max="16384" width="11.5546875" style="1"/>
  </cols>
  <sheetData>
    <row r="2" spans="2:5" ht="24.6" customHeight="1" x14ac:dyDescent="0.3">
      <c r="B2" s="55" t="s">
        <v>2</v>
      </c>
      <c r="C2" s="56" t="str">
        <f>+FUNCIONAMENT!C4</f>
        <v>Recollida de residus del Solsonès</v>
      </c>
      <c r="D2" s="57"/>
      <c r="E2" s="61" t="s">
        <v>8</v>
      </c>
    </row>
    <row r="3" spans="2:5" ht="27" customHeight="1" x14ac:dyDescent="0.3">
      <c r="B3" s="58" t="s">
        <v>1</v>
      </c>
      <c r="C3" s="59">
        <f>+INVERSIONS!C2</f>
        <v>0</v>
      </c>
      <c r="D3" s="60"/>
      <c r="E3" s="62">
        <v>4</v>
      </c>
    </row>
    <row r="5" spans="2:5" ht="21" customHeight="1" x14ac:dyDescent="0.3">
      <c r="C5" s="54" t="s">
        <v>51</v>
      </c>
      <c r="E5" s="270" t="s">
        <v>64</v>
      </c>
    </row>
    <row r="6" spans="2:5" ht="16.2" customHeight="1" x14ac:dyDescent="0.3">
      <c r="B6" s="16" t="s">
        <v>136</v>
      </c>
      <c r="C6" s="50">
        <v>1</v>
      </c>
      <c r="E6" s="270"/>
    </row>
    <row r="7" spans="2:5" ht="16.2" customHeight="1" x14ac:dyDescent="0.3">
      <c r="B7" s="16" t="s">
        <v>246</v>
      </c>
      <c r="C7" s="50">
        <v>2</v>
      </c>
      <c r="E7" s="270"/>
    </row>
    <row r="8" spans="2:5" ht="16.2" customHeight="1" x14ac:dyDescent="0.3">
      <c r="B8" s="16" t="s">
        <v>143</v>
      </c>
      <c r="C8" s="50">
        <v>3</v>
      </c>
      <c r="E8" s="270"/>
    </row>
    <row r="9" spans="2:5" ht="16.2" customHeight="1" x14ac:dyDescent="0.3">
      <c r="B9" s="16" t="s">
        <v>144</v>
      </c>
      <c r="C9" s="50">
        <v>4</v>
      </c>
      <c r="E9" s="270"/>
    </row>
    <row r="10" spans="2:5" ht="16.2" customHeight="1" x14ac:dyDescent="0.3">
      <c r="B10" s="16" t="s">
        <v>135</v>
      </c>
      <c r="C10" s="50">
        <v>5</v>
      </c>
      <c r="E10" s="270"/>
    </row>
    <row r="11" spans="2:5" ht="16.2" customHeight="1" x14ac:dyDescent="0.3">
      <c r="B11" s="16" t="s">
        <v>145</v>
      </c>
      <c r="C11" s="50">
        <v>6</v>
      </c>
      <c r="E11" s="270"/>
    </row>
    <row r="12" spans="2:5" ht="16.2" customHeight="1" x14ac:dyDescent="0.3">
      <c r="E12" s="270"/>
    </row>
    <row r="13" spans="2:5" ht="16.2" customHeight="1" x14ac:dyDescent="0.3">
      <c r="E13" s="270"/>
    </row>
    <row r="14" spans="2:5" ht="34.200000000000003" customHeight="1" x14ac:dyDescent="0.3">
      <c r="B14" s="53" t="s">
        <v>44</v>
      </c>
    </row>
    <row r="15" spans="2:5" ht="34.799999999999997" customHeight="1" x14ac:dyDescent="0.3">
      <c r="B15" s="1" t="s">
        <v>50</v>
      </c>
    </row>
    <row r="16" spans="2:5" ht="30.6" customHeight="1" x14ac:dyDescent="0.3">
      <c r="B16" s="54" t="s">
        <v>45</v>
      </c>
      <c r="C16" s="54" t="s">
        <v>46</v>
      </c>
      <c r="D16" s="54" t="s">
        <v>47</v>
      </c>
      <c r="E16" s="54" t="s">
        <v>49</v>
      </c>
    </row>
    <row r="17" spans="2:5" ht="27.6" customHeight="1" x14ac:dyDescent="0.3">
      <c r="B17" s="50">
        <v>1</v>
      </c>
      <c r="C17" s="50" t="s">
        <v>48</v>
      </c>
      <c r="D17" s="50" t="s">
        <v>146</v>
      </c>
      <c r="E17" s="50" t="s">
        <v>147</v>
      </c>
    </row>
    <row r="18" spans="2:5" ht="33" customHeight="1" x14ac:dyDescent="0.3">
      <c r="B18" s="50">
        <v>1</v>
      </c>
      <c r="C18" s="50" t="s">
        <v>80</v>
      </c>
      <c r="D18" s="50" t="s">
        <v>146</v>
      </c>
      <c r="E18" s="50" t="s">
        <v>148</v>
      </c>
    </row>
    <row r="19" spans="2:5" ht="33" customHeight="1" x14ac:dyDescent="0.3">
      <c r="B19" s="50">
        <v>1</v>
      </c>
      <c r="C19" s="50" t="s">
        <v>163</v>
      </c>
      <c r="D19" s="50" t="s">
        <v>146</v>
      </c>
      <c r="E19" s="50" t="s">
        <v>164</v>
      </c>
    </row>
    <row r="20" spans="2:5" ht="33" customHeight="1" x14ac:dyDescent="0.3">
      <c r="B20" s="50">
        <v>1</v>
      </c>
      <c r="C20" s="50" t="s">
        <v>165</v>
      </c>
      <c r="D20" s="50" t="s">
        <v>146</v>
      </c>
      <c r="E20" s="50" t="s">
        <v>166</v>
      </c>
    </row>
    <row r="21" spans="2:5" ht="33" customHeight="1" x14ac:dyDescent="0.3">
      <c r="B21" s="50">
        <v>2</v>
      </c>
      <c r="C21" s="50" t="s">
        <v>117</v>
      </c>
      <c r="D21" s="50" t="s">
        <v>167</v>
      </c>
      <c r="E21" s="50" t="s">
        <v>245</v>
      </c>
    </row>
    <row r="22" spans="2:5" ht="33" customHeight="1" x14ac:dyDescent="0.3">
      <c r="B22" s="50">
        <v>3</v>
      </c>
      <c r="C22" s="50" t="s">
        <v>158</v>
      </c>
      <c r="D22" s="50" t="s">
        <v>159</v>
      </c>
      <c r="E22" s="50" t="s">
        <v>159</v>
      </c>
    </row>
    <row r="23" spans="2:5" ht="33" customHeight="1" x14ac:dyDescent="0.3">
      <c r="B23" s="50">
        <v>4</v>
      </c>
      <c r="C23" s="50" t="s">
        <v>168</v>
      </c>
      <c r="D23" s="50" t="s">
        <v>169</v>
      </c>
      <c r="E23" s="50" t="s">
        <v>169</v>
      </c>
    </row>
    <row r="24" spans="2:5" ht="33" customHeight="1" x14ac:dyDescent="0.3">
      <c r="B24" s="50">
        <v>5</v>
      </c>
      <c r="C24" s="50" t="s">
        <v>170</v>
      </c>
      <c r="D24" s="50" t="s">
        <v>171</v>
      </c>
      <c r="E24" s="50" t="s">
        <v>171</v>
      </c>
    </row>
    <row r="25" spans="2:5" ht="33" customHeight="1" x14ac:dyDescent="0.3">
      <c r="B25" s="50">
        <v>6</v>
      </c>
      <c r="C25" s="50" t="s">
        <v>172</v>
      </c>
      <c r="D25" s="50" t="s">
        <v>90</v>
      </c>
      <c r="E25" s="50" t="s">
        <v>90</v>
      </c>
    </row>
    <row r="26" spans="2:5" ht="33" customHeight="1" x14ac:dyDescent="0.3">
      <c r="B26" s="50"/>
      <c r="C26" s="50"/>
      <c r="D26" s="50"/>
      <c r="E26" s="50"/>
    </row>
    <row r="27" spans="2:5" ht="33" customHeight="1" x14ac:dyDescent="0.3">
      <c r="B27" s="103" t="s">
        <v>118</v>
      </c>
      <c r="C27" s="50"/>
      <c r="D27" s="50"/>
      <c r="E27" s="50"/>
    </row>
    <row r="28" spans="2:5" ht="33" customHeight="1" x14ac:dyDescent="0.3">
      <c r="B28" s="50"/>
      <c r="C28" s="50"/>
      <c r="D28" s="50"/>
      <c r="E28" s="50"/>
    </row>
    <row r="29" spans="2:5" ht="33" customHeight="1" x14ac:dyDescent="0.3"/>
  </sheetData>
  <mergeCells count="1">
    <mergeCell ref="E5:E13"/>
  </mergeCells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7F3FE-0FDB-493E-8776-DF3C4958822F}">
  <sheetPr>
    <tabColor theme="2" tint="-9.9978637043366805E-2"/>
    <pageSetUpPr fitToPage="1"/>
  </sheetPr>
  <dimension ref="A1:O71"/>
  <sheetViews>
    <sheetView topLeftCell="A55" zoomScaleNormal="100" zoomScaleSheetLayoutView="100" workbookViewId="0">
      <selection activeCell="A26" sqref="A26"/>
    </sheetView>
  </sheetViews>
  <sheetFormatPr baseColWidth="10" defaultColWidth="23.33203125" defaultRowHeight="13.8" x14ac:dyDescent="0.3"/>
  <cols>
    <col min="1" max="1" width="23.33203125" style="2"/>
    <col min="2" max="2" width="28.21875" style="78" bestFit="1" customWidth="1"/>
    <col min="3" max="3" width="23.33203125" style="78"/>
    <col min="4" max="4" width="23.33203125" style="2"/>
    <col min="5" max="5" width="20.21875" style="2" customWidth="1"/>
    <col min="6" max="11" width="23.33203125" style="2"/>
    <col min="12" max="13" width="23.33203125" style="78"/>
    <col min="14" max="14" width="23.33203125" style="2"/>
    <col min="15" max="16384" width="23.33203125" style="78"/>
  </cols>
  <sheetData>
    <row r="1" spans="1:14" ht="20.399999999999999" customHeight="1" x14ac:dyDescent="0.3">
      <c r="A1" s="70" t="s">
        <v>2</v>
      </c>
      <c r="B1" s="71" t="str">
        <f>+'LLISTAT DE SERVEIS'!C2</f>
        <v>Recollida de residus del Solsonès</v>
      </c>
      <c r="C1" s="76"/>
      <c r="D1" s="77"/>
      <c r="E1" s="72" t="s">
        <v>8</v>
      </c>
    </row>
    <row r="2" spans="1:14" ht="20.399999999999999" customHeight="1" x14ac:dyDescent="0.3">
      <c r="A2" s="73" t="s">
        <v>1</v>
      </c>
      <c r="B2" s="74">
        <f>+'LLISTAT DE SERVEIS'!C3</f>
        <v>0</v>
      </c>
      <c r="C2" s="79"/>
      <c r="D2" s="80"/>
      <c r="E2" s="75">
        <v>5</v>
      </c>
    </row>
    <row r="4" spans="1:14" ht="14.4" x14ac:dyDescent="0.3">
      <c r="A4" s="81" t="s">
        <v>102</v>
      </c>
      <c r="L4" s="82"/>
      <c r="N4" s="83"/>
    </row>
    <row r="5" spans="1:14" s="85" customFormat="1" x14ac:dyDescent="0.3">
      <c r="A5" s="84" t="str">
        <f>A6</f>
        <v>CODI SUBSERVEI</v>
      </c>
      <c r="B5" s="85" t="str">
        <f>B6</f>
        <v>NOM DEL SUBSERVEI</v>
      </c>
      <c r="C5" s="85" t="str">
        <f t="shared" ref="C5:D5" si="0">C6</f>
        <v>NÚM. EQUIPS</v>
      </c>
      <c r="D5" s="85" t="str">
        <f t="shared" si="0"/>
        <v>FREQÜÈNCIA (dies/setmana)</v>
      </c>
      <c r="G5" s="85" t="str">
        <f t="shared" ref="G5:I5" si="1">G7</f>
        <v>Categoria</v>
      </c>
      <c r="H5" s="85" t="str">
        <f t="shared" si="1"/>
        <v>LABORABLES</v>
      </c>
      <c r="I5" s="85" t="str">
        <f t="shared" si="1"/>
        <v>FESTIVES</v>
      </c>
      <c r="L5" s="85" t="str">
        <f t="shared" ref="L5" si="2">L7</f>
        <v>€/jornada</v>
      </c>
    </row>
    <row r="6" spans="1:14" ht="16.8" customHeight="1" x14ac:dyDescent="0.3">
      <c r="A6" s="320" t="s">
        <v>46</v>
      </c>
      <c r="B6" s="322" t="s">
        <v>65</v>
      </c>
      <c r="C6" s="324" t="s">
        <v>56</v>
      </c>
      <c r="D6" s="324" t="s">
        <v>66</v>
      </c>
      <c r="E6" s="324" t="s">
        <v>67</v>
      </c>
      <c r="F6" s="324" t="s">
        <v>68</v>
      </c>
      <c r="G6" s="86"/>
      <c r="H6" s="326" t="s">
        <v>57</v>
      </c>
      <c r="I6" s="327"/>
      <c r="J6" s="327"/>
      <c r="K6" s="328"/>
      <c r="L6" s="326" t="s">
        <v>79</v>
      </c>
      <c r="M6" s="328"/>
      <c r="N6" s="87" t="s">
        <v>33</v>
      </c>
    </row>
    <row r="7" spans="1:14" ht="18.600000000000001" customHeight="1" x14ac:dyDescent="0.3">
      <c r="A7" s="321"/>
      <c r="B7" s="323"/>
      <c r="C7" s="325"/>
      <c r="D7" s="325"/>
      <c r="E7" s="325"/>
      <c r="F7" s="325"/>
      <c r="G7" s="88" t="s">
        <v>69</v>
      </c>
      <c r="H7" s="89" t="s">
        <v>58</v>
      </c>
      <c r="I7" s="89" t="s">
        <v>59</v>
      </c>
      <c r="J7" s="90" t="s">
        <v>60</v>
      </c>
      <c r="K7" s="91" t="s">
        <v>61</v>
      </c>
      <c r="L7" s="90" t="s">
        <v>5</v>
      </c>
      <c r="M7" s="90" t="s">
        <v>62</v>
      </c>
      <c r="N7" s="92" t="s">
        <v>62</v>
      </c>
    </row>
    <row r="8" spans="1:14" ht="16.8" customHeight="1" thickBot="1" x14ac:dyDescent="0.35">
      <c r="A8" s="93" t="s">
        <v>32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5"/>
    </row>
    <row r="9" spans="1:14" ht="15" customHeight="1" thickBot="1" x14ac:dyDescent="0.35">
      <c r="A9" s="96" t="s">
        <v>48</v>
      </c>
      <c r="B9" s="97" t="str">
        <f>+VLOOKUP(A9,'LLISTAT DE SERVEIS'!$C$17:$E$294,3)</f>
        <v>Recollida de la fracció resta</v>
      </c>
      <c r="C9" s="96"/>
      <c r="D9" s="96"/>
      <c r="E9" s="96">
        <f>52*D9</f>
        <v>0</v>
      </c>
      <c r="F9" s="96" t="s">
        <v>71</v>
      </c>
      <c r="G9" s="96" t="s">
        <v>149</v>
      </c>
      <c r="H9" s="96">
        <f>+E9</f>
        <v>0</v>
      </c>
      <c r="I9" s="96"/>
      <c r="J9" s="96">
        <f>+H9+I9</f>
        <v>0</v>
      </c>
      <c r="K9" s="98">
        <f>+J9*C9</f>
        <v>0</v>
      </c>
      <c r="L9" s="99"/>
      <c r="M9" s="100">
        <f>+L9*K9</f>
        <v>0</v>
      </c>
      <c r="N9" s="101">
        <f>+M9</f>
        <v>0</v>
      </c>
    </row>
    <row r="10" spans="1:14" ht="15" customHeight="1" thickBot="1" x14ac:dyDescent="0.35">
      <c r="A10" s="50" t="str">
        <f t="shared" ref="A10" si="3">A9</f>
        <v>1A</v>
      </c>
      <c r="B10" s="102" t="str">
        <f>+VLOOKUP(A10,'LLISTAT DE SERVEIS'!$C$17:$E$294,3)</f>
        <v>Recollida de la fracció resta</v>
      </c>
      <c r="C10" s="50"/>
      <c r="D10" s="50"/>
      <c r="E10" s="50">
        <f>52*D10</f>
        <v>0</v>
      </c>
      <c r="F10" s="50" t="s">
        <v>72</v>
      </c>
      <c r="G10" s="50" t="s">
        <v>149</v>
      </c>
      <c r="H10" s="50">
        <f>+E10</f>
        <v>0</v>
      </c>
      <c r="I10" s="50"/>
      <c r="J10" s="50">
        <f t="shared" ref="J10:J11" si="4">+H10+I10</f>
        <v>0</v>
      </c>
      <c r="K10" s="103">
        <f>+J10*C10</f>
        <v>0</v>
      </c>
      <c r="L10" s="104"/>
      <c r="M10" s="105">
        <f>+L10*K10</f>
        <v>0</v>
      </c>
      <c r="N10" s="101">
        <f t="shared" ref="N10:N11" si="5">+M10</f>
        <v>0</v>
      </c>
    </row>
    <row r="11" spans="1:14" ht="15" customHeight="1" thickBot="1" x14ac:dyDescent="0.35">
      <c r="A11" s="50" t="str">
        <f>A10</f>
        <v>1A</v>
      </c>
      <c r="B11" s="102" t="str">
        <f>+VLOOKUP(A11,'LLISTAT DE SERVEIS'!$C$17:$E$294,3)</f>
        <v>Recollida de la fracció resta</v>
      </c>
      <c r="C11" s="50"/>
      <c r="D11" s="50"/>
      <c r="E11" s="50">
        <f>52*D11</f>
        <v>0</v>
      </c>
      <c r="F11" s="50" t="s">
        <v>71</v>
      </c>
      <c r="G11" s="50" t="s">
        <v>149</v>
      </c>
      <c r="H11" s="50">
        <f>+E11</f>
        <v>0</v>
      </c>
      <c r="I11" s="50"/>
      <c r="J11" s="50">
        <f t="shared" si="4"/>
        <v>0</v>
      </c>
      <c r="K11" s="103">
        <f>+J11*C11</f>
        <v>0</v>
      </c>
      <c r="L11" s="104"/>
      <c r="M11" s="105">
        <f>+L11*K11</f>
        <v>0</v>
      </c>
      <c r="N11" s="101">
        <f t="shared" si="5"/>
        <v>0</v>
      </c>
    </row>
    <row r="12" spans="1:14" ht="23.4" customHeight="1" x14ac:dyDescent="0.3">
      <c r="A12" s="106"/>
      <c r="C12" s="2"/>
      <c r="F12" s="78"/>
      <c r="G12" s="78"/>
      <c r="H12" s="78"/>
      <c r="I12" s="78"/>
      <c r="J12" s="78"/>
      <c r="K12" s="78"/>
      <c r="M12" s="161" t="s">
        <v>33</v>
      </c>
      <c r="N12" s="31">
        <f>SUM(N9:N11)</f>
        <v>0</v>
      </c>
    </row>
    <row r="13" spans="1:14" ht="20.399999999999999" customHeight="1" x14ac:dyDescent="0.3">
      <c r="A13" s="106"/>
      <c r="C13" s="2"/>
      <c r="F13" s="317" t="s">
        <v>74</v>
      </c>
      <c r="G13" s="316"/>
      <c r="H13" s="315" t="s">
        <v>75</v>
      </c>
      <c r="I13" s="316"/>
      <c r="J13" s="315" t="s">
        <v>78</v>
      </c>
      <c r="K13" s="316"/>
      <c r="L13" s="315" t="s">
        <v>76</v>
      </c>
      <c r="M13" s="316"/>
      <c r="N13" s="107" t="s">
        <v>33</v>
      </c>
    </row>
    <row r="14" spans="1:14" ht="20.399999999999999" customHeight="1" x14ac:dyDescent="0.3">
      <c r="A14" s="106"/>
      <c r="C14" s="318" t="s">
        <v>73</v>
      </c>
      <c r="D14" s="319"/>
      <c r="E14" s="108" t="s">
        <v>61</v>
      </c>
      <c r="F14" s="109" t="s">
        <v>5</v>
      </c>
      <c r="G14" s="109" t="s">
        <v>62</v>
      </c>
      <c r="H14" s="109" t="s">
        <v>5</v>
      </c>
      <c r="I14" s="109" t="s">
        <v>62</v>
      </c>
      <c r="J14" s="109" t="s">
        <v>5</v>
      </c>
      <c r="K14" s="109" t="s">
        <v>62</v>
      </c>
      <c r="L14" s="109" t="s">
        <v>5</v>
      </c>
      <c r="M14" s="109" t="s">
        <v>62</v>
      </c>
      <c r="N14" s="110" t="s">
        <v>62</v>
      </c>
    </row>
    <row r="15" spans="1:14" ht="18" customHeight="1" thickBot="1" x14ac:dyDescent="0.35">
      <c r="A15" s="93" t="s">
        <v>70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5"/>
    </row>
    <row r="16" spans="1:14" s="111" customFormat="1" ht="15" customHeight="1" thickBot="1" x14ac:dyDescent="0.35">
      <c r="A16" s="96" t="s">
        <v>48</v>
      </c>
      <c r="B16" s="97" t="str">
        <f>+VLOOKUP(A16,'LLISTAT DE SERVEIS'!$C$17:$E$294,3)</f>
        <v>Recollida de la fracció resta</v>
      </c>
      <c r="C16" s="273"/>
      <c r="D16" s="274"/>
      <c r="E16" s="98">
        <f>+K9</f>
        <v>0</v>
      </c>
      <c r="F16" s="96"/>
      <c r="G16" s="96">
        <f>+F16*E16</f>
        <v>0</v>
      </c>
      <c r="H16" s="96"/>
      <c r="I16" s="96">
        <f>+H16*E16</f>
        <v>0</v>
      </c>
      <c r="J16" s="96"/>
      <c r="K16" s="96">
        <f>+J16*E16</f>
        <v>0</v>
      </c>
      <c r="L16" s="99"/>
      <c r="M16" s="100">
        <f>+L16*E16</f>
        <v>0</v>
      </c>
      <c r="N16" s="101">
        <f>+M16+K16+I16+G16</f>
        <v>0</v>
      </c>
    </row>
    <row r="17" spans="1:15" ht="14.4" thickBot="1" x14ac:dyDescent="0.35">
      <c r="A17" s="50" t="str">
        <f t="shared" ref="A17" si="6">A16</f>
        <v>1A</v>
      </c>
      <c r="B17" s="102" t="str">
        <f>+VLOOKUP(A17,'LLISTAT DE SERVEIS'!$C$17:$E$294,3)</f>
        <v>Recollida de la fracció resta</v>
      </c>
      <c r="C17" s="273"/>
      <c r="D17" s="274"/>
      <c r="E17" s="98">
        <f t="shared" ref="E17:E18" si="7">+K10</f>
        <v>0</v>
      </c>
      <c r="F17" s="50"/>
      <c r="G17" s="96">
        <f t="shared" ref="G17:G18" si="8">+F17*E17</f>
        <v>0</v>
      </c>
      <c r="H17" s="50"/>
      <c r="I17" s="96">
        <f t="shared" ref="I17:I18" si="9">+H17*E17</f>
        <v>0</v>
      </c>
      <c r="J17" s="50"/>
      <c r="K17" s="96">
        <f t="shared" ref="K17:K18" si="10">+J17*E17</f>
        <v>0</v>
      </c>
      <c r="L17" s="104"/>
      <c r="M17" s="100">
        <f t="shared" ref="M17:M18" si="11">+L17*E17</f>
        <v>0</v>
      </c>
      <c r="N17" s="101">
        <f t="shared" ref="N17:N18" si="12">+M17+K17+I17+G17</f>
        <v>0</v>
      </c>
    </row>
    <row r="18" spans="1:15" ht="15" customHeight="1" thickBot="1" x14ac:dyDescent="0.35">
      <c r="A18" s="50" t="str">
        <f>A17</f>
        <v>1A</v>
      </c>
      <c r="B18" s="102" t="str">
        <f>+VLOOKUP(A18,'LLISTAT DE SERVEIS'!$C$17:$E$294,3)</f>
        <v>Recollida de la fracció resta</v>
      </c>
      <c r="C18" s="273"/>
      <c r="D18" s="274"/>
      <c r="E18" s="98">
        <f t="shared" si="7"/>
        <v>0</v>
      </c>
      <c r="F18" s="50"/>
      <c r="G18" s="96">
        <f t="shared" si="8"/>
        <v>0</v>
      </c>
      <c r="H18" s="50"/>
      <c r="I18" s="96">
        <f t="shared" si="9"/>
        <v>0</v>
      </c>
      <c r="J18" s="50"/>
      <c r="K18" s="96">
        <f t="shared" si="10"/>
        <v>0</v>
      </c>
      <c r="L18" s="104"/>
      <c r="M18" s="100">
        <f t="shared" si="11"/>
        <v>0</v>
      </c>
      <c r="N18" s="101">
        <f t="shared" si="12"/>
        <v>0</v>
      </c>
    </row>
    <row r="19" spans="1:15" ht="24" customHeight="1" x14ac:dyDescent="0.3">
      <c r="C19" s="2"/>
      <c r="F19" s="161" t="s">
        <v>33</v>
      </c>
      <c r="G19" s="161">
        <f>SUM(G16:G18)</f>
        <v>0</v>
      </c>
      <c r="H19" s="161" t="s">
        <v>33</v>
      </c>
      <c r="I19" s="161">
        <f>SUM(I16:I18)</f>
        <v>0</v>
      </c>
      <c r="J19" s="161" t="s">
        <v>33</v>
      </c>
      <c r="K19" s="161">
        <f>SUM(K16:K18)</f>
        <v>0</v>
      </c>
      <c r="L19" s="161" t="s">
        <v>33</v>
      </c>
      <c r="M19" s="161">
        <f>SUM(M16:M18)</f>
        <v>0</v>
      </c>
      <c r="N19" s="31">
        <f>SUM(N16:N18)</f>
        <v>0</v>
      </c>
      <c r="O19" s="112"/>
    </row>
    <row r="20" spans="1:15" ht="22.8" customHeight="1" x14ac:dyDescent="0.3">
      <c r="A20" s="78"/>
      <c r="D20" s="78"/>
      <c r="E20" s="78"/>
      <c r="F20" s="78"/>
      <c r="G20" s="78"/>
      <c r="H20" s="78"/>
      <c r="I20" s="78"/>
      <c r="J20" s="78"/>
      <c r="K20" s="113"/>
      <c r="L20" s="114"/>
      <c r="M20" s="115" t="s">
        <v>77</v>
      </c>
      <c r="N20" s="116">
        <f>+N19+N12</f>
        <v>0</v>
      </c>
    </row>
    <row r="21" spans="1:15" x14ac:dyDescent="0.3">
      <c r="A21" s="78"/>
      <c r="D21" s="78"/>
      <c r="E21" s="78"/>
      <c r="F21" s="78"/>
      <c r="G21" s="78"/>
      <c r="H21" s="78"/>
      <c r="I21" s="78"/>
      <c r="J21" s="78"/>
      <c r="K21" s="78"/>
      <c r="N21" s="78"/>
    </row>
    <row r="22" spans="1:15" x14ac:dyDescent="0.3">
      <c r="A22" s="78"/>
      <c r="D22" s="78"/>
      <c r="E22" s="78"/>
      <c r="F22" s="78"/>
      <c r="G22" s="78"/>
      <c r="H22" s="78"/>
      <c r="I22" s="78"/>
      <c r="J22" s="78"/>
      <c r="K22" s="78"/>
      <c r="N22" s="78"/>
    </row>
    <row r="23" spans="1:15" x14ac:dyDescent="0.3">
      <c r="A23" s="311" t="s">
        <v>46</v>
      </c>
      <c r="B23" s="313" t="s">
        <v>65</v>
      </c>
      <c r="C23" s="303" t="s">
        <v>56</v>
      </c>
      <c r="D23" s="303" t="s">
        <v>66</v>
      </c>
      <c r="E23" s="303" t="s">
        <v>67</v>
      </c>
      <c r="F23" s="303" t="s">
        <v>68</v>
      </c>
      <c r="G23" s="117"/>
      <c r="H23" s="305" t="s">
        <v>57</v>
      </c>
      <c r="I23" s="306"/>
      <c r="J23" s="306"/>
      <c r="K23" s="307"/>
      <c r="L23" s="305" t="s">
        <v>79</v>
      </c>
      <c r="M23" s="307"/>
      <c r="N23" s="118" t="s">
        <v>33</v>
      </c>
    </row>
    <row r="24" spans="1:15" x14ac:dyDescent="0.3">
      <c r="A24" s="312"/>
      <c r="B24" s="314"/>
      <c r="C24" s="304"/>
      <c r="D24" s="304"/>
      <c r="E24" s="304"/>
      <c r="F24" s="304"/>
      <c r="G24" s="119" t="s">
        <v>69</v>
      </c>
      <c r="H24" s="120" t="s">
        <v>58</v>
      </c>
      <c r="I24" s="120" t="s">
        <v>59</v>
      </c>
      <c r="J24" s="121" t="s">
        <v>60</v>
      </c>
      <c r="K24" s="122" t="s">
        <v>61</v>
      </c>
      <c r="L24" s="121" t="s">
        <v>5</v>
      </c>
      <c r="M24" s="121" t="s">
        <v>62</v>
      </c>
      <c r="N24" s="123" t="s">
        <v>62</v>
      </c>
    </row>
    <row r="25" spans="1:15" ht="14.4" thickBot="1" x14ac:dyDescent="0.35">
      <c r="A25" s="124" t="s">
        <v>32</v>
      </c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6"/>
    </row>
    <row r="26" spans="1:15" ht="14.4" thickBot="1" x14ac:dyDescent="0.35">
      <c r="A26" s="96" t="s">
        <v>80</v>
      </c>
      <c r="B26" s="97" t="str">
        <f>+VLOOKUP(A26,'LLISTAT DE SERVEIS'!$C$17:$E$294,3)</f>
        <v>Recollida de la fracció paper-cartró</v>
      </c>
      <c r="C26" s="96"/>
      <c r="D26" s="96"/>
      <c r="E26" s="96"/>
      <c r="F26" s="96"/>
      <c r="G26" s="96"/>
      <c r="H26" s="96"/>
      <c r="I26" s="96"/>
      <c r="J26" s="96">
        <f>+H26+I26</f>
        <v>0</v>
      </c>
      <c r="K26" s="98">
        <f>+J26*C26</f>
        <v>0</v>
      </c>
      <c r="L26" s="99"/>
      <c r="M26" s="100">
        <f>+L26*K26</f>
        <v>0</v>
      </c>
      <c r="N26" s="101">
        <f>+M26</f>
        <v>0</v>
      </c>
    </row>
    <row r="27" spans="1:15" ht="14.4" thickBot="1" x14ac:dyDescent="0.35">
      <c r="A27" s="50" t="str">
        <f t="shared" ref="A27" si="13">A26</f>
        <v>1B</v>
      </c>
      <c r="B27" s="102" t="str">
        <f>+VLOOKUP(A27,'LLISTAT DE SERVEIS'!$C$17:$E$294,3)</f>
        <v>Recollida de la fracció paper-cartró</v>
      </c>
      <c r="C27" s="50"/>
      <c r="D27" s="50"/>
      <c r="E27" s="50"/>
      <c r="F27" s="50"/>
      <c r="G27" s="50"/>
      <c r="H27" s="50"/>
      <c r="I27" s="50"/>
      <c r="J27" s="50">
        <f t="shared" ref="J27:J28" si="14">+H27+I27</f>
        <v>0</v>
      </c>
      <c r="K27" s="103">
        <f>+J27*C27</f>
        <v>0</v>
      </c>
      <c r="L27" s="104"/>
      <c r="M27" s="105">
        <f>+L27*K27</f>
        <v>0</v>
      </c>
      <c r="N27" s="101">
        <f t="shared" ref="N27:N28" si="15">+M27</f>
        <v>0</v>
      </c>
    </row>
    <row r="28" spans="1:15" ht="14.4" thickBot="1" x14ac:dyDescent="0.35">
      <c r="A28" s="50" t="str">
        <f>A27</f>
        <v>1B</v>
      </c>
      <c r="B28" s="102" t="str">
        <f>+VLOOKUP(A28,'LLISTAT DE SERVEIS'!$C$17:$E$294,3)</f>
        <v>Recollida de la fracció paper-cartró</v>
      </c>
      <c r="C28" s="50"/>
      <c r="D28" s="50"/>
      <c r="E28" s="50"/>
      <c r="F28" s="50"/>
      <c r="G28" s="50"/>
      <c r="H28" s="50"/>
      <c r="I28" s="50"/>
      <c r="J28" s="50">
        <f t="shared" si="14"/>
        <v>0</v>
      </c>
      <c r="K28" s="103">
        <f>+J28*C28</f>
        <v>0</v>
      </c>
      <c r="L28" s="104"/>
      <c r="M28" s="105">
        <f>+L28*K28</f>
        <v>0</v>
      </c>
      <c r="N28" s="101">
        <f t="shared" si="15"/>
        <v>0</v>
      </c>
    </row>
    <row r="29" spans="1:15" x14ac:dyDescent="0.3">
      <c r="A29" s="106"/>
      <c r="C29" s="2"/>
      <c r="F29" s="78"/>
      <c r="G29" s="78"/>
      <c r="H29" s="78"/>
      <c r="I29" s="78"/>
      <c r="J29" s="78"/>
      <c r="K29" s="78"/>
      <c r="M29" s="161" t="s">
        <v>33</v>
      </c>
      <c r="N29" s="31">
        <f>SUM(N26:N28)</f>
        <v>0</v>
      </c>
    </row>
    <row r="30" spans="1:15" x14ac:dyDescent="0.3">
      <c r="A30" s="106"/>
      <c r="C30" s="2"/>
      <c r="F30" s="308" t="s">
        <v>74</v>
      </c>
      <c r="G30" s="309"/>
      <c r="H30" s="310" t="s">
        <v>75</v>
      </c>
      <c r="I30" s="309"/>
      <c r="J30" s="310" t="s">
        <v>78</v>
      </c>
      <c r="K30" s="309"/>
      <c r="L30" s="310" t="s">
        <v>76</v>
      </c>
      <c r="M30" s="309"/>
      <c r="N30" s="127" t="s">
        <v>33</v>
      </c>
    </row>
    <row r="31" spans="1:15" x14ac:dyDescent="0.3">
      <c r="A31" s="106"/>
      <c r="C31" s="297" t="s">
        <v>73</v>
      </c>
      <c r="D31" s="298"/>
      <c r="E31" s="128" t="s">
        <v>61</v>
      </c>
      <c r="F31" s="129" t="s">
        <v>5</v>
      </c>
      <c r="G31" s="129" t="s">
        <v>62</v>
      </c>
      <c r="H31" s="129" t="s">
        <v>5</v>
      </c>
      <c r="I31" s="129" t="s">
        <v>62</v>
      </c>
      <c r="J31" s="129" t="s">
        <v>5</v>
      </c>
      <c r="K31" s="129" t="s">
        <v>62</v>
      </c>
      <c r="L31" s="129" t="s">
        <v>5</v>
      </c>
      <c r="M31" s="129" t="s">
        <v>62</v>
      </c>
      <c r="N31" s="130" t="s">
        <v>62</v>
      </c>
    </row>
    <row r="32" spans="1:15" ht="14.4" thickBot="1" x14ac:dyDescent="0.35">
      <c r="A32" s="124" t="s">
        <v>70</v>
      </c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6"/>
    </row>
    <row r="33" spans="1:14" ht="14.4" thickBot="1" x14ac:dyDescent="0.35">
      <c r="A33" s="96" t="s">
        <v>80</v>
      </c>
      <c r="B33" s="97" t="str">
        <f>+VLOOKUP(A33,'LLISTAT DE SERVEIS'!$C$17:$E$294,3)</f>
        <v>Recollida de la fracció paper-cartró</v>
      </c>
      <c r="C33" s="273"/>
      <c r="D33" s="274"/>
      <c r="E33" s="98">
        <f>+K26</f>
        <v>0</v>
      </c>
      <c r="F33" s="96"/>
      <c r="G33" s="96">
        <f>+F33*E33</f>
        <v>0</v>
      </c>
      <c r="H33" s="96"/>
      <c r="I33" s="96">
        <f>+H33*E33</f>
        <v>0</v>
      </c>
      <c r="J33" s="96"/>
      <c r="K33" s="96">
        <f>+J33*E33</f>
        <v>0</v>
      </c>
      <c r="L33" s="99"/>
      <c r="M33" s="100">
        <f>+L33*E33</f>
        <v>0</v>
      </c>
      <c r="N33" s="101">
        <f>+M33+K33+I33+G33</f>
        <v>0</v>
      </c>
    </row>
    <row r="34" spans="1:14" ht="14.4" thickBot="1" x14ac:dyDescent="0.35">
      <c r="A34" s="50" t="str">
        <f t="shared" ref="A34" si="16">A33</f>
        <v>1B</v>
      </c>
      <c r="B34" s="102" t="str">
        <f>+VLOOKUP(A34,'LLISTAT DE SERVEIS'!$C$17:$E$294,3)</f>
        <v>Recollida de la fracció paper-cartró</v>
      </c>
      <c r="C34" s="273"/>
      <c r="D34" s="274"/>
      <c r="E34" s="98">
        <f t="shared" ref="E34:E35" si="17">+K27</f>
        <v>0</v>
      </c>
      <c r="F34" s="50"/>
      <c r="G34" s="96">
        <f t="shared" ref="G34:G35" si="18">+F34*E34</f>
        <v>0</v>
      </c>
      <c r="H34" s="50"/>
      <c r="I34" s="96">
        <f t="shared" ref="I34:I35" si="19">+H34*E34</f>
        <v>0</v>
      </c>
      <c r="J34" s="50"/>
      <c r="K34" s="96">
        <f t="shared" ref="K34:K35" si="20">+J34*E34</f>
        <v>0</v>
      </c>
      <c r="L34" s="104"/>
      <c r="M34" s="100">
        <f t="shared" ref="M34:M35" si="21">+L34*E34</f>
        <v>0</v>
      </c>
      <c r="N34" s="101">
        <f t="shared" ref="N34:N35" si="22">+M34+K34+I34+G34</f>
        <v>0</v>
      </c>
    </row>
    <row r="35" spans="1:14" ht="14.4" thickBot="1" x14ac:dyDescent="0.35">
      <c r="A35" s="50" t="str">
        <f>A34</f>
        <v>1B</v>
      </c>
      <c r="B35" s="102" t="str">
        <f>+VLOOKUP(A35,'LLISTAT DE SERVEIS'!$C$17:$E$294,3)</f>
        <v>Recollida de la fracció paper-cartró</v>
      </c>
      <c r="C35" s="273"/>
      <c r="D35" s="274"/>
      <c r="E35" s="98">
        <f t="shared" si="17"/>
        <v>0</v>
      </c>
      <c r="F35" s="50"/>
      <c r="G35" s="96">
        <f t="shared" si="18"/>
        <v>0</v>
      </c>
      <c r="H35" s="50"/>
      <c r="I35" s="96">
        <f t="shared" si="19"/>
        <v>0</v>
      </c>
      <c r="J35" s="50"/>
      <c r="K35" s="96">
        <f t="shared" si="20"/>
        <v>0</v>
      </c>
      <c r="L35" s="104"/>
      <c r="M35" s="100">
        <f t="shared" si="21"/>
        <v>0</v>
      </c>
      <c r="N35" s="101">
        <f t="shared" si="22"/>
        <v>0</v>
      </c>
    </row>
    <row r="36" spans="1:14" x14ac:dyDescent="0.3">
      <c r="C36" s="2"/>
      <c r="F36" s="161" t="s">
        <v>33</v>
      </c>
      <c r="G36" s="161">
        <f>SUM(G33:G35)</f>
        <v>0</v>
      </c>
      <c r="H36" s="161" t="s">
        <v>33</v>
      </c>
      <c r="I36" s="161">
        <f>SUM(I33:I35)</f>
        <v>0</v>
      </c>
      <c r="J36" s="161" t="s">
        <v>33</v>
      </c>
      <c r="K36" s="161">
        <f>SUM(K33:K35)</f>
        <v>0</v>
      </c>
      <c r="L36" s="161" t="s">
        <v>33</v>
      </c>
      <c r="M36" s="161">
        <f>SUM(M33:M35)</f>
        <v>0</v>
      </c>
      <c r="N36" s="31">
        <f>SUM(N33:N35)</f>
        <v>0</v>
      </c>
    </row>
    <row r="37" spans="1:14" ht="21.6" customHeight="1" x14ac:dyDescent="0.3">
      <c r="A37" s="78"/>
      <c r="D37" s="78"/>
      <c r="E37" s="78"/>
      <c r="F37" s="78"/>
      <c r="G37" s="78"/>
      <c r="H37" s="78"/>
      <c r="I37" s="78"/>
      <c r="J37" s="78"/>
      <c r="K37" s="131"/>
      <c r="L37" s="132"/>
      <c r="M37" s="133" t="s">
        <v>77</v>
      </c>
      <c r="N37" s="134">
        <f>+N36+N29</f>
        <v>0</v>
      </c>
    </row>
    <row r="38" spans="1:14" x14ac:dyDescent="0.3">
      <c r="B38" s="135"/>
    </row>
    <row r="39" spans="1:14" x14ac:dyDescent="0.3">
      <c r="A39" s="299" t="s">
        <v>46</v>
      </c>
      <c r="B39" s="301" t="s">
        <v>65</v>
      </c>
      <c r="C39" s="289" t="s">
        <v>56</v>
      </c>
      <c r="D39" s="289" t="s">
        <v>66</v>
      </c>
      <c r="E39" s="289" t="s">
        <v>67</v>
      </c>
      <c r="F39" s="289" t="s">
        <v>68</v>
      </c>
      <c r="G39" s="206"/>
      <c r="H39" s="291" t="s">
        <v>57</v>
      </c>
      <c r="I39" s="292"/>
      <c r="J39" s="292"/>
      <c r="K39" s="293"/>
      <c r="L39" s="291" t="s">
        <v>79</v>
      </c>
      <c r="M39" s="293"/>
      <c r="N39" s="207" t="s">
        <v>33</v>
      </c>
    </row>
    <row r="40" spans="1:14" x14ac:dyDescent="0.3">
      <c r="A40" s="300"/>
      <c r="B40" s="302"/>
      <c r="C40" s="290"/>
      <c r="D40" s="290"/>
      <c r="E40" s="290"/>
      <c r="F40" s="290"/>
      <c r="G40" s="208" t="s">
        <v>69</v>
      </c>
      <c r="H40" s="209" t="s">
        <v>58</v>
      </c>
      <c r="I40" s="209" t="s">
        <v>59</v>
      </c>
      <c r="J40" s="210" t="s">
        <v>60</v>
      </c>
      <c r="K40" s="211" t="s">
        <v>61</v>
      </c>
      <c r="L40" s="210" t="s">
        <v>5</v>
      </c>
      <c r="M40" s="210" t="s">
        <v>62</v>
      </c>
      <c r="N40" s="212" t="s">
        <v>62</v>
      </c>
    </row>
    <row r="41" spans="1:14" ht="14.4" thickBot="1" x14ac:dyDescent="0.35">
      <c r="A41" s="213" t="s">
        <v>32</v>
      </c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5"/>
    </row>
    <row r="42" spans="1:14" ht="14.4" thickBot="1" x14ac:dyDescent="0.35">
      <c r="A42" s="96" t="s">
        <v>163</v>
      </c>
      <c r="B42" s="97" t="str">
        <f>+VLOOKUP(A42,'LLISTAT DE SERVEIS'!$C$17:$E$294,3)</f>
        <v>Recollida de la fracció envasos lleugers</v>
      </c>
      <c r="C42" s="96"/>
      <c r="D42" s="96"/>
      <c r="E42" s="96"/>
      <c r="F42" s="96"/>
      <c r="G42" s="96"/>
      <c r="H42" s="96"/>
      <c r="I42" s="96"/>
      <c r="J42" s="96">
        <f>+H42+I42</f>
        <v>0</v>
      </c>
      <c r="K42" s="98">
        <f>+J42*C42</f>
        <v>0</v>
      </c>
      <c r="L42" s="99"/>
      <c r="M42" s="100">
        <f>+L42*K42</f>
        <v>0</v>
      </c>
      <c r="N42" s="101">
        <f>+M42</f>
        <v>0</v>
      </c>
    </row>
    <row r="43" spans="1:14" ht="14.4" thickBot="1" x14ac:dyDescent="0.35">
      <c r="A43" s="50" t="s">
        <v>163</v>
      </c>
      <c r="B43" s="102" t="str">
        <f>+VLOOKUP(A43,'LLISTAT DE SERVEIS'!$C$17:$E$294,3)</f>
        <v>Recollida de la fracció envasos lleugers</v>
      </c>
      <c r="C43" s="50"/>
      <c r="D43" s="50"/>
      <c r="E43" s="50"/>
      <c r="F43" s="50"/>
      <c r="G43" s="50"/>
      <c r="H43" s="50"/>
      <c r="I43" s="50"/>
      <c r="J43" s="50">
        <f t="shared" ref="J43:J44" si="23">+H43+I43</f>
        <v>0</v>
      </c>
      <c r="K43" s="103">
        <f>+J43*C43</f>
        <v>0</v>
      </c>
      <c r="L43" s="104"/>
      <c r="M43" s="105">
        <f>+L43*K43</f>
        <v>0</v>
      </c>
      <c r="N43" s="101">
        <f t="shared" ref="N43:N44" si="24">+M43</f>
        <v>0</v>
      </c>
    </row>
    <row r="44" spans="1:14" ht="14.4" thickBot="1" x14ac:dyDescent="0.35">
      <c r="A44" s="50" t="s">
        <v>163</v>
      </c>
      <c r="B44" s="102" t="str">
        <f>+VLOOKUP(A44,'LLISTAT DE SERVEIS'!$C$17:$E$294,3)</f>
        <v>Recollida de la fracció envasos lleugers</v>
      </c>
      <c r="C44" s="50"/>
      <c r="D44" s="50"/>
      <c r="E44" s="50"/>
      <c r="F44" s="50"/>
      <c r="G44" s="50"/>
      <c r="H44" s="50"/>
      <c r="I44" s="50"/>
      <c r="J44" s="50">
        <f t="shared" si="23"/>
        <v>0</v>
      </c>
      <c r="K44" s="103">
        <f>+J44*C44</f>
        <v>0</v>
      </c>
      <c r="L44" s="104"/>
      <c r="M44" s="105">
        <f>+L44*K44</f>
        <v>0</v>
      </c>
      <c r="N44" s="101">
        <f t="shared" si="24"/>
        <v>0</v>
      </c>
    </row>
    <row r="45" spans="1:14" ht="23.4" customHeight="1" x14ac:dyDescent="0.3">
      <c r="A45" s="106"/>
      <c r="C45" s="2"/>
      <c r="F45" s="78"/>
      <c r="G45" s="78"/>
      <c r="H45" s="78"/>
      <c r="I45" s="78"/>
      <c r="J45" s="78"/>
      <c r="K45" s="78"/>
      <c r="M45" s="161" t="s">
        <v>33</v>
      </c>
      <c r="N45" s="31">
        <f>SUM(N42:N44)</f>
        <v>0</v>
      </c>
    </row>
    <row r="46" spans="1:14" x14ac:dyDescent="0.3">
      <c r="A46" s="106"/>
      <c r="C46" s="2"/>
      <c r="F46" s="294" t="s">
        <v>74</v>
      </c>
      <c r="G46" s="295"/>
      <c r="H46" s="296" t="s">
        <v>75</v>
      </c>
      <c r="I46" s="295"/>
      <c r="J46" s="296" t="s">
        <v>78</v>
      </c>
      <c r="K46" s="295"/>
      <c r="L46" s="296" t="s">
        <v>76</v>
      </c>
      <c r="M46" s="295"/>
      <c r="N46" s="216" t="s">
        <v>33</v>
      </c>
    </row>
    <row r="47" spans="1:14" x14ac:dyDescent="0.3">
      <c r="A47" s="106"/>
      <c r="C47" s="278" t="s">
        <v>73</v>
      </c>
      <c r="D47" s="279"/>
      <c r="E47" s="219" t="s">
        <v>61</v>
      </c>
      <c r="F47" s="217" t="s">
        <v>5</v>
      </c>
      <c r="G47" s="217" t="s">
        <v>62</v>
      </c>
      <c r="H47" s="217" t="s">
        <v>5</v>
      </c>
      <c r="I47" s="217" t="s">
        <v>62</v>
      </c>
      <c r="J47" s="217" t="s">
        <v>5</v>
      </c>
      <c r="K47" s="217" t="s">
        <v>62</v>
      </c>
      <c r="L47" s="217" t="s">
        <v>5</v>
      </c>
      <c r="M47" s="217" t="s">
        <v>62</v>
      </c>
      <c r="N47" s="218" t="s">
        <v>62</v>
      </c>
    </row>
    <row r="48" spans="1:14" ht="14.4" thickBot="1" x14ac:dyDescent="0.35">
      <c r="A48" s="213" t="s">
        <v>70</v>
      </c>
      <c r="B48" s="214"/>
      <c r="C48" s="214"/>
      <c r="D48" s="214"/>
      <c r="E48" s="214"/>
      <c r="F48" s="214"/>
      <c r="G48" s="214"/>
      <c r="H48" s="214"/>
      <c r="I48" s="214"/>
      <c r="J48" s="214"/>
      <c r="K48" s="214"/>
      <c r="L48" s="214"/>
      <c r="M48" s="214"/>
      <c r="N48" s="215"/>
    </row>
    <row r="49" spans="1:14" ht="14.4" thickBot="1" x14ac:dyDescent="0.35">
      <c r="A49" s="96" t="s">
        <v>163</v>
      </c>
      <c r="B49" s="97" t="str">
        <f>+VLOOKUP(A49,'LLISTAT DE SERVEIS'!$C$17:$E$294,3)</f>
        <v>Recollida de la fracció envasos lleugers</v>
      </c>
      <c r="C49" s="273"/>
      <c r="D49" s="274"/>
      <c r="E49" s="98">
        <f>+K42</f>
        <v>0</v>
      </c>
      <c r="F49" s="96"/>
      <c r="G49" s="96">
        <f>+F49*E49</f>
        <v>0</v>
      </c>
      <c r="H49" s="96"/>
      <c r="I49" s="96">
        <f>+H49*E49</f>
        <v>0</v>
      </c>
      <c r="J49" s="96"/>
      <c r="K49" s="96">
        <f>+J49*E49</f>
        <v>0</v>
      </c>
      <c r="L49" s="99"/>
      <c r="M49" s="100">
        <f>+L49*E49</f>
        <v>0</v>
      </c>
      <c r="N49" s="101">
        <f>+M49+K49+I49+G49</f>
        <v>0</v>
      </c>
    </row>
    <row r="50" spans="1:14" ht="14.4" thickBot="1" x14ac:dyDescent="0.35">
      <c r="A50" s="50" t="s">
        <v>163</v>
      </c>
      <c r="B50" s="102" t="str">
        <f>+VLOOKUP(A50,'LLISTAT DE SERVEIS'!$C$17:$E$294,3)</f>
        <v>Recollida de la fracció envasos lleugers</v>
      </c>
      <c r="C50" s="273"/>
      <c r="D50" s="274"/>
      <c r="E50" s="98">
        <f t="shared" ref="E50:E51" si="25">+K43</f>
        <v>0</v>
      </c>
      <c r="F50" s="50"/>
      <c r="G50" s="96">
        <f t="shared" ref="G50:G51" si="26">+F50*E50</f>
        <v>0</v>
      </c>
      <c r="H50" s="50"/>
      <c r="I50" s="96">
        <f t="shared" ref="I50:I51" si="27">+H50*E50</f>
        <v>0</v>
      </c>
      <c r="J50" s="50"/>
      <c r="K50" s="96">
        <f t="shared" ref="K50:K51" si="28">+J50*E50</f>
        <v>0</v>
      </c>
      <c r="L50" s="104"/>
      <c r="M50" s="100">
        <f t="shared" ref="M50:M51" si="29">+L50*E50</f>
        <v>0</v>
      </c>
      <c r="N50" s="101">
        <f t="shared" ref="N50:N51" si="30">+M50+K50+I50+G50</f>
        <v>0</v>
      </c>
    </row>
    <row r="51" spans="1:14" ht="14.4" thickBot="1" x14ac:dyDescent="0.35">
      <c r="A51" s="50" t="s">
        <v>163</v>
      </c>
      <c r="B51" s="102" t="str">
        <f>+VLOOKUP(A51,'LLISTAT DE SERVEIS'!$C$17:$E$294,3)</f>
        <v>Recollida de la fracció envasos lleugers</v>
      </c>
      <c r="C51" s="273"/>
      <c r="D51" s="274"/>
      <c r="E51" s="98">
        <f t="shared" si="25"/>
        <v>0</v>
      </c>
      <c r="F51" s="50"/>
      <c r="G51" s="96">
        <f t="shared" si="26"/>
        <v>0</v>
      </c>
      <c r="H51" s="50"/>
      <c r="I51" s="96">
        <f t="shared" si="27"/>
        <v>0</v>
      </c>
      <c r="J51" s="50"/>
      <c r="K51" s="96">
        <f t="shared" si="28"/>
        <v>0</v>
      </c>
      <c r="L51" s="104"/>
      <c r="M51" s="100">
        <f t="shared" si="29"/>
        <v>0</v>
      </c>
      <c r="N51" s="101">
        <f t="shared" si="30"/>
        <v>0</v>
      </c>
    </row>
    <row r="52" spans="1:14" ht="22.2" customHeight="1" x14ac:dyDescent="0.3">
      <c r="C52" s="2"/>
      <c r="F52" s="161" t="s">
        <v>33</v>
      </c>
      <c r="G52" s="161">
        <f>SUM(G49:G51)</f>
        <v>0</v>
      </c>
      <c r="H52" s="161" t="s">
        <v>33</v>
      </c>
      <c r="I52" s="161">
        <f>SUM(I49:I51)</f>
        <v>0</v>
      </c>
      <c r="J52" s="161" t="s">
        <v>33</v>
      </c>
      <c r="K52" s="161">
        <f>SUM(K49:K51)</f>
        <v>0</v>
      </c>
      <c r="L52" s="161" t="s">
        <v>33</v>
      </c>
      <c r="M52" s="161">
        <f>SUM(M49:M51)</f>
        <v>0</v>
      </c>
      <c r="N52" s="178">
        <f>SUM(N49:N51)</f>
        <v>0</v>
      </c>
    </row>
    <row r="53" spans="1:14" ht="22.2" customHeight="1" x14ac:dyDescent="0.3">
      <c r="A53" s="78"/>
      <c r="D53" s="78"/>
      <c r="E53" s="78"/>
      <c r="F53" s="78"/>
      <c r="G53" s="78"/>
      <c r="H53" s="78"/>
      <c r="I53" s="78"/>
      <c r="J53" s="78"/>
      <c r="K53" s="220"/>
      <c r="L53" s="221"/>
      <c r="M53" s="222" t="s">
        <v>77</v>
      </c>
      <c r="N53" s="223">
        <f>+N52+N45</f>
        <v>0</v>
      </c>
    </row>
    <row r="54" spans="1:14" x14ac:dyDescent="0.3">
      <c r="A54" s="78"/>
      <c r="D54" s="78"/>
      <c r="E54" s="78"/>
      <c r="F54" s="78"/>
      <c r="G54" s="78"/>
      <c r="H54" s="78"/>
      <c r="I54" s="78"/>
      <c r="J54" s="78"/>
      <c r="K54" s="78"/>
      <c r="N54" s="78"/>
    </row>
    <row r="55" spans="1:14" ht="13.8" customHeight="1" x14ac:dyDescent="0.3">
      <c r="A55" s="285" t="s">
        <v>46</v>
      </c>
      <c r="B55" s="287" t="s">
        <v>65</v>
      </c>
      <c r="C55" s="280" t="s">
        <v>56</v>
      </c>
      <c r="D55" s="280" t="s">
        <v>66</v>
      </c>
      <c r="E55" s="280" t="s">
        <v>67</v>
      </c>
      <c r="F55" s="280" t="s">
        <v>68</v>
      </c>
      <c r="G55" s="136"/>
      <c r="H55" s="282" t="s">
        <v>57</v>
      </c>
      <c r="I55" s="283"/>
      <c r="J55" s="283"/>
      <c r="K55" s="284"/>
      <c r="L55" s="282" t="s">
        <v>79</v>
      </c>
      <c r="M55" s="284"/>
      <c r="N55" s="137" t="s">
        <v>33</v>
      </c>
    </row>
    <row r="56" spans="1:14" x14ac:dyDescent="0.3">
      <c r="A56" s="286"/>
      <c r="B56" s="288"/>
      <c r="C56" s="281"/>
      <c r="D56" s="281"/>
      <c r="E56" s="281"/>
      <c r="F56" s="281"/>
      <c r="G56" s="138" t="s">
        <v>69</v>
      </c>
      <c r="H56" s="139" t="s">
        <v>58</v>
      </c>
      <c r="I56" s="139" t="s">
        <v>59</v>
      </c>
      <c r="J56" s="140" t="s">
        <v>60</v>
      </c>
      <c r="K56" s="141" t="s">
        <v>61</v>
      </c>
      <c r="L56" s="140" t="s">
        <v>5</v>
      </c>
      <c r="M56" s="140" t="s">
        <v>62</v>
      </c>
      <c r="N56" s="142" t="s">
        <v>62</v>
      </c>
    </row>
    <row r="57" spans="1:14" ht="14.4" thickBot="1" x14ac:dyDescent="0.35">
      <c r="A57" s="93" t="s">
        <v>32</v>
      </c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5"/>
    </row>
    <row r="58" spans="1:14" ht="14.4" thickBot="1" x14ac:dyDescent="0.35">
      <c r="A58" s="96" t="s">
        <v>165</v>
      </c>
      <c r="B58" s="97" t="str">
        <f>+VLOOKUP(A58,'LLISTAT DE SERVEIS'!$C$17:$E$294,3)</f>
        <v>Recollida de la fracció vidre</v>
      </c>
      <c r="C58" s="96"/>
      <c r="D58" s="96"/>
      <c r="E58" s="96"/>
      <c r="F58" s="96"/>
      <c r="G58" s="96"/>
      <c r="H58" s="96"/>
      <c r="I58" s="96"/>
      <c r="J58" s="96">
        <f>+H58+I58</f>
        <v>0</v>
      </c>
      <c r="K58" s="98">
        <f>+J58*C58</f>
        <v>0</v>
      </c>
      <c r="L58" s="99"/>
      <c r="M58" s="100">
        <f>+L58*K58</f>
        <v>0</v>
      </c>
      <c r="N58" s="101">
        <f>+M58</f>
        <v>0</v>
      </c>
    </row>
    <row r="59" spans="1:14" ht="14.4" thickBot="1" x14ac:dyDescent="0.35">
      <c r="A59" s="50" t="s">
        <v>165</v>
      </c>
      <c r="B59" s="102" t="str">
        <f>+VLOOKUP(A59,'LLISTAT DE SERVEIS'!$C$17:$E$294,3)</f>
        <v>Recollida de la fracció vidre</v>
      </c>
      <c r="C59" s="50"/>
      <c r="D59" s="50"/>
      <c r="E59" s="50"/>
      <c r="F59" s="50"/>
      <c r="G59" s="50"/>
      <c r="H59" s="50"/>
      <c r="I59" s="50"/>
      <c r="J59" s="50">
        <f t="shared" ref="J59:J60" si="31">+H59+I59</f>
        <v>0</v>
      </c>
      <c r="K59" s="103">
        <f>+J59*C59</f>
        <v>0</v>
      </c>
      <c r="L59" s="104"/>
      <c r="M59" s="105">
        <f>+L59*K59</f>
        <v>0</v>
      </c>
      <c r="N59" s="101">
        <f t="shared" ref="N59:N60" si="32">+M59</f>
        <v>0</v>
      </c>
    </row>
    <row r="60" spans="1:14" ht="14.4" thickBot="1" x14ac:dyDescent="0.35">
      <c r="A60" s="50" t="s">
        <v>165</v>
      </c>
      <c r="B60" s="102" t="str">
        <f>+VLOOKUP(A60,'LLISTAT DE SERVEIS'!$C$17:$E$294,3)</f>
        <v>Recollida de la fracció vidre</v>
      </c>
      <c r="C60" s="50"/>
      <c r="D60" s="50"/>
      <c r="E60" s="50"/>
      <c r="F60" s="50"/>
      <c r="G60" s="50"/>
      <c r="H60" s="50"/>
      <c r="I60" s="50"/>
      <c r="J60" s="50">
        <f t="shared" si="31"/>
        <v>0</v>
      </c>
      <c r="K60" s="103">
        <f>+J60*C60</f>
        <v>0</v>
      </c>
      <c r="L60" s="104"/>
      <c r="M60" s="105">
        <f>+L60*K60</f>
        <v>0</v>
      </c>
      <c r="N60" s="101">
        <f t="shared" si="32"/>
        <v>0</v>
      </c>
    </row>
    <row r="61" spans="1:14" ht="21.6" customHeight="1" x14ac:dyDescent="0.3">
      <c r="A61" s="106"/>
      <c r="C61" s="2"/>
      <c r="F61" s="78"/>
      <c r="G61" s="78"/>
      <c r="H61" s="78"/>
      <c r="I61" s="78"/>
      <c r="J61" s="78"/>
      <c r="K61" s="78"/>
      <c r="M61" s="161" t="s">
        <v>33</v>
      </c>
      <c r="N61" s="31">
        <f>SUM(N58:N60)</f>
        <v>0</v>
      </c>
    </row>
    <row r="62" spans="1:14" x14ac:dyDescent="0.3">
      <c r="A62" s="106"/>
      <c r="C62" s="2"/>
      <c r="F62" s="275" t="s">
        <v>74</v>
      </c>
      <c r="G62" s="276"/>
      <c r="H62" s="277" t="s">
        <v>75</v>
      </c>
      <c r="I62" s="276"/>
      <c r="J62" s="277" t="s">
        <v>78</v>
      </c>
      <c r="K62" s="276"/>
      <c r="L62" s="277" t="s">
        <v>76</v>
      </c>
      <c r="M62" s="276"/>
      <c r="N62" s="146" t="s">
        <v>33</v>
      </c>
    </row>
    <row r="63" spans="1:14" ht="13.8" customHeight="1" x14ac:dyDescent="0.3">
      <c r="A63" s="106"/>
      <c r="C63" s="271" t="s">
        <v>73</v>
      </c>
      <c r="D63" s="272"/>
      <c r="E63" s="147" t="s">
        <v>61</v>
      </c>
      <c r="F63" s="148" t="s">
        <v>5</v>
      </c>
      <c r="G63" s="148" t="s">
        <v>62</v>
      </c>
      <c r="H63" s="148" t="s">
        <v>5</v>
      </c>
      <c r="I63" s="148" t="s">
        <v>62</v>
      </c>
      <c r="J63" s="148" t="s">
        <v>5</v>
      </c>
      <c r="K63" s="148" t="s">
        <v>62</v>
      </c>
      <c r="L63" s="148" t="s">
        <v>5</v>
      </c>
      <c r="M63" s="148" t="s">
        <v>62</v>
      </c>
      <c r="N63" s="149" t="s">
        <v>62</v>
      </c>
    </row>
    <row r="64" spans="1:14" ht="14.4" thickBot="1" x14ac:dyDescent="0.35">
      <c r="A64" s="143" t="s">
        <v>70</v>
      </c>
      <c r="B64" s="144"/>
      <c r="C64" s="144"/>
      <c r="D64" s="144"/>
      <c r="E64" s="144"/>
      <c r="F64" s="144"/>
      <c r="G64" s="144"/>
      <c r="H64" s="144"/>
      <c r="I64" s="144"/>
      <c r="J64" s="144"/>
      <c r="K64" s="144"/>
      <c r="L64" s="144"/>
      <c r="M64" s="144"/>
      <c r="N64" s="145"/>
    </row>
    <row r="65" spans="1:14" ht="14.4" thickBot="1" x14ac:dyDescent="0.35">
      <c r="A65" s="96" t="s">
        <v>165</v>
      </c>
      <c r="B65" s="97" t="str">
        <f>+VLOOKUP(A65,'LLISTAT DE SERVEIS'!$C$17:$E$294,3)</f>
        <v>Recollida de la fracció vidre</v>
      </c>
      <c r="C65" s="273"/>
      <c r="D65" s="274"/>
      <c r="E65" s="98">
        <f>+K58</f>
        <v>0</v>
      </c>
      <c r="F65" s="96"/>
      <c r="G65" s="96">
        <f>+F65*E65</f>
        <v>0</v>
      </c>
      <c r="H65" s="96"/>
      <c r="I65" s="96">
        <f>+H65*E65</f>
        <v>0</v>
      </c>
      <c r="J65" s="96"/>
      <c r="K65" s="96">
        <f>+J65*E65</f>
        <v>0</v>
      </c>
      <c r="L65" s="99"/>
      <c r="M65" s="100">
        <f>+L65*E65</f>
        <v>0</v>
      </c>
      <c r="N65" s="101">
        <f>+M65+K65+I65+G65</f>
        <v>0</v>
      </c>
    </row>
    <row r="66" spans="1:14" ht="14.4" thickBot="1" x14ac:dyDescent="0.35">
      <c r="A66" s="96" t="s">
        <v>165</v>
      </c>
      <c r="B66" s="102" t="str">
        <f>+VLOOKUP(A66,'LLISTAT DE SERVEIS'!$C$17:$E$294,3)</f>
        <v>Recollida de la fracció vidre</v>
      </c>
      <c r="C66" s="273"/>
      <c r="D66" s="274"/>
      <c r="E66" s="98">
        <f t="shared" ref="E66:E67" si="33">+K59</f>
        <v>0</v>
      </c>
      <c r="F66" s="50"/>
      <c r="G66" s="96">
        <f t="shared" ref="G66:G67" si="34">+F66*E66</f>
        <v>0</v>
      </c>
      <c r="H66" s="50"/>
      <c r="I66" s="96">
        <f t="shared" ref="I66:I67" si="35">+H66*E66</f>
        <v>0</v>
      </c>
      <c r="J66" s="50"/>
      <c r="K66" s="96">
        <f t="shared" ref="K66:K67" si="36">+J66*E66</f>
        <v>0</v>
      </c>
      <c r="L66" s="104"/>
      <c r="M66" s="100">
        <f t="shared" ref="M66:M67" si="37">+L66*E66</f>
        <v>0</v>
      </c>
      <c r="N66" s="101">
        <f t="shared" ref="N66:N67" si="38">+M66+K66+I66+G66</f>
        <v>0</v>
      </c>
    </row>
    <row r="67" spans="1:14" ht="14.4" thickBot="1" x14ac:dyDescent="0.35">
      <c r="A67" s="96" t="s">
        <v>165</v>
      </c>
      <c r="B67" s="102" t="str">
        <f>+VLOOKUP(A67,'LLISTAT DE SERVEIS'!$C$17:$E$294,3)</f>
        <v>Recollida de la fracció vidre</v>
      </c>
      <c r="C67" s="273"/>
      <c r="D67" s="274"/>
      <c r="E67" s="98">
        <f t="shared" si="33"/>
        <v>0</v>
      </c>
      <c r="F67" s="50"/>
      <c r="G67" s="96">
        <f t="shared" si="34"/>
        <v>0</v>
      </c>
      <c r="H67" s="50"/>
      <c r="I67" s="96">
        <f t="shared" si="35"/>
        <v>0</v>
      </c>
      <c r="J67" s="50"/>
      <c r="K67" s="96">
        <f t="shared" si="36"/>
        <v>0</v>
      </c>
      <c r="L67" s="104"/>
      <c r="M67" s="100">
        <f t="shared" si="37"/>
        <v>0</v>
      </c>
      <c r="N67" s="101">
        <f t="shared" si="38"/>
        <v>0</v>
      </c>
    </row>
    <row r="68" spans="1:14" ht="22.8" customHeight="1" x14ac:dyDescent="0.3">
      <c r="C68" s="2"/>
      <c r="F68" s="161" t="s">
        <v>33</v>
      </c>
      <c r="G68" s="161">
        <f>SUM(G65:G67)</f>
        <v>0</v>
      </c>
      <c r="H68" s="161" t="s">
        <v>33</v>
      </c>
      <c r="I68" s="161">
        <f>SUM(I65:I67)</f>
        <v>0</v>
      </c>
      <c r="J68" s="161" t="s">
        <v>33</v>
      </c>
      <c r="K68" s="161">
        <f>SUM(K65:K67)</f>
        <v>0</v>
      </c>
      <c r="L68" s="161" t="s">
        <v>33</v>
      </c>
      <c r="M68" s="161">
        <f>SUM(M65:M67)</f>
        <v>0</v>
      </c>
      <c r="N68" s="178">
        <f>SUM(N65:N67)</f>
        <v>0</v>
      </c>
    </row>
    <row r="69" spans="1:14" ht="24.6" customHeight="1" x14ac:dyDescent="0.3">
      <c r="A69" s="78"/>
      <c r="D69" s="78"/>
      <c r="E69" s="78"/>
      <c r="F69" s="78"/>
      <c r="G69" s="78"/>
      <c r="H69" s="78"/>
      <c r="I69" s="78"/>
      <c r="J69" s="78"/>
      <c r="K69" s="150"/>
      <c r="L69" s="151"/>
      <c r="M69" s="152" t="s">
        <v>77</v>
      </c>
      <c r="N69" s="153">
        <f>+N68+N61</f>
        <v>0</v>
      </c>
    </row>
    <row r="70" spans="1:14" x14ac:dyDescent="0.3">
      <c r="A70" s="78"/>
      <c r="D70" s="78"/>
      <c r="E70" s="78"/>
      <c r="F70" s="78"/>
      <c r="G70" s="78"/>
      <c r="H70" s="78"/>
      <c r="I70" s="78"/>
      <c r="J70" s="78"/>
      <c r="K70" s="78"/>
      <c r="N70" s="78"/>
    </row>
    <row r="71" spans="1:14" x14ac:dyDescent="0.3">
      <c r="A71" s="78"/>
      <c r="D71" s="78"/>
      <c r="E71" s="78"/>
      <c r="F71" s="78"/>
      <c r="G71" s="78"/>
      <c r="H71" s="78"/>
      <c r="I71" s="78"/>
      <c r="J71" s="78"/>
      <c r="K71" s="78"/>
      <c r="N71" s="78"/>
    </row>
  </sheetData>
  <mergeCells count="64">
    <mergeCell ref="H6:K6"/>
    <mergeCell ref="D6:D7"/>
    <mergeCell ref="E6:E7"/>
    <mergeCell ref="F6:F7"/>
    <mergeCell ref="L6:M6"/>
    <mergeCell ref="C16:D16"/>
    <mergeCell ref="C17:D17"/>
    <mergeCell ref="C18:D18"/>
    <mergeCell ref="A6:A7"/>
    <mergeCell ref="B6:B7"/>
    <mergeCell ref="C6:C7"/>
    <mergeCell ref="L13:M13"/>
    <mergeCell ref="H13:I13"/>
    <mergeCell ref="J13:K13"/>
    <mergeCell ref="F13:G13"/>
    <mergeCell ref="C14:D14"/>
    <mergeCell ref="A23:A24"/>
    <mergeCell ref="B23:B24"/>
    <mergeCell ref="C23:C24"/>
    <mergeCell ref="D23:D24"/>
    <mergeCell ref="E23:E24"/>
    <mergeCell ref="F23:F24"/>
    <mergeCell ref="H23:K23"/>
    <mergeCell ref="L23:M23"/>
    <mergeCell ref="F30:G30"/>
    <mergeCell ref="H30:I30"/>
    <mergeCell ref="J30:K30"/>
    <mergeCell ref="L30:M30"/>
    <mergeCell ref="C31:D31"/>
    <mergeCell ref="C33:D33"/>
    <mergeCell ref="C34:D34"/>
    <mergeCell ref="C35:D35"/>
    <mergeCell ref="A39:A40"/>
    <mergeCell ref="B39:B40"/>
    <mergeCell ref="C39:C40"/>
    <mergeCell ref="D39:D40"/>
    <mergeCell ref="F39:F40"/>
    <mergeCell ref="H39:K39"/>
    <mergeCell ref="L39:M39"/>
    <mergeCell ref="F46:G46"/>
    <mergeCell ref="H46:I46"/>
    <mergeCell ref="J46:K46"/>
    <mergeCell ref="L46:M46"/>
    <mergeCell ref="A55:A56"/>
    <mergeCell ref="B55:B56"/>
    <mergeCell ref="C55:C56"/>
    <mergeCell ref="D55:D56"/>
    <mergeCell ref="E39:E40"/>
    <mergeCell ref="E55:E56"/>
    <mergeCell ref="H62:I62"/>
    <mergeCell ref="J62:K62"/>
    <mergeCell ref="L62:M62"/>
    <mergeCell ref="C47:D47"/>
    <mergeCell ref="C49:D49"/>
    <mergeCell ref="C50:D50"/>
    <mergeCell ref="C51:D51"/>
    <mergeCell ref="F55:F56"/>
    <mergeCell ref="H55:K55"/>
    <mergeCell ref="L55:M55"/>
    <mergeCell ref="C63:D63"/>
    <mergeCell ref="C65:D65"/>
    <mergeCell ref="C66:D66"/>
    <mergeCell ref="C67:D67"/>
    <mergeCell ref="F62:G62"/>
  </mergeCells>
  <pageMargins left="0.70866141732283472" right="0.70866141732283472" top="0.74803149606299213" bottom="0.74803149606299213" header="0.31496062992125984" footer="0.31496062992125984"/>
  <pageSetup paperSize="8" scale="58" fitToHeight="2" orientation="landscape" r:id="rId1"/>
  <rowBreaks count="1" manualBreakCount="1">
    <brk id="6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FF408-C423-4000-8278-346FC844898E}">
  <sheetPr>
    <tabColor theme="2" tint="-9.9978637043366805E-2"/>
    <pageSetUpPr fitToPage="1"/>
  </sheetPr>
  <dimension ref="A1:O22"/>
  <sheetViews>
    <sheetView zoomScaleNormal="100" zoomScaleSheetLayoutView="100" workbookViewId="0">
      <selection activeCell="B10" sqref="B10"/>
    </sheetView>
  </sheetViews>
  <sheetFormatPr baseColWidth="10" defaultColWidth="23.33203125" defaultRowHeight="13.8" x14ac:dyDescent="0.3"/>
  <cols>
    <col min="1" max="1" width="23.33203125" style="2"/>
    <col min="2" max="2" width="28.21875" style="78" bestFit="1" customWidth="1"/>
    <col min="3" max="3" width="23.33203125" style="78"/>
    <col min="4" max="4" width="23.33203125" style="2"/>
    <col min="5" max="5" width="20.21875" style="2" customWidth="1"/>
    <col min="6" max="11" width="23.33203125" style="2"/>
    <col min="12" max="13" width="23.33203125" style="78"/>
    <col min="14" max="14" width="23.33203125" style="2"/>
    <col min="15" max="16384" width="23.33203125" style="78"/>
  </cols>
  <sheetData>
    <row r="1" spans="1:14" ht="20.399999999999999" customHeight="1" x14ac:dyDescent="0.3">
      <c r="A1" s="70" t="s">
        <v>2</v>
      </c>
      <c r="B1" s="71" t="str">
        <f>+'LLISTAT DE SERVEIS'!C2</f>
        <v>Recollida de residus del Solsonès</v>
      </c>
      <c r="C1" s="76"/>
      <c r="D1" s="77"/>
      <c r="E1" s="72" t="s">
        <v>8</v>
      </c>
    </row>
    <row r="2" spans="1:14" ht="20.399999999999999" customHeight="1" x14ac:dyDescent="0.3">
      <c r="A2" s="73" t="s">
        <v>1</v>
      </c>
      <c r="B2" s="74">
        <f>+'LLISTAT DE SERVEIS'!C3</f>
        <v>0</v>
      </c>
      <c r="C2" s="79"/>
      <c r="D2" s="80"/>
      <c r="E2" s="75">
        <v>5</v>
      </c>
    </row>
    <row r="4" spans="1:14" ht="18" customHeight="1" x14ac:dyDescent="0.3">
      <c r="A4" s="81" t="s">
        <v>174</v>
      </c>
      <c r="L4" s="82"/>
      <c r="N4" s="83"/>
    </row>
    <row r="5" spans="1:14" s="85" customFormat="1" x14ac:dyDescent="0.3">
      <c r="A5" s="84" t="str">
        <f>A6</f>
        <v>CODI SUBSERVEI</v>
      </c>
      <c r="B5" s="85" t="str">
        <f>B6</f>
        <v>NOM DEL SUBSERVEI</v>
      </c>
      <c r="C5" s="85" t="str">
        <f t="shared" ref="C5:D5" si="0">C6</f>
        <v>NÚM. EQUIPS</v>
      </c>
      <c r="D5" s="85" t="str">
        <f t="shared" si="0"/>
        <v>FREQÜÈNCIA (dies/setmana)</v>
      </c>
      <c r="G5" s="85" t="str">
        <f t="shared" ref="G5:I5" si="1">G7</f>
        <v>Categoria</v>
      </c>
      <c r="H5" s="85" t="str">
        <f t="shared" si="1"/>
        <v>LABORABLES</v>
      </c>
      <c r="I5" s="85" t="str">
        <f t="shared" si="1"/>
        <v>FESTIVES</v>
      </c>
      <c r="L5" s="85" t="str">
        <f t="shared" ref="L5" si="2">L7</f>
        <v>€/jornada</v>
      </c>
    </row>
    <row r="6" spans="1:14" ht="16.8" customHeight="1" x14ac:dyDescent="0.3">
      <c r="A6" s="320" t="s">
        <v>46</v>
      </c>
      <c r="B6" s="322" t="s">
        <v>65</v>
      </c>
      <c r="C6" s="324" t="s">
        <v>56</v>
      </c>
      <c r="D6" s="324" t="s">
        <v>66</v>
      </c>
      <c r="E6" s="324" t="s">
        <v>67</v>
      </c>
      <c r="F6" s="324" t="s">
        <v>68</v>
      </c>
      <c r="G6" s="86"/>
      <c r="H6" s="326" t="s">
        <v>57</v>
      </c>
      <c r="I6" s="327"/>
      <c r="J6" s="327"/>
      <c r="K6" s="328"/>
      <c r="L6" s="326" t="s">
        <v>79</v>
      </c>
      <c r="M6" s="328"/>
      <c r="N6" s="87" t="s">
        <v>33</v>
      </c>
    </row>
    <row r="7" spans="1:14" ht="18.600000000000001" customHeight="1" x14ac:dyDescent="0.3">
      <c r="A7" s="321"/>
      <c r="B7" s="323"/>
      <c r="C7" s="325"/>
      <c r="D7" s="325"/>
      <c r="E7" s="325"/>
      <c r="F7" s="325"/>
      <c r="G7" s="88" t="s">
        <v>69</v>
      </c>
      <c r="H7" s="89" t="s">
        <v>58</v>
      </c>
      <c r="I7" s="89" t="s">
        <v>59</v>
      </c>
      <c r="J7" s="90" t="s">
        <v>60</v>
      </c>
      <c r="K7" s="91" t="s">
        <v>61</v>
      </c>
      <c r="L7" s="90" t="s">
        <v>5</v>
      </c>
      <c r="M7" s="90" t="s">
        <v>62</v>
      </c>
      <c r="N7" s="92" t="s">
        <v>62</v>
      </c>
    </row>
    <row r="8" spans="1:14" ht="16.8" customHeight="1" thickBot="1" x14ac:dyDescent="0.35">
      <c r="A8" s="93" t="s">
        <v>32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5"/>
    </row>
    <row r="9" spans="1:14" ht="18" customHeight="1" thickBot="1" x14ac:dyDescent="0.35">
      <c r="A9" s="96" t="s">
        <v>117</v>
      </c>
      <c r="B9" s="97" t="str">
        <f>+VLOOKUP(A9,'LLISTAT DE SERVEIS'!$C$17:$E$294,3)</f>
        <v>Subministraments de compostadors</v>
      </c>
      <c r="C9" s="96"/>
      <c r="D9" s="96"/>
      <c r="E9" s="96"/>
      <c r="F9" s="96"/>
      <c r="G9" s="96"/>
      <c r="H9" s="96"/>
      <c r="I9" s="96"/>
      <c r="J9" s="96">
        <f>+H9+I9</f>
        <v>0</v>
      </c>
      <c r="K9" s="98">
        <f>+J9*C9</f>
        <v>0</v>
      </c>
      <c r="L9" s="99"/>
      <c r="M9" s="100">
        <f>+L9*K9</f>
        <v>0</v>
      </c>
      <c r="N9" s="101">
        <f>+M9</f>
        <v>0</v>
      </c>
    </row>
    <row r="10" spans="1:14" ht="14.4" thickBot="1" x14ac:dyDescent="0.35">
      <c r="A10" s="50" t="str">
        <f t="shared" ref="A10" si="3">A9</f>
        <v>2A</v>
      </c>
      <c r="B10" s="102" t="str">
        <f>+VLOOKUP(A10,'LLISTAT DE SERVEIS'!$C$17:$E$294,3)</f>
        <v>Subministraments de compostadors</v>
      </c>
      <c r="C10" s="50"/>
      <c r="D10" s="50"/>
      <c r="E10" s="50"/>
      <c r="F10" s="50"/>
      <c r="G10" s="50"/>
      <c r="H10" s="50"/>
      <c r="I10" s="50"/>
      <c r="J10" s="50">
        <f t="shared" ref="J10:J11" si="4">+H10+I10</f>
        <v>0</v>
      </c>
      <c r="K10" s="103">
        <f>+J10*C10</f>
        <v>0</v>
      </c>
      <c r="L10" s="104"/>
      <c r="M10" s="105">
        <f>+L10*K10</f>
        <v>0</v>
      </c>
      <c r="N10" s="101">
        <f t="shared" ref="N10:N11" si="5">+M10</f>
        <v>0</v>
      </c>
    </row>
    <row r="11" spans="1:14" ht="18" customHeight="1" thickBot="1" x14ac:dyDescent="0.35">
      <c r="A11" s="50" t="str">
        <f>A10</f>
        <v>2A</v>
      </c>
      <c r="B11" s="102" t="str">
        <f>+VLOOKUP(A11,'LLISTAT DE SERVEIS'!$C$17:$E$294,3)</f>
        <v>Subministraments de compostadors</v>
      </c>
      <c r="C11" s="50"/>
      <c r="D11" s="50"/>
      <c r="E11" s="50"/>
      <c r="F11" s="50"/>
      <c r="G11" s="50"/>
      <c r="H11" s="50"/>
      <c r="I11" s="50"/>
      <c r="J11" s="50">
        <f t="shared" si="4"/>
        <v>0</v>
      </c>
      <c r="K11" s="103">
        <f>+J11*C11</f>
        <v>0</v>
      </c>
      <c r="L11" s="104"/>
      <c r="M11" s="105">
        <f>+L11*K11</f>
        <v>0</v>
      </c>
      <c r="N11" s="101">
        <f t="shared" si="5"/>
        <v>0</v>
      </c>
    </row>
    <row r="12" spans="1:14" ht="23.4" customHeight="1" x14ac:dyDescent="0.3">
      <c r="A12" s="106"/>
      <c r="C12" s="2"/>
      <c r="F12" s="78"/>
      <c r="G12" s="78"/>
      <c r="H12" s="78"/>
      <c r="I12" s="78"/>
      <c r="J12" s="78"/>
      <c r="K12" s="78"/>
      <c r="M12" s="161" t="s">
        <v>33</v>
      </c>
      <c r="N12" s="31">
        <f>SUM(N9:N11)</f>
        <v>0</v>
      </c>
    </row>
    <row r="13" spans="1:14" ht="20.399999999999999" customHeight="1" x14ac:dyDescent="0.3">
      <c r="A13" s="106"/>
      <c r="C13" s="2"/>
      <c r="F13" s="317" t="s">
        <v>74</v>
      </c>
      <c r="G13" s="316"/>
      <c r="H13" s="315" t="s">
        <v>75</v>
      </c>
      <c r="I13" s="316"/>
      <c r="J13" s="315" t="s">
        <v>78</v>
      </c>
      <c r="K13" s="316"/>
      <c r="L13" s="315" t="s">
        <v>76</v>
      </c>
      <c r="M13" s="316"/>
      <c r="N13" s="107" t="s">
        <v>33</v>
      </c>
    </row>
    <row r="14" spans="1:14" ht="20.399999999999999" customHeight="1" x14ac:dyDescent="0.3">
      <c r="A14" s="106"/>
      <c r="C14" s="318" t="s">
        <v>73</v>
      </c>
      <c r="D14" s="319"/>
      <c r="E14" s="108" t="s">
        <v>61</v>
      </c>
      <c r="F14" s="109" t="s">
        <v>5</v>
      </c>
      <c r="G14" s="109" t="s">
        <v>62</v>
      </c>
      <c r="H14" s="109" t="s">
        <v>5</v>
      </c>
      <c r="I14" s="109" t="s">
        <v>62</v>
      </c>
      <c r="J14" s="109" t="s">
        <v>5</v>
      </c>
      <c r="K14" s="109" t="s">
        <v>62</v>
      </c>
      <c r="L14" s="109" t="s">
        <v>5</v>
      </c>
      <c r="M14" s="109" t="s">
        <v>62</v>
      </c>
      <c r="N14" s="110" t="s">
        <v>62</v>
      </c>
    </row>
    <row r="15" spans="1:14" ht="18" customHeight="1" thickBot="1" x14ac:dyDescent="0.35">
      <c r="A15" s="93" t="s">
        <v>70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5"/>
    </row>
    <row r="16" spans="1:14" s="111" customFormat="1" ht="15" customHeight="1" thickBot="1" x14ac:dyDescent="0.35">
      <c r="A16" s="96" t="str">
        <f>+A9</f>
        <v>2A</v>
      </c>
      <c r="B16" s="97" t="str">
        <f>+VLOOKUP(A16,'LLISTAT DE SERVEIS'!$C$17:$E$294,3)</f>
        <v>Subministraments de compostadors</v>
      </c>
      <c r="C16" s="273"/>
      <c r="D16" s="274"/>
      <c r="E16" s="98">
        <f>+K9</f>
        <v>0</v>
      </c>
      <c r="F16" s="96"/>
      <c r="G16" s="96">
        <f>+F16*E16</f>
        <v>0</v>
      </c>
      <c r="H16" s="96"/>
      <c r="I16" s="96">
        <f>+H16*E16</f>
        <v>0</v>
      </c>
      <c r="J16" s="96"/>
      <c r="K16" s="96">
        <f>+J16*E16</f>
        <v>0</v>
      </c>
      <c r="L16" s="99"/>
      <c r="M16" s="100">
        <f>+L16*E16</f>
        <v>0</v>
      </c>
      <c r="N16" s="101">
        <f>+M16+K16+I16+G16</f>
        <v>0</v>
      </c>
    </row>
    <row r="17" spans="1:15" ht="14.4" thickBot="1" x14ac:dyDescent="0.35">
      <c r="A17" s="50" t="str">
        <f t="shared" ref="A17" si="6">A16</f>
        <v>2A</v>
      </c>
      <c r="B17" s="102" t="str">
        <f>+VLOOKUP(A17,'LLISTAT DE SERVEIS'!$C$17:$E$294,3)</f>
        <v>Subministraments de compostadors</v>
      </c>
      <c r="C17" s="273"/>
      <c r="D17" s="274"/>
      <c r="E17" s="98">
        <f t="shared" ref="E17:E18" si="7">+K10</f>
        <v>0</v>
      </c>
      <c r="F17" s="50"/>
      <c r="G17" s="96">
        <f t="shared" ref="G17:G18" si="8">+F17*E17</f>
        <v>0</v>
      </c>
      <c r="H17" s="50"/>
      <c r="I17" s="96">
        <f t="shared" ref="I17:I18" si="9">+H17*E17</f>
        <v>0</v>
      </c>
      <c r="J17" s="50"/>
      <c r="K17" s="96">
        <f t="shared" ref="K17:K18" si="10">+J17*E17</f>
        <v>0</v>
      </c>
      <c r="L17" s="104"/>
      <c r="M17" s="100">
        <f t="shared" ref="M17:M18" si="11">+L17*E17</f>
        <v>0</v>
      </c>
      <c r="N17" s="101">
        <f t="shared" ref="N17:N18" si="12">+M17+K17+I17+G17</f>
        <v>0</v>
      </c>
    </row>
    <row r="18" spans="1:15" ht="15" customHeight="1" thickBot="1" x14ac:dyDescent="0.35">
      <c r="A18" s="50" t="str">
        <f>A17</f>
        <v>2A</v>
      </c>
      <c r="B18" s="102" t="str">
        <f>+VLOOKUP(A18,'LLISTAT DE SERVEIS'!$C$17:$E$294,3)</f>
        <v>Subministraments de compostadors</v>
      </c>
      <c r="C18" s="273"/>
      <c r="D18" s="274"/>
      <c r="E18" s="98">
        <f t="shared" si="7"/>
        <v>0</v>
      </c>
      <c r="F18" s="50"/>
      <c r="G18" s="96">
        <f t="shared" si="8"/>
        <v>0</v>
      </c>
      <c r="H18" s="50"/>
      <c r="I18" s="96">
        <f t="shared" si="9"/>
        <v>0</v>
      </c>
      <c r="J18" s="50"/>
      <c r="K18" s="96">
        <f t="shared" si="10"/>
        <v>0</v>
      </c>
      <c r="L18" s="104"/>
      <c r="M18" s="100">
        <f t="shared" si="11"/>
        <v>0</v>
      </c>
      <c r="N18" s="101">
        <f t="shared" si="12"/>
        <v>0</v>
      </c>
    </row>
    <row r="19" spans="1:15" ht="24" customHeight="1" x14ac:dyDescent="0.3">
      <c r="C19" s="2"/>
      <c r="F19" s="161" t="s">
        <v>33</v>
      </c>
      <c r="G19" s="161">
        <f>SUM(G16:G18)</f>
        <v>0</v>
      </c>
      <c r="H19" s="161" t="s">
        <v>33</v>
      </c>
      <c r="I19" s="161">
        <f>SUM(I16:I18)</f>
        <v>0</v>
      </c>
      <c r="J19" s="161" t="s">
        <v>33</v>
      </c>
      <c r="K19" s="161">
        <f>SUM(K16:K18)</f>
        <v>0</v>
      </c>
      <c r="L19" s="161" t="s">
        <v>33</v>
      </c>
      <c r="M19" s="161">
        <f>SUM(M16:M18)</f>
        <v>0</v>
      </c>
      <c r="N19" s="31">
        <f>SUM(N16:N18)</f>
        <v>0</v>
      </c>
      <c r="O19" s="112"/>
    </row>
    <row r="20" spans="1:15" ht="22.8" customHeight="1" x14ac:dyDescent="0.3">
      <c r="A20" s="78"/>
      <c r="D20" s="78"/>
      <c r="E20" s="78"/>
      <c r="F20" s="78"/>
      <c r="G20" s="78"/>
      <c r="H20" s="78"/>
      <c r="I20" s="78"/>
      <c r="J20" s="78"/>
      <c r="K20" s="113"/>
      <c r="L20" s="114"/>
      <c r="M20" s="115" t="s">
        <v>77</v>
      </c>
      <c r="N20" s="116">
        <f>+N19+N12</f>
        <v>0</v>
      </c>
    </row>
    <row r="21" spans="1:15" x14ac:dyDescent="0.3">
      <c r="A21" s="78"/>
      <c r="D21" s="78"/>
      <c r="E21" s="78"/>
      <c r="F21" s="78"/>
      <c r="G21" s="78"/>
      <c r="H21" s="78"/>
      <c r="I21" s="78"/>
      <c r="J21" s="78"/>
      <c r="K21" s="78"/>
      <c r="N21" s="78"/>
    </row>
    <row r="22" spans="1:15" x14ac:dyDescent="0.3">
      <c r="A22" s="78"/>
      <c r="D22" s="78"/>
      <c r="E22" s="78"/>
      <c r="F22" s="78"/>
      <c r="G22" s="78"/>
      <c r="H22" s="78"/>
      <c r="I22" s="78"/>
      <c r="J22" s="78"/>
      <c r="K22" s="78"/>
      <c r="N22" s="78"/>
    </row>
  </sheetData>
  <mergeCells count="16">
    <mergeCell ref="A6:A7"/>
    <mergeCell ref="B6:B7"/>
    <mergeCell ref="C6:C7"/>
    <mergeCell ref="D6:D7"/>
    <mergeCell ref="E6:E7"/>
    <mergeCell ref="L6:M6"/>
    <mergeCell ref="F13:G13"/>
    <mergeCell ref="H13:I13"/>
    <mergeCell ref="J13:K13"/>
    <mergeCell ref="L13:M13"/>
    <mergeCell ref="F6:F7"/>
    <mergeCell ref="C14:D14"/>
    <mergeCell ref="C16:D16"/>
    <mergeCell ref="C17:D17"/>
    <mergeCell ref="C18:D18"/>
    <mergeCell ref="H6:K6"/>
  </mergeCells>
  <pageMargins left="0.70866141732283472" right="0.70866141732283472" top="0.74803149606299213" bottom="0.74803149606299213" header="0.31496062992125984" footer="0.31496062992125984"/>
  <pageSetup paperSize="8" scale="59" fitToHeight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95BB8-1F35-48A4-97AD-9AD5B30CBE5E}">
  <sheetPr>
    <tabColor theme="2" tint="-9.9978637043366805E-2"/>
    <pageSetUpPr fitToPage="1"/>
  </sheetPr>
  <dimension ref="A1:O22"/>
  <sheetViews>
    <sheetView zoomScaleNormal="100" zoomScaleSheetLayoutView="100" workbookViewId="0"/>
  </sheetViews>
  <sheetFormatPr baseColWidth="10" defaultColWidth="23.33203125" defaultRowHeight="13.8" x14ac:dyDescent="0.3"/>
  <cols>
    <col min="1" max="1" width="23.33203125" style="2"/>
    <col min="2" max="2" width="28.21875" style="78" bestFit="1" customWidth="1"/>
    <col min="3" max="3" width="23.33203125" style="78"/>
    <col min="4" max="4" width="23.33203125" style="2"/>
    <col min="5" max="5" width="20.21875" style="2" customWidth="1"/>
    <col min="6" max="11" width="23.33203125" style="2"/>
    <col min="12" max="13" width="23.33203125" style="78"/>
    <col min="14" max="14" width="23.33203125" style="2"/>
    <col min="15" max="16384" width="23.33203125" style="78"/>
  </cols>
  <sheetData>
    <row r="1" spans="1:14" ht="20.399999999999999" customHeight="1" x14ac:dyDescent="0.3">
      <c r="A1" s="70" t="s">
        <v>2</v>
      </c>
      <c r="B1" s="71" t="str">
        <f>+'LLISTAT DE SERVEIS'!C2</f>
        <v>Recollida de residus del Solsonès</v>
      </c>
      <c r="C1" s="76"/>
      <c r="D1" s="77"/>
      <c r="E1" s="72" t="s">
        <v>8</v>
      </c>
    </row>
    <row r="2" spans="1:14" ht="20.399999999999999" customHeight="1" x14ac:dyDescent="0.3">
      <c r="A2" s="73" t="s">
        <v>1</v>
      </c>
      <c r="B2" s="74">
        <f>+'LLISTAT DE SERVEIS'!C3</f>
        <v>0</v>
      </c>
      <c r="C2" s="79"/>
      <c r="D2" s="80"/>
      <c r="E2" s="75">
        <v>5</v>
      </c>
    </row>
    <row r="4" spans="1:14" ht="18" customHeight="1" x14ac:dyDescent="0.3">
      <c r="A4" s="81" t="s">
        <v>143</v>
      </c>
      <c r="L4" s="82"/>
      <c r="N4" s="83"/>
    </row>
    <row r="5" spans="1:14" s="85" customFormat="1" x14ac:dyDescent="0.3">
      <c r="A5" s="84" t="str">
        <f>A6</f>
        <v>CODI SUBSERVEI</v>
      </c>
      <c r="B5" s="85" t="str">
        <f>B6</f>
        <v>NOM DEL SUBSERVEI</v>
      </c>
      <c r="C5" s="85" t="str">
        <f t="shared" ref="C5:D5" si="0">C6</f>
        <v>NÚM. EQUIPS</v>
      </c>
      <c r="D5" s="85" t="str">
        <f t="shared" si="0"/>
        <v>FREQÜÈNCIA (dies/setmana)</v>
      </c>
      <c r="G5" s="85" t="str">
        <f t="shared" ref="G5:I5" si="1">G7</f>
        <v>Categoria</v>
      </c>
      <c r="H5" s="85" t="str">
        <f t="shared" si="1"/>
        <v>LABORABLES</v>
      </c>
      <c r="I5" s="85" t="str">
        <f t="shared" si="1"/>
        <v>FESTIVES</v>
      </c>
      <c r="L5" s="85" t="str">
        <f t="shared" ref="L5" si="2">L7</f>
        <v>€/jornada</v>
      </c>
    </row>
    <row r="6" spans="1:14" ht="16.8" customHeight="1" x14ac:dyDescent="0.3">
      <c r="A6" s="320" t="s">
        <v>46</v>
      </c>
      <c r="B6" s="322" t="s">
        <v>65</v>
      </c>
      <c r="C6" s="324" t="s">
        <v>56</v>
      </c>
      <c r="D6" s="324" t="s">
        <v>66</v>
      </c>
      <c r="E6" s="324" t="s">
        <v>67</v>
      </c>
      <c r="F6" s="324" t="s">
        <v>68</v>
      </c>
      <c r="G6" s="86"/>
      <c r="H6" s="326" t="s">
        <v>57</v>
      </c>
      <c r="I6" s="327"/>
      <c r="J6" s="327"/>
      <c r="K6" s="328"/>
      <c r="L6" s="326" t="s">
        <v>79</v>
      </c>
      <c r="M6" s="328"/>
      <c r="N6" s="87" t="s">
        <v>33</v>
      </c>
    </row>
    <row r="7" spans="1:14" ht="18.600000000000001" customHeight="1" x14ac:dyDescent="0.3">
      <c r="A7" s="321"/>
      <c r="B7" s="323"/>
      <c r="C7" s="325"/>
      <c r="D7" s="325"/>
      <c r="E7" s="325"/>
      <c r="F7" s="325"/>
      <c r="G7" s="88" t="s">
        <v>69</v>
      </c>
      <c r="H7" s="89" t="s">
        <v>58</v>
      </c>
      <c r="I7" s="89" t="s">
        <v>59</v>
      </c>
      <c r="J7" s="90" t="s">
        <v>60</v>
      </c>
      <c r="K7" s="91" t="s">
        <v>61</v>
      </c>
      <c r="L7" s="90" t="s">
        <v>5</v>
      </c>
      <c r="M7" s="90" t="s">
        <v>62</v>
      </c>
      <c r="N7" s="92" t="s">
        <v>62</v>
      </c>
    </row>
    <row r="8" spans="1:14" ht="16.8" customHeight="1" thickBot="1" x14ac:dyDescent="0.35">
      <c r="A8" s="93" t="s">
        <v>32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5"/>
    </row>
    <row r="9" spans="1:14" ht="18" customHeight="1" thickBot="1" x14ac:dyDescent="0.35">
      <c r="A9" s="96" t="s">
        <v>158</v>
      </c>
      <c r="B9" s="97" t="str">
        <f>+VLOOKUP(A9,'LLISTAT DE SERVEIS'!$C$17:$E$294,3)</f>
        <v>Transport de residus</v>
      </c>
      <c r="C9" s="96"/>
      <c r="D9" s="96"/>
      <c r="E9" s="96"/>
      <c r="F9" s="96"/>
      <c r="G9" s="96"/>
      <c r="H9" s="96"/>
      <c r="I9" s="96"/>
      <c r="J9" s="96">
        <f>+H9+I9</f>
        <v>0</v>
      </c>
      <c r="K9" s="98">
        <f>+J9*C9</f>
        <v>0</v>
      </c>
      <c r="L9" s="99"/>
      <c r="M9" s="100">
        <f>+L9*K9</f>
        <v>0</v>
      </c>
      <c r="N9" s="101">
        <f>+M9</f>
        <v>0</v>
      </c>
    </row>
    <row r="10" spans="1:14" ht="14.4" thickBot="1" x14ac:dyDescent="0.35">
      <c r="A10" s="50" t="str">
        <f t="shared" ref="A10" si="3">A9</f>
        <v>3A</v>
      </c>
      <c r="B10" s="102" t="str">
        <f>+VLOOKUP(A10,'LLISTAT DE SERVEIS'!$C$17:$E$294,3)</f>
        <v>Transport de residus</v>
      </c>
      <c r="C10" s="50"/>
      <c r="D10" s="50"/>
      <c r="E10" s="50"/>
      <c r="F10" s="50"/>
      <c r="G10" s="50"/>
      <c r="H10" s="50"/>
      <c r="I10" s="50"/>
      <c r="J10" s="50">
        <f t="shared" ref="J10:J11" si="4">+H10+I10</f>
        <v>0</v>
      </c>
      <c r="K10" s="103">
        <f>+J10*C10</f>
        <v>0</v>
      </c>
      <c r="L10" s="104"/>
      <c r="M10" s="105">
        <f>+L10*K10</f>
        <v>0</v>
      </c>
      <c r="N10" s="101">
        <f t="shared" ref="N10:N11" si="5">+M10</f>
        <v>0</v>
      </c>
    </row>
    <row r="11" spans="1:14" ht="18" customHeight="1" thickBot="1" x14ac:dyDescent="0.35">
      <c r="A11" s="50" t="str">
        <f>A10</f>
        <v>3A</v>
      </c>
      <c r="B11" s="102" t="str">
        <f>+VLOOKUP(A11,'LLISTAT DE SERVEIS'!$C$17:$E$294,3)</f>
        <v>Transport de residus</v>
      </c>
      <c r="C11" s="50"/>
      <c r="D11" s="50"/>
      <c r="E11" s="50"/>
      <c r="F11" s="50"/>
      <c r="G11" s="50"/>
      <c r="H11" s="50"/>
      <c r="I11" s="50"/>
      <c r="J11" s="50">
        <f t="shared" si="4"/>
        <v>0</v>
      </c>
      <c r="K11" s="103">
        <f>+J11*C11</f>
        <v>0</v>
      </c>
      <c r="L11" s="104"/>
      <c r="M11" s="105">
        <f>+L11*K11</f>
        <v>0</v>
      </c>
      <c r="N11" s="101">
        <f t="shared" si="5"/>
        <v>0</v>
      </c>
    </row>
    <row r="12" spans="1:14" ht="23.4" customHeight="1" x14ac:dyDescent="0.3">
      <c r="A12" s="106"/>
      <c r="C12" s="2"/>
      <c r="F12" s="78"/>
      <c r="G12" s="78"/>
      <c r="H12" s="78"/>
      <c r="I12" s="78"/>
      <c r="J12" s="78"/>
      <c r="K12" s="78"/>
      <c r="M12" s="161" t="s">
        <v>33</v>
      </c>
      <c r="N12" s="31">
        <f>SUM(N9:N11)</f>
        <v>0</v>
      </c>
    </row>
    <row r="13" spans="1:14" ht="20.399999999999999" customHeight="1" x14ac:dyDescent="0.3">
      <c r="A13" s="106"/>
      <c r="C13" s="2"/>
      <c r="F13" s="317" t="s">
        <v>74</v>
      </c>
      <c r="G13" s="316"/>
      <c r="H13" s="315" t="s">
        <v>75</v>
      </c>
      <c r="I13" s="316"/>
      <c r="J13" s="315" t="s">
        <v>78</v>
      </c>
      <c r="K13" s="316"/>
      <c r="L13" s="315" t="s">
        <v>76</v>
      </c>
      <c r="M13" s="316"/>
      <c r="N13" s="107" t="s">
        <v>33</v>
      </c>
    </row>
    <row r="14" spans="1:14" ht="20.399999999999999" customHeight="1" x14ac:dyDescent="0.3">
      <c r="A14" s="106"/>
      <c r="C14" s="318" t="s">
        <v>73</v>
      </c>
      <c r="D14" s="319"/>
      <c r="E14" s="108" t="s">
        <v>61</v>
      </c>
      <c r="F14" s="109" t="s">
        <v>5</v>
      </c>
      <c r="G14" s="109" t="s">
        <v>62</v>
      </c>
      <c r="H14" s="109" t="s">
        <v>5</v>
      </c>
      <c r="I14" s="109" t="s">
        <v>62</v>
      </c>
      <c r="J14" s="109" t="s">
        <v>5</v>
      </c>
      <c r="K14" s="109" t="s">
        <v>62</v>
      </c>
      <c r="L14" s="109" t="s">
        <v>5</v>
      </c>
      <c r="M14" s="109" t="s">
        <v>62</v>
      </c>
      <c r="N14" s="110" t="s">
        <v>62</v>
      </c>
    </row>
    <row r="15" spans="1:14" ht="18" customHeight="1" thickBot="1" x14ac:dyDescent="0.35">
      <c r="A15" s="93" t="s">
        <v>70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5"/>
    </row>
    <row r="16" spans="1:14" s="111" customFormat="1" ht="15" customHeight="1" thickBot="1" x14ac:dyDescent="0.35">
      <c r="A16" s="96" t="str">
        <f>+A9</f>
        <v>3A</v>
      </c>
      <c r="B16" s="97" t="str">
        <f>+VLOOKUP(A16,'LLISTAT DE SERVEIS'!$C$17:$E$294,3)</f>
        <v>Transport de residus</v>
      </c>
      <c r="C16" s="273"/>
      <c r="D16" s="274"/>
      <c r="E16" s="98">
        <f>+K9</f>
        <v>0</v>
      </c>
      <c r="F16" s="96"/>
      <c r="G16" s="96">
        <f>+F16*E16</f>
        <v>0</v>
      </c>
      <c r="H16" s="96"/>
      <c r="I16" s="96">
        <f>+H16*E16</f>
        <v>0</v>
      </c>
      <c r="J16" s="96"/>
      <c r="K16" s="96">
        <f>+J16*E16</f>
        <v>0</v>
      </c>
      <c r="L16" s="99"/>
      <c r="M16" s="100">
        <f>+L16*E16</f>
        <v>0</v>
      </c>
      <c r="N16" s="101">
        <f>+M16+K16+I16+G16</f>
        <v>0</v>
      </c>
    </row>
    <row r="17" spans="1:15" ht="14.4" thickBot="1" x14ac:dyDescent="0.35">
      <c r="A17" s="50" t="str">
        <f t="shared" ref="A17" si="6">A16</f>
        <v>3A</v>
      </c>
      <c r="B17" s="102" t="str">
        <f>+VLOOKUP(A17,'LLISTAT DE SERVEIS'!$C$17:$E$294,3)</f>
        <v>Transport de residus</v>
      </c>
      <c r="C17" s="273"/>
      <c r="D17" s="274"/>
      <c r="E17" s="98">
        <f t="shared" ref="E17:E18" si="7">+K10</f>
        <v>0</v>
      </c>
      <c r="F17" s="50"/>
      <c r="G17" s="96">
        <f t="shared" ref="G17:G18" si="8">+F17*E17</f>
        <v>0</v>
      </c>
      <c r="H17" s="50"/>
      <c r="I17" s="96">
        <f t="shared" ref="I17:I18" si="9">+H17*E17</f>
        <v>0</v>
      </c>
      <c r="J17" s="50"/>
      <c r="K17" s="96">
        <f t="shared" ref="K17:K18" si="10">+J17*E17</f>
        <v>0</v>
      </c>
      <c r="L17" s="104"/>
      <c r="M17" s="100">
        <f t="shared" ref="M17:M18" si="11">+L17*E17</f>
        <v>0</v>
      </c>
      <c r="N17" s="101">
        <f t="shared" ref="N17:N18" si="12">+M17+K17+I17+G17</f>
        <v>0</v>
      </c>
    </row>
    <row r="18" spans="1:15" ht="15" customHeight="1" thickBot="1" x14ac:dyDescent="0.35">
      <c r="A18" s="50" t="str">
        <f>A17</f>
        <v>3A</v>
      </c>
      <c r="B18" s="102" t="str">
        <f>+VLOOKUP(A18,'LLISTAT DE SERVEIS'!$C$17:$E$294,3)</f>
        <v>Transport de residus</v>
      </c>
      <c r="C18" s="273"/>
      <c r="D18" s="274"/>
      <c r="E18" s="98">
        <f t="shared" si="7"/>
        <v>0</v>
      </c>
      <c r="F18" s="50"/>
      <c r="G18" s="96">
        <f t="shared" si="8"/>
        <v>0</v>
      </c>
      <c r="H18" s="50"/>
      <c r="I18" s="96">
        <f t="shared" si="9"/>
        <v>0</v>
      </c>
      <c r="J18" s="50"/>
      <c r="K18" s="96">
        <f t="shared" si="10"/>
        <v>0</v>
      </c>
      <c r="L18" s="104"/>
      <c r="M18" s="100">
        <f t="shared" si="11"/>
        <v>0</v>
      </c>
      <c r="N18" s="101">
        <f t="shared" si="12"/>
        <v>0</v>
      </c>
    </row>
    <row r="19" spans="1:15" ht="24" customHeight="1" x14ac:dyDescent="0.3">
      <c r="C19" s="2"/>
      <c r="F19" s="161" t="s">
        <v>33</v>
      </c>
      <c r="G19" s="161">
        <f>SUM(G16:G18)</f>
        <v>0</v>
      </c>
      <c r="H19" s="161" t="s">
        <v>33</v>
      </c>
      <c r="I19" s="161">
        <f>SUM(I16:I18)</f>
        <v>0</v>
      </c>
      <c r="J19" s="161" t="s">
        <v>33</v>
      </c>
      <c r="K19" s="161">
        <f>SUM(K16:K18)</f>
        <v>0</v>
      </c>
      <c r="L19" s="161" t="s">
        <v>33</v>
      </c>
      <c r="M19" s="161">
        <f>SUM(M16:M18)</f>
        <v>0</v>
      </c>
      <c r="N19" s="31">
        <f>SUM(N16:N18)</f>
        <v>0</v>
      </c>
      <c r="O19" s="112"/>
    </row>
    <row r="20" spans="1:15" ht="22.8" customHeight="1" x14ac:dyDescent="0.3">
      <c r="A20" s="78"/>
      <c r="D20" s="78"/>
      <c r="E20" s="78"/>
      <c r="F20" s="78"/>
      <c r="G20" s="78"/>
      <c r="H20" s="78"/>
      <c r="I20" s="78"/>
      <c r="J20" s="78"/>
      <c r="K20" s="113"/>
      <c r="L20" s="114"/>
      <c r="M20" s="115" t="s">
        <v>77</v>
      </c>
      <c r="N20" s="116">
        <f>+N19+N12</f>
        <v>0</v>
      </c>
    </row>
    <row r="21" spans="1:15" x14ac:dyDescent="0.3">
      <c r="A21" s="78"/>
      <c r="D21" s="78"/>
      <c r="E21" s="78"/>
      <c r="F21" s="78"/>
      <c r="G21" s="78"/>
      <c r="H21" s="78"/>
      <c r="I21" s="78"/>
      <c r="J21" s="78"/>
      <c r="K21" s="78"/>
      <c r="N21" s="78"/>
    </row>
    <row r="22" spans="1:15" x14ac:dyDescent="0.3">
      <c r="A22" s="78"/>
      <c r="D22" s="78"/>
      <c r="E22" s="78"/>
      <c r="F22" s="78"/>
      <c r="G22" s="78"/>
      <c r="H22" s="78"/>
      <c r="I22" s="78"/>
      <c r="J22" s="78"/>
      <c r="K22" s="78"/>
      <c r="N22" s="78"/>
    </row>
  </sheetData>
  <mergeCells count="16">
    <mergeCell ref="C14:D14"/>
    <mergeCell ref="C16:D16"/>
    <mergeCell ref="C17:D17"/>
    <mergeCell ref="C18:D18"/>
    <mergeCell ref="A6:A7"/>
    <mergeCell ref="B6:B7"/>
    <mergeCell ref="C6:C7"/>
    <mergeCell ref="D6:D7"/>
    <mergeCell ref="E6:E7"/>
    <mergeCell ref="H6:K6"/>
    <mergeCell ref="L6:M6"/>
    <mergeCell ref="F13:G13"/>
    <mergeCell ref="H13:I13"/>
    <mergeCell ref="J13:K13"/>
    <mergeCell ref="L13:M13"/>
    <mergeCell ref="F6:F7"/>
  </mergeCells>
  <pageMargins left="0.70866141732283472" right="0.70866141732283472" top="0.74803149606299213" bottom="0.74803149606299213" header="0.31496062992125984" footer="0.31496062992125984"/>
  <pageSetup paperSize="8" scale="59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BE0A-8EE3-4926-876D-70D225AC32AA}">
  <sheetPr>
    <tabColor theme="2" tint="-9.9978637043366805E-2"/>
    <pageSetUpPr fitToPage="1"/>
  </sheetPr>
  <dimension ref="A1:O22"/>
  <sheetViews>
    <sheetView zoomScaleNormal="100" zoomScaleSheetLayoutView="100" workbookViewId="0"/>
  </sheetViews>
  <sheetFormatPr baseColWidth="10" defaultColWidth="23.33203125" defaultRowHeight="13.8" x14ac:dyDescent="0.3"/>
  <cols>
    <col min="1" max="1" width="23.33203125" style="2"/>
    <col min="2" max="2" width="28.21875" style="78" bestFit="1" customWidth="1"/>
    <col min="3" max="3" width="23.33203125" style="78"/>
    <col min="4" max="4" width="23.33203125" style="2"/>
    <col min="5" max="5" width="20.21875" style="2" customWidth="1"/>
    <col min="6" max="11" width="23.33203125" style="2"/>
    <col min="12" max="13" width="23.33203125" style="78"/>
    <col min="14" max="14" width="23.33203125" style="2"/>
    <col min="15" max="16384" width="23.33203125" style="78"/>
  </cols>
  <sheetData>
    <row r="1" spans="1:14" ht="20.399999999999999" customHeight="1" x14ac:dyDescent="0.3">
      <c r="A1" s="70" t="s">
        <v>2</v>
      </c>
      <c r="B1" s="71" t="str">
        <f>+'LLISTAT DE SERVEIS'!C2</f>
        <v>Recollida de residus del Solsonès</v>
      </c>
      <c r="C1" s="76"/>
      <c r="D1" s="77"/>
      <c r="E1" s="72" t="s">
        <v>8</v>
      </c>
    </row>
    <row r="2" spans="1:14" ht="20.399999999999999" customHeight="1" x14ac:dyDescent="0.3">
      <c r="A2" s="73" t="s">
        <v>1</v>
      </c>
      <c r="B2" s="74">
        <f>+'LLISTAT DE SERVEIS'!C3</f>
        <v>0</v>
      </c>
      <c r="C2" s="79"/>
      <c r="D2" s="80"/>
      <c r="E2" s="75">
        <v>5</v>
      </c>
    </row>
    <row r="4" spans="1:14" ht="18" customHeight="1" x14ac:dyDescent="0.3">
      <c r="A4" s="81" t="s">
        <v>182</v>
      </c>
      <c r="L4" s="82"/>
      <c r="N4" s="83"/>
    </row>
    <row r="5" spans="1:14" s="85" customFormat="1" x14ac:dyDescent="0.3">
      <c r="A5" s="84" t="str">
        <f>A6</f>
        <v>CODI SUBSERVEI</v>
      </c>
      <c r="B5" s="85" t="str">
        <f>B6</f>
        <v>NOM DEL SUBSERVEI</v>
      </c>
      <c r="C5" s="85" t="str">
        <f t="shared" ref="C5:D5" si="0">C6</f>
        <v>NÚM. EQUIPS</v>
      </c>
      <c r="D5" s="85" t="str">
        <f t="shared" si="0"/>
        <v>FREQÜÈNCIA (dies/setmana)</v>
      </c>
      <c r="G5" s="85" t="str">
        <f t="shared" ref="G5:I5" si="1">G7</f>
        <v>Categoria</v>
      </c>
      <c r="H5" s="85" t="str">
        <f t="shared" si="1"/>
        <v>LABORABLES</v>
      </c>
      <c r="I5" s="85" t="str">
        <f t="shared" si="1"/>
        <v>FESTIVES</v>
      </c>
      <c r="L5" s="85" t="str">
        <f t="shared" ref="L5" si="2">L7</f>
        <v>€/jornada</v>
      </c>
    </row>
    <row r="6" spans="1:14" ht="16.8" customHeight="1" x14ac:dyDescent="0.3">
      <c r="A6" s="320" t="s">
        <v>46</v>
      </c>
      <c r="B6" s="322" t="s">
        <v>65</v>
      </c>
      <c r="C6" s="324" t="s">
        <v>56</v>
      </c>
      <c r="D6" s="324" t="s">
        <v>66</v>
      </c>
      <c r="E6" s="324" t="s">
        <v>67</v>
      </c>
      <c r="F6" s="324" t="s">
        <v>68</v>
      </c>
      <c r="G6" s="86"/>
      <c r="H6" s="326" t="s">
        <v>57</v>
      </c>
      <c r="I6" s="327"/>
      <c r="J6" s="327"/>
      <c r="K6" s="328"/>
      <c r="L6" s="326" t="s">
        <v>79</v>
      </c>
      <c r="M6" s="328"/>
      <c r="N6" s="87" t="s">
        <v>33</v>
      </c>
    </row>
    <row r="7" spans="1:14" ht="18.600000000000001" customHeight="1" x14ac:dyDescent="0.3">
      <c r="A7" s="321"/>
      <c r="B7" s="323"/>
      <c r="C7" s="325"/>
      <c r="D7" s="325"/>
      <c r="E7" s="325"/>
      <c r="F7" s="325"/>
      <c r="G7" s="88" t="s">
        <v>69</v>
      </c>
      <c r="H7" s="89" t="s">
        <v>58</v>
      </c>
      <c r="I7" s="89" t="s">
        <v>59</v>
      </c>
      <c r="J7" s="90" t="s">
        <v>60</v>
      </c>
      <c r="K7" s="91" t="s">
        <v>61</v>
      </c>
      <c r="L7" s="90" t="s">
        <v>5</v>
      </c>
      <c r="M7" s="90" t="s">
        <v>62</v>
      </c>
      <c r="N7" s="92" t="s">
        <v>62</v>
      </c>
    </row>
    <row r="8" spans="1:14" ht="16.8" customHeight="1" thickBot="1" x14ac:dyDescent="0.35">
      <c r="A8" s="93" t="s">
        <v>32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5"/>
    </row>
    <row r="9" spans="1:14" ht="18" customHeight="1" thickBot="1" x14ac:dyDescent="0.35">
      <c r="A9" s="96" t="s">
        <v>168</v>
      </c>
      <c r="B9" s="97" t="str">
        <f>+VLOOKUP(A9,'LLISTAT DE SERVEIS'!$C$17:$E$294,3)</f>
        <v>Rentat de contenidors</v>
      </c>
      <c r="C9" s="96"/>
      <c r="D9" s="96"/>
      <c r="E9" s="96"/>
      <c r="F9" s="96"/>
      <c r="G9" s="96"/>
      <c r="H9" s="96"/>
      <c r="I9" s="96"/>
      <c r="J9" s="96">
        <f>+H9+I9</f>
        <v>0</v>
      </c>
      <c r="K9" s="98">
        <f>+J9*C9</f>
        <v>0</v>
      </c>
      <c r="L9" s="99"/>
      <c r="M9" s="100">
        <f>+L9*K9</f>
        <v>0</v>
      </c>
      <c r="N9" s="101">
        <f>+M9</f>
        <v>0</v>
      </c>
    </row>
    <row r="10" spans="1:14" ht="14.4" thickBot="1" x14ac:dyDescent="0.35">
      <c r="A10" s="50" t="str">
        <f t="shared" ref="A10" si="3">A9</f>
        <v>4A</v>
      </c>
      <c r="B10" s="102" t="str">
        <f>+VLOOKUP(A10,'LLISTAT DE SERVEIS'!$C$17:$E$294,3)</f>
        <v>Rentat de contenidors</v>
      </c>
      <c r="C10" s="50"/>
      <c r="D10" s="50"/>
      <c r="E10" s="50"/>
      <c r="F10" s="50"/>
      <c r="G10" s="50"/>
      <c r="H10" s="50"/>
      <c r="I10" s="50"/>
      <c r="J10" s="50">
        <f t="shared" ref="J10:J11" si="4">+H10+I10</f>
        <v>0</v>
      </c>
      <c r="K10" s="103">
        <f>+J10*C10</f>
        <v>0</v>
      </c>
      <c r="L10" s="104"/>
      <c r="M10" s="105">
        <f>+L10*K10</f>
        <v>0</v>
      </c>
      <c r="N10" s="101">
        <f t="shared" ref="N10:N11" si="5">+M10</f>
        <v>0</v>
      </c>
    </row>
    <row r="11" spans="1:14" ht="18" customHeight="1" thickBot="1" x14ac:dyDescent="0.35">
      <c r="A11" s="50" t="str">
        <f>A10</f>
        <v>4A</v>
      </c>
      <c r="B11" s="102" t="str">
        <f>+VLOOKUP(A11,'LLISTAT DE SERVEIS'!$C$17:$E$294,3)</f>
        <v>Rentat de contenidors</v>
      </c>
      <c r="C11" s="50"/>
      <c r="D11" s="50"/>
      <c r="E11" s="50"/>
      <c r="F11" s="50"/>
      <c r="G11" s="50"/>
      <c r="H11" s="50"/>
      <c r="I11" s="50"/>
      <c r="J11" s="50">
        <f t="shared" si="4"/>
        <v>0</v>
      </c>
      <c r="K11" s="103">
        <f>+J11*C11</f>
        <v>0</v>
      </c>
      <c r="L11" s="104"/>
      <c r="M11" s="105">
        <f>+L11*K11</f>
        <v>0</v>
      </c>
      <c r="N11" s="101">
        <f t="shared" si="5"/>
        <v>0</v>
      </c>
    </row>
    <row r="12" spans="1:14" ht="23.4" customHeight="1" x14ac:dyDescent="0.3">
      <c r="A12" s="106"/>
      <c r="C12" s="2"/>
      <c r="F12" s="78"/>
      <c r="G12" s="78"/>
      <c r="H12" s="78"/>
      <c r="I12" s="78"/>
      <c r="J12" s="78"/>
      <c r="K12" s="78"/>
      <c r="M12" s="161" t="s">
        <v>33</v>
      </c>
      <c r="N12" s="31">
        <f>SUM(N9:N11)</f>
        <v>0</v>
      </c>
    </row>
    <row r="13" spans="1:14" ht="20.399999999999999" customHeight="1" x14ac:dyDescent="0.3">
      <c r="A13" s="106"/>
      <c r="C13" s="2"/>
      <c r="F13" s="317" t="s">
        <v>74</v>
      </c>
      <c r="G13" s="316"/>
      <c r="H13" s="315" t="s">
        <v>75</v>
      </c>
      <c r="I13" s="316"/>
      <c r="J13" s="315" t="s">
        <v>78</v>
      </c>
      <c r="K13" s="316"/>
      <c r="L13" s="315" t="s">
        <v>76</v>
      </c>
      <c r="M13" s="316"/>
      <c r="N13" s="107" t="s">
        <v>33</v>
      </c>
    </row>
    <row r="14" spans="1:14" ht="20.399999999999999" customHeight="1" x14ac:dyDescent="0.3">
      <c r="A14" s="106"/>
      <c r="C14" s="318" t="s">
        <v>73</v>
      </c>
      <c r="D14" s="319"/>
      <c r="E14" s="108" t="s">
        <v>61</v>
      </c>
      <c r="F14" s="109" t="s">
        <v>5</v>
      </c>
      <c r="G14" s="109" t="s">
        <v>62</v>
      </c>
      <c r="H14" s="109" t="s">
        <v>5</v>
      </c>
      <c r="I14" s="109" t="s">
        <v>62</v>
      </c>
      <c r="J14" s="109" t="s">
        <v>5</v>
      </c>
      <c r="K14" s="109" t="s">
        <v>62</v>
      </c>
      <c r="L14" s="109" t="s">
        <v>5</v>
      </c>
      <c r="M14" s="109" t="s">
        <v>62</v>
      </c>
      <c r="N14" s="110" t="s">
        <v>62</v>
      </c>
    </row>
    <row r="15" spans="1:14" ht="18" customHeight="1" thickBot="1" x14ac:dyDescent="0.35">
      <c r="A15" s="93" t="s">
        <v>70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5"/>
    </row>
    <row r="16" spans="1:14" s="111" customFormat="1" ht="15" customHeight="1" thickBot="1" x14ac:dyDescent="0.35">
      <c r="A16" s="96" t="str">
        <f>+A9</f>
        <v>4A</v>
      </c>
      <c r="B16" s="97" t="str">
        <f>+VLOOKUP(A16,'LLISTAT DE SERVEIS'!$C$17:$E$294,3)</f>
        <v>Rentat de contenidors</v>
      </c>
      <c r="C16" s="273"/>
      <c r="D16" s="274"/>
      <c r="E16" s="98">
        <f>+K9</f>
        <v>0</v>
      </c>
      <c r="F16" s="96"/>
      <c r="G16" s="96">
        <f>+F16*E16</f>
        <v>0</v>
      </c>
      <c r="H16" s="96"/>
      <c r="I16" s="96">
        <f>+H16*E16</f>
        <v>0</v>
      </c>
      <c r="J16" s="96"/>
      <c r="K16" s="96">
        <f>+J16*E16</f>
        <v>0</v>
      </c>
      <c r="L16" s="99"/>
      <c r="M16" s="100">
        <f>+L16*E16</f>
        <v>0</v>
      </c>
      <c r="N16" s="101">
        <f>+M16+K16+I16+G16</f>
        <v>0</v>
      </c>
    </row>
    <row r="17" spans="1:15" ht="14.4" thickBot="1" x14ac:dyDescent="0.35">
      <c r="A17" s="50" t="str">
        <f t="shared" ref="A17" si="6">A16</f>
        <v>4A</v>
      </c>
      <c r="B17" s="102" t="str">
        <f>+VLOOKUP(A17,'LLISTAT DE SERVEIS'!$C$17:$E$294,3)</f>
        <v>Rentat de contenidors</v>
      </c>
      <c r="C17" s="273"/>
      <c r="D17" s="274"/>
      <c r="E17" s="98">
        <f t="shared" ref="E17:E18" si="7">+K10</f>
        <v>0</v>
      </c>
      <c r="F17" s="50"/>
      <c r="G17" s="96">
        <f t="shared" ref="G17:G18" si="8">+F17*E17</f>
        <v>0</v>
      </c>
      <c r="H17" s="50"/>
      <c r="I17" s="96">
        <f t="shared" ref="I17:I18" si="9">+H17*E17</f>
        <v>0</v>
      </c>
      <c r="J17" s="50"/>
      <c r="K17" s="96">
        <f t="shared" ref="K17:K18" si="10">+J17*E17</f>
        <v>0</v>
      </c>
      <c r="L17" s="104"/>
      <c r="M17" s="100">
        <f t="shared" ref="M17:M18" si="11">+L17*E17</f>
        <v>0</v>
      </c>
      <c r="N17" s="101">
        <f t="shared" ref="N17:N18" si="12">+M17+K17+I17+G17</f>
        <v>0</v>
      </c>
    </row>
    <row r="18" spans="1:15" ht="15" customHeight="1" thickBot="1" x14ac:dyDescent="0.35">
      <c r="A18" s="50" t="str">
        <f>A17</f>
        <v>4A</v>
      </c>
      <c r="B18" s="102" t="str">
        <f>+VLOOKUP(A18,'LLISTAT DE SERVEIS'!$C$17:$E$294,3)</f>
        <v>Rentat de contenidors</v>
      </c>
      <c r="C18" s="273"/>
      <c r="D18" s="274"/>
      <c r="E18" s="98">
        <f t="shared" si="7"/>
        <v>0</v>
      </c>
      <c r="F18" s="50"/>
      <c r="G18" s="96">
        <f t="shared" si="8"/>
        <v>0</v>
      </c>
      <c r="H18" s="50"/>
      <c r="I18" s="96">
        <f t="shared" si="9"/>
        <v>0</v>
      </c>
      <c r="J18" s="50"/>
      <c r="K18" s="96">
        <f t="shared" si="10"/>
        <v>0</v>
      </c>
      <c r="L18" s="104"/>
      <c r="M18" s="100">
        <f t="shared" si="11"/>
        <v>0</v>
      </c>
      <c r="N18" s="101">
        <f t="shared" si="12"/>
        <v>0</v>
      </c>
    </row>
    <row r="19" spans="1:15" ht="24" customHeight="1" x14ac:dyDescent="0.3">
      <c r="C19" s="2"/>
      <c r="F19" s="161" t="s">
        <v>33</v>
      </c>
      <c r="G19" s="161">
        <f>SUM(G16:G18)</f>
        <v>0</v>
      </c>
      <c r="H19" s="161" t="s">
        <v>33</v>
      </c>
      <c r="I19" s="161">
        <f>SUM(I16:I18)</f>
        <v>0</v>
      </c>
      <c r="J19" s="161" t="s">
        <v>33</v>
      </c>
      <c r="K19" s="161">
        <f>SUM(K16:K18)</f>
        <v>0</v>
      </c>
      <c r="L19" s="161" t="s">
        <v>33</v>
      </c>
      <c r="M19" s="161">
        <f>SUM(M16:M18)</f>
        <v>0</v>
      </c>
      <c r="N19" s="31">
        <f>SUM(N16:N18)</f>
        <v>0</v>
      </c>
      <c r="O19" s="112"/>
    </row>
    <row r="20" spans="1:15" ht="22.8" customHeight="1" x14ac:dyDescent="0.3">
      <c r="A20" s="78"/>
      <c r="D20" s="78"/>
      <c r="E20" s="78"/>
      <c r="F20" s="78"/>
      <c r="G20" s="78"/>
      <c r="H20" s="78"/>
      <c r="I20" s="78"/>
      <c r="J20" s="78"/>
      <c r="K20" s="113"/>
      <c r="L20" s="114"/>
      <c r="M20" s="115" t="s">
        <v>77</v>
      </c>
      <c r="N20" s="116">
        <f>+N19+N12</f>
        <v>0</v>
      </c>
    </row>
    <row r="21" spans="1:15" x14ac:dyDescent="0.3">
      <c r="A21" s="78"/>
      <c r="D21" s="78"/>
      <c r="E21" s="78"/>
      <c r="F21" s="78"/>
      <c r="G21" s="78"/>
      <c r="H21" s="78"/>
      <c r="I21" s="78"/>
      <c r="J21" s="78"/>
      <c r="K21" s="78"/>
      <c r="N21" s="78"/>
    </row>
    <row r="22" spans="1:15" x14ac:dyDescent="0.3">
      <c r="A22" s="78"/>
      <c r="D22" s="78"/>
      <c r="E22" s="78"/>
      <c r="F22" s="78"/>
      <c r="G22" s="78"/>
      <c r="H22" s="78"/>
      <c r="I22" s="78"/>
      <c r="J22" s="78"/>
      <c r="K22" s="78"/>
      <c r="N22" s="78"/>
    </row>
  </sheetData>
  <mergeCells count="16">
    <mergeCell ref="C14:D14"/>
    <mergeCell ref="C16:D16"/>
    <mergeCell ref="C17:D17"/>
    <mergeCell ref="C18:D18"/>
    <mergeCell ref="A6:A7"/>
    <mergeCell ref="B6:B7"/>
    <mergeCell ref="C6:C7"/>
    <mergeCell ref="D6:D7"/>
    <mergeCell ref="E6:E7"/>
    <mergeCell ref="H6:K6"/>
    <mergeCell ref="L6:M6"/>
    <mergeCell ref="F13:G13"/>
    <mergeCell ref="H13:I13"/>
    <mergeCell ref="J13:K13"/>
    <mergeCell ref="L13:M13"/>
    <mergeCell ref="F6:F7"/>
  </mergeCells>
  <pageMargins left="0.70866141732283472" right="0.70866141732283472" top="0.74803149606299213" bottom="0.74803149606299213" header="0.31496062992125984" footer="0.31496062992125984"/>
  <pageSetup paperSize="8" scale="59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EB62A-F43E-49C6-91A5-75819CD59854}">
  <sheetPr>
    <tabColor theme="2" tint="-9.9978637043366805E-2"/>
    <pageSetUpPr fitToPage="1"/>
  </sheetPr>
  <dimension ref="A1:O22"/>
  <sheetViews>
    <sheetView zoomScaleNormal="100" zoomScaleSheetLayoutView="100" workbookViewId="0">
      <selection activeCell="A10" sqref="A10"/>
    </sheetView>
  </sheetViews>
  <sheetFormatPr baseColWidth="10" defaultColWidth="23.33203125" defaultRowHeight="13.8" x14ac:dyDescent="0.3"/>
  <cols>
    <col min="1" max="1" width="23.33203125" style="2"/>
    <col min="2" max="2" width="28.21875" style="78" bestFit="1" customWidth="1"/>
    <col min="3" max="3" width="23.33203125" style="78"/>
    <col min="4" max="4" width="23.33203125" style="2"/>
    <col min="5" max="5" width="20.21875" style="2" customWidth="1"/>
    <col min="6" max="11" width="23.33203125" style="2"/>
    <col min="12" max="13" width="23.33203125" style="78"/>
    <col min="14" max="14" width="23.33203125" style="2"/>
    <col min="15" max="16384" width="23.33203125" style="78"/>
  </cols>
  <sheetData>
    <row r="1" spans="1:14" ht="20.399999999999999" customHeight="1" x14ac:dyDescent="0.3">
      <c r="A1" s="70" t="s">
        <v>2</v>
      </c>
      <c r="B1" s="71" t="str">
        <f>+'LLISTAT DE SERVEIS'!C2</f>
        <v>Recollida de residus del Solsonès</v>
      </c>
      <c r="C1" s="76"/>
      <c r="D1" s="77"/>
      <c r="E1" s="72" t="s">
        <v>8</v>
      </c>
    </row>
    <row r="2" spans="1:14" ht="20.399999999999999" customHeight="1" x14ac:dyDescent="0.3">
      <c r="A2" s="73" t="s">
        <v>1</v>
      </c>
      <c r="B2" s="74">
        <f>+'LLISTAT DE SERVEIS'!C3</f>
        <v>0</v>
      </c>
      <c r="C2" s="79"/>
      <c r="D2" s="80"/>
      <c r="E2" s="75">
        <v>5</v>
      </c>
    </row>
    <row r="4" spans="1:14" ht="18" customHeight="1" x14ac:dyDescent="0.3">
      <c r="A4" s="81" t="s">
        <v>135</v>
      </c>
      <c r="L4" s="82"/>
      <c r="N4" s="83"/>
    </row>
    <row r="5" spans="1:14" s="85" customFormat="1" x14ac:dyDescent="0.3">
      <c r="A5" s="84" t="str">
        <f>A6</f>
        <v>CODI SUBSERVEI</v>
      </c>
      <c r="B5" s="85" t="str">
        <f>B6</f>
        <v>NOM DEL SUBSERVEI</v>
      </c>
      <c r="C5" s="85" t="str">
        <f t="shared" ref="C5:D5" si="0">C6</f>
        <v>NÚM. EQUIPS</v>
      </c>
      <c r="D5" s="85" t="str">
        <f t="shared" si="0"/>
        <v>FREQÜÈNCIA (dies/setmana)</v>
      </c>
      <c r="G5" s="85" t="str">
        <f t="shared" ref="G5:I5" si="1">G7</f>
        <v>Categoria</v>
      </c>
      <c r="H5" s="85" t="str">
        <f t="shared" si="1"/>
        <v>LABORABLES</v>
      </c>
      <c r="I5" s="85" t="str">
        <f t="shared" si="1"/>
        <v>FESTIVES</v>
      </c>
      <c r="L5" s="85" t="str">
        <f t="shared" ref="L5" si="2">L7</f>
        <v>€/jornada</v>
      </c>
    </row>
    <row r="6" spans="1:14" ht="16.8" customHeight="1" x14ac:dyDescent="0.3">
      <c r="A6" s="320" t="s">
        <v>46</v>
      </c>
      <c r="B6" s="322" t="s">
        <v>65</v>
      </c>
      <c r="C6" s="324" t="s">
        <v>56</v>
      </c>
      <c r="D6" s="324" t="s">
        <v>66</v>
      </c>
      <c r="E6" s="324" t="s">
        <v>67</v>
      </c>
      <c r="F6" s="324" t="s">
        <v>68</v>
      </c>
      <c r="G6" s="86"/>
      <c r="H6" s="326" t="s">
        <v>57</v>
      </c>
      <c r="I6" s="327"/>
      <c r="J6" s="327"/>
      <c r="K6" s="328"/>
      <c r="L6" s="326" t="s">
        <v>79</v>
      </c>
      <c r="M6" s="328"/>
      <c r="N6" s="87" t="s">
        <v>33</v>
      </c>
    </row>
    <row r="7" spans="1:14" ht="18.600000000000001" customHeight="1" x14ac:dyDescent="0.3">
      <c r="A7" s="321"/>
      <c r="B7" s="323"/>
      <c r="C7" s="325"/>
      <c r="D7" s="325"/>
      <c r="E7" s="325"/>
      <c r="F7" s="325"/>
      <c r="G7" s="88" t="s">
        <v>69</v>
      </c>
      <c r="H7" s="89" t="s">
        <v>58</v>
      </c>
      <c r="I7" s="89" t="s">
        <v>59</v>
      </c>
      <c r="J7" s="90" t="s">
        <v>60</v>
      </c>
      <c r="K7" s="91" t="s">
        <v>61</v>
      </c>
      <c r="L7" s="90" t="s">
        <v>5</v>
      </c>
      <c r="M7" s="90" t="s">
        <v>62</v>
      </c>
      <c r="N7" s="92" t="s">
        <v>62</v>
      </c>
    </row>
    <row r="8" spans="1:14" ht="16.8" customHeight="1" thickBot="1" x14ac:dyDescent="0.35">
      <c r="A8" s="93" t="s">
        <v>32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5"/>
    </row>
    <row r="9" spans="1:14" ht="18" customHeight="1" thickBot="1" x14ac:dyDescent="0.35">
      <c r="A9" s="96" t="s">
        <v>170</v>
      </c>
      <c r="B9" s="97" t="str">
        <f>+VLOOKUP(A9,'LLISTAT DE SERVEIS'!$C$17:$E$294,3)</f>
        <v>Servei de repàs</v>
      </c>
      <c r="C9" s="96"/>
      <c r="D9" s="96"/>
      <c r="E9" s="96"/>
      <c r="F9" s="96"/>
      <c r="G9" s="96"/>
      <c r="H9" s="96"/>
      <c r="I9" s="96"/>
      <c r="J9" s="96">
        <f>+H9+I9</f>
        <v>0</v>
      </c>
      <c r="K9" s="98">
        <f>+J9*C9</f>
        <v>0</v>
      </c>
      <c r="L9" s="99"/>
      <c r="M9" s="100">
        <f>+L9*K9</f>
        <v>0</v>
      </c>
      <c r="N9" s="101">
        <f>+M9</f>
        <v>0</v>
      </c>
    </row>
    <row r="10" spans="1:14" ht="14.4" thickBot="1" x14ac:dyDescent="0.35">
      <c r="A10" s="50" t="str">
        <f t="shared" ref="A10" si="3">A9</f>
        <v>5A</v>
      </c>
      <c r="B10" s="102" t="str">
        <f>+VLOOKUP(A10,'LLISTAT DE SERVEIS'!$C$17:$E$294,3)</f>
        <v>Servei de repàs</v>
      </c>
      <c r="C10" s="50"/>
      <c r="D10" s="50"/>
      <c r="E10" s="50"/>
      <c r="F10" s="50"/>
      <c r="G10" s="50"/>
      <c r="H10" s="50"/>
      <c r="I10" s="50"/>
      <c r="J10" s="50">
        <f t="shared" ref="J10:J11" si="4">+H10+I10</f>
        <v>0</v>
      </c>
      <c r="K10" s="103">
        <f>+J10*C10</f>
        <v>0</v>
      </c>
      <c r="L10" s="104"/>
      <c r="M10" s="105">
        <f>+L10*K10</f>
        <v>0</v>
      </c>
      <c r="N10" s="101">
        <f t="shared" ref="N10:N11" si="5">+M10</f>
        <v>0</v>
      </c>
    </row>
    <row r="11" spans="1:14" ht="18" customHeight="1" thickBot="1" x14ac:dyDescent="0.35">
      <c r="A11" s="50" t="str">
        <f>A10</f>
        <v>5A</v>
      </c>
      <c r="B11" s="102" t="str">
        <f>+VLOOKUP(A11,'LLISTAT DE SERVEIS'!$C$17:$E$294,3)</f>
        <v>Servei de repàs</v>
      </c>
      <c r="C11" s="50"/>
      <c r="D11" s="50"/>
      <c r="E11" s="50"/>
      <c r="F11" s="50"/>
      <c r="G11" s="50"/>
      <c r="H11" s="50"/>
      <c r="I11" s="50"/>
      <c r="J11" s="50">
        <f t="shared" si="4"/>
        <v>0</v>
      </c>
      <c r="K11" s="103">
        <f>+J11*C11</f>
        <v>0</v>
      </c>
      <c r="L11" s="104"/>
      <c r="M11" s="105">
        <f>+L11*K11</f>
        <v>0</v>
      </c>
      <c r="N11" s="101">
        <f t="shared" si="5"/>
        <v>0</v>
      </c>
    </row>
    <row r="12" spans="1:14" ht="23.4" customHeight="1" x14ac:dyDescent="0.3">
      <c r="A12" s="106"/>
      <c r="C12" s="2"/>
      <c r="F12" s="78"/>
      <c r="G12" s="78"/>
      <c r="H12" s="78"/>
      <c r="I12" s="78"/>
      <c r="J12" s="78"/>
      <c r="K12" s="78"/>
      <c r="M12" s="161" t="s">
        <v>33</v>
      </c>
      <c r="N12" s="31">
        <f>SUM(N9:N11)</f>
        <v>0</v>
      </c>
    </row>
    <row r="13" spans="1:14" ht="20.399999999999999" customHeight="1" x14ac:dyDescent="0.3">
      <c r="A13" s="106"/>
      <c r="C13" s="2"/>
      <c r="F13" s="317" t="s">
        <v>74</v>
      </c>
      <c r="G13" s="316"/>
      <c r="H13" s="315" t="s">
        <v>75</v>
      </c>
      <c r="I13" s="316"/>
      <c r="J13" s="315" t="s">
        <v>78</v>
      </c>
      <c r="K13" s="316"/>
      <c r="L13" s="315" t="s">
        <v>76</v>
      </c>
      <c r="M13" s="316"/>
      <c r="N13" s="107" t="s">
        <v>33</v>
      </c>
    </row>
    <row r="14" spans="1:14" ht="20.399999999999999" customHeight="1" x14ac:dyDescent="0.3">
      <c r="A14" s="106"/>
      <c r="C14" s="318" t="s">
        <v>73</v>
      </c>
      <c r="D14" s="319"/>
      <c r="E14" s="108" t="s">
        <v>61</v>
      </c>
      <c r="F14" s="109" t="s">
        <v>5</v>
      </c>
      <c r="G14" s="109" t="s">
        <v>62</v>
      </c>
      <c r="H14" s="109" t="s">
        <v>5</v>
      </c>
      <c r="I14" s="109" t="s">
        <v>62</v>
      </c>
      <c r="J14" s="109" t="s">
        <v>5</v>
      </c>
      <c r="K14" s="109" t="s">
        <v>62</v>
      </c>
      <c r="L14" s="109" t="s">
        <v>5</v>
      </c>
      <c r="M14" s="109" t="s">
        <v>62</v>
      </c>
      <c r="N14" s="110" t="s">
        <v>62</v>
      </c>
    </row>
    <row r="15" spans="1:14" ht="18" customHeight="1" thickBot="1" x14ac:dyDescent="0.35">
      <c r="A15" s="93" t="s">
        <v>70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5"/>
    </row>
    <row r="16" spans="1:14" s="111" customFormat="1" ht="15" customHeight="1" thickBot="1" x14ac:dyDescent="0.35">
      <c r="A16" s="96" t="str">
        <f>+A9</f>
        <v>5A</v>
      </c>
      <c r="B16" s="97" t="str">
        <f>+VLOOKUP(A16,'LLISTAT DE SERVEIS'!$C$17:$E$294,3)</f>
        <v>Servei de repàs</v>
      </c>
      <c r="C16" s="273"/>
      <c r="D16" s="274"/>
      <c r="E16" s="98">
        <f>+K9</f>
        <v>0</v>
      </c>
      <c r="F16" s="96"/>
      <c r="G16" s="96">
        <f>+F16*E16</f>
        <v>0</v>
      </c>
      <c r="H16" s="96"/>
      <c r="I16" s="96">
        <f>+H16*E16</f>
        <v>0</v>
      </c>
      <c r="J16" s="96"/>
      <c r="K16" s="96">
        <f>+J16*E16</f>
        <v>0</v>
      </c>
      <c r="L16" s="99"/>
      <c r="M16" s="100">
        <f>+L16*E16</f>
        <v>0</v>
      </c>
      <c r="N16" s="101">
        <f>+M16+K16+I16+G16</f>
        <v>0</v>
      </c>
    </row>
    <row r="17" spans="1:15" ht="14.4" thickBot="1" x14ac:dyDescent="0.35">
      <c r="A17" s="50" t="str">
        <f t="shared" ref="A17" si="6">A16</f>
        <v>5A</v>
      </c>
      <c r="B17" s="102" t="str">
        <f>+VLOOKUP(A17,'LLISTAT DE SERVEIS'!$C$17:$E$294,3)</f>
        <v>Servei de repàs</v>
      </c>
      <c r="C17" s="273"/>
      <c r="D17" s="274"/>
      <c r="E17" s="98">
        <f t="shared" ref="E17:E18" si="7">+K10</f>
        <v>0</v>
      </c>
      <c r="F17" s="50"/>
      <c r="G17" s="96">
        <f t="shared" ref="G17:G18" si="8">+F17*E17</f>
        <v>0</v>
      </c>
      <c r="H17" s="50"/>
      <c r="I17" s="96">
        <f t="shared" ref="I17:I18" si="9">+H17*E17</f>
        <v>0</v>
      </c>
      <c r="J17" s="50"/>
      <c r="K17" s="96">
        <f t="shared" ref="K17:K18" si="10">+J17*E17</f>
        <v>0</v>
      </c>
      <c r="L17" s="104"/>
      <c r="M17" s="100">
        <f t="shared" ref="M17:M18" si="11">+L17*E17</f>
        <v>0</v>
      </c>
      <c r="N17" s="101">
        <f t="shared" ref="N17:N18" si="12">+M17+K17+I17+G17</f>
        <v>0</v>
      </c>
    </row>
    <row r="18" spans="1:15" ht="15" customHeight="1" thickBot="1" x14ac:dyDescent="0.35">
      <c r="A18" s="50" t="str">
        <f>A17</f>
        <v>5A</v>
      </c>
      <c r="B18" s="102" t="str">
        <f>+VLOOKUP(A18,'LLISTAT DE SERVEIS'!$C$17:$E$294,3)</f>
        <v>Servei de repàs</v>
      </c>
      <c r="C18" s="273"/>
      <c r="D18" s="274"/>
      <c r="E18" s="98">
        <f t="shared" si="7"/>
        <v>0</v>
      </c>
      <c r="F18" s="50"/>
      <c r="G18" s="96">
        <f t="shared" si="8"/>
        <v>0</v>
      </c>
      <c r="H18" s="50"/>
      <c r="I18" s="96">
        <f t="shared" si="9"/>
        <v>0</v>
      </c>
      <c r="J18" s="50"/>
      <c r="K18" s="96">
        <f t="shared" si="10"/>
        <v>0</v>
      </c>
      <c r="L18" s="104"/>
      <c r="M18" s="100">
        <f t="shared" si="11"/>
        <v>0</v>
      </c>
      <c r="N18" s="101">
        <f t="shared" si="12"/>
        <v>0</v>
      </c>
    </row>
    <row r="19" spans="1:15" ht="24" customHeight="1" x14ac:dyDescent="0.3">
      <c r="C19" s="2"/>
      <c r="F19" s="161" t="s">
        <v>33</v>
      </c>
      <c r="G19" s="161">
        <f>SUM(G16:G18)</f>
        <v>0</v>
      </c>
      <c r="H19" s="161" t="s">
        <v>33</v>
      </c>
      <c r="I19" s="161">
        <f>SUM(I16:I18)</f>
        <v>0</v>
      </c>
      <c r="J19" s="161" t="s">
        <v>33</v>
      </c>
      <c r="K19" s="161">
        <f>SUM(K16:K18)</f>
        <v>0</v>
      </c>
      <c r="L19" s="161" t="s">
        <v>33</v>
      </c>
      <c r="M19" s="161">
        <f>SUM(M16:M18)</f>
        <v>0</v>
      </c>
      <c r="N19" s="31">
        <f>SUM(N16:N18)</f>
        <v>0</v>
      </c>
      <c r="O19" s="112"/>
    </row>
    <row r="20" spans="1:15" ht="22.8" customHeight="1" x14ac:dyDescent="0.3">
      <c r="A20" s="78"/>
      <c r="D20" s="78"/>
      <c r="E20" s="78"/>
      <c r="F20" s="78"/>
      <c r="G20" s="78"/>
      <c r="H20" s="78"/>
      <c r="I20" s="78"/>
      <c r="J20" s="78"/>
      <c r="K20" s="113"/>
      <c r="L20" s="114"/>
      <c r="M20" s="115" t="s">
        <v>77</v>
      </c>
      <c r="N20" s="116">
        <f>+N19+N12</f>
        <v>0</v>
      </c>
    </row>
    <row r="21" spans="1:15" x14ac:dyDescent="0.3">
      <c r="A21" s="78"/>
      <c r="D21" s="78"/>
      <c r="E21" s="78"/>
      <c r="F21" s="78"/>
      <c r="G21" s="78"/>
      <c r="H21" s="78"/>
      <c r="I21" s="78"/>
      <c r="J21" s="78"/>
      <c r="K21" s="78"/>
      <c r="N21" s="78"/>
    </row>
    <row r="22" spans="1:15" x14ac:dyDescent="0.3">
      <c r="A22" s="78"/>
      <c r="D22" s="78"/>
      <c r="E22" s="78"/>
      <c r="F22" s="78"/>
      <c r="G22" s="78"/>
      <c r="H22" s="78"/>
      <c r="I22" s="78"/>
      <c r="J22" s="78"/>
      <c r="K22" s="78"/>
      <c r="N22" s="78"/>
    </row>
  </sheetData>
  <mergeCells count="16">
    <mergeCell ref="C14:D14"/>
    <mergeCell ref="C16:D16"/>
    <mergeCell ref="C17:D17"/>
    <mergeCell ref="C18:D18"/>
    <mergeCell ref="A6:A7"/>
    <mergeCell ref="B6:B7"/>
    <mergeCell ref="C6:C7"/>
    <mergeCell ref="D6:D7"/>
    <mergeCell ref="E6:E7"/>
    <mergeCell ref="H6:K6"/>
    <mergeCell ref="L6:M6"/>
    <mergeCell ref="F13:G13"/>
    <mergeCell ref="H13:I13"/>
    <mergeCell ref="J13:K13"/>
    <mergeCell ref="L13:M13"/>
    <mergeCell ref="F6:F7"/>
  </mergeCells>
  <pageMargins left="0.70866141732283472" right="0.70866141732283472" top="0.74803149606299213" bottom="0.74803149606299213" header="0.31496062992125984" footer="0.31496062992125984"/>
  <pageSetup paperSize="8" scale="5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13</vt:i4>
      </vt:variant>
    </vt:vector>
  </HeadingPairs>
  <TitlesOfParts>
    <vt:vector size="27" baseType="lpstr">
      <vt:lpstr>PERSONAL</vt:lpstr>
      <vt:lpstr>INVERSIONS</vt:lpstr>
      <vt:lpstr>FUNCIONAMENT</vt:lpstr>
      <vt:lpstr>LLISTAT DE SERVEIS</vt:lpstr>
      <vt:lpstr>TAULA SERVEI CODI 1</vt:lpstr>
      <vt:lpstr>TAULA SERVEI CODI 2</vt:lpstr>
      <vt:lpstr>TAULA SERVEI CODI 3</vt:lpstr>
      <vt:lpstr>TAULA SERVEI CODI 4</vt:lpstr>
      <vt:lpstr>TAULA SERVEI CODI 5</vt:lpstr>
      <vt:lpstr>MITJANS COMUNS</vt:lpstr>
      <vt:lpstr>RESUM TOTAL</vt:lpstr>
      <vt:lpstr>TAULA DE SUBMINISTRAMENTS</vt:lpstr>
      <vt:lpstr>CONTRACTE 8 ANYS</vt:lpstr>
      <vt:lpstr>PREUS UNITARIS</vt:lpstr>
      <vt:lpstr>FUNCIONAMENT!Área_de_impresión</vt:lpstr>
      <vt:lpstr>INVERSIONS!Área_de_impresión</vt:lpstr>
      <vt:lpstr>'LLISTAT DE SERVEIS'!Área_de_impresión</vt:lpstr>
      <vt:lpstr>'MITJANS COMUNS'!Área_de_impresión</vt:lpstr>
      <vt:lpstr>PERSONAL!Área_de_impresión</vt:lpstr>
      <vt:lpstr>'PREUS UNITARIS'!Área_de_impresión</vt:lpstr>
      <vt:lpstr>'RESUM TOTAL'!Área_de_impresión</vt:lpstr>
      <vt:lpstr>'TAULA DE SUBMINISTRAMENTS'!Área_de_impresión</vt:lpstr>
      <vt:lpstr>'TAULA SERVEI CODI 1'!Área_de_impresión</vt:lpstr>
      <vt:lpstr>'TAULA SERVEI CODI 2'!Área_de_impresión</vt:lpstr>
      <vt:lpstr>'TAULA SERVEI CODI 3'!Área_de_impresión</vt:lpstr>
      <vt:lpstr>'TAULA SERVEI CODI 4'!Área_de_impresión</vt:lpstr>
      <vt:lpstr>'TAULA SERVEI CODI 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 Farrerons</dc:creator>
  <cp:lastModifiedBy>Montse Farrerons</cp:lastModifiedBy>
  <cp:lastPrinted>2024-07-26T07:27:18Z</cp:lastPrinted>
  <dcterms:created xsi:type="dcterms:W3CDTF">2024-03-10T11:33:46Z</dcterms:created>
  <dcterms:modified xsi:type="dcterms:W3CDTF">2026-05-28T10:25:17Z</dcterms:modified>
</cp:coreProperties>
</file>