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5D3FC7D6-1E9A-47D1-ACB1-40B5D8BAF625}" xr6:coauthVersionLast="47" xr6:coauthVersionMax="47" xr10:uidLastSave="{00000000-0000-0000-0000-000000000000}"/>
  <bookViews>
    <workbookView xWindow="-50" yWindow="-50" windowWidth="19300" windowHeight="10180" xr2:uid="{00000000-000D-0000-FFFF-FFFF00000000}"/>
  </bookViews>
  <sheets>
    <sheet name="Huawei" sheetId="9" r:id="rId1"/>
    <sheet name="SN Cabines i Switchos" sheetId="10" r:id="rId2"/>
    <sheet name="xFusion" sheetId="6" r:id="rId3"/>
    <sheet name="SN servers" sheetId="4" r:id="rId4"/>
    <sheet name="Fortinet" sheetId="7" r:id="rId5"/>
    <sheet name="Hitachi" sheetId="8" r:id="rId6"/>
  </sheets>
  <externalReferences>
    <externalReference r:id="rId7"/>
  </externalReferences>
  <definedNames>
    <definedName name="_xlnm._FilterDatabase" localSheetId="0" hidden="1">Huawei!$A$1:$K$1</definedName>
    <definedName name="_xlnm._FilterDatabase" localSheetId="1" hidden="1">'SN Cabines i Switchos'!$A$9:$M$219</definedName>
    <definedName name="llista_comms">[1]CMDB_TS_NW!$A$1:$AC$56</definedName>
    <definedName name="llistat_servers">[1]CMDB_TS_SRV!$A$1:$O$86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9" i="4" l="1"/>
  <c r="R69" i="4"/>
  <c r="Q69" i="4"/>
  <c r="P69" i="4"/>
  <c r="O69" i="4"/>
  <c r="S68" i="4"/>
  <c r="R68" i="4"/>
  <c r="Q68" i="4"/>
  <c r="P68" i="4"/>
  <c r="O68" i="4"/>
  <c r="S67" i="4"/>
  <c r="R67" i="4"/>
  <c r="Q67" i="4"/>
  <c r="P67" i="4"/>
  <c r="O67" i="4"/>
  <c r="S66" i="4"/>
  <c r="R66" i="4"/>
  <c r="Q66" i="4"/>
  <c r="P66" i="4"/>
  <c r="O66" i="4"/>
  <c r="S65" i="4"/>
  <c r="R65" i="4"/>
  <c r="Q65" i="4"/>
  <c r="P65" i="4"/>
  <c r="O65" i="4"/>
  <c r="S64" i="4"/>
  <c r="R64" i="4"/>
  <c r="Q64" i="4"/>
  <c r="P64" i="4"/>
  <c r="O64" i="4"/>
  <c r="S63" i="4"/>
  <c r="R63" i="4"/>
  <c r="Q63" i="4"/>
  <c r="P63" i="4"/>
  <c r="O63" i="4"/>
  <c r="S62" i="4"/>
  <c r="R62" i="4"/>
  <c r="Q62" i="4"/>
  <c r="P62" i="4"/>
  <c r="O62" i="4"/>
  <c r="S61" i="4"/>
  <c r="R61" i="4"/>
  <c r="Q61" i="4"/>
  <c r="P61" i="4"/>
  <c r="O61" i="4"/>
  <c r="S60" i="4"/>
  <c r="R60" i="4"/>
  <c r="Q60" i="4"/>
  <c r="P60" i="4"/>
  <c r="O60" i="4"/>
  <c r="S59" i="4"/>
  <c r="R59" i="4"/>
  <c r="Q59" i="4"/>
  <c r="P59" i="4"/>
  <c r="O59" i="4"/>
  <c r="S58" i="4"/>
  <c r="R58" i="4"/>
  <c r="Q58" i="4"/>
  <c r="P58" i="4"/>
  <c r="O58" i="4"/>
  <c r="S57" i="4"/>
  <c r="R57" i="4"/>
  <c r="Q57" i="4"/>
  <c r="P57" i="4"/>
  <c r="O57" i="4"/>
  <c r="S56" i="4"/>
  <c r="R56" i="4"/>
  <c r="Q56" i="4"/>
  <c r="P56" i="4"/>
  <c r="O56" i="4"/>
  <c r="S55" i="4"/>
  <c r="R55" i="4"/>
  <c r="Q55" i="4"/>
  <c r="P55" i="4"/>
  <c r="O55" i="4"/>
  <c r="S54" i="4"/>
  <c r="R54" i="4"/>
  <c r="Q54" i="4"/>
  <c r="P54" i="4"/>
  <c r="O54" i="4"/>
  <c r="S53" i="4"/>
  <c r="R53" i="4"/>
  <c r="Q53" i="4"/>
  <c r="P53" i="4"/>
  <c r="O53" i="4"/>
  <c r="S52" i="4"/>
  <c r="R52" i="4"/>
  <c r="Q52" i="4"/>
  <c r="P52" i="4"/>
  <c r="O52" i="4"/>
  <c r="S51" i="4"/>
  <c r="R51" i="4"/>
  <c r="Q51" i="4"/>
  <c r="P51" i="4"/>
  <c r="O51" i="4"/>
  <c r="S50" i="4"/>
  <c r="R50" i="4"/>
  <c r="Q50" i="4"/>
  <c r="P50" i="4"/>
  <c r="O50" i="4"/>
  <c r="S49" i="4"/>
  <c r="R49" i="4"/>
  <c r="Q49" i="4"/>
  <c r="P49" i="4"/>
  <c r="O49" i="4"/>
  <c r="S48" i="4"/>
  <c r="R48" i="4"/>
  <c r="Q48" i="4"/>
  <c r="P48" i="4"/>
  <c r="O48" i="4"/>
  <c r="S47" i="4"/>
  <c r="R47" i="4"/>
  <c r="Q47" i="4"/>
  <c r="P47" i="4"/>
  <c r="O47" i="4"/>
  <c r="S46" i="4"/>
  <c r="R46" i="4"/>
  <c r="Q46" i="4"/>
  <c r="P46" i="4"/>
  <c r="O46" i="4"/>
  <c r="S45" i="4"/>
  <c r="R45" i="4"/>
  <c r="Q45" i="4"/>
  <c r="P45" i="4"/>
  <c r="O45" i="4"/>
  <c r="S44" i="4"/>
  <c r="R44" i="4"/>
  <c r="Q44" i="4"/>
  <c r="P44" i="4"/>
  <c r="O44" i="4"/>
  <c r="S43" i="4"/>
  <c r="R43" i="4"/>
  <c r="Q43" i="4"/>
  <c r="P43" i="4"/>
  <c r="O43" i="4"/>
  <c r="S42" i="4"/>
  <c r="R42" i="4"/>
  <c r="Q42" i="4"/>
  <c r="P42" i="4"/>
  <c r="O42" i="4"/>
  <c r="S41" i="4"/>
  <c r="R41" i="4"/>
  <c r="Q41" i="4"/>
  <c r="P41" i="4"/>
  <c r="O41" i="4"/>
  <c r="S40" i="4"/>
  <c r="R40" i="4"/>
  <c r="Q40" i="4"/>
  <c r="P40" i="4"/>
  <c r="O40" i="4"/>
  <c r="S39" i="4"/>
  <c r="R39" i="4"/>
  <c r="Q39" i="4"/>
  <c r="P39" i="4"/>
  <c r="O39" i="4"/>
  <c r="S38" i="4"/>
  <c r="R38" i="4"/>
  <c r="Q38" i="4"/>
  <c r="P38" i="4"/>
  <c r="O38" i="4"/>
  <c r="S37" i="4"/>
  <c r="R37" i="4"/>
  <c r="Q37" i="4"/>
  <c r="P37" i="4"/>
  <c r="O37" i="4"/>
  <c r="S36" i="4"/>
  <c r="R36" i="4"/>
  <c r="Q36" i="4"/>
  <c r="P36" i="4"/>
  <c r="O36" i="4"/>
  <c r="S35" i="4"/>
  <c r="R35" i="4"/>
  <c r="Q35" i="4"/>
  <c r="P35" i="4"/>
  <c r="O35" i="4"/>
  <c r="S34" i="4"/>
  <c r="R34" i="4"/>
  <c r="Q34" i="4"/>
  <c r="P34" i="4"/>
  <c r="O34" i="4"/>
  <c r="S33" i="4"/>
  <c r="R33" i="4"/>
  <c r="Q33" i="4"/>
  <c r="P33" i="4"/>
  <c r="O33" i="4"/>
  <c r="S32" i="4"/>
  <c r="R32" i="4"/>
  <c r="Q32" i="4"/>
  <c r="P32" i="4"/>
  <c r="O32" i="4"/>
  <c r="S31" i="4"/>
  <c r="R31" i="4"/>
  <c r="Q31" i="4"/>
  <c r="P31" i="4"/>
  <c r="O31" i="4"/>
  <c r="S30" i="4"/>
  <c r="R30" i="4"/>
  <c r="Q30" i="4"/>
  <c r="P30" i="4"/>
  <c r="O30" i="4"/>
  <c r="S29" i="4"/>
  <c r="R29" i="4"/>
  <c r="Q29" i="4"/>
  <c r="P29" i="4"/>
  <c r="O29" i="4"/>
  <c r="S28" i="4"/>
  <c r="R28" i="4"/>
  <c r="Q28" i="4"/>
  <c r="P28" i="4"/>
  <c r="O28" i="4"/>
  <c r="S27" i="4"/>
  <c r="R27" i="4"/>
  <c r="Q27" i="4"/>
  <c r="P27" i="4"/>
  <c r="O27" i="4"/>
  <c r="S26" i="4"/>
  <c r="R26" i="4"/>
  <c r="Q26" i="4"/>
  <c r="P26" i="4"/>
  <c r="O26" i="4"/>
  <c r="S25" i="4"/>
  <c r="R25" i="4"/>
  <c r="Q25" i="4"/>
  <c r="P25" i="4"/>
  <c r="O25" i="4"/>
  <c r="S24" i="4"/>
  <c r="R24" i="4"/>
  <c r="Q24" i="4"/>
  <c r="P24" i="4"/>
  <c r="O24" i="4"/>
  <c r="S23" i="4"/>
  <c r="R23" i="4"/>
  <c r="Q23" i="4"/>
  <c r="P23" i="4"/>
  <c r="O23" i="4"/>
  <c r="S22" i="4"/>
  <c r="R22" i="4"/>
  <c r="Q22" i="4"/>
  <c r="P22" i="4"/>
  <c r="O22" i="4"/>
  <c r="S21" i="4"/>
  <c r="R21" i="4"/>
  <c r="Q21" i="4"/>
  <c r="P21" i="4"/>
  <c r="O21" i="4"/>
  <c r="S20" i="4"/>
  <c r="R20" i="4"/>
  <c r="Q20" i="4"/>
  <c r="P20" i="4"/>
  <c r="O20" i="4"/>
  <c r="S19" i="4"/>
  <c r="R19" i="4"/>
  <c r="Q19" i="4"/>
  <c r="P19" i="4"/>
  <c r="O19" i="4"/>
  <c r="S18" i="4"/>
  <c r="R18" i="4"/>
  <c r="Q18" i="4"/>
  <c r="P18" i="4"/>
  <c r="O18" i="4"/>
  <c r="S17" i="4"/>
  <c r="R17" i="4"/>
  <c r="Q17" i="4"/>
  <c r="P17" i="4"/>
  <c r="O17" i="4"/>
  <c r="S16" i="4"/>
  <c r="R16" i="4"/>
  <c r="Q16" i="4"/>
  <c r="P16" i="4"/>
  <c r="O16" i="4"/>
  <c r="S15" i="4"/>
  <c r="R15" i="4"/>
  <c r="Q15" i="4"/>
  <c r="P15" i="4"/>
  <c r="O15" i="4"/>
  <c r="S14" i="4"/>
  <c r="R14" i="4"/>
  <c r="Q14" i="4"/>
  <c r="P14" i="4"/>
  <c r="O14" i="4"/>
  <c r="S13" i="4"/>
  <c r="R13" i="4"/>
  <c r="Q13" i="4"/>
  <c r="P13" i="4"/>
  <c r="O13" i="4"/>
  <c r="S12" i="4"/>
  <c r="R12" i="4"/>
  <c r="Q12" i="4"/>
  <c r="P12" i="4"/>
  <c r="O12" i="4"/>
  <c r="S11" i="4"/>
  <c r="R11" i="4"/>
  <c r="Q11" i="4"/>
  <c r="P11" i="4"/>
  <c r="O11" i="4"/>
  <c r="S10" i="4"/>
  <c r="R10" i="4"/>
  <c r="Q10" i="4"/>
  <c r="P10" i="4"/>
  <c r="O10" i="4"/>
  <c r="S9" i="4"/>
  <c r="R9" i="4"/>
  <c r="Q9" i="4"/>
  <c r="P9" i="4"/>
  <c r="O9" i="4"/>
  <c r="S8" i="4"/>
  <c r="R8" i="4"/>
  <c r="Q8" i="4"/>
  <c r="P8" i="4"/>
  <c r="O8" i="4"/>
  <c r="S7" i="4"/>
  <c r="R7" i="4"/>
  <c r="Q7" i="4"/>
  <c r="P7" i="4"/>
  <c r="O7" i="4"/>
  <c r="S6" i="4"/>
  <c r="R6" i="4"/>
  <c r="Q6" i="4"/>
  <c r="P6" i="4"/>
  <c r="O6" i="4"/>
</calcChain>
</file>

<file path=xl/sharedStrings.xml><?xml version="1.0" encoding="utf-8"?>
<sst xmlns="http://schemas.openxmlformats.org/spreadsheetml/2006/main" count="3534" uniqueCount="920">
  <si>
    <t>No.</t>
  </si>
  <si>
    <t>Part Number</t>
  </si>
  <si>
    <t>Model</t>
  </si>
  <si>
    <t>Description</t>
  </si>
  <si>
    <t>Unit Qty.</t>
  </si>
  <si>
    <t>Qty.</t>
  </si>
  <si>
    <t>1</t>
  </si>
  <si>
    <t>1.1</t>
  </si>
  <si>
    <t>2</t>
  </si>
  <si>
    <t>3</t>
  </si>
  <si>
    <t>4</t>
  </si>
  <si>
    <t>5</t>
  </si>
  <si>
    <t>6</t>
  </si>
  <si>
    <t>OceanStor 100D</t>
  </si>
  <si>
    <t>OceanStor 5300 V5 Kunpeng</t>
  </si>
  <si>
    <t>88134ULF-194</t>
  </si>
  <si>
    <t>88134UHK-0QT</t>
  </si>
  <si>
    <t>88134UHK-0RD</t>
  </si>
  <si>
    <t>88134ULF-369</t>
  </si>
  <si>
    <t>88134ULF-224</t>
  </si>
  <si>
    <t>OceanStor Dorado 5000 V6</t>
  </si>
  <si>
    <t>88134ULF-166</t>
  </si>
  <si>
    <t>02352SGG_88134ULF-166_24</t>
  </si>
  <si>
    <t>3.84TB SSD NVMe Palm Disk Unit(7")_Hi-Care Onsite Premier Dorado 5000 3.6TB-4TB SSD_24Month(s)_Renewals</t>
  </si>
  <si>
    <t>ARROW SUPPORT</t>
  </si>
  <si>
    <t>Device Name Code</t>
  </si>
  <si>
    <t>COA Code</t>
  </si>
  <si>
    <t>Service Material Code</t>
  </si>
  <si>
    <t>Item Code</t>
  </si>
  <si>
    <t>SN Barcode</t>
  </si>
  <si>
    <t>Service Description</t>
  </si>
  <si>
    <t>Service Start Time</t>
  </si>
  <si>
    <t>EW054931</t>
  </si>
  <si>
    <t>6753496</t>
  </si>
  <si>
    <t>02352SGG</t>
  </si>
  <si>
    <t>Hi-Care Onsite Premier Dorado 5000 3.6TB-4TB SSD</t>
  </si>
  <si>
    <t>EW055029</t>
  </si>
  <si>
    <t>6758201</t>
  </si>
  <si>
    <t>02352TKE</t>
  </si>
  <si>
    <t>02352TKG</t>
  </si>
  <si>
    <t>Hi-Care Onsite Premier OceanStor 3.84TB SSD</t>
  </si>
  <si>
    <t>02352XET</t>
  </si>
  <si>
    <t>Hi-Care Onsite Premier OceanStor 5300 V5 Kunpeng Controller Enclosure</t>
  </si>
  <si>
    <t>88035TBJ</t>
  </si>
  <si>
    <t>Hi-Care Application Software Upgrade Support Service OceanStor 5300 V5 Basic Software License for Block</t>
  </si>
  <si>
    <t>88035TBN</t>
  </si>
  <si>
    <t>Hi-Care Application Software Upgrade Support Service OceanStor 5300 V5 Disaster Recovery Solution Suite License</t>
  </si>
  <si>
    <t>ContractNo</t>
  </si>
  <si>
    <t>Product Name</t>
  </si>
  <si>
    <t>Data Inici Renovació</t>
  </si>
  <si>
    <t>Data Fi Renovació</t>
  </si>
  <si>
    <t>Criticitat</t>
  </si>
  <si>
    <t xml:space="preserve">TR2_TS4 </t>
  </si>
  <si>
    <t>OceanStor 6800 V5 Kunpeng</t>
  </si>
  <si>
    <t>88134UHK-0WT</t>
  </si>
  <si>
    <t>88134UHK-0WU</t>
  </si>
  <si>
    <t>88134UFR-829</t>
  </si>
  <si>
    <t>88134ULF-160</t>
  </si>
  <si>
    <t>88134ULF-411</t>
  </si>
  <si>
    <t>88134UHK-0WA</t>
  </si>
  <si>
    <t>88134UHK-0WD</t>
  </si>
  <si>
    <t>88134UHK-0WE</t>
  </si>
  <si>
    <t>88134UHK-0X1</t>
  </si>
  <si>
    <t>88134UHK-0R8</t>
  </si>
  <si>
    <t>1288H V5_Site1</t>
  </si>
  <si>
    <t>1288H V5</t>
  </si>
  <si>
    <t>Service Duration (Month)</t>
  </si>
  <si>
    <t>Service End Time</t>
  </si>
  <si>
    <t>EW036317</t>
  </si>
  <si>
    <t>6750344</t>
  </si>
  <si>
    <t>88134ULF</t>
  </si>
  <si>
    <t>02311XDB</t>
  </si>
  <si>
    <t>2102311XDBP0M3000545</t>
  </si>
  <si>
    <t>0Y07242302170U</t>
  </si>
  <si>
    <t>CE8850-64CQ-EI</t>
  </si>
  <si>
    <t>EW045908</t>
  </si>
  <si>
    <t>6753983</t>
  </si>
  <si>
    <t>02313URQ</t>
  </si>
  <si>
    <t>034TKPLDP7013477</t>
  </si>
  <si>
    <t>Hi-Care Onsite Premier 100G-SR</t>
  </si>
  <si>
    <t>034TKPLDP8001039</t>
  </si>
  <si>
    <t>034TKPLDP8001056</t>
  </si>
  <si>
    <t>034TKPLDP8001071</t>
  </si>
  <si>
    <t>0Y07242200250B</t>
  </si>
  <si>
    <t>OceanStor 6800 V5 (2020 new)</t>
  </si>
  <si>
    <t>EW057407</t>
  </si>
  <si>
    <t>6758232</t>
  </si>
  <si>
    <t>02351CRU</t>
  </si>
  <si>
    <t>2102351CRU10N3100017</t>
  </si>
  <si>
    <t>Hi-Care Onsite Premier OceanStor HD Disk Enclosure</t>
  </si>
  <si>
    <t>0Y07242100090K</t>
  </si>
  <si>
    <t>2102352SGG10LB001707</t>
  </si>
  <si>
    <t>2102352TKE10N3100031</t>
  </si>
  <si>
    <t>Hi-Care Onsite Premier OceanStor Disk Enclosure</t>
  </si>
  <si>
    <t>OceanStor 5300 V5 (2020 new)</t>
  </si>
  <si>
    <t>2102352TKG10L6000190</t>
  </si>
  <si>
    <t>2102352TKG10L6000200</t>
  </si>
  <si>
    <t>2102352TKG10L6000203</t>
  </si>
  <si>
    <t>2102352TKG10L6000204</t>
  </si>
  <si>
    <t>2102352TKG10L6000209</t>
  </si>
  <si>
    <t>0Y07242201390Y</t>
  </si>
  <si>
    <t>2102352TKG10MB000018</t>
  </si>
  <si>
    <t>2102352TKG10N8100009</t>
  </si>
  <si>
    <t>2102352XETTUM3900001</t>
  </si>
  <si>
    <t>02353LQH</t>
  </si>
  <si>
    <t>2102353LQH10N3100057</t>
  </si>
  <si>
    <t>2102353LQH10N3100061</t>
  </si>
  <si>
    <t>2102353LQH10N3100065</t>
  </si>
  <si>
    <t>2102353LQH10N3100068</t>
  </si>
  <si>
    <t>2102353LQH10N3100076</t>
  </si>
  <si>
    <t>2102353LQH10N3100077</t>
  </si>
  <si>
    <t>2102353LQH10N3100078</t>
  </si>
  <si>
    <t>2102353LQH10N3100079</t>
  </si>
  <si>
    <t>2102353LQH10N3100080</t>
  </si>
  <si>
    <t>2102353LQH10N3100081</t>
  </si>
  <si>
    <t>2102353LQH10N3100082</t>
  </si>
  <si>
    <t>2102353LQH10N3100084</t>
  </si>
  <si>
    <t>2102353LQH10N3100086</t>
  </si>
  <si>
    <t>2102353LQH10N3100087</t>
  </si>
  <si>
    <t>2102353LQH10N3100093</t>
  </si>
  <si>
    <t>2102353LQH10N3100095</t>
  </si>
  <si>
    <t>2102353LQH10N3100097</t>
  </si>
  <si>
    <t>2102353LQH10N3100099</t>
  </si>
  <si>
    <t>02353TSE</t>
  </si>
  <si>
    <t>2102353TSE10N3100001</t>
  </si>
  <si>
    <t>Hi-Care Onsite Premier OceanStor 6800 V5 Kunpeng Controller Enclosure</t>
  </si>
  <si>
    <t>88035TCM</t>
  </si>
  <si>
    <t>TC9UX4LAJLT6102</t>
  </si>
  <si>
    <t>Hi-Care Application Software Upgrade Support Service OceanStor 5300 V5 HyperVault License</t>
  </si>
  <si>
    <t>TC9UX4LAJLT610R</t>
  </si>
  <si>
    <t>0Y07242201550N</t>
  </si>
  <si>
    <t>88035SRX</t>
  </si>
  <si>
    <t>TC9UX4LAJUV8QW8</t>
  </si>
  <si>
    <t>Hi-Care Application Software Upgrade Support Service OceanStor 6800 V5 SmartDedupe</t>
  </si>
  <si>
    <t>88035SRY</t>
  </si>
  <si>
    <t>Hi-Care Application Software Upgrade Support Service OceanStor 6800 V5 SmartCompression</t>
  </si>
  <si>
    <t>88035SMR</t>
  </si>
  <si>
    <t>TC9UX4LAJXAQCU0</t>
  </si>
  <si>
    <t>Hi-Care Application Software Upgrade Support Service OceanStor 6800 V5 Basic Software License for Block</t>
  </si>
  <si>
    <t>88035SMT</t>
  </si>
  <si>
    <t>Hi-Care Application Software Upgrade Support Service OceanStor 6800 V5 Performance Speedup Solution Suite License</t>
  </si>
  <si>
    <t>88035SMU</t>
  </si>
  <si>
    <t>Hi-Care Application Software Upgrade Support Service OceanStor 6800 V5 Disaster Recovery Solution Suite License</t>
  </si>
  <si>
    <t>88035SSE</t>
  </si>
  <si>
    <t>Hi-Care Application Software Upgrade Support Service OceanStor 6800 V5 HyperVault License</t>
  </si>
  <si>
    <t>Unit Price
(EUR)</t>
  </si>
  <si>
    <t>Total Price
(EUR)</t>
  </si>
  <si>
    <t>550-SO410788 &amp; Co Renew: cobertura del 01/06/2025 al 30/05/2028</t>
  </si>
  <si>
    <t>XFU_02311XDB_88134UHD_24</t>
  </si>
  <si>
    <t>Super-Care Onsite Premier _24Month_Renew_Renewals</t>
  </si>
  <si>
    <t>2288H V5_Site1</t>
  </si>
  <si>
    <t>2288H V5</t>
  </si>
  <si>
    <t>2.1</t>
  </si>
  <si>
    <t>XFU_02312BTH_88134UHD_24</t>
  </si>
  <si>
    <t>XFU_02311XBK_88134UHD_24</t>
  </si>
  <si>
    <t>2288X V5_Site1</t>
  </si>
  <si>
    <t>2288X V5</t>
  </si>
  <si>
    <t>3.1</t>
  </si>
  <si>
    <t>XFU_02313CLX_88134UHD_24</t>
  </si>
  <si>
    <t>XFU_02313CUS_88134UHD_24</t>
  </si>
  <si>
    <t>XFU_02313CVE_88134UHD_24</t>
  </si>
  <si>
    <t>XFU_02313CVF_88134UHD_24</t>
  </si>
  <si>
    <t>XFU_02313CVG_88134UHD_24</t>
  </si>
  <si>
    <t>COL_CONTRACT.0</t>
  </si>
  <si>
    <t>COL_EQUIPNAME.0</t>
  </si>
  <si>
    <t>COL_EQUIPPRODUCTCODE.0</t>
  </si>
  <si>
    <t>COL_FINALCIALCODE.0</t>
  </si>
  <si>
    <t>COL_PARTNUMBER.0</t>
  </si>
  <si>
    <t>COL_EQUIPPARTNUMBER.0</t>
  </si>
  <si>
    <t>COL_SNNO.0</t>
  </si>
  <si>
    <t>COL_PARTDESC.0</t>
  </si>
  <si>
    <t>COL_SERVICESTARTDATE.0</t>
  </si>
  <si>
    <t>COL_SERVICEDURATION.0</t>
  </si>
  <si>
    <t>COL_SERVICEENDDATE.0</t>
  </si>
  <si>
    <t>SN</t>
  </si>
  <si>
    <t>Hostname</t>
  </si>
  <si>
    <t>Servei</t>
  </si>
  <si>
    <t>Funció</t>
  </si>
  <si>
    <t>RenewalSnInfo,boqid.367542573,equipProdCode.EW067143,equipPartnumber.02311XBK,svcPartnumber.88134ULF,snno.2102311XBKP0LB000082,svcDruation.24.1,</t>
  </si>
  <si>
    <t>EW067143</t>
  </si>
  <si>
    <t>6750343</t>
  </si>
  <si>
    <t>02311XBK</t>
  </si>
  <si>
    <t>2102311XBKP0LB000082</t>
  </si>
  <si>
    <t>Super-Care Onsite Premier _24Month_Renew</t>
  </si>
  <si>
    <t>2026/6/1</t>
  </si>
  <si>
    <t>2028/5/31</t>
  </si>
  <si>
    <t>RenewalSnInfo,boqid.367542573,equipProdCode.EW067143,equipPartnumber.02311XBK,svcPartnumber.88134ULF,snno.2102311XBKP0LB000083,svcDruation.24.2,</t>
  </si>
  <si>
    <t>2102311XBKP0LB000083</t>
  </si>
  <si>
    <t>RenewalSnInfo,boqid.367542573,equipProdCode.EW067143,equipPartnumber.02311XBK,svcPartnumber.88134ULF,snno.2102311XBKP0LB000084,svcDruation.24.3,</t>
  </si>
  <si>
    <t>2102311XBKP0LB000084</t>
  </si>
  <si>
    <t>RenewalSnInfo,boqid.367542573,equipProdCode.EW067143,equipPartnumber.02311XBK,svcPartnumber.88134ULF,snno.2102311XBKP0LB000085,svcDruation.24.4,</t>
  </si>
  <si>
    <t>2102311XBKP0LB000085</t>
  </si>
  <si>
    <t>RenewalSnInfo,boqid.367542573,equipProdCode.EW067143,equipPartnumber.02311XBK,svcPartnumber.88134ULF,snno.2102311XBKP0LB000086,svcDruation.24.5,</t>
  </si>
  <si>
    <t>2102311XBKP0LB000086</t>
  </si>
  <si>
    <t>RenewalSnInfo,boqid.367542573,equipProdCode.EW067143,equipPartnumber.02311XBK,svcPartnumber.88134ULF,snno.2102311XBKP0LB000087,svcDruation.24.6,</t>
  </si>
  <si>
    <t>2102311XBKP0LB000087</t>
  </si>
  <si>
    <t>RenewalSnInfo,boqid.367542573,equipProdCode.EW067143,equipPartnumber.02311XBK,svcPartnumber.88134ULF,snno.2102311XBKP0LB000088,svcDruation.24.7,</t>
  </si>
  <si>
    <t>2102311XBKP0LB000088</t>
  </si>
  <si>
    <t>RenewalSnInfo,boqid.367542573,equipProdCode.EW067143,equipPartnumber.02311XBK,svcPartnumber.88134ULF,snno.2102311XBKP0LB000089,svcDruation.24.8,</t>
  </si>
  <si>
    <t>2102311XBKP0LB000089</t>
  </si>
  <si>
    <t>RenewalSnInfo,boqid.367542573,equipProdCode.EW036317,equipPartnumber.02311XDB,svcPartnumber.88134ULF,snno.2102311XDBP0LB000438,svcDruation.24.9,</t>
  </si>
  <si>
    <t>2102311XDBP0LB000438</t>
  </si>
  <si>
    <t>RenewalSnInfo,boqid.367542573,equipProdCode.EW036317,equipPartnumber.02311XDB,svcPartnumber.88134ULF,snno.2102311XDBP0LB000439,svcDruation.24.10,</t>
  </si>
  <si>
    <t>2102311XDBP0LB000439</t>
  </si>
  <si>
    <t>RenewalSnInfo,boqid.367542573,equipProdCode.EW036317,equipPartnumber.02311XDB,svcPartnumber.88134ULF,snno.2102311XDBP0LB000440,svcDruation.24.11,</t>
  </si>
  <si>
    <t>2102311XDBP0LB000440</t>
  </si>
  <si>
    <t>RenewalSnInfo,boqid.367542573,equipProdCode.EW036317,equipPartnumber.02311XDB,svcPartnumber.88134ULF,snno.2102311XDBP0LB000441,svcDruation.24.12,</t>
  </si>
  <si>
    <t>2102311XDBP0LB000441</t>
  </si>
  <si>
    <t>RenewalSnInfo,boqid.367542573,equipProdCode.EW036317,equipPartnumber.02311XDB,svcPartnumber.88134ULF,snno.2102311XDBP0LB000442,svcDruation.24.13,</t>
  </si>
  <si>
    <t>2102311XDBP0LB000442</t>
  </si>
  <si>
    <t>RenewalSnInfo,boqid.367542573,equipProdCode.EW036317,equipPartnumber.02311XDB,svcPartnumber.88134ULF,snno.2102311XDBP0LB000443,svcDruation.24.14,</t>
  </si>
  <si>
    <t>2102311XDBP0LB000443</t>
  </si>
  <si>
    <t>RenewalSnInfo,boqid.367542573,equipProdCode.EW036317,equipPartnumber.02311XDB,svcPartnumber.88134ULF,snno.2102311XDBP0LB000444,svcDruation.24.15,</t>
  </si>
  <si>
    <t>2102311XDBP0LB000444</t>
  </si>
  <si>
    <t>RenewalSnInfo,boqid.367542573,equipProdCode.EW036317,equipPartnumber.02311XDB,svcPartnumber.88134ULF,snno.2102311XDBP0LB000445,svcDruation.24.16,</t>
  </si>
  <si>
    <t>2102311XDBP0LB000445</t>
  </si>
  <si>
    <t>RenewalSnInfo,boqid.367542573,equipProdCode.EW036317,equipPartnumber.02311XDB,svcPartnumber.88134ULF,snno.2102311XDBP0LB000446,svcDruation.24.17,</t>
  </si>
  <si>
    <t>2102311XDBP0LB000446</t>
  </si>
  <si>
    <t>RenewalSnInfo,boqid.367542573,equipProdCode.EW036317,equipPartnumber.02311XDB,svcPartnumber.88134ULF,snno.2102311XDBP0LB000447,svcDruation.24.18,</t>
  </si>
  <si>
    <t>2102311XDBP0LB000447</t>
  </si>
  <si>
    <t>RenewalSnInfo,boqid.367542573,equipProdCode.EW036317,equipPartnumber.02311XDB,svcPartnumber.88134ULF,snno.2102311XDBP0LB000448,svcDruation.24.19,</t>
  </si>
  <si>
    <t>2102311XDBP0LB000448</t>
  </si>
  <si>
    <t>RenewalSnInfo,boqid.367542573,equipProdCode.EW036317,equipPartnumber.02311XDB,svcPartnumber.88134ULF,snno.2102311XDBP0LB000449,svcDruation.24.20,</t>
  </si>
  <si>
    <t>2102311XDBP0LB000449</t>
  </si>
  <si>
    <t>RenewalSnInfo,boqid.367542573,equipProdCode.EW036317,equipPartnumber.02311XDB,svcPartnumber.88134ULF,snno.2102311XDBP0LB000450,svcDruation.24.21,</t>
  </si>
  <si>
    <t>2102311XDBP0LB000450</t>
  </si>
  <si>
    <t>RenewalSnInfo,boqid.367542573,equipProdCode.EW036317,equipPartnumber.02311XDB,svcPartnumber.88134ULF,snno.2102311XDBP0LB000451,svcDruation.24.22,</t>
  </si>
  <si>
    <t>2102311XDBP0LB000451</t>
  </si>
  <si>
    <t>RenewalSnInfo,boqid.367542573,equipProdCode.EW036317,equipPartnumber.02311XDB,svcPartnumber.88134ULF,snno.2102311XDBP0LB000452,svcDruation.24.23,</t>
  </si>
  <si>
    <t>2102311XDBP0LB000452</t>
  </si>
  <si>
    <t>RenewalSnInfo,boqid.367542573,equipProdCode.EW036317,equipPartnumber.02311XDB,svcPartnumber.88134ULF,snno.2102311XDBP0LB000453,svcDruation.24.24,</t>
  </si>
  <si>
    <t>2102311XDBP0LB000453</t>
  </si>
  <si>
    <t>RenewalSnInfo,boqid.367542573,equipProdCode.EW036317,equipPartnumber.02311XDB,svcPartnumber.88134ULF,snno.2102311XDBP0LB000454,svcDruation.24.25,</t>
  </si>
  <si>
    <t>2102311XDBP0LB000454</t>
  </si>
  <si>
    <t>RenewalSnInfo,boqid.367542573,equipProdCode.EW036317,equipPartnumber.02311XDB,svcPartnumber.88134ULF,snno.2102311XDBP0LB000455,svcDruation.24.26,</t>
  </si>
  <si>
    <t>2102311XDBP0LB000455</t>
  </si>
  <si>
    <t>RenewalSnInfo,boqid.367542573,equipProdCode.EW036317,equipPartnumber.02311XDB,svcPartnumber.88134ULF,snno.2102311XDBP0LB000456,svcDruation.24.27,</t>
  </si>
  <si>
    <t>2102311XDBP0LB000456</t>
  </si>
  <si>
    <t>RenewalSnInfo,boqid.367542573,equipProdCode.EW036317,equipPartnumber.02311XDB,svcPartnumber.88134ULF,snno.2102311XDBP0LB000457,svcDruation.24.28,</t>
  </si>
  <si>
    <t>2102311XDBP0LB000457</t>
  </si>
  <si>
    <t>RenewalSnInfo,boqid.367542573,equipProdCode.EW036317,equipPartnumber.02311XDB,svcPartnumber.88134ULF,snno.2102311XDBP0LB000458,svcDruation.24.29,</t>
  </si>
  <si>
    <t>2102311XDBP0LB000458</t>
  </si>
  <si>
    <t>RenewalSnInfo,boqid.367542573,equipProdCode.EW036317,equipPartnumber.02311XDB,svcPartnumber.88134ULF,snno.2102311XDBP0LB000459,svcDruation.24.30,</t>
  </si>
  <si>
    <t>2102311XDBP0LB000459</t>
  </si>
  <si>
    <t>RenewalSnInfo,boqid.367542573,equipProdCode.EW036317,equipPartnumber.02311XDB,svcPartnumber.88134ULF,snno.2102311XDBP0LB000460,svcDruation.24.31,</t>
  </si>
  <si>
    <t>2102311XDBP0LB000460</t>
  </si>
  <si>
    <t>RenewalSnInfo,boqid.367542573,equipProdCode.EW036317,equipPartnumber.02311XDB,svcPartnumber.88134ULF,snno.2102311XDBP0LB000461,svcDruation.24.32,</t>
  </si>
  <si>
    <t>2102311XDBP0LB000461</t>
  </si>
  <si>
    <t>RenewalSnInfo,boqid.367542573,equipProdCode.EW036317,equipPartnumber.02311XDB,svcPartnumber.88134ULF,snno.2102311XDBP0LB000462,svcDruation.24.33,</t>
  </si>
  <si>
    <t>2102311XDBP0LB000462</t>
  </si>
  <si>
    <t>RenewalSnInfo,boqid.367542573,equipProdCode.EW036317,equipPartnumber.02311XDB,svcPartnumber.88134ULF,snno.2102311XDBP0LB000463,svcDruation.24.34,</t>
  </si>
  <si>
    <t>2102311XDBP0LB000463</t>
  </si>
  <si>
    <t>RenewalSnInfo,boqid.367542573,equipProdCode.EW036317,equipPartnumber.02311XDB,svcPartnumber.88134ULF,snno.2102311XDBP0LB000464,svcDruation.24.35,</t>
  </si>
  <si>
    <t>2102311XDBP0LB000464</t>
  </si>
  <si>
    <t>RenewalSnInfo,boqid.367542573,equipProdCode.EW036317,equipPartnumber.02311XDB,svcPartnumber.88134ULF,snno.2102311XDBP0LB000465,svcDruation.24.36,</t>
  </si>
  <si>
    <t>2102311XDBP0LB000465</t>
  </si>
  <si>
    <t>RenewalSnInfo,boqid.367542573,equipProdCode.EW036317,equipPartnumber.02311XDB,svcPartnumber.88134ULF,snno.2102311XDBP0LB000466,svcDruation.24.37,</t>
  </si>
  <si>
    <t>2102311XDBP0LB000466</t>
  </si>
  <si>
    <t>RenewalSnInfo,boqid.367542573,equipProdCode.EW036317,equipPartnumber.02311XDB,svcPartnumber.88134ULF,snno.2102311XDBP0M3000545,svcDruation.24.38,</t>
  </si>
  <si>
    <t>RenewalSnInfo,boqid.367542573,equipProdCode.EW067143,equipPartnumber.02312BTH,svcPartnumber.88134ULF,snno.2102312BTHP0LB000001,svcDruation.24.39,</t>
  </si>
  <si>
    <t>02312BTH</t>
  </si>
  <si>
    <t>2102312BTHP0LB000001</t>
  </si>
  <si>
    <t>RenewalSnInfo,boqid.367542573,equipProdCode.EW067143,equipPartnumber.02312BTH,svcPartnumber.88134ULF,snno.2102312BTHP0LB000002,svcDruation.24.40,</t>
  </si>
  <si>
    <t>2102312BTHP0LB000002</t>
  </si>
  <si>
    <t>RenewalSnInfo,boqid.367542573,equipProdCode.EW067143,equipPartnumber.02312BTH,svcPartnumber.88134ULF,snno.2102312BTHP0LB000003,svcDruation.24.41,</t>
  </si>
  <si>
    <t>2102312BTHP0LB000003</t>
  </si>
  <si>
    <t>RenewalSnInfo,boqid.367542573,equipProdCode.EW067143,equipPartnumber.02312BTH,svcPartnumber.88134ULF,snno.2102312BTHP0LB000004,svcDruation.24.42,</t>
  </si>
  <si>
    <t>2102312BTHP0LB000004</t>
  </si>
  <si>
    <t>RenewalSnInfo,boqid.367542573,equipProdCode.EW067143,equipPartnumber.02312BTH,svcPartnumber.88134ULF,snno.2102312BTHP0LB000005,svcDruation.24.43,</t>
  </si>
  <si>
    <t>2102312BTHP0LB000005</t>
  </si>
  <si>
    <t>RenewalSnInfo,boqid.367542573,equipProdCode.EW067143,equipPartnumber.02312BTH,svcPartnumber.88134ULF,snno.2102312BTHP0LB000006,svcDruation.24.44,</t>
  </si>
  <si>
    <t>2102312BTHP0LB000006</t>
  </si>
  <si>
    <t>RenewalSnInfo,boqid.367542573,equipProdCode.EW067143,equipPartnumber.02312BTH,svcPartnumber.88134ULF,snno.2102312BTHP0LB000007,svcDruation.24.45,</t>
  </si>
  <si>
    <t>2102312BTHP0LB000007</t>
  </si>
  <si>
    <t>RenewalSnInfo,boqid.367542573,equipProdCode.EW067143,equipPartnumber.02312BTH,svcPartnumber.88134ULF,snno.2102312BTHP0LB000008,svcDruation.24.46,</t>
  </si>
  <si>
    <t>2102312BTHP0LB000008</t>
  </si>
  <si>
    <t>RenewalSnInfo,boqid.367542573,equipProdCode.EW067143,equipPartnumber.02312BTH,svcPartnumber.88134ULF,snno.2102312BTHP0LB000009,svcDruation.24.47,</t>
  </si>
  <si>
    <t>2102312BTHP0LB000009</t>
  </si>
  <si>
    <t>RenewalSnInfo,boqid.367542573,equipProdCode.EW067143,equipPartnumber.02312BTH,svcPartnumber.88134ULF,snno.2102312BTHP0LB000010,svcDruation.24.48,</t>
  </si>
  <si>
    <t>2102312BTHP0LB000010</t>
  </si>
  <si>
    <t>RenewalSnInfo,boqid.367542573,equipProdCode.EW067143,equipPartnumber.02312BTH,svcPartnumber.88134ULF,snno.2102312BTHP0LB000011,svcDruation.24.49,</t>
  </si>
  <si>
    <t>2102312BTHP0LB000011</t>
  </si>
  <si>
    <t>RenewalSnInfo,boqid.367542573,equipProdCode.EW067143,equipPartnumber.02312BTH,svcPartnumber.88134ULF,snno.2102312BTHP0LB000012,svcDruation.24.50,</t>
  </si>
  <si>
    <t>2102312BTHP0LB000012</t>
  </si>
  <si>
    <t>RenewalSnInfo,boqid.367542573,equipProdCode.EW067143,equipPartnumber.02312BTH,svcPartnumber.88134ULF,snno.2102312BTHP0LB000013,svcDruation.24.51,</t>
  </si>
  <si>
    <t>2102312BTHP0LB000013</t>
  </si>
  <si>
    <t>RenewalSnInfo,boqid.367542573,equipProdCode.EW067143,equipPartnumber.02312BTH,svcPartnumber.88134ULF,snno.2102312BTHP0LB000014,svcDruation.24.52,</t>
  </si>
  <si>
    <t>2102312BTHP0LB000014</t>
  </si>
  <si>
    <t>RenewalSnInfo,boqid.367542573,equipProdCode.EW056428,equipPartnumber.02313CLX,svcPartnumber.88134ULF,snno.2102313CLX10LB000262,svcDruation.24.53,</t>
  </si>
  <si>
    <t>EW056428</t>
  </si>
  <si>
    <t>6758805</t>
  </si>
  <si>
    <t>02313CLX</t>
  </si>
  <si>
    <t>2102313CLX10LB000262</t>
  </si>
  <si>
    <t>RenewalSnInfo,boqid.367542573,equipProdCode.EW056428,equipPartnumber.02313CLX,svcPartnumber.88134ULF,snno.2102313CLX10LB000266,svcDruation.24.54,</t>
  </si>
  <si>
    <t>2102313CLX10LB000266</t>
  </si>
  <si>
    <t>RenewalSnInfo,boqid.367542573,equipProdCode.EW056428,equipPartnumber.02313CLX,svcPartnumber.88134ULF,snno.2102313CLX10LB000267,svcDruation.24.55,</t>
  </si>
  <si>
    <t>2102313CLX10LB000267</t>
  </si>
  <si>
    <t>RenewalSnInfo,boqid.367542573,equipProdCode.EW056428,equipPartnumber.02313CLX,svcPartnumber.88134ULF,snno.2102313CLX10LC000004,svcDruation.24.56,</t>
  </si>
  <si>
    <t>2102313CLX10LC000004</t>
  </si>
  <si>
    <t>RenewalSnInfo,boqid.367542573,equipProdCode.EW056428,equipPartnumber.02313CLX,svcPartnumber.88134ULF,snno.2102313CLX10LC000013,svcDruation.24.57,</t>
  </si>
  <si>
    <t>2102313CLX10LC000013</t>
  </si>
  <si>
    <t>RenewalSnInfo,boqid.367542573,equipProdCode.EW056428,equipPartnumber.02313CLX,svcPartnumber.88134ULF,snno.2102313CLX10LC000018,svcDruation.24.58,</t>
  </si>
  <si>
    <t>2102313CLX10LC000018</t>
  </si>
  <si>
    <t>RenewalSnInfo,boqid.367542573,equipProdCode.EW056428,equipPartnumber.02313CLX,svcPartnumber.88134ULF,snno.2102313CLX10LC000024,svcDruation.24.59,</t>
  </si>
  <si>
    <t>2102313CLX10LC000024</t>
  </si>
  <si>
    <t>RenewalSnInfo,boqid.367542573,equipProdCode.EW056428,equipPartnumber.02313CUS,svcPartnumber.88134ULF,snno.2102313CUS10LC000001,svcDruation.24.60,</t>
  </si>
  <si>
    <t>02313CUS</t>
  </si>
  <si>
    <t>2102313CUS10LC000001</t>
  </si>
  <si>
    <t>RenewalSnInfo,boqid.367542573,equipProdCode.EW056428,equipPartnumber.02313CUS,svcPartnumber.88134ULF,snno.2102313CUS10LC000002,svcDruation.24.61,</t>
  </si>
  <si>
    <t>2102313CUS10LC000002</t>
  </si>
  <si>
    <t>RenewalSnInfo,boqid.367542573,equipProdCode.EW056428,equipPartnumber.02313CVE,svcPartnumber.88134ULF,snno.2102313CVE10LC000001,svcDruation.24.62,</t>
  </si>
  <si>
    <t>02313CVE</t>
  </si>
  <si>
    <t>2102313CVE10LC000001</t>
  </si>
  <si>
    <t>RenewalSnInfo,boqid.367542573,equipProdCode.EW056428,equipPartnumber.02313CVF,svcPartnumber.88134ULF,snno.2102313CVF10LC000001,svcDruation.24.63,</t>
  </si>
  <si>
    <t>02313CVF</t>
  </si>
  <si>
    <t>2102313CVF10LC000001</t>
  </si>
  <si>
    <t>RenewalSnInfo,boqid.367542573,equipProdCode.EW056428,equipPartnumber.02313CVG,svcPartnumber.88134ULF,snno.2102313CVG10LC000001,svcDruation.24.64,</t>
  </si>
  <si>
    <t>02313CVG</t>
  </si>
  <si>
    <t>2102313CVG10LC000001</t>
  </si>
  <si>
    <t>Codi de producte de suport</t>
  </si>
  <si>
    <t>Tipus de suport/Producte</t>
  </si>
  <si>
    <t>F2K61FTK20900100</t>
  </si>
  <si>
    <t>F2K61FTK20900113</t>
  </si>
  <si>
    <t>F2K61FTK20900142</t>
  </si>
  <si>
    <t>F2K61FTK20900143</t>
  </si>
  <si>
    <t>FC-10-F26F1-950-02-DD</t>
  </si>
  <si>
    <t>FortiGate-2601F 1 Year Unified Threat Protection (UTP) (IPS, Advanced Malware Protection, Application Control, URL, DNS &amp; Video Filtering, Antispam Service, and FortiCare Premium)</t>
  </si>
  <si>
    <t>FMG-VMTM21006459</t>
  </si>
  <si>
    <t>FMG-VMTM21006460</t>
  </si>
  <si>
    <t>FC2-10-M3004-248-02-DD</t>
  </si>
  <si>
    <t>FortiManager - VM Support 1 Year FortiCare Premium Support (1 - 110 devices/Virtual Domains)</t>
  </si>
  <si>
    <t>FAZ-VMTM21008581</t>
  </si>
  <si>
    <t>FC3-10-LV0VM-248-02-DD</t>
  </si>
  <si>
    <t>FortiAnalyzer-VM Support 1 Year FortiCare Premium Support (for 1-26 GB/Day of Logs)</t>
  </si>
  <si>
    <t>Serial Numbers</t>
  </si>
  <si>
    <t>Site ID</t>
  </si>
  <si>
    <t>Product Family</t>
  </si>
  <si>
    <t>Solution</t>
  </si>
  <si>
    <t>Service Level</t>
  </si>
  <si>
    <t>Premium</t>
  </si>
  <si>
    <t>Product Description</t>
  </si>
  <si>
    <t>SVC Hitachi Advanced Server DS240 Premium Yr-B 1Mo</t>
  </si>
  <si>
    <t>Quantity</t>
  </si>
  <si>
    <t>Remote</t>
  </si>
  <si>
    <t>SVC Mo LIGHTPULSE 2P 18GB FC ADAPTER</t>
  </si>
  <si>
    <t>SVC UCP Solution Premium Maintenance</t>
  </si>
  <si>
    <t>VSP E590H</t>
  </si>
  <si>
    <t>SVC VSP E590 - Premium Mo</t>
  </si>
  <si>
    <t>88134ULF-638</t>
  </si>
  <si>
    <t>02352LKQ_88134ULF-638_19</t>
  </si>
  <si>
    <t>1.6TB SSD NVMe Disk Unit(2.5")_Hi-Care Onsite Premier Distributed Storage 1.6T-1.92T SSD_19Month(s)_Renewals</t>
  </si>
  <si>
    <t>7</t>
  </si>
  <si>
    <t>88134UJL-52L</t>
  </si>
  <si>
    <t>02353LLM_88134UJL-52L_19</t>
  </si>
  <si>
    <t>OceanStor 100D Object Node-P110(2U,12*3.5",2*GE+2*10GE,H22H-05)_Hi-Care Standard OceanStor 100D P100_19Month(s)_Renewals</t>
  </si>
  <si>
    <t>CE8851-32CQ8DQ-P_Site1</t>
  </si>
  <si>
    <t>CloudEngine 8800 &amp; XH8000 TOR Switch</t>
  </si>
  <si>
    <t>Technical Support Service</t>
  </si>
  <si>
    <t>88134UFR-4EV</t>
  </si>
  <si>
    <t>02353EGR_88134UFR-4EV_24</t>
  </si>
  <si>
    <t>CE8851-32CQ8DQ-PF switch (32*100GE QSFP28, 8*400GE QSFPDD, 2* AC power modules, 6*fan modules, port-side exhaust) (CM)_Hi-Care Onsite Premier CE8851-32CQ8DQ_24Month(s)_Renewals</t>
  </si>
  <si>
    <t>OceanStor 5300 V5 (2020 New) (white_0Y07242302200H-0Y07 V500R007_Site1</t>
  </si>
  <si>
    <t>88134UHK-0R4</t>
  </si>
  <si>
    <t>88035TBV_88134UHK-0R4_11</t>
  </si>
  <si>
    <t>HyperClone License (for SAN&amp;NAS)_Hi-Care Application Software Upgrade Support Service OceanStor 5300 V5 HyperClone License_11Month(s)_Renewals</t>
  </si>
  <si>
    <t>CloudEngine S5735-L24T4S-A_Site1</t>
  </si>
  <si>
    <t>S5700 Series Ethernet Switches</t>
  </si>
  <si>
    <t>88134UFR-41M</t>
  </si>
  <si>
    <t>98010914_88134UFR-41M_24</t>
  </si>
  <si>
    <t>S5735-L24T4S-A (24*10/100/1000BASE-T ports, 4*GE SFP ports, AC power)_Hi-Care Onsite Premier S5735-L24T4S-A_24Month(s)_Renewals</t>
  </si>
  <si>
    <t>CloudEngine S5735-L48T4S-A_Site1</t>
  </si>
  <si>
    <t>4.1</t>
  </si>
  <si>
    <t>88134UFR-41R</t>
  </si>
  <si>
    <t>98010933_88134UFR-41R_24</t>
  </si>
  <si>
    <t>S5735-L48T4S-A (48*10/100/1000BASE-T ports, 4*GE SFP ports, AC power)_Hi-Care Onsite Premier S5735-L48T4S-A_24Month(s)_Renewals</t>
  </si>
  <si>
    <t>CE6865-48S8CQ-EI_Site1</t>
  </si>
  <si>
    <t>CloudEngine 6800 TOR Switch</t>
  </si>
  <si>
    <t>5.1</t>
  </si>
  <si>
    <t>88134UFR-4GX</t>
  </si>
  <si>
    <t>02353EGL_88134UFR-4GX_7</t>
  </si>
  <si>
    <t>CE6866-48S8CQ-PF switch (48*25G SFP28, 8*100G QSFP28, 2*AC power modules, 4*fan modules, port-side exhaust) (CM)_Hi-Care Onsite Premier CE6866-48S8CQ-P_7Month(s)_Renewals</t>
  </si>
  <si>
    <t>OceanStor Dorado 5000 V6_0Y07242302200H-0Y07 6_Site1</t>
  </si>
  <si>
    <t>6.1</t>
  </si>
  <si>
    <t>88134UHK-1AC</t>
  </si>
  <si>
    <t>88035TTR_88134UHK-1AC_24</t>
  </si>
  <si>
    <t>Basic Software Licenses (Including DeviceManager,SmartThin,SmartMigration,HyperSnap,HyperReplication,HyperClone,SmartQoS,SmartErase,DME IQ)_Hi-Care Application Software Upgrade Support Service OceanStor Dorado 5000 V6 Basic Software Licenses_24Month(s)_Renewals</t>
  </si>
  <si>
    <t>88134ULF-375</t>
  </si>
  <si>
    <t>02352VUW_88134ULF-375_24</t>
  </si>
  <si>
    <t>OceanStor Dorado 5000 V6(2U,Dual Ctrl,NVMe,AC\240V HVDC,256GB Cache,4*100Gb RDMA,36*Palm,SPE62C0236,Applicable to 1.2m-Depth Cabinets)_Hi-Care Onsite Premier Dorado 5000 V6 Controller Enclosure_24Month(s)_Renewals</t>
  </si>
  <si>
    <t>OceanStor 5300 V5 (2020 new)_0Y07242302200H-0Y07 V500R007_Site1</t>
  </si>
  <si>
    <t>7.1</t>
  </si>
  <si>
    <t>02352XET_88134ULF-369_19</t>
  </si>
  <si>
    <t>5300 V5(2U,Dual Ctrl,SAS,AC\240V HVDC,256GB Cache,8*1Gb ETH,8*10Gb ETH,4*(4*12Gb) SAS,12*3.5",SPE35C0212)_Hi-Care Onsite Premier OceanStor 5300 V5 Kunpeng Controller Enclosure_19Month(s)_Renewals</t>
  </si>
  <si>
    <t>02352TKG_88134ULF-224_19</t>
  </si>
  <si>
    <t>SAS Disk Enclosure(4U,AC\240V HVDC,3.5",Expansion Module,24 Disk Slots,Without Disk Units,DAE62435U4)_Hi-Care Onsite Premier OceanStor Disk Enclosure_19Month(s)_Renewals</t>
  </si>
  <si>
    <t>02352WEU_88134ULF-194_19</t>
  </si>
  <si>
    <t>3.84TB SSD SAS Disk Unit(2.5")_Hi-Care Onsite Premier OceanStor 3.84TB SSD_19Month(s)_Renewals</t>
  </si>
  <si>
    <t>02352TKE_88134ULF-224_19</t>
  </si>
  <si>
    <t>SAS Disk Enclosure(2U,AC\240V HVDC,2.5",Expansion Module,25 Disk Slots,Without Disk Units,DAE62525U2-10)_Hi-Care Onsite Premier OceanStor Disk Enclosure_19Month(s)_Renewals</t>
  </si>
  <si>
    <t>02352XEX_88134ULF-369_19</t>
  </si>
  <si>
    <t>5300 V5(2U,Dual Ctrl,SAS,AC\240V HVDC,128GB Cache,8*1Gb ETH,8*10Gb ETH,4*(4*12Gb) SAS,12*3.5",SPE35C0212)_Hi-Care Onsite Premier OceanStor 5300 V5 Kunpeng Controller Enclosure_19Month(s)_Renewals</t>
  </si>
  <si>
    <t>OceanStor 5300 V5 (2020 New) (white_0Y07242302200H-0Y07_1 V500R007_Site1</t>
  </si>
  <si>
    <t>8</t>
  </si>
  <si>
    <t>8.1</t>
  </si>
  <si>
    <t>88134UHK-0RA</t>
  </si>
  <si>
    <t>88035TCA_88134UHK-0RA_19</t>
  </si>
  <si>
    <t>SmartTier License (for SAN&amp;NAS)_Hi-Care Application Software Upgrade Support Service OceanStor 5300 V5 SmartTier License_19Month(s)_Renewals</t>
  </si>
  <si>
    <t>88035TBN_88134UHK-0RD_19</t>
  </si>
  <si>
    <t>Disaster Recovery Solution Suite License (Including HyperSnap,HyperReplication)(for SAN&amp;NAS)_Hi-Care Application Software Upgrade Support Service OceanStor 5300 V5 Disaster Recovery Solution Suite License_19Month(s)_Renewals</t>
  </si>
  <si>
    <t>88035TBJ_88134UHK-0QT_19</t>
  </si>
  <si>
    <t>Basic Software License (Including DeviceManager,SmartThin,SmartMulti-Tenant,SmartMigration,SmartErase,SmartMotion,SystemReporter,eService,SmartQuota,NFS,CIFS,NDMP)_Hi-Care Application Software Upgrade Support Service OceanStor 5300 V5 Basic Software License for Block_19Month(s)_Renewals</t>
  </si>
  <si>
    <t>OceanStor 100D 8_Site1</t>
  </si>
  <si>
    <t>9</t>
  </si>
  <si>
    <t>9.1</t>
  </si>
  <si>
    <t>CE8850-64CQ-EI_0Y07242302200H-0Y07_Site1</t>
  </si>
  <si>
    <t>10</t>
  </si>
  <si>
    <t>10.1</t>
  </si>
  <si>
    <t>88134UFR-30T</t>
  </si>
  <si>
    <t>02351RFH-004_88134UFR-30T_14</t>
  </si>
  <si>
    <t>CE8850-64CQ-EI Switch(64-Port 100GE QSFP28,2*AC Power Module,3*FAN Box,Port-side Intake)_Hi-Care Onsite Premier CE8850-64CQ-EI_14Month(s)_Renewals</t>
  </si>
  <si>
    <t>OceanStor 6800 V5 (2020 new)_IMI Pending PO 2026 V500R007_Site1</t>
  </si>
  <si>
    <t>11</t>
  </si>
  <si>
    <t>11.1</t>
  </si>
  <si>
    <t>88035SRY_88134UHK-0WU_19</t>
  </si>
  <si>
    <t>SmartCompression License (for SAN&amp;NAS)_Hi-Care Application Software Upgrade Support Service OceanStor 6800 V5 SmartCompression_19Month(s)_Renewals</t>
  </si>
  <si>
    <t>88035SRX_88134UHK-0WT_19</t>
  </si>
  <si>
    <t>SmartDedupe License (for SAN&amp;NAS)_Hi-Care Application Software Upgrade Support Service OceanStor 6800 V5 SmartDedupe_19Month(s)_Renewals</t>
  </si>
  <si>
    <t>OceanStor 6800 V5 (2020 new)_IMI Pending PO 2026_1 V500R007_Site1</t>
  </si>
  <si>
    <t>12</t>
  </si>
  <si>
    <t>12.1</t>
  </si>
  <si>
    <t>02351CRU_88134ULF-160_19</t>
  </si>
  <si>
    <t>DAE17535U4 HD Disk Enclosure(4U,3.5",AC,Dual SAS Expansion Module,1200W,75 Disks,12G baseboard)_Hi-Care Onsite Premier OceanStor HD Disk Enclosure_19Month(s)_Renewals</t>
  </si>
  <si>
    <t>88035SMT_88134UHK-0WD_19</t>
  </si>
  <si>
    <t>Performance Speedup Solution Suite License (Including SmartTier,SmartCache,SmartQoS,SmartPartition)(for SAN&amp;NAS)_Hi-Care Application Software Upgrade Support Service OceanStor 6800 V5 Performance Speedup Solution Suite License_19Month(s)_Renewals</t>
  </si>
  <si>
    <t>02353LQH_88134ULF-194_19</t>
  </si>
  <si>
    <t>88035SMU_88134UHK-0WE_19</t>
  </si>
  <si>
    <t>Disaster Recovery Solution Suite License (Including HyperSnap,HyperReplication)(for SAN&amp;NAS)_Hi-Care Application Software Upgrade Support Service OceanStor 6800 V5 Disaster Recovery Solution Suite License_19Month(s)_Renewals</t>
  </si>
  <si>
    <t>02353TSE_88134ULF-411_19</t>
  </si>
  <si>
    <t>6800 V5 Controller Enclosure(4U,Four Ctrl,SAS,AC\240V HVDC,1TB Cache,SPE74C0400)_Hi-Care Onsite Premier OceanStor 6800 V5 Kunpeng Controller Enclosure_19Month(s)_Renewals</t>
  </si>
  <si>
    <t>88035SMR_88134UHK-0WA_19</t>
  </si>
  <si>
    <t>Basic Software License (Including DeviceManager,SmartThin,SmartMulti-Tenant,SmartMigration,SmartErase,SmartMotion,SystemReporter,eService,SmartQuota,NFS,CIFS,NDMP)_Hi-Care Application Software Upgrade Support Service OceanStor 6800 V5 Basic Software License for Block_19Month(s)_Renewals</t>
  </si>
  <si>
    <t>88035SSE_88134UHK-0X1_19</t>
  </si>
  <si>
    <t>HyperVault License_Hi-Care Application Software Upgrade Support Service OceanStor 6800 V5 HyperVault License_19Month(s)_Renewals</t>
  </si>
  <si>
    <t>OceanStor 5300 V5 (2020 new)_IMI Pending PO 2026 V500R007_Site1</t>
  </si>
  <si>
    <t>13</t>
  </si>
  <si>
    <t>13.1</t>
  </si>
  <si>
    <t>88035TCM_88134UHK-0R8_19</t>
  </si>
  <si>
    <t>HyperVault License_Hi-Care Application Software Upgrade Support Service OceanStor 5300 V5 HyperVault License_19Month(s)_Renewals</t>
  </si>
  <si>
    <t>OceanStor 5300 V5 (2020 new)_IMI Pending PO 2026_1 V500R007_Site1</t>
  </si>
  <si>
    <t>14</t>
  </si>
  <si>
    <t>14.1</t>
  </si>
  <si>
    <t>CE8850-64CQ-EI_IMI Pending PO 2026_Site1</t>
  </si>
  <si>
    <t>15</t>
  </si>
  <si>
    <t>15.1</t>
  </si>
  <si>
    <t>02313URQ_88134UFR-829_24</t>
  </si>
  <si>
    <t>100GBase-SR4 Optical Transceiver,QSFP28,100G,Multi-mode (850nm,0.1km,MPO)_Hi-Care Onsite Premier 100G-SR_24Month(s)_Renewals</t>
  </si>
  <si>
    <t>OceanStor Dorado 5000 V6_IMI Pending PO 2026 6_Site1</t>
  </si>
  <si>
    <t>16</t>
  </si>
  <si>
    <t>16.1</t>
  </si>
  <si>
    <t>CE8850-64CQ-EI_IMI Pending PO 2026_1_Site1</t>
  </si>
  <si>
    <t>17</t>
  </si>
  <si>
    <t>17.1</t>
  </si>
  <si>
    <t>02311RAH_88134UFR-829_24</t>
  </si>
  <si>
    <t>Active Optical Cable ,QSFP28,100G,(850nm,30m,AOC)_Hi-Care Onsite Premier 100G-SR_24Month(s)_Renewals</t>
  </si>
  <si>
    <t>CE8850-64CQ-EI_IMI Pending PO 2026_2_Site1</t>
  </si>
  <si>
    <t>18</t>
  </si>
  <si>
    <t>18.1</t>
  </si>
  <si>
    <t>CE6875-48S4CQ-EI_Site1</t>
  </si>
  <si>
    <t>19</t>
  </si>
  <si>
    <t>19.1</t>
  </si>
  <si>
    <t>02311KNQ_88134UFR-829_24</t>
  </si>
  <si>
    <t>Active Optical Cable ,QSFP28,100G,(850nm,10m,AOC)_Hi-Care Onsite Premier 100G-SR_24Month(s)_Renewals</t>
  </si>
  <si>
    <t>Software</t>
  </si>
  <si>
    <t>88060YVJ</t>
  </si>
  <si>
    <t>SNS3-O4T175A2</t>
  </si>
  <si>
    <t>Object Storage Standard Edition,4T SATA/NL-SAS,Available Capacity,2 Year Subscription and Support,per TiB</t>
  </si>
  <si>
    <t>SnS_Renew_S-A10056442_Site1</t>
  </si>
  <si>
    <t>License</t>
  </si>
  <si>
    <t>88063YBV</t>
  </si>
  <si>
    <t>N1-S57L-M-SnS-2Y</t>
  </si>
  <si>
    <t>S57XX-L Series SW License,SnS,Per Device,2Year(Annual fee validity period : 2026-11-28~2028-05-31)</t>
  </si>
  <si>
    <t>SnS_Renew_S-A10056443_Site1</t>
  </si>
  <si>
    <t>SnS_Renew_S-A10056440_Site1</t>
  </si>
  <si>
    <t>SnS_Renew_S-A10056441_Site1</t>
  </si>
  <si>
    <t>SnS_Renew_CE8850-32CQ-EI_20230621_1_Site1</t>
  </si>
  <si>
    <t>88060BSP</t>
  </si>
  <si>
    <t>N1-CE88CFAD-SnS1Y</t>
  </si>
  <si>
    <t>N1-CloudFabric Advanced SW License for CloudEngine 8800-SnS-Year(Annual fee validity period : 2026-06-01~2028-05-31)</t>
  </si>
  <si>
    <t>SnS_Renew_V100R019_S-A10056438_Site1</t>
  </si>
  <si>
    <t>iMaster NCE-FabricInsight</t>
  </si>
  <si>
    <t>FabricInsight Base Software</t>
  </si>
  <si>
    <t>88062HHP</t>
  </si>
  <si>
    <t>FI-AFlow-SnS1KVM3Y</t>
  </si>
  <si>
    <t>FabricInsight-xFlow Specified Flow Analysis Value-added Package, SnS, Per 1000 VM, 3 Year(Annual fee validity period : 2026-06-01~2028-05-31)</t>
  </si>
  <si>
    <t>88060QSP</t>
  </si>
  <si>
    <t>NSHSFI65HDSNS01</t>
  </si>
  <si>
    <t>Big Data Analysis License, Subscription and Support, 1 Year(Annual fee validity period : 2026-06-01~2028-05-31)</t>
  </si>
  <si>
    <t>SnS_Renew_S-A12265852_Site1</t>
  </si>
  <si>
    <t>N1-CloudFabric Advanced SW License for CloudEngine 8800-SnS-Year(Annual fee validity period : 2027-03-26~2028-05-31)</t>
  </si>
  <si>
    <t>RenewalSnInfo,boqid.811223493,equipProdCode.EW045908,equipPartnumber.02313URQ,svcPartnumber.88134UFR-829,snno.034TKPLDP7013477,svcDruation.24.1,</t>
  </si>
  <si>
    <t>RenewalSnInfo,boqid.811223493,equipProdCode.EW045908,equipPartnumber.02313URQ,svcPartnumber.88134UFR-829,snno.034TKPLDP8001039,svcDruation.24.2,</t>
  </si>
  <si>
    <t>RenewalSnInfo,boqid.811223493,equipProdCode.EW045908,equipPartnumber.02313URQ,svcPartnumber.88134UFR-829,snno.034TKPLDP8001056,svcDruation.24.3,</t>
  </si>
  <si>
    <t>RenewalSnInfo,boqid.811223493,equipProdCode.EW045908,equipPartnumber.02313URQ,svcPartnumber.88134UFR-829,snno.034TKPLDP8001071,svcDruation.24.4,</t>
  </si>
  <si>
    <t>RenewalSnInfo,boqid.811223493,equipProdCode.EW045908,equipPartnumber.02351RFH-004,svcPartnumber.88134UFR-30T,snno.1023B7102745,svcDruation.14.5,</t>
  </si>
  <si>
    <t>02351RFH-004</t>
  </si>
  <si>
    <t>1023B7102745</t>
  </si>
  <si>
    <t>Hi-Care Onsite Premier CE8850-64CQ-EI</t>
  </si>
  <si>
    <t>2027/4/25</t>
  </si>
  <si>
    <t>RenewalSnInfo,boqid.811223493,equipProdCode.EW045908,equipPartnumber.02351RFH-004,svcPartnumber.88134UFR-30T,snno.1023B7102745,svcDruation.14.6,</t>
  </si>
  <si>
    <t>RenewalSnInfo,boqid.811223493,equipProdCode.EW057407,equipPartnumber.02351CRU,svcPartnumber.88134ULF-160,snno.2102351CRU10N3100017,svcDruation.19.7,</t>
  </si>
  <si>
    <t>2027/12/31</t>
  </si>
  <si>
    <t>RenewalSnInfo,boqid.811223493,equipProdCode.EW054931,equipPartnumber.02352SGG,svcPartnumber.88134ULF-166,snno.2102352SGG10KC000127,svcDruation.24.8,</t>
  </si>
  <si>
    <t>0Y07242401270J</t>
  </si>
  <si>
    <t>2102352SGG10KC000127</t>
  </si>
  <si>
    <t>RenewalSnInfo,boqid.811223493,equipProdCode.EW054931,equipPartnumber.02352SGG,svcPartnumber.88134ULF-166,snno.2102352SGG10LA000483,svcDruation.24.9,</t>
  </si>
  <si>
    <t>2102352SGG10LA000483</t>
  </si>
  <si>
    <t>RenewalSnInfo,boqid.811223493,equipProdCode.EW054931,equipPartnumber.02352SGG,svcPartnumber.88134ULF-166,snno.2102352SGG10LA000493,svcDruation.24.10,</t>
  </si>
  <si>
    <t>2102352SGG10LA000493</t>
  </si>
  <si>
    <t>RenewalSnInfo,boqid.811223493,equipProdCode.EW054931,equipPartnumber.02352SGG,svcPartnumber.88134ULF-166,snno.2102352SGG10LA000532,svcDruation.24.11,</t>
  </si>
  <si>
    <t>2102352SGG10LA000532</t>
  </si>
  <si>
    <t>RenewalSnInfo,boqid.811223493,equipProdCode.EW054931,equipPartnumber.02352SGG,svcPartnumber.88134ULF-166,snno.2102352SGG10LA000561,svcDruation.24.12,</t>
  </si>
  <si>
    <t>2102352SGG10LA000561</t>
  </si>
  <si>
    <t>RenewalSnInfo,boqid.811223493,equipProdCode.EW054931,equipPartnumber.02352SGG,svcPartnumber.88134ULF-166,snno.2102352SGG10LA000562,svcDruation.24.13,</t>
  </si>
  <si>
    <t>2102352SGG10LA000562</t>
  </si>
  <si>
    <t>RenewalSnInfo,boqid.811223493,equipProdCode.EW054931,equipPartnumber.02352SGG,svcPartnumber.88134ULF-166,snno.2102352SGG10LA000563,svcDruation.24.14,</t>
  </si>
  <si>
    <t>2102352SGG10LA000563</t>
  </si>
  <si>
    <t>RenewalSnInfo,boqid.811223493,equipProdCode.EW054931,equipPartnumber.02352SGG,svcPartnumber.88134ULF-166,snno.2102352SGG10LA000564,svcDruation.24.15,</t>
  </si>
  <si>
    <t>2102352SGG10LA000564</t>
  </si>
  <si>
    <t>RenewalSnInfo,boqid.811223493,equipProdCode.EW054931,equipPartnumber.02352SGG,svcPartnumber.88134ULF-166,snno.2102352SGG10LA000606,svcDruation.24.16,</t>
  </si>
  <si>
    <t>2102352SGG10LA000606</t>
  </si>
  <si>
    <t>RenewalSnInfo,boqid.811223493,equipProdCode.EW054931,equipPartnumber.02352SGG,svcPartnumber.88134ULF-166,snno.2102352SGG10LA000609,svcDruation.24.17,</t>
  </si>
  <si>
    <t>2102352SGG10LA000609</t>
  </si>
  <si>
    <t>RenewalSnInfo,boqid.811223493,equipProdCode.EW054931,equipPartnumber.02352SGG,svcPartnumber.88134ULF-166,snno.2102352SGG10LA000610,svcDruation.24.18,</t>
  </si>
  <si>
    <t>2102352SGG10LA000610</t>
  </si>
  <si>
    <t>RenewalSnInfo,boqid.811223493,equipProdCode.EW054931,equipPartnumber.02352SGG,svcPartnumber.88134ULF-166,snno.2102352SGG10LA000611,svcDruation.24.19,</t>
  </si>
  <si>
    <t>2102352SGG10LA000611</t>
  </si>
  <si>
    <t>RenewalSnInfo,boqid.811223493,equipProdCode.EW054931,equipPartnumber.02352SGG,svcPartnumber.88134ULF-166,snno.2102352SGG10LA000612,svcDruation.24.20,</t>
  </si>
  <si>
    <t>2102352SGG10LA000612</t>
  </si>
  <si>
    <t>RenewalSnInfo,boqid.811223493,equipProdCode.EW054931,equipPartnumber.02352SGG,svcPartnumber.88134ULF-166,snno.2102352SGG10LA000617,svcDruation.24.21,</t>
  </si>
  <si>
    <t>2102352SGG10LA000617</t>
  </si>
  <si>
    <t>RenewalSnInfo,boqid.811223493,equipProdCode.EW054931,equipPartnumber.02352SGG,svcPartnumber.88134ULF-166,snno.2102352SGG10LA000620,svcDruation.24.22,</t>
  </si>
  <si>
    <t>2102352SGG10LA000620</t>
  </si>
  <si>
    <t>RenewalSnInfo,boqid.811223493,equipProdCode.EW054931,equipPartnumber.02352SGG,svcPartnumber.88134ULF-166,snno.2102352SGG10LA000627,svcDruation.24.23,</t>
  </si>
  <si>
    <t>2102352SGG10LA000627</t>
  </si>
  <si>
    <t>RenewalSnInfo,boqid.811223493,equipProdCode.EW054931,equipPartnumber.02352SGG,svcPartnumber.88134ULF-166,snno.2102352SGG10LA000628,svcDruation.24.24,</t>
  </si>
  <si>
    <t>2102352SGG10LA000628</t>
  </si>
  <si>
    <t>RenewalSnInfo,boqid.811223493,equipProdCode.EW054931,equipPartnumber.02352SGG,svcPartnumber.88134ULF-166,snno.2102352SGG10LB000042,svcDruation.24.25,</t>
  </si>
  <si>
    <t>2102352SGG10LB000042</t>
  </si>
  <si>
    <t>RenewalSnInfo,boqid.811223493,equipProdCode.EW054931,equipPartnumber.02352SGG,svcPartnumber.88134ULF-166,snno.2102352SGG10LB000047,svcDruation.24.26,</t>
  </si>
  <si>
    <t>2102352SGG10LB000047</t>
  </si>
  <si>
    <t>RenewalSnInfo,boqid.811223493,equipProdCode.EW054931,equipPartnumber.02352SGG,svcPartnumber.88134ULF-166,snno.2102352SGG10LB000081,svcDruation.24.27,</t>
  </si>
  <si>
    <t>2102352SGG10LB000081</t>
  </si>
  <si>
    <t>RenewalSnInfo,boqid.811223493,equipProdCode.EW054931,equipPartnumber.02352SGG,svcPartnumber.88134ULF-166,snno.2102352SGG10LB000082,svcDruation.24.28,</t>
  </si>
  <si>
    <t>2102352SGG10LB000082</t>
  </si>
  <si>
    <t>RenewalSnInfo,boqid.811223493,equipProdCode.EW054931,equipPartnumber.02352SGG,svcPartnumber.88134ULF-166,snno.2102352SGG10LB000084,svcDruation.24.29,</t>
  </si>
  <si>
    <t>2102352SGG10LB000084</t>
  </si>
  <si>
    <t>RenewalSnInfo,boqid.811223493,equipProdCode.EW054931,equipPartnumber.02352SGG,svcPartnumber.88134ULF-166,snno.2102352SGG10LB000085,svcDruation.24.30,</t>
  </si>
  <si>
    <t>2102352SGG10LB000085</t>
  </si>
  <si>
    <t>RenewalSnInfo,boqid.811223493,equipProdCode.EW054931,equipPartnumber.02352SGG,svcPartnumber.88134ULF-166,snno.2102352SGG10LB000087,svcDruation.24.31,</t>
  </si>
  <si>
    <t>2102352SGG10LB000087</t>
  </si>
  <si>
    <t>RenewalSnInfo,boqid.811223493,equipProdCode.EW054931,equipPartnumber.02352SGG,svcPartnumber.88134ULF-166,snno.2102352SGG10LB000088,svcDruation.24.32,</t>
  </si>
  <si>
    <t>2102352SGG10LB000088</t>
  </si>
  <si>
    <t>RenewalSnInfo,boqid.811223493,equipProdCode.EW054931,equipPartnumber.02352SGG,svcPartnumber.88134ULF-166,snno.2102352SGG10LB000134,svcDruation.24.33,</t>
  </si>
  <si>
    <t>2102352SGG10LB000134</t>
  </si>
  <si>
    <t>RenewalSnInfo,boqid.811223493,equipProdCode.EW054931,equipPartnumber.02352SGG,svcPartnumber.88134ULF-166,snno.2102352SGG10LB000135,svcDruation.24.34,</t>
  </si>
  <si>
    <t>2102352SGG10LB000135</t>
  </si>
  <si>
    <t>RenewalSnInfo,boqid.811223493,equipProdCode.EW054931,equipPartnumber.02352SGG,svcPartnumber.88134ULF-166,snno.2102352SGG10LB000183,svcDruation.24.35,</t>
  </si>
  <si>
    <t>2102352SGG10LB000183</t>
  </si>
  <si>
    <t>RenewalSnInfo,boqid.811223493,equipProdCode.EW054931,equipPartnumber.02352SGG,svcPartnumber.88134ULF-166,snno.2102352SGG10LB000184,svcDruation.24.36,</t>
  </si>
  <si>
    <t>2102352SGG10LB000184</t>
  </si>
  <si>
    <t>RenewalSnInfo,boqid.811223493,equipProdCode.EW054931,equipPartnumber.02352SGG,svcPartnumber.88134ULF-166,snno.2102352SGG10LB000368,svcDruation.24.37,</t>
  </si>
  <si>
    <t>2102352SGG10LB000368</t>
  </si>
  <si>
    <t>RenewalSnInfo,boqid.811223493,equipProdCode.EW054931,equipPartnumber.02352SGG,svcPartnumber.88134ULF-166,snno.2102352SGG10LB000370,svcDruation.24.38,</t>
  </si>
  <si>
    <t>2102352SGG10LB000370</t>
  </si>
  <si>
    <t>RenewalSnInfo,boqid.811223493,equipProdCode.EW054931,equipPartnumber.02352SGG,svcPartnumber.88134ULF-166,snno.2102352SGG10LB000377,svcDruation.24.39,</t>
  </si>
  <si>
    <t>2102352SGG10LB000377</t>
  </si>
  <si>
    <t>RenewalSnInfo,boqid.811223493,equipProdCode.EW054931,equipPartnumber.02352SGG,svcPartnumber.88134ULF-166,snno.2102352SGG10LB000378,svcDruation.24.40,</t>
  </si>
  <si>
    <t>2102352SGG10LB000378</t>
  </si>
  <si>
    <t>RenewalSnInfo,boqid.811223493,equipProdCode.EW054931,equipPartnumber.02352SGG,svcPartnumber.88134ULF-166,snno.2102352SGG10LB000379,svcDruation.24.41,</t>
  </si>
  <si>
    <t>2102352SGG10LB000379</t>
  </si>
  <si>
    <t>RenewalSnInfo,boqid.811223493,equipProdCode.EW054931,equipPartnumber.02352SGG,svcPartnumber.88134ULF-166,snno.2102352SGG10LB000380,svcDruation.24.42,</t>
  </si>
  <si>
    <t>2102352SGG10LB000380</t>
  </si>
  <si>
    <t>RenewalSnInfo,boqid.811223493,equipProdCode.EW054931,equipPartnumber.02352SGG,svcPartnumber.88134ULF-166,snno.2102352SGG10LB000384,svcDruation.24.43,</t>
  </si>
  <si>
    <t>2102352SGG10LB000384</t>
  </si>
  <si>
    <t>RenewalSnInfo,boqid.811223493,equipProdCode.EW054931,equipPartnumber.02352SGG,svcPartnumber.88134ULF-166,snno.2102352SGG10LB000387,svcDruation.24.44,</t>
  </si>
  <si>
    <t>2102352SGG10LB000387</t>
  </si>
  <si>
    <t>RenewalSnInfo,boqid.811223493,equipProdCode.EW054931,equipPartnumber.02352SGG,svcPartnumber.88134ULF-166,snno.2102352SGG10LB001707,svcDruation.24.45,</t>
  </si>
  <si>
    <t>RenewalSnInfo,boqid.811223493,equipProdCode.EW057407,equipPartnumber.02352TKE,svcPartnumber.88134ULF-224,snno.2102352TKE10N3100031,svcDruation.19.46,</t>
  </si>
  <si>
    <t>RenewalSnInfo,boqid.811223493,equipProdCode.EW055029,equipPartnumber.02352TKE,svcPartnumber.88134ULF-224,snno.2102352TKEFSLC000065,svcDruation.19.47,</t>
  </si>
  <si>
    <t>2102352TKEFSLC000065</t>
  </si>
  <si>
    <t>RenewalSnInfo,boqid.811223493,equipProdCode.EW055029,equipPartnumber.02352TKE,svcPartnumber.88134ULF-224,snno.2102352TKEFSLC000066,svcDruation.19.48,</t>
  </si>
  <si>
    <t>2102352TKEFSLC000066</t>
  </si>
  <si>
    <t>RenewalSnInfo,boqid.811223493,equipProdCode.EW055029,equipPartnumber.02352TKG,svcPartnumber.88134ULF-224,snno.2102352TKG10L6000190,svcDruation.19.49,</t>
  </si>
  <si>
    <t>RenewalSnInfo,boqid.811223493,equipProdCode.EW055029,equipPartnumber.02352TKG,svcPartnumber.88134ULF-224,snno.2102352TKG10L6000200,svcDruation.19.50,</t>
  </si>
  <si>
    <t>RenewalSnInfo,boqid.811223493,equipProdCode.EW055029,equipPartnumber.02352TKG,svcPartnumber.88134ULF-224,snno.2102352TKG10L6000203,svcDruation.19.51,</t>
  </si>
  <si>
    <t>RenewalSnInfo,boqid.811223493,equipProdCode.EW055029,equipPartnumber.02352TKG,svcPartnumber.88134ULF-224,snno.2102352TKG10L6000204,svcDruation.19.52,</t>
  </si>
  <si>
    <t>RenewalSnInfo,boqid.811223493,equipProdCode.EW055029,equipPartnumber.02352TKG,svcPartnumber.88134ULF-224,snno.2102352TKG10L6000209,svcDruation.19.53,</t>
  </si>
  <si>
    <t>RenewalSnInfo,boqid.811223493,equipProdCode.EW055029,equipPartnumber.02352TKG,svcPartnumber.88134ULF-224,snno.2102352TKG10MB000018,svcDruation.19.54,</t>
  </si>
  <si>
    <t>RenewalSnInfo,boqid.811223493,equipProdCode.EW055029,equipPartnumber.02352TKG,svcPartnumber.88134ULF-224,snno.2102352TKG10N8100009,svcDruation.19.55,</t>
  </si>
  <si>
    <t>RenewalSnInfo,boqid.811223493,equipProdCode.EW055029,equipPartnumber.02352TKG,svcPartnumber.88134ULF-224,snno.2102352TKGFSLC000028,svcDruation.19.56,</t>
  </si>
  <si>
    <t>2102352TKGFSLC000028</t>
  </si>
  <si>
    <t>RenewalSnInfo,boqid.811223493,equipProdCode.EW055029,equipPartnumber.02352TKG,svcPartnumber.88134ULF-224,snno.2102352TKGFSLC000029,svcDruation.19.57,</t>
  </si>
  <si>
    <t>2102352TKGFSLC000029</t>
  </si>
  <si>
    <t>RenewalSnInfo,boqid.811223493,equipProdCode.EW055029,equipPartnumber.02352TKG,svcPartnumber.88134ULF-224,snno.2102352TKGFSLC000030,svcDruation.19.58,</t>
  </si>
  <si>
    <t>2102352TKGFSLC000030</t>
  </si>
  <si>
    <t>RenewalSnInfo,boqid.811223493,equipProdCode.EW055029,equipPartnumber.02352TKG,svcPartnumber.88134ULF-224,snno.2102352TKGFSLC000031,svcDruation.19.59,</t>
  </si>
  <si>
    <t>2102352TKGFSLC000031</t>
  </si>
  <si>
    <t>RenewalSnInfo,boqid.811223493,equipProdCode.EW055029,equipPartnumber.02352TKG,svcPartnumber.88134ULF-224,snno.2102352TKGFSLC000032,svcDruation.19.60,</t>
  </si>
  <si>
    <t>2102352TKGFSLC000032</t>
  </si>
  <si>
    <t>RenewalSnInfo,boqid.811223493,equipProdCode.EW055029,equipPartnumber.02352TKG,svcPartnumber.88134ULF-224,snno.2102352TKGFSLC000033,svcDruation.19.61,</t>
  </si>
  <si>
    <t>2102352TKGFSLC000033</t>
  </si>
  <si>
    <t>RenewalSnInfo,boqid.811223493,equipProdCode.EW055029,equipPartnumber.02352TKG,svcPartnumber.88134ULF-224,snno.2102352TKGFSLC000034,svcDruation.19.62,</t>
  </si>
  <si>
    <t>2102352TKGFSLC000034</t>
  </si>
  <si>
    <t>RenewalSnInfo,boqid.811223493,equipProdCode.EW055029,equipPartnumber.02352TKG,svcPartnumber.88134ULF-224,snno.2102352TKGFSLC000035,svcDruation.19.63,</t>
  </si>
  <si>
    <t>2102352TKGFSLC000035</t>
  </si>
  <si>
    <t>RenewalSnInfo,boqid.811223493,equipProdCode.EW055029,equipPartnumber.02352TKG,svcPartnumber.88134ULF-224,snno.2102352TKGFSLC000036,svcDruation.19.64,</t>
  </si>
  <si>
    <t>2102352TKGFSLC000036</t>
  </si>
  <si>
    <t>RenewalSnInfo,boqid.811223493,equipProdCode.EW055029,equipPartnumber.02352TKG,svcPartnumber.88134ULF-224,snno.2102352TKGFSLC000037,svcDruation.19.65,</t>
  </si>
  <si>
    <t>2102352TKGFSLC000037</t>
  </si>
  <si>
    <t>RenewalSnInfo,boqid.811223493,equipProdCode.EW055029,equipPartnumber.02352TKG,svcPartnumber.88134ULF-224,snno.2102352TKGFSLC000038,svcDruation.19.66,</t>
  </si>
  <si>
    <t>2102352TKGFSLC000038</t>
  </si>
  <si>
    <t>RenewalSnInfo,boqid.811223493,equipProdCode.EW055029,equipPartnumber.02352TKG,svcPartnumber.88134ULF-224,snno.2102352TKGFSLC000039,svcDruation.19.67,</t>
  </si>
  <si>
    <t>2102352TKGFSLC000039</t>
  </si>
  <si>
    <t>RenewalSnInfo,boqid.811223493,equipProdCode.EW055029,equipPartnumber.02352TKG,svcPartnumber.88134ULF-224,snno.2102352TKGFSLC000040,svcDruation.19.68,</t>
  </si>
  <si>
    <t>2102352TKGFSLC000040</t>
  </si>
  <si>
    <t>RenewalSnInfo,boqid.811223493,equipProdCode.EW055029,equipPartnumber.02352TKG,svcPartnumber.88134ULF-224,snno.2102352TKGFSLC000041,svcDruation.19.69,</t>
  </si>
  <si>
    <t>2102352TKGFSLC000041</t>
  </si>
  <si>
    <t>RenewalSnInfo,boqid.811223493,equipProdCode.EW055029,equipPartnumber.02352TKG,svcPartnumber.88134ULF-224,snno.2102352TKGFSLC000042,svcDruation.19.70,</t>
  </si>
  <si>
    <t>2102352TKGFSLC000042</t>
  </si>
  <si>
    <t>RenewalSnInfo,boqid.811223493,equipProdCode.EW055029,equipPartnumber.02352TKG,svcPartnumber.88134ULF-224,snno.2102352TKGFSLC000043,svcDruation.19.71,</t>
  </si>
  <si>
    <t>2102352TKGFSLC000043</t>
  </si>
  <si>
    <t>RenewalSnInfo,boqid.811223493,equipProdCode.EW055029,equipPartnumber.02352TKG,svcPartnumber.88134ULF-224,snno.2102352TKGFSLC000044,svcDruation.19.72,</t>
  </si>
  <si>
    <t>2102352TKGFSLC000044</t>
  </si>
  <si>
    <t>RenewalSnInfo,boqid.811223493,equipProdCode.EW055029,equipPartnumber.02352TKG,svcPartnumber.88134ULF-224,snno.2102352TKGFSLC000045,svcDruation.19.73,</t>
  </si>
  <si>
    <t>2102352TKGFSLC000045</t>
  </si>
  <si>
    <t>RenewalSnInfo,boqid.811223493,equipProdCode.EW055029,equipPartnumber.02352TKG,svcPartnumber.88134ULF-224,snno.2102352TKGFSLC000046,svcDruation.19.74,</t>
  </si>
  <si>
    <t>2102352TKGFSLC000046</t>
  </si>
  <si>
    <t>RenewalSnInfo,boqid.811223493,equipProdCode.EW054931,equipPartnumber.02352VUW,svcPartnumber.88134ULF-375,snno.2102352VUWTULB900021,svcDruation.24.75,</t>
  </si>
  <si>
    <t>02352VUW</t>
  </si>
  <si>
    <t>2102352VUWTULB900021</t>
  </si>
  <si>
    <t>Hi-Care Onsite Premier Dorado 5000 V6 Controller Enclosure</t>
  </si>
  <si>
    <t>RenewalSnInfo,boqid.811223493,equipProdCode.EW054931,equipPartnumber.02352VUW,svcPartnumber.88134ULF-375,snno.2102352VUWTULB900022,svcDruation.24.76,</t>
  </si>
  <si>
    <t>2102352VUWTULB900022</t>
  </si>
  <si>
    <t>RenewalSnInfo,boqid.811223493,equipProdCode.EW055029,equipPartnumber.02352WEU,svcPartnumber.88134ULF-194,snno.2102352WEU10LB000405,svcDruation.19.77,</t>
  </si>
  <si>
    <t>02352WEU</t>
  </si>
  <si>
    <t>2102352WEU10LB000405</t>
  </si>
  <si>
    <t>RenewalSnInfo,boqid.811223493,equipProdCode.EW055029,equipPartnumber.02352WEU,svcPartnumber.88134ULF-194,snno.2102352WEU10LB000412,svcDruation.19.78,</t>
  </si>
  <si>
    <t>2102352WEU10LB000412</t>
  </si>
  <si>
    <t>RenewalSnInfo,boqid.811223493,equipProdCode.EW055029,equipPartnumber.02352WEU,svcPartnumber.88134ULF-194,snno.2102352WEU10LB000415,svcDruation.19.79,</t>
  </si>
  <si>
    <t>2102352WEU10LB000415</t>
  </si>
  <si>
    <t>RenewalSnInfo,boqid.811223493,equipProdCode.EW055029,equipPartnumber.02352WEU,svcPartnumber.88134ULF-194,snno.2102352WEU10LB000418,svcDruation.19.80,</t>
  </si>
  <si>
    <t>2102352WEU10LB000418</t>
  </si>
  <si>
    <t>RenewalSnInfo,boqid.811223493,equipProdCode.EW055029,equipPartnumber.02352WEU,svcPartnumber.88134ULF-194,snno.2102352WEU10LB000424,svcDruation.19.81,</t>
  </si>
  <si>
    <t>2102352WEU10LB000424</t>
  </si>
  <si>
    <t>RenewalSnInfo,boqid.811223493,equipProdCode.EW055029,equipPartnumber.02352WEU,svcPartnumber.88134ULF-194,snno.2102352WEU10LB000426,svcDruation.19.82,</t>
  </si>
  <si>
    <t>2102352WEU10LB000426</t>
  </si>
  <si>
    <t>RenewalSnInfo,boqid.811223493,equipProdCode.EW055029,equipPartnumber.02352WEU,svcPartnumber.88134ULF-194,snno.2102352WEU10LB000433,svcDruation.19.83,</t>
  </si>
  <si>
    <t>2102352WEU10LB000433</t>
  </si>
  <si>
    <t>RenewalSnInfo,boqid.811223493,equipProdCode.EW055029,equipPartnumber.02352WEU,svcPartnumber.88134ULF-194,snno.2102352WEU10LB000435,svcDruation.19.84,</t>
  </si>
  <si>
    <t>2102352WEU10LB000435</t>
  </si>
  <si>
    <t>RenewalSnInfo,boqid.811223493,equipProdCode.EW055029,equipPartnumber.02352WEU,svcPartnumber.88134ULF-194,snno.2102352WEU10LB000522,svcDruation.19.85,</t>
  </si>
  <si>
    <t>2102352WEU10LB000522</t>
  </si>
  <si>
    <t>RenewalSnInfo,boqid.811223493,equipProdCode.EW055029,equipPartnumber.02352WEU,svcPartnumber.88134ULF-194,snno.2102352WEU10LB000527,svcDruation.19.86,</t>
  </si>
  <si>
    <t>2102352WEU10LB000527</t>
  </si>
  <si>
    <t>RenewalSnInfo,boqid.811223493,equipProdCode.EW055029,equipPartnumber.02352WEU,svcPartnumber.88134ULF-194,snno.2102352WEU10LB000533,svcDruation.19.87,</t>
  </si>
  <si>
    <t>2102352WEU10LB000533</t>
  </si>
  <si>
    <t>RenewalSnInfo,boqid.811223493,equipProdCode.EW055029,equipPartnumber.02352WEU,svcPartnumber.88134ULF-194,snno.2102352WEU10LB000537,svcDruation.19.88,</t>
  </si>
  <si>
    <t>2102352WEU10LB000537</t>
  </si>
  <si>
    <t>RenewalSnInfo,boqid.811223493,equipProdCode.EW055029,equipPartnumber.02352WEU,svcPartnumber.88134ULF-194,snno.2102352WEU10LB000538,svcDruation.19.89,</t>
  </si>
  <si>
    <t>2102352WEU10LB000538</t>
  </si>
  <si>
    <t>RenewalSnInfo,boqid.811223493,equipProdCode.EW055029,equipPartnumber.02352WEU,svcPartnumber.88134ULF-194,snno.2102352WEU10LB000540,svcDruation.19.90,</t>
  </si>
  <si>
    <t>2102352WEU10LB000540</t>
  </si>
  <si>
    <t>RenewalSnInfo,boqid.811223493,equipProdCode.EW055029,equipPartnumber.02352XET,svcPartnumber.88134ULF-369,snno.2102352XETFSLC000001,svcDruation.19.91,</t>
  </si>
  <si>
    <t>2102352XETFSLC000001</t>
  </si>
  <si>
    <t>RenewalSnInfo,boqid.811223493,equipProdCode.EW055029,equipPartnumber.02352XET,svcPartnumber.88134ULF-369,snno.2102352XETFSLC000002,svcDruation.19.92,</t>
  </si>
  <si>
    <t>2102352XETFSLC000002</t>
  </si>
  <si>
    <t>RenewalSnInfo,boqid.811223493,equipProdCode.EW055029,equipPartnumber.02352XET,svcPartnumber.88134ULF-369,snno.2102352XETFSLC000003,svcDruation.19.93,</t>
  </si>
  <si>
    <t>2102352XETFSLC000003</t>
  </si>
  <si>
    <t>RenewalSnInfo,boqid.811223493,equipProdCode.EW055029,equipPartnumber.02352XET,svcPartnumber.88134ULF-369,snno.2102352XETTUM3900001,svcDruation.19.94,</t>
  </si>
  <si>
    <t>RenewalSnInfo,boqid.811223493,equipProdCode.EW055029,equipPartnumber.02352XEX,svcPartnumber.88134ULF-369,snno.2102352XEXFSLC000003,svcDruation.19.95,</t>
  </si>
  <si>
    <t>02352XEX</t>
  </si>
  <si>
    <t>2102352XEXFSLC000003</t>
  </si>
  <si>
    <t>RenewalSnInfo,boqid.811223493,equipProdCode.EW055029,equipPartnumber.02352XEX,svcPartnumber.88134ULF-369,snno.2102352XEXFSLC000004,svcDruation.19.96,</t>
  </si>
  <si>
    <t>2102352XEXFSLC000004</t>
  </si>
  <si>
    <t>RenewalSnInfo,boqid.811223493,equipProdCode.EW045914,equipPartnumber.02353EGL,svcPartnumber.88134UFR-4GX,snno.2102353EGL10LC000003,svcDruation.7.97,</t>
  </si>
  <si>
    <t>CE6865-48S8CQ-EI</t>
  </si>
  <si>
    <t>EW045914</t>
  </si>
  <si>
    <t>6753985</t>
  </si>
  <si>
    <t>02353EGL</t>
  </si>
  <si>
    <t>2102353EGL10LC000003</t>
  </si>
  <si>
    <t>Hi-Care Onsite Premier CE6866-48S8CQ-P</t>
  </si>
  <si>
    <t>2026/12/31</t>
  </si>
  <si>
    <t>RenewalSnInfo,boqid.811223493,equipProdCode.EW045914,equipPartnumber.02353EGL,svcPartnumber.88134UFR-4GX,snno.2102353EGL10LC000004,svcDruation.7.98,</t>
  </si>
  <si>
    <t>2102353EGL10LC000004</t>
  </si>
  <si>
    <t>RenewalSnInfo,boqid.811223493,equipProdCode.EW045914,equipPartnumber.02353EGL,svcPartnumber.88134UFR-4GX,snno.2102353EGL10LC000006,svcDruation.7.99,</t>
  </si>
  <si>
    <t>2102353EGL10LC000006</t>
  </si>
  <si>
    <t>RenewalSnInfo,boqid.811223493,equipProdCode.EW045914,equipPartnumber.02353EGL,svcPartnumber.88134UFR-4GX,snno.2102353EGL10LC000010,svcDruation.7.100,</t>
  </si>
  <si>
    <t>2102353EGL10LC000010</t>
  </si>
  <si>
    <t>RenewalSnInfo,boqid.811223493,equipProdCode.EW045914,equipPartnumber.02353EGL,svcPartnumber.88134UFR-4GX,snno.2102353EGL10LC000011,svcDruation.7.101,</t>
  </si>
  <si>
    <t>2102353EGL10LC000011</t>
  </si>
  <si>
    <t>RenewalSnInfo,boqid.811223493,equipProdCode.EW045914,equipPartnumber.02353EGL,svcPartnumber.88134UFR-4GX,snno.2102353EGL10LC000012,svcDruation.7.102,</t>
  </si>
  <si>
    <t>2102353EGL10LC000012</t>
  </si>
  <si>
    <t>RenewalSnInfo,boqid.811223493,equipProdCode.EW045914,equipPartnumber.02353EGL,svcPartnumber.88134UFR-4GX,snno.2102353EGL10LC000015,svcDruation.7.103,</t>
  </si>
  <si>
    <t>2102353EGL10LC000015</t>
  </si>
  <si>
    <t>RenewalSnInfo,boqid.811223493,equipProdCode.EW045914,equipPartnumber.02353EGL,svcPartnumber.88134UFR-4GX,snno.2102353EGL10LC000016,svcDruation.7.104,</t>
  </si>
  <si>
    <t>2102353EGL10LC000016</t>
  </si>
  <si>
    <t>RenewalSnInfo,boqid.811223493,equipProdCode.EW059532,equipPartnumber.02353EGR,svcPartnumber.88134UFR-4EV,snno.2102353EGR10LB000001,svcDruation.24.105,</t>
  </si>
  <si>
    <t>CE8851-32CQ8DQ-P</t>
  </si>
  <si>
    <t>EW059532</t>
  </si>
  <si>
    <t>6759104</t>
  </si>
  <si>
    <t>02353EGR</t>
  </si>
  <si>
    <t>2102353EGR10LB000001</t>
  </si>
  <si>
    <t>Hi-Care Onsite Premier CE8851-32CQ8DQ</t>
  </si>
  <si>
    <t>RenewalSnInfo,boqid.811223493,equipProdCode.EW059532,equipPartnumber.02353EGR,svcPartnumber.88134UFR-4EV,snno.2102353EGR10LB000003,svcDruation.24.106,</t>
  </si>
  <si>
    <t>2102353EGR10LB000003</t>
  </si>
  <si>
    <t>RenewalSnInfo,boqid.811223493,equipProdCode.EW059532,equipPartnumber.02353EGR,svcPartnumber.88134UFR-4EV,snno.2102353EGR10LB000005,svcDruation.24.107,</t>
  </si>
  <si>
    <t>2102353EGR10LB000005</t>
  </si>
  <si>
    <t>RenewalSnInfo,boqid.811223493,equipProdCode.EW059532,equipPartnumber.02353EGR,svcPartnumber.88134UFR-4EV,snno.2102353EGR10LB000006,svcDruation.24.108,</t>
  </si>
  <si>
    <t>2102353EGR10LB000006</t>
  </si>
  <si>
    <t>RenewalSnInfo,boqid.811223493,equipProdCode.EW059532,equipPartnumber.02353EGR,svcPartnumber.88134UFR-4EV,snno.2102353EGR10LC000002,svcDruation.24.109,</t>
  </si>
  <si>
    <t>2102353EGR10LC000002</t>
  </si>
  <si>
    <t>RenewalSnInfo,boqid.811223493,equipProdCode.EW059532,equipPartnumber.02353EGR,svcPartnumber.88134UFR-4EV,snno.2102353EGR10LC000003,svcDruation.24.110,</t>
  </si>
  <si>
    <t>2102353EGR10LC000003</t>
  </si>
  <si>
    <t>RenewalSnInfo,boqid.811223493,equipProdCode.EW059532,equipPartnumber.02353EGR,svcPartnumber.88134UFR-4EV,snno.2102353EGR10LC000008,svcDruation.24.111,</t>
  </si>
  <si>
    <t>2102353EGR10LC000008</t>
  </si>
  <si>
    <t>RenewalSnInfo,boqid.811223493,equipProdCode.EW059532,equipPartnumber.02353EGR,svcPartnumber.88134UFR-4EV,snno.2102353EGR10M1000002,svcDruation.24.112,</t>
  </si>
  <si>
    <t>2102353EGR10M1000002</t>
  </si>
  <si>
    <t>RenewalSnInfo,boqid.811223493,equipProdCode.EW059532,equipPartnumber.02353EGR,svcPartnumber.88134UFR-4EV,snno.2102353EGR10M1000008,svcDruation.24.113,</t>
  </si>
  <si>
    <t>2102353EGR10M1000008</t>
  </si>
  <si>
    <t>RenewalSnInfo,boqid.811223493,equipProdCode.EW059532,equipPartnumber.02353EGR,svcPartnumber.88134UFR-4EV,snno.2102353EGR10N5100011,svcDruation.24.114,</t>
  </si>
  <si>
    <t>2102353EGR10N5100011</t>
  </si>
  <si>
    <t>RenewalSnInfo,boqid.811223493,equipProdCode.EW059532,equipPartnumber.02353EGR,svcPartnumber.88134UFR-4EV,snno.2102353EGR10N6100003,svcDruation.24.115,</t>
  </si>
  <si>
    <t>2102353EGR10N6100003</t>
  </si>
  <si>
    <t>RenewalSnInfo,boqid.811223493,equipProdCode.EW059532,equipPartnumber.02353EGR,svcPartnumber.88134UFR-4EV,snno.2102353EGR10P4100004,svcDruation.24.116,</t>
  </si>
  <si>
    <t>2102353EGR10P4100004</t>
  </si>
  <si>
    <t>RenewalSnInfo,boqid.811223493,equipProdCode.EW057847,equipPartnumber.02353LLM,svcPartnumber.88134UJL-52L,snno.2102353LLM10LB000007,svcDruation.19.117,</t>
  </si>
  <si>
    <t>EW057847</t>
  </si>
  <si>
    <t>6760741</t>
  </si>
  <si>
    <t>02353LLM</t>
  </si>
  <si>
    <t>2102353LLM10LB000007</t>
  </si>
  <si>
    <t>Hi-Care Standard OceanStor 100D P100</t>
  </si>
  <si>
    <t>RenewalSnInfo,boqid.811223493,equipProdCode.EW057847,equipPartnumber.02353LLM,svcPartnumber.88134UJL-52L,snno.2102353LLM10LB000008,svcDruation.19.118,</t>
  </si>
  <si>
    <t>2102353LLM10LB000008</t>
  </si>
  <si>
    <t>RenewalSnInfo,boqid.811223493,equipProdCode.EW057847,equipPartnumber.02353LLM,svcPartnumber.88134UJL-52L,snno.2102353LLM10LB000009,svcDruation.19.119,</t>
  </si>
  <si>
    <t>2102353LLM10LB000009</t>
  </si>
  <si>
    <t>RenewalSnInfo,boqid.811223493,equipProdCode.EW057847,equipPartnumber.02353LLM,svcPartnumber.88134UJL-52L,snno.2102353LLM10LB000010,svcDruation.19.120,</t>
  </si>
  <si>
    <t>2102353LLM10LB000010</t>
  </si>
  <si>
    <t>RenewalSnInfo,boqid.811223493,equipProdCode.EW057847,equipPartnumber.02353LLM,svcPartnumber.88134UJL-52L,snno.2102353LLM10LB000011,svcDruation.19.121,</t>
  </si>
  <si>
    <t>2102353LLM10LB000011</t>
  </si>
  <si>
    <t>RenewalSnInfo,boqid.811223493,equipProdCode.EW057847,equipPartnumber.02353LLM,svcPartnumber.88134UJL-52L,snno.2102353LLM10LB000012,svcDruation.19.122,</t>
  </si>
  <si>
    <t>2102353LLM10LB000012</t>
  </si>
  <si>
    <t>RenewalSnInfo,boqid.811223493,equipProdCode.EW057407,equipPartnumber.02353LQH,svcPartnumber.88134ULF-194,snno.2102353LQH10N3100057,svcDruation.19.123,</t>
  </si>
  <si>
    <t>RenewalSnInfo,boqid.811223493,equipProdCode.EW057407,equipPartnumber.02353LQH,svcPartnumber.88134ULF-194,snno.2102353LQH10N3100061,svcDruation.19.124,</t>
  </si>
  <si>
    <t>RenewalSnInfo,boqid.811223493,equipProdCode.EW057407,equipPartnumber.02353LQH,svcPartnumber.88134ULF-194,snno.2102353LQH10N3100065,svcDruation.19.125,</t>
  </si>
  <si>
    <t>RenewalSnInfo,boqid.811223493,equipProdCode.EW057407,equipPartnumber.02353LQH,svcPartnumber.88134ULF-194,snno.2102353LQH10N3100068,svcDruation.19.126,</t>
  </si>
  <si>
    <t>RenewalSnInfo,boqid.811223493,equipProdCode.EW057407,equipPartnumber.02353LQH,svcPartnumber.88134ULF-194,snno.2102353LQH10N3100076,svcDruation.19.127,</t>
  </si>
  <si>
    <t>RenewalSnInfo,boqid.811223493,equipProdCode.EW057407,equipPartnumber.02353LQH,svcPartnumber.88134ULF-194,snno.2102353LQH10N3100077,svcDruation.19.128,</t>
  </si>
  <si>
    <t>RenewalSnInfo,boqid.811223493,equipProdCode.EW057407,equipPartnumber.02353LQH,svcPartnumber.88134ULF-194,snno.2102353LQH10N3100078,svcDruation.19.129,</t>
  </si>
  <si>
    <t>RenewalSnInfo,boqid.811223493,equipProdCode.EW057407,equipPartnumber.02353LQH,svcPartnumber.88134ULF-194,snno.2102353LQH10N3100079,svcDruation.19.130,</t>
  </si>
  <si>
    <t>RenewalSnInfo,boqid.811223493,equipProdCode.EW057407,equipPartnumber.02353LQH,svcPartnumber.88134ULF-194,snno.2102353LQH10N3100080,svcDruation.19.131,</t>
  </si>
  <si>
    <t>RenewalSnInfo,boqid.811223493,equipProdCode.EW057407,equipPartnumber.02353LQH,svcPartnumber.88134ULF-194,snno.2102353LQH10N3100081,svcDruation.19.132,</t>
  </si>
  <si>
    <t>RenewalSnInfo,boqid.811223493,equipProdCode.EW057407,equipPartnumber.02353LQH,svcPartnumber.88134ULF-194,snno.2102353LQH10N3100082,svcDruation.19.133,</t>
  </si>
  <si>
    <t>RenewalSnInfo,boqid.811223493,equipProdCode.EW057407,equipPartnumber.02353LQH,svcPartnumber.88134ULF-194,snno.2102353LQH10N3100084,svcDruation.19.134,</t>
  </si>
  <si>
    <t>RenewalSnInfo,boqid.811223493,equipProdCode.EW057407,equipPartnumber.02353LQH,svcPartnumber.88134ULF-194,snno.2102353LQH10N3100086,svcDruation.19.135,</t>
  </si>
  <si>
    <t>RenewalSnInfo,boqid.811223493,equipProdCode.EW057407,equipPartnumber.02353LQH,svcPartnumber.88134ULF-194,snno.2102353LQH10N3100087,svcDruation.19.136,</t>
  </si>
  <si>
    <t>RenewalSnInfo,boqid.811223493,equipProdCode.EW057407,equipPartnumber.02353LQH,svcPartnumber.88134ULF-194,snno.2102353LQH10N3100093,svcDruation.19.137,</t>
  </si>
  <si>
    <t>RenewalSnInfo,boqid.811223493,equipProdCode.EW057407,equipPartnumber.02353LQH,svcPartnumber.88134ULF-194,snno.2102353LQH10N3100095,svcDruation.19.138,</t>
  </si>
  <si>
    <t>RenewalSnInfo,boqid.811223493,equipProdCode.EW057407,equipPartnumber.02353LQH,svcPartnumber.88134ULF-194,snno.2102353LQH10N3100097,svcDruation.19.139,</t>
  </si>
  <si>
    <t>RenewalSnInfo,boqid.811223493,equipProdCode.EW057407,equipPartnumber.02353LQH,svcPartnumber.88134ULF-194,snno.2102353LQH10N3100099,svcDruation.19.140,</t>
  </si>
  <si>
    <t>RenewalSnInfo,boqid.811223493,equipProdCode.EW057407,equipPartnumber.02353TSE,svcPartnumber.88134ULF-411,snno.2102353TSE10N3100001,svcDruation.19.141,</t>
  </si>
  <si>
    <t>RenewalSnInfo,boqid.811223493,equipProdCode.EW056409,equipPartnumber.98010914,svcPartnumber.88134UFR-41M,snno.21980109144EL9005030,svcDruation.24.142,</t>
  </si>
  <si>
    <t>CloudEngine S5735-L24T4S-A</t>
  </si>
  <si>
    <t>EW056409</t>
  </si>
  <si>
    <t>6758982</t>
  </si>
  <si>
    <t>98010914</t>
  </si>
  <si>
    <t>21980109144EL9005030</t>
  </si>
  <si>
    <t>Hi-Care Onsite Premier S5735-L24T4S-A</t>
  </si>
  <si>
    <t>RenewalSnInfo,boqid.811223493,equipProdCode.EW056409,equipPartnumber.98010914,svcPartnumber.88134UFR-41M,snno.21980109144EL9005064,svcDruation.24.143,</t>
  </si>
  <si>
    <t>21980109144EL9005064</t>
  </si>
  <si>
    <t>RenewalSnInfo,boqid.811223493,equipProdCode.EW056413,equipPartnumber.98010933,svcPartnumber.88134UFR-41R,snno.21980109334EL8001543,svcDruation.24.144,</t>
  </si>
  <si>
    <t>CloudEngine S5735-L48T4S-A</t>
  </si>
  <si>
    <t>EW056413</t>
  </si>
  <si>
    <t>6758986</t>
  </si>
  <si>
    <t>98010933</t>
  </si>
  <si>
    <t>21980109334EL8001543</t>
  </si>
  <si>
    <t>Hi-Care Onsite Premier S5735-L48T4S-A</t>
  </si>
  <si>
    <t>RenewalSnInfo,boqid.811223493,equipProdCode.EW056413,equipPartnumber.98010933,svcPartnumber.88134UFR-41R,snno.21980109334EL8001545,svcDruation.24.145,</t>
  </si>
  <si>
    <t>21980109334EL8001545</t>
  </si>
  <si>
    <t>RenewalSnInfo,boqid.811223493,equipProdCode.EW056413,equipPartnumber.98010933,svcPartnumber.88134UFR-41R,snno.21980109334EL8001568,svcDruation.24.146,</t>
  </si>
  <si>
    <t>21980109334EL8001568</t>
  </si>
  <si>
    <t>RenewalSnInfo,boqid.811223493,equipProdCode.EW056413,equipPartnumber.98010933,svcPartnumber.88134UFR-41R,snno.21980109334EL8001639,svcDruation.24.147,</t>
  </si>
  <si>
    <t>21980109334EL8001639</t>
  </si>
  <si>
    <t>RenewalSnInfo,boqid.811223493,equipProdCode.EW056413,equipPartnumber.98010933,svcPartnumber.88134UFR-41R,snno.21980109334EL8001770,svcDruation.24.148,</t>
  </si>
  <si>
    <t>21980109334EL8001770</t>
  </si>
  <si>
    <t>RenewalSnInfo,boqid.811223493,equipProdCode.EW045908,equipPartnumber.02311RAH,svcPartnumber.88134UFR-829,snno.S519BEP2083,svcDruation.24.149,</t>
  </si>
  <si>
    <t>0Y07242000860Y</t>
  </si>
  <si>
    <t>02311RAH</t>
  </si>
  <si>
    <t>S519BEP2083</t>
  </si>
  <si>
    <t>RenewalSnInfo,boqid.811223493,equipProdCode.EW045908,equipPartnumber.02311RAH,svcPartnumber.88134UFR-829,snno.S519BEP2149,svcDruation.24.150,</t>
  </si>
  <si>
    <t>S519BEP2149</t>
  </si>
  <si>
    <t>RenewalSnInfo,boqid.811223493,equipProdCode.EW045908,equipPartnumber.02311RAH,svcPartnumber.88134UFR-829,snno.S519BEP2275,svcDruation.24.151,</t>
  </si>
  <si>
    <t>S519BEP2275</t>
  </si>
  <si>
    <t>RenewalSnInfo,boqid.811223493,equipProdCode.EW045908,equipPartnumber.02311RAH,svcPartnumber.88134UFR-829,snno.S519BEP2374,svcDruation.24.152,</t>
  </si>
  <si>
    <t>S519BEP2374</t>
  </si>
  <si>
    <t>RenewalSnInfo,boqid.811223493,equipProdCode.EW045908,equipPartnumber.02311RAH,svcPartnumber.88134UFR-829,snno.S519BEP2636,svcDruation.24.153,</t>
  </si>
  <si>
    <t>S519BEP2636</t>
  </si>
  <si>
    <t>RenewalSnInfo,boqid.811223493,equipProdCode.EW045908,equipPartnumber.02311RAH,svcPartnumber.88134UFR-829,snno.S519BEP2647,svcDruation.24.154,</t>
  </si>
  <si>
    <t>S519BEP2647</t>
  </si>
  <si>
    <t>RenewalSnInfo,boqid.811223493,equipProdCode.EW045908,equipPartnumber.02311RAH,svcPartnumber.88134UFR-829,snno.S519BEP2649,svcDruation.24.155,</t>
  </si>
  <si>
    <t>S519BEP2649</t>
  </si>
  <si>
    <t>RenewalSnInfo,boqid.811223493,equipProdCode.EW045908,equipPartnumber.02311RAH,svcPartnumber.88134UFR-829,snno.S519BEP2720,svcDruation.24.156,</t>
  </si>
  <si>
    <t>S519BEP2720</t>
  </si>
  <si>
    <t>RenewalSnInfo,boqid.811223493,equipProdCode.EW045908,equipPartnumber.02311RAH,svcPartnumber.88134UFR-829,snno.S519BEP2740,svcDruation.24.157,</t>
  </si>
  <si>
    <t>S519BEP2740</t>
  </si>
  <si>
    <t>RenewalSnInfo,boqid.811223493,equipProdCode.EW045908,equipPartnumber.02311RAH,svcPartnumber.88134UFR-829,snno.S519BEP2743,svcDruation.24.158,</t>
  </si>
  <si>
    <t>S519BEP2743</t>
  </si>
  <si>
    <t>RenewalSnInfo,boqid.811223493,equipProdCode.EW045908,equipPartnumber.02311RAH,svcPartnumber.88134UFR-829,snno.S519BEP2752,svcDruation.24.159,</t>
  </si>
  <si>
    <t>S519BEP2752</t>
  </si>
  <si>
    <t>RenewalSnInfo,boqid.811223493,equipProdCode.EW045908,equipPartnumber.02311RAH,svcPartnumber.88134UFR-829,snno.S519BEP2756,svcDruation.24.160,</t>
  </si>
  <si>
    <t>S519BEP2756</t>
  </si>
  <si>
    <t>RenewalSnInfo,boqid.811223493,equipProdCode.EW045908,equipPartnumber.02311RAH,svcPartnumber.88134UFR-829,snno.S519BEP2770,svcDruation.24.161,</t>
  </si>
  <si>
    <t>S519BEP2770</t>
  </si>
  <si>
    <t>RenewalSnInfo,boqid.811223493,equipProdCode.EW045908,equipPartnumber.02311RAH,svcPartnumber.88134UFR-829,snno.S51A1EP00MF,svcDruation.24.162,</t>
  </si>
  <si>
    <t>S51A1EP00MF</t>
  </si>
  <si>
    <t>RenewalSnInfo,boqid.811223493,equipProdCode.EW045908,equipPartnumber.02311RAH,svcPartnumber.88134UFR-829,snno.S51A3EP000H,svcDruation.24.163,</t>
  </si>
  <si>
    <t>S51A3EP000H</t>
  </si>
  <si>
    <t>RenewalSnInfo,boqid.811223493,equipProdCode.EW045908,equipPartnumber.02311RAH,svcPartnumber.88134UFR-829,snno.S51A3EP000N,svcDruation.24.164,</t>
  </si>
  <si>
    <t>S51A3EP000N</t>
  </si>
  <si>
    <t>RenewalSnInfo,boqid.811223493,equipProdCode.EW045908,equipPartnumber.02311RAH,svcPartnumber.88134UFR-829,snno.S51A3EP001M,svcDruation.24.165,</t>
  </si>
  <si>
    <t>S51A3EP001M</t>
  </si>
  <si>
    <t>RenewalSnInfo,boqid.811223493,equipProdCode.EW045908,equipPartnumber.02311RAH,svcPartnumber.88134UFR-829,snno.S51A3EP00AR,svcDruation.24.166,</t>
  </si>
  <si>
    <t>S51A3EP00AR</t>
  </si>
  <si>
    <t>RenewalSnInfo,boqid.811223493,equipProdCode.EW045908,equipPartnumber.02311RAH,svcPartnumber.88134UFR-829,snno.S51A3EP00B0,svcDruation.24.167,</t>
  </si>
  <si>
    <t>S51A3EP00B0</t>
  </si>
  <si>
    <t>RenewalSnInfo,boqid.811223493,equipProdCode.EW045908,equipPartnumber.02311RAH,svcPartnumber.88134UFR-829,snno.S51A3EP00B4,svcDruation.24.168,</t>
  </si>
  <si>
    <t>S51A3EP00B4</t>
  </si>
  <si>
    <t>RenewalSnInfo,boqid.811223493,equipProdCode.EW045908,equipPartnumber.02311RAH,svcPartnumber.88134UFR-829,snno.S51A3EP00D5,svcDruation.24.169,</t>
  </si>
  <si>
    <t>S51A3EP00D5</t>
  </si>
  <si>
    <t>RenewalSnInfo,boqid.811223493,equipProdCode.EW045908,equipPartnumber.02311RAH,svcPartnumber.88134UFR-829,snno.S51A3EP00DA,svcDruation.24.170,</t>
  </si>
  <si>
    <t>S51A3EP00DA</t>
  </si>
  <si>
    <t>RenewalSnInfo,boqid.811223493,equipProdCode.EW045908,equipPartnumber.02311RAH,svcPartnumber.88134UFR-829,snno.S51A3EP00DE,svcDruation.24.171,</t>
  </si>
  <si>
    <t>S51A3EP00DE</t>
  </si>
  <si>
    <t>RenewalSnInfo,boqid.811223493,equipProdCode.EW045908,equipPartnumber.02311RAH,svcPartnumber.88134UFR-829,snno.S51A3EP00DR,svcDruation.24.172,</t>
  </si>
  <si>
    <t>S51A3EP00DR</t>
  </si>
  <si>
    <t>RenewalSnInfo,boqid.811223493,equipProdCode.EW045908,equipPartnumber.02311RAH,svcPartnumber.88134UFR-829,snno.S51A3EP00E0,svcDruation.24.173,</t>
  </si>
  <si>
    <t>S51A3EP00E0</t>
  </si>
  <si>
    <t>RenewalSnInfo,boqid.811223493,equipProdCode.EW045908,equipPartnumber.02311RAH,svcPartnumber.88134UFR-829,snno.S51A3EP00EC,svcDruation.24.174,</t>
  </si>
  <si>
    <t>S51A3EP00EC</t>
  </si>
  <si>
    <t>RenewalSnInfo,boqid.811223493,equipProdCode.EW045908,equipPartnumber.02311RAH,svcPartnumber.88134UFR-829,snno.S51A3EP00EN,svcDruation.24.175,</t>
  </si>
  <si>
    <t>S51A3EP00EN</t>
  </si>
  <si>
    <t>RenewalSnInfo,boqid.811223493,equipProdCode.EW045908,equipPartnumber.02311RAH,svcPartnumber.88134UFR-829,snno.S51A3EP00F3,svcDruation.24.176,</t>
  </si>
  <si>
    <t>S51A3EP00F3</t>
  </si>
  <si>
    <t>RenewalSnInfo,boqid.811223493,equipProdCode.EW045908,equipPartnumber.02311RAH,svcPartnumber.88134UFR-829,snno.S51A3EP00FR,svcDruation.24.177,</t>
  </si>
  <si>
    <t>S51A3EP00FR</t>
  </si>
  <si>
    <t>RenewalSnInfo,boqid.811223493,equipProdCode.EW045908,equipPartnumber.02311RAH,svcPartnumber.88134UFR-829,snno.S51A3EP00H5,svcDruation.24.178,</t>
  </si>
  <si>
    <t>S51A3EP00H5</t>
  </si>
  <si>
    <t>RenewalSnInfo,boqid.811223493,equipProdCode.EW045908,equipPartnumber.02311RAH,svcPartnumber.88134UFR-829,snno.S51A3EP00HA,svcDruation.24.179,</t>
  </si>
  <si>
    <t>S51A3EP00HA</t>
  </si>
  <si>
    <t>RenewalSnInfo,boqid.811223493,equipProdCode.EW045908,equipPartnumber.02311RAH,svcPartnumber.88134UFR-829,snno.S51A3EP00HP,svcDruation.24.180,</t>
  </si>
  <si>
    <t>S51A3EP00HP</t>
  </si>
  <si>
    <t>RenewalSnInfo,boqid.811223493,equipProdCode.EW039746,equipPartnumber.02311KNQ,svcPartnumber.88134UFR-829,snno.S51B1EA0046,svcDruation.24.181,</t>
  </si>
  <si>
    <t>0Y07242100300V</t>
  </si>
  <si>
    <t>CE6875-48S4CQ-EI</t>
  </si>
  <si>
    <t>EW039746</t>
  </si>
  <si>
    <t>6712767</t>
  </si>
  <si>
    <t>02311KNQ</t>
  </si>
  <si>
    <t>S51B1EA0046</t>
  </si>
  <si>
    <t>RenewalSnInfo,boqid.811223493,equipProdCode.EW039746,equipPartnumber.02311KNQ,svcPartnumber.88134UFR-829,snno.S51B1EA0052,svcDruation.24.182,</t>
  </si>
  <si>
    <t>S51B1EA0052</t>
  </si>
  <si>
    <t>RenewalSnInfo,boqid.811223493,equipProdCode.EW039746,equipPartnumber.02311KNQ,svcPartnumber.88134UFR-829,snno.S51B1EA00CL,svcDruation.24.183,</t>
  </si>
  <si>
    <t>S51B1EA00CL</t>
  </si>
  <si>
    <t>RenewalSnInfo,boqid.811223493,equipProdCode.EW039746,equipPartnumber.02311KNQ,svcPartnumber.88134UFR-829,snno.S51B1EA00E2,svcDruation.24.184,</t>
  </si>
  <si>
    <t>S51B1EA00E2</t>
  </si>
  <si>
    <t>RenewalSnInfo,boqid.811223493,equipProdCode.EW039746,equipPartnumber.02311KNQ,svcPartnumber.88134UFR-829,snno.S51B1EA00EK,svcDruation.24.185,</t>
  </si>
  <si>
    <t>S51B1EA00EK</t>
  </si>
  <si>
    <t>RenewalSnInfo,boqid.811223493,equipProdCode.EW039746,equipPartnumber.02311KNQ,svcPartnumber.88134UFR-829,snno.S51B1EA00F4,svcDruation.24.186,</t>
  </si>
  <si>
    <t>S51B1EA00F4</t>
  </si>
  <si>
    <t>RenewalSnInfo,boqid.811223493,equipProdCode.EW055029,equipPartnumber.88035TCM,svcPartnumber.88134UHK-0R8,snno.TC9UX4LAJLT6102,svcDruation.19.187,</t>
  </si>
  <si>
    <t>RenewalSnInfo,boqid.811223493,equipProdCode.EW055029,equipPartnumber.88035TBJ,svcPartnumber.88134UHK-0QT,snno.TC9UX4LAJLT610R,svcDruation.19.188,</t>
  </si>
  <si>
    <t>RenewalSnInfo,boqid.811223493,equipProdCode.EW055029,equipPartnumber.88035TBN,svcPartnumber.88134UHK-0RD,snno.TC9UX4LAJLT610R,svcDruation.19.189,</t>
  </si>
  <si>
    <t>RenewalSnInfo,boqid.811223493,equipProdCode.EW055029,equipPartnumber.88035TCM,svcPartnumber.88134UHK-0R8,snno.TC9UX4LAJLT610R,svcDruation.19.190,</t>
  </si>
  <si>
    <t>RenewalSnInfo,boqid.811223493,equipProdCode.EW054931,equipPartnumber.88035TTR,svcPartnumber.88134UHK-1AC,snno.TC9UX4LAJLZ2Z12,svcDruation.24.191,</t>
  </si>
  <si>
    <t>88035TTR</t>
  </si>
  <si>
    <t>TC9UX4LAJLZ2Z12</t>
  </si>
  <si>
    <t>Hi-Care Application Software Upgrade Support Service OceanStor Dorado 5000 V6 Basic Software Licenses</t>
  </si>
  <si>
    <t>RenewalSnInfo,boqid.811223493,equipProdCode.EW054931,equipPartnumber.88035TTR,svcPartnumber.88134UHK-1AC,snno.TC9UX4LAJLZ2Z1M,svcDruation.24.192,</t>
  </si>
  <si>
    <t>TC9UX4LAJLZ2Z1M</t>
  </si>
  <si>
    <t>RenewalSnInfo,boqid.811223493,equipProdCode.EW059491,equipPartnumber.88035TBJ,svcPartnumber.88134UHK-0QT,snno.TC9UX4LAJLZ2Z1Q,svcDruation.19.193,</t>
  </si>
  <si>
    <t>OceanStor 5300 V5 (2020 New) (white box)</t>
  </si>
  <si>
    <t>EW059491</t>
  </si>
  <si>
    <t>TC9UX4LAJLZ2Z1Q</t>
  </si>
  <si>
    <t>RenewalSnInfo,boqid.811223493,equipProdCode.EW059491,equipPartnumber.88035TCA,svcPartnumber.88134UHK-0RA,snno.TC9UX4LAJLZ2Z1Q,svcDruation.19.194,</t>
  </si>
  <si>
    <t>88035TCA</t>
  </si>
  <si>
    <t>Hi-Care Application Software Upgrade Support Service OceanStor 5300 V5 SmartTier License</t>
  </si>
  <si>
    <t>RenewalSnInfo,boqid.811223493,equipProdCode.EW059491,equipPartnumber.88035TBJ,svcPartnumber.88134UHK-0QT,snno.TC9UX4LAJLZ2ZN4,svcDruation.19.195,</t>
  </si>
  <si>
    <t>TC9UX4LAJLZ2ZN4</t>
  </si>
  <si>
    <t>RenewalSnInfo,boqid.811223493,equipProdCode.EW059491,equipPartnumber.88035TCA,svcPartnumber.88134UHK-0RA,snno.TC9UX4LAJLZ2ZN4,svcDruation.19.196,</t>
  </si>
  <si>
    <t>RenewalSnInfo,boqid.811223493,equipProdCode.EW059491,equipPartnumber.88035TBJ,svcPartnumber.88134UHK-0QT,snno.TC9UX4LAJLZ2ZNA,svcDruation.19.197,</t>
  </si>
  <si>
    <t>TC9UX4LAJLZ2ZNA</t>
  </si>
  <si>
    <t>RenewalSnInfo,boqid.811223493,equipProdCode.EW059491,equipPartnumber.88035TBN,svcPartnumber.88134UHK-0RD,snno.TC9UX4LAJLZ2ZNA,svcDruation.19.198,</t>
  </si>
  <si>
    <t>RenewalSnInfo,boqid.811223493,equipProdCode.EW059491,equipPartnumber.88035TBJ,svcPartnumber.88134UHK-0QT,snno.TC9UX4LAJLZ2ZNG,svcDruation.19.199,</t>
  </si>
  <si>
    <t>TC9UX4LAJLZ2ZNG</t>
  </si>
  <si>
    <t>RenewalSnInfo,boqid.811223493,equipProdCode.EW059491,equipPartnumber.88035TBN,svcPartnumber.88134UHK-0RD,snno.TC9UX4LAJLZ2ZNG,svcDruation.19.200,</t>
  </si>
  <si>
    <t>RenewalSnInfo,boqid.811223493,equipProdCode.EW059491,equipPartnumber.88035TBJ,svcPartnumber.88134UHK-0QT,snno.TC9UX4LAJLZ2ZNZ,svcDruation.19.201,</t>
  </si>
  <si>
    <t>TC9UX4LAJLZ2ZNZ</t>
  </si>
  <si>
    <t>RenewalSnInfo,boqid.811223493,equipProdCode.EW059491,equipPartnumber.88035TBN,svcPartnumber.88134UHK-0RD,snno.TC9UX4LAJLZ2ZNZ,svcDruation.19.202,</t>
  </si>
  <si>
    <t>RenewalSnInfo,boqid.811223493,equipProdCode.EW057407,equipPartnumber.88035SRX,svcPartnumber.88134UHK-0WT,snno.TC9UX4LAJUV8QW8,svcDruation.19.203,</t>
  </si>
  <si>
    <t>RenewalSnInfo,boqid.811223493,equipProdCode.EW057407,equipPartnumber.88035SRY,svcPartnumber.88134UHK-0WU,snno.TC9UX4LAJUV8QW8,svcDruation.19.204,</t>
  </si>
  <si>
    <t>RenewalSnInfo,boqid.811223493,equipProdCode.EW057407,equipPartnumber.88035SMR,svcPartnumber.88134UHK-0WA,snno.TC9UX4LAJXAQCU0,svcDruation.19.205,</t>
  </si>
  <si>
    <t>RenewalSnInfo,boqid.811223493,equipProdCode.EW057407,equipPartnumber.88035SMT,svcPartnumber.88134UHK-0WD,snno.TC9UX4LAJXAQCU0,svcDruation.19.206,</t>
  </si>
  <si>
    <t>RenewalSnInfo,boqid.811223493,equipProdCode.EW057407,equipPartnumber.88035SMU,svcPartnumber.88134UHK-0WE,snno.TC9UX4LAJXAQCU0,svcDruation.19.207,</t>
  </si>
  <si>
    <t>RenewalSnInfo,boqid.811223493,equipProdCode.EW057407,equipPartnumber.88035SSE,svcPartnumber.88134UHK-0X1,snno.TC9UX4LAJXAQCU0,svcDruation.19.208,</t>
  </si>
  <si>
    <t>RenewalSnInfo,boqid.811223493,equipProdCode.EW059491,equipPartnumber.88035TBV,svcPartnumber.88134UHK-0R4,snno.TZQZN3MEUEW3,svcDruation.11.209,</t>
  </si>
  <si>
    <t>0Y07242302200H</t>
  </si>
  <si>
    <t>88035TBV</t>
  </si>
  <si>
    <t>TZQZN3MEUEW3</t>
  </si>
  <si>
    <t>Hi-Care Application Software Upgrade Support Service OceanStor 5300 V5 HyperClone License</t>
  </si>
  <si>
    <t>2027/2/3</t>
  </si>
  <si>
    <t>RenewalSnInfo,boqid.811223493,equipProdCode.EW059491,equipPartnumber.88035TBV,svcPartnumber.88134UHK-0R4,snno.TZQZN3P6UEW3,svcDruation.11.210,</t>
  </si>
  <si>
    <t>TZQZN3P6UEW3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</si>
</sst>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_ ;[Red]\-0\ 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4F81BD"/>
      </right>
      <top style="medium">
        <color rgb="FF4F81BD"/>
      </top>
      <bottom/>
      <diagonal/>
    </border>
    <border>
      <left style="medium">
        <color indexed="64"/>
      </left>
      <right style="medium">
        <color rgb="FF4F81BD"/>
      </right>
      <top/>
      <bottom/>
      <diagonal/>
    </border>
    <border>
      <left style="medium">
        <color indexed="64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indexed="64"/>
      </right>
      <top style="medium">
        <color indexed="64"/>
      </top>
      <bottom/>
      <diagonal/>
    </border>
    <border>
      <left style="medium">
        <color rgb="FF4F81BD"/>
      </left>
      <right style="medium">
        <color indexed="64"/>
      </right>
      <top/>
      <bottom/>
      <diagonal/>
    </border>
    <border>
      <left style="medium">
        <color rgb="FF4F81BD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left" vertical="center"/>
      <protection locked="0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horizontal="right" vertical="center" wrapText="1"/>
      <protection locked="0"/>
    </xf>
    <xf numFmtId="49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right" vertical="center" wrapText="1"/>
      <protection locked="0"/>
    </xf>
    <xf numFmtId="44" fontId="3" fillId="2" borderId="1" xfId="6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40" fontId="3" fillId="0" borderId="3" xfId="0" applyNumberFormat="1" applyFont="1" applyBorder="1" applyAlignment="1" applyProtection="1">
      <alignment vertical="center" shrinkToFit="1"/>
      <protection locked="0"/>
    </xf>
    <xf numFmtId="40" fontId="3" fillId="0" borderId="4" xfId="0" applyNumberFormat="1" applyFont="1" applyBorder="1" applyAlignment="1" applyProtection="1">
      <alignment vertical="center" shrinkToFit="1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40" fontId="3" fillId="2" borderId="3" xfId="0" applyNumberFormat="1" applyFont="1" applyFill="1" applyBorder="1" applyAlignment="1" applyProtection="1">
      <alignment vertical="center" shrinkToFit="1"/>
      <protection locked="0"/>
    </xf>
    <xf numFmtId="40" fontId="3" fillId="2" borderId="4" xfId="0" applyNumberFormat="1" applyFont="1" applyFill="1" applyBorder="1" applyAlignment="1" applyProtection="1">
      <alignment vertical="center" shrinkToFit="1"/>
      <protection locked="0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40" fontId="2" fillId="0" borderId="3" xfId="0" applyNumberFormat="1" applyFont="1" applyBorder="1" applyAlignment="1" applyProtection="1">
      <alignment vertical="center" shrinkToFit="1"/>
      <protection locked="0"/>
    </xf>
    <xf numFmtId="40" fontId="2" fillId="0" borderId="4" xfId="0" applyNumberFormat="1" applyFont="1" applyBorder="1" applyAlignment="1" applyProtection="1">
      <alignment vertical="center" shrinkToFit="1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40" fontId="2" fillId="0" borderId="6" xfId="0" applyNumberFormat="1" applyFont="1" applyBorder="1" applyAlignment="1" applyProtection="1">
      <alignment vertical="center" shrinkToFit="1"/>
      <protection locked="0"/>
    </xf>
    <xf numFmtId="40" fontId="2" fillId="0" borderId="7" xfId="0" applyNumberFormat="1" applyFont="1" applyBorder="1" applyAlignment="1" applyProtection="1">
      <alignment vertical="center" shrinkToFit="1"/>
      <protection locked="0"/>
    </xf>
    <xf numFmtId="0" fontId="0" fillId="0" borderId="23" xfId="0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4" borderId="0" xfId="0" applyFill="1"/>
    <xf numFmtId="0" fontId="6" fillId="5" borderId="19" xfId="0" applyFont="1" applyFill="1" applyBorder="1" applyAlignment="1">
      <alignment vertical="center"/>
    </xf>
    <xf numFmtId="0" fontId="6" fillId="5" borderId="19" xfId="0" applyFont="1" applyFill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 wrapText="1"/>
    </xf>
    <xf numFmtId="0" fontId="6" fillId="5" borderId="49" xfId="0" applyFont="1" applyFill="1" applyBorder="1" applyAlignment="1">
      <alignment vertical="center" wrapText="1"/>
    </xf>
    <xf numFmtId="0" fontId="6" fillId="5" borderId="50" xfId="0" applyFont="1" applyFill="1" applyBorder="1" applyAlignment="1">
      <alignment vertical="center" wrapText="1"/>
    </xf>
    <xf numFmtId="0" fontId="6" fillId="5" borderId="51" xfId="0" applyFont="1" applyFill="1" applyBorder="1" applyAlignment="1">
      <alignment vertical="center" wrapText="1"/>
    </xf>
    <xf numFmtId="14" fontId="0" fillId="0" borderId="52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 applyProtection="1">
      <alignment horizontal="left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49" fontId="2" fillId="0" borderId="53" xfId="0" applyNumberFormat="1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49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2" borderId="3" xfId="1" applyNumberFormat="1" applyFont="1" applyFill="1" applyBorder="1" applyAlignment="1" applyProtection="1">
      <alignment horizontal="center" vertical="center"/>
      <protection locked="0"/>
    </xf>
    <xf numFmtId="49" fontId="3" fillId="7" borderId="2" xfId="1" applyNumberFormat="1" applyFont="1" applyFill="1" applyBorder="1" applyAlignment="1" applyProtection="1">
      <alignment horizontal="left" vertical="center"/>
      <protection locked="0"/>
    </xf>
    <xf numFmtId="0" fontId="3" fillId="7" borderId="3" xfId="1" applyFont="1" applyFill="1" applyBorder="1" applyAlignment="1" applyProtection="1">
      <alignment horizontal="center" vertical="center" wrapText="1"/>
      <protection locked="0"/>
    </xf>
    <xf numFmtId="164" fontId="3" fillId="7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left" vertical="center"/>
      <protection locked="0"/>
    </xf>
    <xf numFmtId="49" fontId="2" fillId="0" borderId="6" xfId="1" applyNumberFormat="1" applyFont="1" applyBorder="1" applyAlignment="1" applyProtection="1">
      <alignment horizontal="left" vertical="center"/>
      <protection locked="0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164" fontId="2" fillId="0" borderId="6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6" borderId="8" xfId="0" applyNumberFormat="1" applyFill="1" applyBorder="1" applyAlignment="1">
      <alignment wrapText="1"/>
    </xf>
    <xf numFmtId="0" fontId="2" fillId="6" borderId="3" xfId="0" applyFont="1" applyFill="1" applyBorder="1" applyAlignment="1" applyProtection="1">
      <alignment horizontal="center" vertical="center"/>
      <protection locked="0"/>
    </xf>
    <xf numFmtId="164" fontId="2" fillId="6" borderId="3" xfId="0" applyNumberFormat="1" applyFont="1" applyFill="1" applyBorder="1" applyAlignment="1" applyProtection="1">
      <alignment horizontal="center" vertical="center"/>
      <protection locked="0"/>
    </xf>
    <xf numFmtId="49" fontId="3" fillId="7" borderId="3" xfId="0" applyNumberFormat="1" applyFont="1" applyFill="1" applyBorder="1" applyAlignment="1" applyProtection="1">
      <alignment horizontal="left" vertical="center"/>
      <protection locked="0"/>
    </xf>
    <xf numFmtId="0" fontId="3" fillId="7" borderId="3" xfId="0" applyFont="1" applyFill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49" fontId="3" fillId="0" borderId="3" xfId="1" applyNumberFormat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49" fontId="3" fillId="2" borderId="3" xfId="1" applyNumberFormat="1" applyFont="1" applyFill="1" applyBorder="1" applyAlignment="1" applyProtection="1">
      <alignment horizontal="left" vertical="center"/>
      <protection locked="0"/>
    </xf>
    <xf numFmtId="0" fontId="3" fillId="2" borderId="3" xfId="1" applyFont="1" applyFill="1" applyBorder="1" applyAlignment="1" applyProtection="1">
      <alignment horizontal="left" vertical="center" wrapText="1"/>
      <protection locked="0"/>
    </xf>
    <xf numFmtId="49" fontId="3" fillId="7" borderId="3" xfId="1" applyNumberFormat="1" applyFont="1" applyFill="1" applyBorder="1" applyAlignment="1" applyProtection="1">
      <alignment horizontal="left" vertical="center"/>
      <protection locked="0"/>
    </xf>
    <xf numFmtId="0" fontId="3" fillId="7" borderId="3" xfId="1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14" fontId="0" fillId="0" borderId="21" xfId="0" applyNumberFormat="1" applyBorder="1" applyAlignment="1">
      <alignment horizontal="center" vertical="center" wrapText="1"/>
    </xf>
    <xf numFmtId="14" fontId="0" fillId="0" borderId="52" xfId="0" applyNumberFormat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</cellXfs>
  <cellStyles count="7">
    <cellStyle name="Moneda" xfId="6" builtinId="4"/>
    <cellStyle name="Moneda 2" xfId="5" xr:uid="{42DDDB11-A6EB-4183-AB12-3BDFE951B9F6}"/>
    <cellStyle name="Moneda 3" xfId="3" xr:uid="{629E185C-8FD8-477D-90E4-18F46329B4C4}"/>
    <cellStyle name="Normal" xfId="0" builtinId="0"/>
    <cellStyle name="Normal 2" xfId="1" xr:uid="{00000000-0005-0000-0000-000001000000}"/>
    <cellStyle name="Normal 4" xfId="4" xr:uid="{DBF83AE6-1EE0-4DF3-BB37-084BB9B96C12}"/>
    <cellStyle name="Normal 6" xfId="2" xr:uid="{92745BF3-4223-479A-9FEE-946824C7A73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2</xdr:row>
      <xdr:rowOff>76200</xdr:rowOff>
    </xdr:from>
    <xdr:ext cx="410400" cy="390050"/>
    <xdr:pic>
      <xdr:nvPicPr>
        <xdr:cNvPr id="2" name="Picture" descr="Logo">
          <a:extLst>
            <a:ext uri="{FF2B5EF4-FFF2-40B4-BE49-F238E27FC236}">
              <a16:creationId xmlns:a16="http://schemas.microsoft.com/office/drawing/2014/main" id="{7526399F-5DAF-4A92-8B39-1951FE05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56210" y="236220"/>
          <a:ext cx="410400" cy="39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Z:\QUOTA\EXPLOTACIO%20I%20SISTEMES\Serveis%20de%20CPD\Tecnics%20IMI\Fede\Plecs\Plec%20Renovacions%20HW%20-%20SW\Renovacions%20HW\Plec%20Renovaci&#243;%20Infra%20CPD%202026\Licitaci&#243;%200226\Valoracions%20Econ&#242;miques\xFusion\Proposal%20-%2055550-SO410788%20%20IMI_%20Renew_2Y_281125_customer%20version_v2.xlsx" TargetMode="External"/><Relationship Id="rId2" Type="http://schemas.microsoft.com/office/2019/04/relationships/externalLinkLongPath" Target="file:///C:\QUOTA\EXPLOTACIO%20I%20SISTEMES\Serveis%20de%20CPD\Tecnics%20IMI\Fede\Plecs\Plec%20Renovacions%20HW%20-%20SW\Renovacions%20HW\Plec%20Renovaci&#243;%20Infra%20CPD%202026\Licitaci&#243;%200226\Valoracions%20Econ&#242;miques\xFusion\Proposal%20-%2055550-SO410788%20%20IMI_%20Renew_2Y_281125_customer%20version_v2.xlsx?62F04E2D" TargetMode="External"/><Relationship Id="rId1" Type="http://schemas.openxmlformats.org/officeDocument/2006/relationships/externalLinkPath" Target="file:///\\62F04E2D\Proposal%20-%2055550-SO410788%20%20IMI_%20Renew_2Y_281125_customer%20version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OFERTA"/>
      <sheetName val="SN"/>
      <sheetName val="CMDB_TS_SRV"/>
      <sheetName val="CMDB_TS_NW"/>
      <sheetName val="Servidors v6"/>
      <sheetName val="EoM EoS Resum"/>
      <sheetName val="EOS 2288H V5"/>
      <sheetName val="EOS 2288X V5"/>
      <sheetName val="EOS 1288H V5"/>
      <sheetName val="EOS 1288H V6 2288H V6"/>
      <sheetName val="Hoja2"/>
    </sheetNames>
    <sheetDataSet>
      <sheetData sheetId="0"/>
      <sheetData sheetId="1"/>
      <sheetData sheetId="2">
        <row r="1">
          <cell r="A1" t="str">
            <v>Serial number</v>
          </cell>
          <cell r="B1" t="str">
            <v>CI Name</v>
          </cell>
          <cell r="C1" t="str">
            <v>CI Status</v>
          </cell>
          <cell r="D1" t="str">
            <v>Service</v>
          </cell>
          <cell r="E1" t="str">
            <v>Server Centre</v>
          </cell>
          <cell r="F1" t="str">
            <v>Server Room</v>
          </cell>
          <cell r="G1" t="str">
            <v>Server Location</v>
          </cell>
          <cell r="H1" t="str">
            <v>Server Type</v>
          </cell>
          <cell r="I1" t="str">
            <v>Functions</v>
          </cell>
          <cell r="J1" t="str">
            <v>Total cores</v>
          </cell>
          <cell r="K1" t="str">
            <v>CPU Sockets</v>
          </cell>
          <cell r="L1" t="str">
            <v>CPU Cores per Socket</v>
          </cell>
          <cell r="M1" t="str">
            <v>RAM (Mb)</v>
          </cell>
          <cell r="N1" t="str">
            <v>Processors Type</v>
          </cell>
          <cell r="O1" t="str">
            <v>HW Model</v>
          </cell>
        </row>
        <row r="2">
          <cell r="A2" t="str">
            <v>2102311XDBP0LB000450</v>
          </cell>
          <cell r="B2" t="str">
            <v>IMBCRDBMA03</v>
          </cell>
          <cell r="C2" t="str">
            <v>Operativo</v>
          </cell>
          <cell r="D2" t="str">
            <v>IMB - INFRAESTRUCTURA SOLUCIÓ BACKUPS</v>
          </cell>
          <cell r="E2" t="str">
            <v>TS_CERDANYOLA</v>
          </cell>
          <cell r="F2" t="str">
            <v>First Floor_Low Density</v>
          </cell>
          <cell r="G2" t="str">
            <v>FFLD-R25</v>
          </cell>
          <cell r="H2" t="str">
            <v>Físico dedicado</v>
          </cell>
          <cell r="I2" t="str">
            <v>NODO BACKUP 03</v>
          </cell>
          <cell r="J2">
            <v>16</v>
          </cell>
          <cell r="K2">
            <v>2</v>
          </cell>
          <cell r="L2">
            <v>8</v>
          </cell>
          <cell r="M2">
            <v>130570</v>
          </cell>
          <cell r="N2" t="str">
            <v>INTEL XEON SILVER 4208 8 CORE</v>
          </cell>
          <cell r="O2" t="str">
            <v>HUAWEI FUSIONSERVER 1288H V5</v>
          </cell>
        </row>
        <row r="3">
          <cell r="A3" t="str">
            <v>2102311XDBP0LB000451</v>
          </cell>
          <cell r="B3" t="str">
            <v>IMBCRDBMA04</v>
          </cell>
          <cell r="C3" t="str">
            <v>Operativo</v>
          </cell>
          <cell r="D3" t="str">
            <v>IMB - INFRAESTRUCTURA SOLUCIÓ BACKUPS</v>
          </cell>
          <cell r="E3" t="str">
            <v>TS_CERDANYOLA</v>
          </cell>
          <cell r="F3" t="str">
            <v>First Floor_Low Density</v>
          </cell>
          <cell r="G3" t="str">
            <v>FFLD-R25</v>
          </cell>
          <cell r="H3" t="str">
            <v>Físico dedicado</v>
          </cell>
          <cell r="I3" t="str">
            <v>NODO BACKUP 04</v>
          </cell>
          <cell r="J3">
            <v>16</v>
          </cell>
          <cell r="K3">
            <v>2</v>
          </cell>
          <cell r="L3">
            <v>8</v>
          </cell>
          <cell r="M3">
            <v>130570</v>
          </cell>
          <cell r="N3" t="str">
            <v>INTEL XEON SILVER 4208 8 CORE</v>
          </cell>
          <cell r="O3" t="str">
            <v>HUAWEI FUSIONSERVER 1288H V5</v>
          </cell>
        </row>
        <row r="4">
          <cell r="A4" t="str">
            <v>2106195FYGXDNB000002</v>
          </cell>
          <cell r="B4" t="str">
            <v>IMBCRDBMA07</v>
          </cell>
          <cell r="C4" t="str">
            <v>Operativo</v>
          </cell>
          <cell r="D4" t="str">
            <v>IMB - INFRAESTRUCTURA SOLUCIÓ BACKUPS</v>
          </cell>
          <cell r="E4" t="str">
            <v>TS_CERDANYOLA</v>
          </cell>
          <cell r="F4" t="str">
            <v>First Floor_Low Density</v>
          </cell>
          <cell r="G4" t="str">
            <v>FFLD-R25</v>
          </cell>
          <cell r="H4" t="str">
            <v>Físico dedicado</v>
          </cell>
          <cell r="I4" t="str">
            <v>NODO BACKUP 07</v>
          </cell>
          <cell r="J4">
            <v>12</v>
          </cell>
          <cell r="K4">
            <v>2</v>
          </cell>
          <cell r="L4">
            <v>2</v>
          </cell>
          <cell r="M4">
            <v>130529</v>
          </cell>
          <cell r="N4" t="str">
            <v>Intel Xeon Silver 4310(2.1GHz/12-Core/18MB/120W)</v>
          </cell>
          <cell r="O4" t="str">
            <v>HUAWEI FUSIONSERVER 1288H V6</v>
          </cell>
        </row>
        <row r="5">
          <cell r="A5" t="str">
            <v>2102311XDBP0LB000461</v>
          </cell>
          <cell r="B5" t="str">
            <v>IMBVFCBMA03</v>
          </cell>
          <cell r="C5" t="str">
            <v>Operativo</v>
          </cell>
          <cell r="D5" t="str">
            <v>IMB - INFRAESTRUCTURA SOLUCIÓ BACKUPS</v>
          </cell>
          <cell r="E5" t="str">
            <v>Via Favència</v>
          </cell>
          <cell r="F5" t="str">
            <v>CPD</v>
          </cell>
          <cell r="G5" t="str">
            <v>VF41</v>
          </cell>
          <cell r="H5" t="str">
            <v>Físico dedicado</v>
          </cell>
          <cell r="I5" t="str">
            <v>NODO BACKUP 03</v>
          </cell>
          <cell r="J5">
            <v>16</v>
          </cell>
          <cell r="K5">
            <v>2</v>
          </cell>
          <cell r="L5">
            <v>8</v>
          </cell>
          <cell r="M5">
            <v>130570</v>
          </cell>
          <cell r="N5" t="str">
            <v>INTEL XEON SILVER 4208 8 CORE</v>
          </cell>
          <cell r="O5" t="str">
            <v>HUAWEI FUSIONSERVER 1288H V5</v>
          </cell>
        </row>
        <row r="6">
          <cell r="A6" t="str">
            <v>2102311XDBP0LB000447</v>
          </cell>
          <cell r="B6" t="str">
            <v>IMBVFCBMA04</v>
          </cell>
          <cell r="C6" t="str">
            <v>Operativo</v>
          </cell>
          <cell r="D6" t="str">
            <v>IMB - INFRAESTRUCTURA SOLUCIÓ BACKUPS</v>
          </cell>
          <cell r="E6" t="str">
            <v>Via Favència</v>
          </cell>
          <cell r="F6" t="str">
            <v>CPD</v>
          </cell>
          <cell r="G6" t="str">
            <v>VF41</v>
          </cell>
          <cell r="H6" t="str">
            <v>Físico dedicado</v>
          </cell>
          <cell r="I6" t="str">
            <v>NODO BACKUP 04</v>
          </cell>
          <cell r="J6">
            <v>16</v>
          </cell>
          <cell r="K6">
            <v>2</v>
          </cell>
          <cell r="L6">
            <v>8</v>
          </cell>
          <cell r="M6">
            <v>130570</v>
          </cell>
          <cell r="N6" t="str">
            <v>INTEL XEON SILVER 4208 8 CORE</v>
          </cell>
          <cell r="O6" t="str">
            <v>HUAWEI FUSIONSERVER 1288H V5</v>
          </cell>
        </row>
        <row r="7">
          <cell r="A7" t="str">
            <v>2106195FYGXDNB000001</v>
          </cell>
          <cell r="B7" t="str">
            <v>IMBVFCBMA05</v>
          </cell>
          <cell r="C7" t="str">
            <v>Operativo</v>
          </cell>
          <cell r="D7" t="str">
            <v>IMB - INFRAESTRUCTURA SOLUCIÓ BACKUPS</v>
          </cell>
          <cell r="E7" t="str">
            <v>Via Favència</v>
          </cell>
          <cell r="F7" t="str">
            <v>CPD</v>
          </cell>
          <cell r="G7" t="str">
            <v>VF41</v>
          </cell>
          <cell r="H7" t="str">
            <v>Físico dedicado</v>
          </cell>
          <cell r="I7" t="str">
            <v>Nodo Backup 05</v>
          </cell>
          <cell r="J7">
            <v>12</v>
          </cell>
          <cell r="K7">
            <v>2</v>
          </cell>
          <cell r="L7">
            <v>2</v>
          </cell>
          <cell r="M7">
            <v>130529</v>
          </cell>
          <cell r="N7" t="str">
            <v>Intel Xeon Silver 4310(2.1GHz/12-Core/18MB/120W)</v>
          </cell>
          <cell r="O7" t="str">
            <v>HUAWEI FUSIONSERVER 1288H V6</v>
          </cell>
        </row>
        <row r="8">
          <cell r="A8" t="str">
            <v>6JY2G33</v>
          </cell>
          <cell r="B8" t="str">
            <v>CRDSBKP21A</v>
          </cell>
          <cell r="C8" t="str">
            <v>Operativo</v>
          </cell>
          <cell r="D8" t="str">
            <v>IMB - GRANGES POVI</v>
          </cell>
          <cell r="E8" t="str">
            <v>Via Favència</v>
          </cell>
          <cell r="F8" t="str">
            <v>CPD</v>
          </cell>
          <cell r="G8" t="str">
            <v>VF12</v>
          </cell>
          <cell r="H8" t="str">
            <v>Físico dedicado</v>
          </cell>
          <cell r="I8" t="str">
            <v>Granja VDI para POVI</v>
          </cell>
          <cell r="J8">
            <v>16</v>
          </cell>
          <cell r="K8">
            <v>2</v>
          </cell>
          <cell r="L8">
            <v>8</v>
          </cell>
          <cell r="M8">
            <v>96898</v>
          </cell>
          <cell r="N8" t="str">
            <v>INTEL XEON SILVER 4208 8 CORE</v>
          </cell>
          <cell r="O8" t="str">
            <v>DELL POWEREDGE R740XD</v>
          </cell>
        </row>
        <row r="9">
          <cell r="A9" t="str">
            <v>F5M9MM2</v>
          </cell>
          <cell r="B9" t="str">
            <v>CRDSBKP01A</v>
          </cell>
          <cell r="C9" t="str">
            <v>Operativo</v>
          </cell>
          <cell r="D9" t="str">
            <v>IMB - GRANGES POVI</v>
          </cell>
          <cell r="E9" t="str">
            <v>Via Favència</v>
          </cell>
          <cell r="F9" t="str">
            <v>CPD</v>
          </cell>
          <cell r="G9" t="str">
            <v>VF12</v>
          </cell>
          <cell r="H9" t="str">
            <v>Físico dedicado</v>
          </cell>
          <cell r="I9" t="str">
            <v>Granja VDI para POVI</v>
          </cell>
          <cell r="J9">
            <v>16</v>
          </cell>
          <cell r="K9">
            <v>2</v>
          </cell>
          <cell r="L9">
            <v>8</v>
          </cell>
          <cell r="M9">
            <v>65444</v>
          </cell>
          <cell r="N9" t="str">
            <v>Intel Xeon E5-2620 V4 8 Core</v>
          </cell>
          <cell r="O9" t="str">
            <v>DELL POWEREDGE R730</v>
          </cell>
        </row>
        <row r="10">
          <cell r="A10" t="str">
            <v>F5V2MM2</v>
          </cell>
          <cell r="B10" t="str">
            <v>CRDSHYV01A</v>
          </cell>
          <cell r="C10" t="str">
            <v>Operativo</v>
          </cell>
          <cell r="D10" t="str">
            <v>IMB - GRANGES POVI</v>
          </cell>
          <cell r="E10" t="str">
            <v>Via Favència</v>
          </cell>
          <cell r="F10" t="str">
            <v>CPD</v>
          </cell>
          <cell r="G10" t="str">
            <v>VF22</v>
          </cell>
          <cell r="H10" t="str">
            <v>Físico dedicado</v>
          </cell>
          <cell r="I10" t="str">
            <v>Granja VDI para POVI</v>
          </cell>
          <cell r="J10">
            <v>24</v>
          </cell>
          <cell r="K10">
            <v>2</v>
          </cell>
          <cell r="L10">
            <v>12</v>
          </cell>
          <cell r="M10">
            <v>524196</v>
          </cell>
          <cell r="N10" t="str">
            <v>Intel Xeon E5-2650 V4 12 Core</v>
          </cell>
          <cell r="O10" t="str">
            <v>DELL POWEREDGE R730</v>
          </cell>
        </row>
        <row r="11">
          <cell r="A11" t="str">
            <v>F5N7MM2</v>
          </cell>
          <cell r="B11" t="str">
            <v>CRDSHYV01B</v>
          </cell>
          <cell r="C11" t="str">
            <v>Operativo</v>
          </cell>
          <cell r="D11" t="str">
            <v>IMB - GRANGES POVI</v>
          </cell>
          <cell r="E11" t="str">
            <v>Via Favència</v>
          </cell>
          <cell r="F11" t="str">
            <v>CPD</v>
          </cell>
          <cell r="G11" t="str">
            <v>VF22</v>
          </cell>
          <cell r="H11" t="str">
            <v>Físico dedicado</v>
          </cell>
          <cell r="I11" t="str">
            <v>Granja VDI para POVI</v>
          </cell>
          <cell r="J11">
            <v>16</v>
          </cell>
          <cell r="K11">
            <v>2</v>
          </cell>
          <cell r="L11">
            <v>8</v>
          </cell>
          <cell r="M11">
            <v>524196</v>
          </cell>
          <cell r="N11" t="str">
            <v>Intel(R) Xeon(R) CPU E5-2650 v4 @ 2.20GHz</v>
          </cell>
          <cell r="O11" t="str">
            <v>DELL POWEREDGE R730</v>
          </cell>
        </row>
        <row r="12">
          <cell r="A12" t="str">
            <v>F5S9MM2</v>
          </cell>
          <cell r="B12" t="str">
            <v>CRDSHYV01C</v>
          </cell>
          <cell r="C12" t="str">
            <v>Operativo</v>
          </cell>
          <cell r="D12" t="str">
            <v>IMB - GRANGES POVI</v>
          </cell>
          <cell r="E12" t="str">
            <v>Via Favència</v>
          </cell>
          <cell r="F12" t="str">
            <v>CPD</v>
          </cell>
          <cell r="G12" t="str">
            <v>VF22</v>
          </cell>
          <cell r="H12" t="str">
            <v>Físico dedicado</v>
          </cell>
          <cell r="I12" t="str">
            <v>Granja VDI para POVI</v>
          </cell>
          <cell r="J12">
            <v>24</v>
          </cell>
          <cell r="K12">
            <v>2</v>
          </cell>
          <cell r="L12">
            <v>12</v>
          </cell>
          <cell r="M12">
            <v>524196</v>
          </cell>
          <cell r="N12" t="str">
            <v>Intel Xeon E5-2650 V4 12 Core</v>
          </cell>
          <cell r="O12" t="str">
            <v>DELL POWEREDGE R730</v>
          </cell>
        </row>
        <row r="13">
          <cell r="A13" t="str">
            <v>F5S2MM2</v>
          </cell>
          <cell r="B13" t="str">
            <v>CRDSHYV01D</v>
          </cell>
          <cell r="C13" t="str">
            <v>Operativo</v>
          </cell>
          <cell r="D13" t="str">
            <v>IMB - GRANGES POVI</v>
          </cell>
          <cell r="E13" t="str">
            <v>Via Favència</v>
          </cell>
          <cell r="F13" t="str">
            <v>CPD</v>
          </cell>
          <cell r="G13" t="str">
            <v>VF22</v>
          </cell>
          <cell r="H13" t="str">
            <v>Físico dedicado</v>
          </cell>
          <cell r="I13" t="str">
            <v>Granja VDI para POVI</v>
          </cell>
          <cell r="J13">
            <v>24</v>
          </cell>
          <cell r="K13">
            <v>2</v>
          </cell>
          <cell r="L13">
            <v>12</v>
          </cell>
          <cell r="M13">
            <v>524196</v>
          </cell>
          <cell r="N13" t="str">
            <v>Intel Xeon E5-2650 V4 12 Core</v>
          </cell>
          <cell r="O13" t="str">
            <v>DELL POWEREDGE R730</v>
          </cell>
        </row>
        <row r="14">
          <cell r="A14" t="str">
            <v>F5R2MM2</v>
          </cell>
          <cell r="B14" t="str">
            <v>CRDSHYV01E</v>
          </cell>
          <cell r="C14" t="str">
            <v>Operativo</v>
          </cell>
          <cell r="D14" t="str">
            <v>IMB - GRANGES POVI</v>
          </cell>
          <cell r="E14" t="str">
            <v>Via Favència</v>
          </cell>
          <cell r="F14" t="str">
            <v>CPD</v>
          </cell>
          <cell r="G14" t="str">
            <v>VF22</v>
          </cell>
          <cell r="H14" t="str">
            <v>Físico dedicado</v>
          </cell>
          <cell r="I14" t="str">
            <v>Granja VDI para POVI</v>
          </cell>
          <cell r="J14">
            <v>24</v>
          </cell>
          <cell r="K14">
            <v>2</v>
          </cell>
          <cell r="L14">
            <v>12</v>
          </cell>
          <cell r="M14">
            <v>524196</v>
          </cell>
          <cell r="N14" t="str">
            <v>Intel Xeon E5-2650 V4 12 Core</v>
          </cell>
          <cell r="O14" t="str">
            <v>DELL POWEREDGE R730</v>
          </cell>
        </row>
        <row r="15">
          <cell r="A15" t="str">
            <v>F5T6MM2</v>
          </cell>
          <cell r="B15" t="str">
            <v>CRDSHYV01F</v>
          </cell>
          <cell r="C15" t="str">
            <v>Operativo</v>
          </cell>
          <cell r="D15" t="str">
            <v>IMB - GRANGES POVI</v>
          </cell>
          <cell r="E15" t="str">
            <v>Via Favència</v>
          </cell>
          <cell r="F15" t="str">
            <v>CPD</v>
          </cell>
          <cell r="G15" t="str">
            <v>VF22</v>
          </cell>
          <cell r="H15" t="str">
            <v>Físico dedicado</v>
          </cell>
          <cell r="I15" t="str">
            <v>Granja VDI para POVI</v>
          </cell>
          <cell r="J15">
            <v>24</v>
          </cell>
          <cell r="K15">
            <v>2</v>
          </cell>
          <cell r="L15">
            <v>12</v>
          </cell>
          <cell r="M15">
            <v>524196</v>
          </cell>
          <cell r="N15" t="str">
            <v>Intel Xeon E5-2650 V4 12 Core</v>
          </cell>
          <cell r="O15" t="str">
            <v>DELL POWEREDGE R730</v>
          </cell>
        </row>
        <row r="16">
          <cell r="A16" t="str">
            <v>2102311XBLN0L3000043</v>
          </cell>
          <cell r="B16" t="str">
            <v>CRDSBKP11A</v>
          </cell>
          <cell r="C16" t="str">
            <v>Operativo</v>
          </cell>
          <cell r="D16" t="str">
            <v>IMB - GRANGES POVI</v>
          </cell>
          <cell r="E16" t="str">
            <v>Via Favència</v>
          </cell>
          <cell r="F16" t="str">
            <v>CPD</v>
          </cell>
          <cell r="G16" t="str">
            <v>VF12</v>
          </cell>
          <cell r="H16" t="str">
            <v>Físico dedicado</v>
          </cell>
          <cell r="I16" t="str">
            <v>Granja VDI para POVI</v>
          </cell>
          <cell r="J16">
            <v>16</v>
          </cell>
          <cell r="K16">
            <v>2</v>
          </cell>
          <cell r="L16">
            <v>8</v>
          </cell>
          <cell r="M16">
            <v>96860</v>
          </cell>
          <cell r="N16" t="str">
            <v>Intel(R) Xeon(R) Silver 4208 CPU @ 2.10GHz</v>
          </cell>
          <cell r="O16" t="str">
            <v>HUAWEI FUSIONSERVER 2288H V5</v>
          </cell>
        </row>
        <row r="17">
          <cell r="A17" t="str">
            <v>2102311XBLN0L3000044</v>
          </cell>
          <cell r="B17" t="str">
            <v>CRDSHYV11A</v>
          </cell>
          <cell r="C17" t="str">
            <v>Operativo</v>
          </cell>
          <cell r="D17" t="str">
            <v>IMB - GRANGES POVI</v>
          </cell>
          <cell r="E17" t="str">
            <v>Via Favència</v>
          </cell>
          <cell r="F17" t="str">
            <v>CPD</v>
          </cell>
          <cell r="G17" t="str">
            <v>VF12</v>
          </cell>
          <cell r="H17" t="str">
            <v>Físico dedicado</v>
          </cell>
          <cell r="I17" t="str">
            <v>Granja VDI para POVI</v>
          </cell>
          <cell r="J17">
            <v>36</v>
          </cell>
          <cell r="K17">
            <v>2</v>
          </cell>
          <cell r="L17">
            <v>18</v>
          </cell>
          <cell r="M17">
            <v>784988</v>
          </cell>
          <cell r="N17" t="str">
            <v>Intel(R) Xeon(R) Gold 6240 CPU @ 2.60GHz</v>
          </cell>
          <cell r="O17" t="str">
            <v>HUAWEI FUSIONSERVER 2288H V5</v>
          </cell>
        </row>
        <row r="18">
          <cell r="A18" t="str">
            <v>2102311XBLN0L3000046</v>
          </cell>
          <cell r="B18" t="str">
            <v>CRDSHYV11B</v>
          </cell>
          <cell r="C18" t="str">
            <v>Operativo</v>
          </cell>
          <cell r="D18" t="str">
            <v>IMB - GRANGES POVI</v>
          </cell>
          <cell r="E18" t="str">
            <v>Via Favència</v>
          </cell>
          <cell r="F18" t="str">
            <v>CPD</v>
          </cell>
          <cell r="G18" t="str">
            <v>VF12</v>
          </cell>
          <cell r="H18" t="str">
            <v>Físico dedicado</v>
          </cell>
          <cell r="I18" t="str">
            <v>Granja VDI para POVI</v>
          </cell>
          <cell r="J18">
            <v>36</v>
          </cell>
          <cell r="K18">
            <v>2</v>
          </cell>
          <cell r="L18">
            <v>18</v>
          </cell>
          <cell r="M18">
            <v>784988</v>
          </cell>
          <cell r="N18" t="str">
            <v>Intel(R) Xeon(R) Gold 6240 CPU @ 2.60GHz</v>
          </cell>
          <cell r="O18" t="str">
            <v>HUAWEI FUSIONSERVER 2288H V5</v>
          </cell>
        </row>
        <row r="19">
          <cell r="A19" t="str">
            <v>2102311XBL10KA000125</v>
          </cell>
          <cell r="B19" t="str">
            <v>CRDSHYV11C</v>
          </cell>
          <cell r="C19" t="str">
            <v>Operativo</v>
          </cell>
          <cell r="D19" t="str">
            <v>IMB - GRANGES POVI</v>
          </cell>
          <cell r="E19" t="str">
            <v>Via Favència</v>
          </cell>
          <cell r="F19" t="str">
            <v>CPD</v>
          </cell>
          <cell r="G19" t="str">
            <v>VF12</v>
          </cell>
          <cell r="H19" t="str">
            <v>Físico dedicado</v>
          </cell>
          <cell r="I19" t="str">
            <v>Granja VDI para POVI</v>
          </cell>
          <cell r="J19">
            <v>36</v>
          </cell>
          <cell r="K19">
            <v>2</v>
          </cell>
          <cell r="L19">
            <v>18</v>
          </cell>
          <cell r="M19">
            <v>784988</v>
          </cell>
          <cell r="N19" t="str">
            <v>Intel(R) Xeon(R) Gold 6240 CPU @ 2.60GHz</v>
          </cell>
          <cell r="O19" t="str">
            <v>HUAWEI FUSIONSERVER 2288H V5</v>
          </cell>
        </row>
        <row r="20">
          <cell r="A20" t="str">
            <v>2102311XBLN0L3000045</v>
          </cell>
          <cell r="B20" t="str">
            <v>CRDSHYV11D</v>
          </cell>
          <cell r="C20" t="str">
            <v>Operativo</v>
          </cell>
          <cell r="D20" t="str">
            <v>IMB - GRANGES POVI</v>
          </cell>
          <cell r="E20" t="str">
            <v>Via Favència</v>
          </cell>
          <cell r="F20" t="str">
            <v>CPD</v>
          </cell>
          <cell r="G20" t="str">
            <v>VF12</v>
          </cell>
          <cell r="H20" t="str">
            <v>Físico dedicado</v>
          </cell>
          <cell r="I20" t="str">
            <v>Granja VDI para POVI</v>
          </cell>
          <cell r="J20">
            <v>36</v>
          </cell>
          <cell r="K20">
            <v>2</v>
          </cell>
          <cell r="L20">
            <v>18</v>
          </cell>
          <cell r="M20">
            <v>784988</v>
          </cell>
          <cell r="N20" t="str">
            <v>Intel(R) Xeon(R) Gold 6240 CPU @ 2.60GHz</v>
          </cell>
          <cell r="O20" t="str">
            <v>HUAWEI FUSIONSERVER 2288H V5</v>
          </cell>
        </row>
        <row r="21">
          <cell r="A21" t="str">
            <v>2102311XBL10KA000121</v>
          </cell>
          <cell r="B21" t="str">
            <v>CRDSHYV11E</v>
          </cell>
          <cell r="C21" t="str">
            <v>Operativo</v>
          </cell>
          <cell r="D21" t="str">
            <v>IMB - GRANGES POVI</v>
          </cell>
          <cell r="E21" t="str">
            <v>Via Favència</v>
          </cell>
          <cell r="F21" t="str">
            <v>CPD</v>
          </cell>
          <cell r="G21" t="str">
            <v>VF12</v>
          </cell>
          <cell r="H21" t="str">
            <v>Físico dedicado</v>
          </cell>
          <cell r="I21" t="str">
            <v>Granja VDI para POVI</v>
          </cell>
          <cell r="J21">
            <v>36</v>
          </cell>
          <cell r="K21">
            <v>2</v>
          </cell>
          <cell r="L21">
            <v>18</v>
          </cell>
          <cell r="M21">
            <v>784988</v>
          </cell>
          <cell r="N21" t="str">
            <v>Intel(R) Xeon(R) Gold 6240 CPU @ 2.60GHz</v>
          </cell>
          <cell r="O21" t="str">
            <v>HUAWEI FUSIONSERVER 2288H V5</v>
          </cell>
        </row>
        <row r="22">
          <cell r="A22" t="str">
            <v>2102311XBL10KA000123</v>
          </cell>
          <cell r="B22" t="str">
            <v>CRDSHYV11F</v>
          </cell>
          <cell r="C22" t="str">
            <v>Operativo</v>
          </cell>
          <cell r="D22" t="str">
            <v>IMB - GRANGES POVI</v>
          </cell>
          <cell r="E22" t="str">
            <v>Via Favència</v>
          </cell>
          <cell r="F22" t="str">
            <v>CPD</v>
          </cell>
          <cell r="G22" t="str">
            <v>VF12</v>
          </cell>
          <cell r="H22" t="str">
            <v>Físico dedicado</v>
          </cell>
          <cell r="I22" t="str">
            <v>Granja VDI para POVI</v>
          </cell>
          <cell r="J22">
            <v>36</v>
          </cell>
          <cell r="K22">
            <v>2</v>
          </cell>
          <cell r="L22">
            <v>18</v>
          </cell>
          <cell r="M22">
            <v>784988</v>
          </cell>
          <cell r="N22" t="str">
            <v>Intel(R) Xeon(R) Gold 6240 CPU @ 2.60GHz</v>
          </cell>
          <cell r="O22" t="str">
            <v>HUAWEI FUSIONSERVER 2288H V5</v>
          </cell>
        </row>
        <row r="23">
          <cell r="A23" t="str">
            <v>2102311XBL10KA000124</v>
          </cell>
          <cell r="B23" t="str">
            <v>CRDSHYV11G</v>
          </cell>
          <cell r="C23" t="str">
            <v>Operativo</v>
          </cell>
          <cell r="D23" t="str">
            <v>IMB - GRANGES POVI</v>
          </cell>
          <cell r="E23" t="str">
            <v>Via Favència</v>
          </cell>
          <cell r="F23" t="str">
            <v>CPD</v>
          </cell>
          <cell r="G23" t="str">
            <v>VF12</v>
          </cell>
          <cell r="H23" t="str">
            <v>Físico dedicado</v>
          </cell>
          <cell r="I23" t="str">
            <v>Granja VDI para POVI</v>
          </cell>
          <cell r="J23">
            <v>36</v>
          </cell>
          <cell r="K23">
            <v>2</v>
          </cell>
          <cell r="L23">
            <v>18</v>
          </cell>
          <cell r="M23">
            <v>784988</v>
          </cell>
          <cell r="N23" t="str">
            <v>Intel(R) Xeon(R) Gold 6240 CPU @ 2.60GHz</v>
          </cell>
          <cell r="O23" t="str">
            <v>HUAWEI FUSIONSERVER 2288H V5</v>
          </cell>
        </row>
        <row r="24">
          <cell r="A24" t="str">
            <v>2JJPD33</v>
          </cell>
          <cell r="B24" t="str">
            <v>CRDSHYV21A</v>
          </cell>
          <cell r="C24" t="str">
            <v>Operativo</v>
          </cell>
          <cell r="D24" t="str">
            <v>IMB - GRANGES POVI</v>
          </cell>
          <cell r="E24" t="str">
            <v>Via Favència</v>
          </cell>
          <cell r="F24" t="str">
            <v>CPD</v>
          </cell>
          <cell r="G24" t="str">
            <v>VF12</v>
          </cell>
          <cell r="H24" t="str">
            <v>Físico dedicado</v>
          </cell>
          <cell r="I24" t="str">
            <v>Granja VDI para POVI</v>
          </cell>
          <cell r="J24">
            <v>32</v>
          </cell>
          <cell r="K24">
            <v>2</v>
          </cell>
          <cell r="L24">
            <v>16</v>
          </cell>
          <cell r="M24">
            <v>785029</v>
          </cell>
          <cell r="N24" t="str">
            <v>Intel Xeon Gold 6242 16 Core</v>
          </cell>
          <cell r="O24" t="str">
            <v>DELL POWEREDGE R740XD</v>
          </cell>
        </row>
        <row r="25">
          <cell r="A25" t="str">
            <v>FHJPD33</v>
          </cell>
          <cell r="B25" t="str">
            <v>CRDSHYV21B</v>
          </cell>
          <cell r="C25" t="str">
            <v>Operativo</v>
          </cell>
          <cell r="D25" t="str">
            <v>IMB - GRANGES POVI</v>
          </cell>
          <cell r="E25" t="str">
            <v>Via Favència</v>
          </cell>
          <cell r="F25" t="str">
            <v>CPD</v>
          </cell>
          <cell r="G25" t="str">
            <v>VF12</v>
          </cell>
          <cell r="H25" t="str">
            <v>Físico dedicado</v>
          </cell>
          <cell r="I25" t="str">
            <v>Granja VDI para POVI</v>
          </cell>
          <cell r="J25">
            <v>32</v>
          </cell>
          <cell r="K25">
            <v>2</v>
          </cell>
          <cell r="L25">
            <v>16</v>
          </cell>
          <cell r="M25">
            <v>785029</v>
          </cell>
          <cell r="N25" t="str">
            <v>Intel Xeon Gold 6242 16 Core</v>
          </cell>
          <cell r="O25" t="str">
            <v>DELL POWEREDGE R740XD</v>
          </cell>
        </row>
        <row r="26">
          <cell r="A26" t="str">
            <v>1JJPD33</v>
          </cell>
          <cell r="B26" t="str">
            <v>CRDSHYV21C</v>
          </cell>
          <cell r="C26" t="str">
            <v>Operativo</v>
          </cell>
          <cell r="D26" t="str">
            <v>IMB - GRANGES POVI</v>
          </cell>
          <cell r="E26" t="str">
            <v>Via Favència</v>
          </cell>
          <cell r="F26" t="str">
            <v>CPD</v>
          </cell>
          <cell r="G26" t="str">
            <v>VF12</v>
          </cell>
          <cell r="H26" t="str">
            <v>Físico dedicado</v>
          </cell>
          <cell r="I26" t="str">
            <v>Granja VDI para POVI</v>
          </cell>
          <cell r="J26">
            <v>32</v>
          </cell>
          <cell r="K26">
            <v>2</v>
          </cell>
          <cell r="L26">
            <v>16</v>
          </cell>
          <cell r="M26">
            <v>785029</v>
          </cell>
          <cell r="N26" t="str">
            <v>Intel Xeon Gold 6242 16 Core</v>
          </cell>
          <cell r="O26" t="str">
            <v>DELL POWEREDGE R740XD</v>
          </cell>
        </row>
        <row r="27">
          <cell r="A27" t="str">
            <v>HHJPD33</v>
          </cell>
          <cell r="B27" t="str">
            <v>CRDSHYV21D</v>
          </cell>
          <cell r="C27" t="str">
            <v>Operativo</v>
          </cell>
          <cell r="D27" t="str">
            <v>IMB - GRANGES POVI</v>
          </cell>
          <cell r="E27" t="str">
            <v>Via Favència</v>
          </cell>
          <cell r="F27" t="str">
            <v>CPD</v>
          </cell>
          <cell r="G27" t="str">
            <v>VF12</v>
          </cell>
          <cell r="H27" t="str">
            <v>Físico dedicado</v>
          </cell>
          <cell r="I27" t="str">
            <v>Granja VDI para POVI</v>
          </cell>
          <cell r="J27">
            <v>32</v>
          </cell>
          <cell r="K27">
            <v>2</v>
          </cell>
          <cell r="L27">
            <v>16</v>
          </cell>
          <cell r="M27">
            <v>785029</v>
          </cell>
          <cell r="N27" t="str">
            <v>Intel Xeon Gold 6242 16 Core</v>
          </cell>
          <cell r="O27" t="str">
            <v>DELL POWEREDGE R740XD</v>
          </cell>
        </row>
        <row r="28">
          <cell r="A28" t="str">
            <v>JHJPD33</v>
          </cell>
          <cell r="B28" t="str">
            <v>CRDSHYV21E</v>
          </cell>
          <cell r="C28" t="str">
            <v>Operativo</v>
          </cell>
          <cell r="D28" t="str">
            <v>IMB - GRANGES POVI</v>
          </cell>
          <cell r="E28" t="str">
            <v>Via Favència</v>
          </cell>
          <cell r="F28" t="str">
            <v>CPD</v>
          </cell>
          <cell r="G28" t="str">
            <v>VF12</v>
          </cell>
          <cell r="H28" t="str">
            <v>Físico dedicado</v>
          </cell>
          <cell r="I28" t="str">
            <v>Granja VDI para POVI</v>
          </cell>
          <cell r="J28">
            <v>32</v>
          </cell>
          <cell r="K28">
            <v>2</v>
          </cell>
          <cell r="L28">
            <v>16</v>
          </cell>
          <cell r="M28">
            <v>785029</v>
          </cell>
          <cell r="N28" t="str">
            <v>Intel Xeon Gold 6242 16 Core</v>
          </cell>
          <cell r="O28" t="str">
            <v>DELL POWEREDGE R740XD</v>
          </cell>
        </row>
        <row r="29">
          <cell r="A29" t="str">
            <v>GHJPD33</v>
          </cell>
          <cell r="B29" t="str">
            <v>CRDSHYV21F</v>
          </cell>
          <cell r="C29" t="str">
            <v>Operativo</v>
          </cell>
          <cell r="D29" t="str">
            <v>IMB - GRANGES POVI</v>
          </cell>
          <cell r="E29" t="str">
            <v>Via Favència</v>
          </cell>
          <cell r="F29" t="str">
            <v>CPD</v>
          </cell>
          <cell r="G29" t="str">
            <v>VF12</v>
          </cell>
          <cell r="H29" t="str">
            <v>Físico dedicado</v>
          </cell>
          <cell r="I29" t="str">
            <v>Granja VDI para POVI</v>
          </cell>
          <cell r="J29">
            <v>32</v>
          </cell>
          <cell r="K29">
            <v>2</v>
          </cell>
          <cell r="L29">
            <v>16</v>
          </cell>
          <cell r="M29">
            <v>785029</v>
          </cell>
          <cell r="N29" t="str">
            <v>Intel Xeon Gold 6242 16 Core</v>
          </cell>
          <cell r="O29" t="str">
            <v>DELL POWEREDGE R740XD</v>
          </cell>
        </row>
        <row r="30">
          <cell r="A30" t="str">
            <v>2102312BTHP0LB000001</v>
          </cell>
          <cell r="B30" t="str">
            <v>IMB-CRD-V-EH-05</v>
          </cell>
          <cell r="C30" t="str">
            <v>Operativo</v>
          </cell>
          <cell r="D30" t="str">
            <v>IMB - VIRTUALITZACIÓ PER CÀRREGA GENERAL</v>
          </cell>
          <cell r="E30" t="str">
            <v>TS_CERDANYOLA</v>
          </cell>
          <cell r="F30" t="str">
            <v>First Floor_Low Density</v>
          </cell>
          <cell r="G30" t="str">
            <v>FFLD-R23</v>
          </cell>
          <cell r="H30" t="str">
            <v>Físico dedicado</v>
          </cell>
          <cell r="I30" t="str">
            <v>NODO CARGAS GENERALES 01</v>
          </cell>
          <cell r="J30">
            <v>48</v>
          </cell>
          <cell r="K30">
            <v>2</v>
          </cell>
          <cell r="L30">
            <v>24</v>
          </cell>
          <cell r="M30">
            <v>1571086</v>
          </cell>
          <cell r="N30" t="str">
            <v>Intel Xeon Gold 6240R 24 cores</v>
          </cell>
          <cell r="O30" t="str">
            <v>HUAWEI FUSIONSERVER 2288H V5</v>
          </cell>
        </row>
        <row r="31">
          <cell r="A31" t="str">
            <v>2102312BTHP0LB000012</v>
          </cell>
          <cell r="B31" t="str">
            <v>IMB-CRD-V-EH-06</v>
          </cell>
          <cell r="C31" t="str">
            <v>Operativo</v>
          </cell>
          <cell r="D31" t="str">
            <v>IMB - VIRTUALITZACIÓ PER CÀRREGA GENERAL</v>
          </cell>
          <cell r="E31" t="str">
            <v>TS_CERDANYOLA</v>
          </cell>
          <cell r="F31" t="str">
            <v>First Floor_Low Density</v>
          </cell>
          <cell r="G31" t="str">
            <v>FFLD-R23</v>
          </cell>
          <cell r="H31" t="str">
            <v>Físico dedicado</v>
          </cell>
          <cell r="I31" t="str">
            <v>NODO CARGAS GENERALES 02</v>
          </cell>
          <cell r="J31">
            <v>48</v>
          </cell>
          <cell r="K31">
            <v>2</v>
          </cell>
          <cell r="L31">
            <v>24</v>
          </cell>
          <cell r="M31">
            <v>1571086</v>
          </cell>
          <cell r="N31" t="str">
            <v>Intel Xeon Gold 6240R 24 cores</v>
          </cell>
          <cell r="O31" t="str">
            <v>HUAWEI FUSIONSERVER 2288H V5</v>
          </cell>
        </row>
        <row r="32">
          <cell r="A32" t="str">
            <v>2102312BTHP0LB000010</v>
          </cell>
          <cell r="B32" t="str">
            <v>IMB-CRD-V-EH-07</v>
          </cell>
          <cell r="C32" t="str">
            <v>Operativo</v>
          </cell>
          <cell r="D32" t="str">
            <v>IMB - VIRTUALITZACIÓ PER CÀRREGA GENERAL</v>
          </cell>
          <cell r="E32" t="str">
            <v>TS_CERDANYOLA</v>
          </cell>
          <cell r="F32" t="str">
            <v>First Floor_Low Density</v>
          </cell>
          <cell r="G32" t="str">
            <v>FFLD-R23</v>
          </cell>
          <cell r="H32" t="str">
            <v>Físico dedicado</v>
          </cell>
          <cell r="I32" t="str">
            <v>NODO CARGAS GENERALES 03</v>
          </cell>
          <cell r="J32">
            <v>48</v>
          </cell>
          <cell r="K32">
            <v>2</v>
          </cell>
          <cell r="L32">
            <v>24</v>
          </cell>
          <cell r="M32">
            <v>1571086</v>
          </cell>
          <cell r="N32" t="str">
            <v>Intel Xeon Gold 6240R 24 cores</v>
          </cell>
          <cell r="O32" t="str">
            <v>HUAWEI FUSIONSERVER 2288H V5</v>
          </cell>
        </row>
        <row r="33">
          <cell r="A33" t="str">
            <v>2102312BTHP0LB000005</v>
          </cell>
          <cell r="B33" t="str">
            <v>IMB-CRD-V-EH-08</v>
          </cell>
          <cell r="C33" t="str">
            <v>Operativo</v>
          </cell>
          <cell r="D33" t="str">
            <v>IMB - VIRTUALITZACIÓ PER CÀRREGA GENERAL</v>
          </cell>
          <cell r="E33" t="str">
            <v>TS_CERDANYOLA</v>
          </cell>
          <cell r="F33" t="str">
            <v>First Floor_Low Density</v>
          </cell>
          <cell r="G33" t="str">
            <v>FFLD-R23</v>
          </cell>
          <cell r="H33" t="str">
            <v>Físico dedicado</v>
          </cell>
          <cell r="I33" t="str">
            <v>NODO CARGAS GENERALES 04</v>
          </cell>
          <cell r="J33">
            <v>48</v>
          </cell>
          <cell r="K33">
            <v>2</v>
          </cell>
          <cell r="L33">
            <v>24</v>
          </cell>
          <cell r="M33">
            <v>1571086</v>
          </cell>
          <cell r="N33" t="str">
            <v>Intel Xeon Gold 6240R 24 cores</v>
          </cell>
          <cell r="O33" t="str">
            <v>HUAWEI FUSIONSERVER 2288H V5</v>
          </cell>
        </row>
        <row r="34">
          <cell r="A34" t="str">
            <v>2102312BTHP0LB000004</v>
          </cell>
          <cell r="B34" t="str">
            <v>IMB-CRD-V-EH-09</v>
          </cell>
          <cell r="C34" t="str">
            <v>Operativo</v>
          </cell>
          <cell r="D34" t="str">
            <v>IMB - VIRTUALITZACIÓ PER CÀRREGA GENERAL</v>
          </cell>
          <cell r="E34" t="str">
            <v>TS_CERDANYOLA</v>
          </cell>
          <cell r="F34" t="str">
            <v>First Floor_Low Density</v>
          </cell>
          <cell r="G34" t="str">
            <v>FFLD-R23</v>
          </cell>
          <cell r="H34" t="str">
            <v>Físico dedicado</v>
          </cell>
          <cell r="I34" t="str">
            <v>NODO CARGAS GENERALES 05</v>
          </cell>
          <cell r="J34">
            <v>48</v>
          </cell>
          <cell r="K34">
            <v>2</v>
          </cell>
          <cell r="L34">
            <v>24</v>
          </cell>
          <cell r="M34">
            <v>1571086</v>
          </cell>
          <cell r="N34" t="str">
            <v>Intel Xeon Gold 6240R 24 cores</v>
          </cell>
          <cell r="O34" t="str">
            <v>HUAWEI FUSIONSERVER 2288H V5</v>
          </cell>
        </row>
        <row r="35">
          <cell r="A35" t="str">
            <v>2102312BTHP0LB000009</v>
          </cell>
          <cell r="B35" t="str">
            <v>IMB-CRD-V-EH-10</v>
          </cell>
          <cell r="C35" t="str">
            <v>Operativo</v>
          </cell>
          <cell r="D35" t="str">
            <v>IMB - VIRTUALITZACIÓ PER CÀRREGA GENERAL</v>
          </cell>
          <cell r="E35" t="str">
            <v>TS_CERDANYOLA</v>
          </cell>
          <cell r="F35" t="str">
            <v>First Floor_Low Density</v>
          </cell>
          <cell r="G35" t="str">
            <v>FFLD-R23</v>
          </cell>
          <cell r="H35" t="str">
            <v>Físico dedicado</v>
          </cell>
          <cell r="I35" t="str">
            <v>NODO CARGAS GENERALES 06</v>
          </cell>
          <cell r="J35">
            <v>48</v>
          </cell>
          <cell r="K35">
            <v>2</v>
          </cell>
          <cell r="L35">
            <v>24</v>
          </cell>
          <cell r="M35">
            <v>1571086</v>
          </cell>
          <cell r="N35" t="str">
            <v>Intel Xeon Gold 6240R 24 cores</v>
          </cell>
          <cell r="O35" t="str">
            <v>HUAWEI FUSIONSERVER 2288H V5</v>
          </cell>
        </row>
        <row r="36">
          <cell r="A36" t="str">
            <v>2102312BTHP0LB000006</v>
          </cell>
          <cell r="B36" t="str">
            <v>IMB-CRD-V-EH-20</v>
          </cell>
          <cell r="C36" t="str">
            <v>Operativo</v>
          </cell>
          <cell r="D36" t="str">
            <v>IMB - VIRTUALITZACIÓ PER CÀRREGA GENERAL</v>
          </cell>
          <cell r="E36" t="str">
            <v>TS_CERDANYOLA</v>
          </cell>
          <cell r="F36" t="str">
            <v>First Floor_Low Density</v>
          </cell>
          <cell r="G36" t="str">
            <v>FFLD-R24</v>
          </cell>
          <cell r="H36" t="str">
            <v>Físico dedicado</v>
          </cell>
          <cell r="I36" t="str">
            <v>NODO CARGAS GENERALES 01</v>
          </cell>
          <cell r="J36">
            <v>48</v>
          </cell>
          <cell r="K36">
            <v>2</v>
          </cell>
          <cell r="L36">
            <v>24</v>
          </cell>
          <cell r="M36">
            <v>1571083</v>
          </cell>
          <cell r="N36" t="str">
            <v>Intel Xeon Gold 6240R 24 cores</v>
          </cell>
          <cell r="O36" t="str">
            <v>HUAWEI FUSIONSERVER 2288H V5</v>
          </cell>
        </row>
        <row r="37">
          <cell r="A37" t="str">
            <v>2102312BTHP0LB000013</v>
          </cell>
          <cell r="B37" t="str">
            <v>IMB-VFC-V-EH-06</v>
          </cell>
          <cell r="C37" t="str">
            <v>Operativo</v>
          </cell>
          <cell r="D37" t="str">
            <v>IMB - VIRTUALITZACIÓ PER CÀRREGA GENERAL</v>
          </cell>
          <cell r="E37" t="str">
            <v>Via Favència</v>
          </cell>
          <cell r="F37" t="str">
            <v>CPD</v>
          </cell>
          <cell r="G37" t="str">
            <v>VF42</v>
          </cell>
          <cell r="H37" t="str">
            <v>Físico dedicado</v>
          </cell>
          <cell r="I37" t="str">
            <v>NODO CARGAS GENERALES 05</v>
          </cell>
          <cell r="J37">
            <v>48</v>
          </cell>
          <cell r="K37">
            <v>2</v>
          </cell>
          <cell r="L37">
            <v>24</v>
          </cell>
          <cell r="M37">
            <v>1571083</v>
          </cell>
          <cell r="N37" t="str">
            <v>Intel Xeon Gold 6240R 24 cores</v>
          </cell>
          <cell r="O37" t="str">
            <v>HUAWEI FUSIONSERVER 2288H V5</v>
          </cell>
        </row>
        <row r="38">
          <cell r="A38" t="str">
            <v>2102312BTHP0LB000011</v>
          </cell>
          <cell r="B38" t="str">
            <v>IMB-VFC-V-EH-07</v>
          </cell>
          <cell r="C38" t="str">
            <v>Operativo</v>
          </cell>
          <cell r="D38" t="str">
            <v>IMB - VIRTUALITZACIÓ PER CÀRREGA GENERAL</v>
          </cell>
          <cell r="E38" t="str">
            <v>Via Favència</v>
          </cell>
          <cell r="F38" t="str">
            <v>CPD</v>
          </cell>
          <cell r="G38" t="str">
            <v>VF43</v>
          </cell>
          <cell r="H38" t="str">
            <v>Físico dedicado</v>
          </cell>
          <cell r="I38" t="str">
            <v>NODO CARGAS GENERALES 02</v>
          </cell>
          <cell r="J38">
            <v>48</v>
          </cell>
          <cell r="K38">
            <v>2</v>
          </cell>
          <cell r="L38">
            <v>24</v>
          </cell>
          <cell r="M38">
            <v>1571083</v>
          </cell>
          <cell r="N38" t="str">
            <v>Intel Xeon Gold 6240R 24 cores</v>
          </cell>
          <cell r="O38" t="str">
            <v>HUAWEI FUSIONSERVER 2288H V5</v>
          </cell>
        </row>
        <row r="39">
          <cell r="A39" t="str">
            <v>2102312BTHP0LB000003</v>
          </cell>
          <cell r="B39" t="str">
            <v>IMB-VFC-V-EH-08</v>
          </cell>
          <cell r="C39" t="str">
            <v>Operativo</v>
          </cell>
          <cell r="D39" t="str">
            <v>IMB - VIRTUALITZACIÓ PER CÀRREGA GENERAL</v>
          </cell>
          <cell r="E39" t="str">
            <v>Via Favència</v>
          </cell>
          <cell r="F39" t="str">
            <v>CPD</v>
          </cell>
          <cell r="G39" t="str">
            <v>VF42</v>
          </cell>
          <cell r="H39" t="str">
            <v>Físico dedicado</v>
          </cell>
          <cell r="I39" t="str">
            <v>NODO CARGAS GENERALES 06</v>
          </cell>
          <cell r="J39">
            <v>48</v>
          </cell>
          <cell r="K39">
            <v>2</v>
          </cell>
          <cell r="L39">
            <v>24</v>
          </cell>
          <cell r="M39">
            <v>1571083</v>
          </cell>
          <cell r="N39" t="str">
            <v>Intel Xeon Gold 6240R 24 cores</v>
          </cell>
          <cell r="O39" t="str">
            <v>HUAWEI FUSIONSERVER 2288H V5</v>
          </cell>
        </row>
        <row r="40">
          <cell r="A40" t="str">
            <v>2102312BTHP0LB000014</v>
          </cell>
          <cell r="B40" t="str">
            <v>IMB-VFC-V-EH-09</v>
          </cell>
          <cell r="C40" t="str">
            <v>Operativo</v>
          </cell>
          <cell r="D40" t="str">
            <v>IMB - VIRTUALITZACIÓ PER CÀRREGA GENERAL</v>
          </cell>
          <cell r="E40" t="str">
            <v>Via Favència</v>
          </cell>
          <cell r="F40" t="str">
            <v>CPD</v>
          </cell>
          <cell r="G40" t="str">
            <v>VF43</v>
          </cell>
          <cell r="H40" t="str">
            <v>Físico dedicado</v>
          </cell>
          <cell r="I40" t="str">
            <v>NODO CARGAS GENERALES 03</v>
          </cell>
          <cell r="J40">
            <v>48</v>
          </cell>
          <cell r="K40">
            <v>2</v>
          </cell>
          <cell r="L40">
            <v>24</v>
          </cell>
          <cell r="M40">
            <v>1571083</v>
          </cell>
          <cell r="N40" t="str">
            <v>Intel Xeon Gold 6240R 24 cores</v>
          </cell>
          <cell r="O40" t="str">
            <v>HUAWEI FUSIONSERVER 2288H V5</v>
          </cell>
        </row>
        <row r="41">
          <cell r="A41" t="str">
            <v>2102312BTHP0LB000008</v>
          </cell>
          <cell r="B41" t="str">
            <v>IMB-VFC-V-EH-10</v>
          </cell>
          <cell r="C41" t="str">
            <v>Operativo</v>
          </cell>
          <cell r="D41" t="str">
            <v>IMB - VIRTUALITZACIÓ PER CÀRREGA GENERAL</v>
          </cell>
          <cell r="E41" t="str">
            <v>Via Favència</v>
          </cell>
          <cell r="F41" t="str">
            <v>CPD</v>
          </cell>
          <cell r="G41" t="str">
            <v>VF42</v>
          </cell>
          <cell r="H41" t="str">
            <v>Físico dedicado</v>
          </cell>
          <cell r="I41" t="str">
            <v>NODO CARGAS GENERALES 07</v>
          </cell>
          <cell r="J41">
            <v>48</v>
          </cell>
          <cell r="K41">
            <v>2</v>
          </cell>
          <cell r="L41">
            <v>24</v>
          </cell>
          <cell r="M41">
            <v>1571083</v>
          </cell>
          <cell r="N41" t="str">
            <v>Intel Xeon Gold 6240R 24 cores</v>
          </cell>
          <cell r="O41" t="str">
            <v>HUAWEI FUSIONSERVER 2288H V5</v>
          </cell>
        </row>
        <row r="42">
          <cell r="A42" t="str">
            <v>2102312BTHP0LB000002</v>
          </cell>
          <cell r="B42" t="str">
            <v>IMB-VFC-V-EH-11</v>
          </cell>
          <cell r="C42" t="str">
            <v>Operativo</v>
          </cell>
          <cell r="D42" t="str">
            <v>IMB - VIRTUALITZACIÓ PER CÀRREGA GENERAL</v>
          </cell>
          <cell r="E42" t="str">
            <v>Via Favència</v>
          </cell>
          <cell r="F42" t="str">
            <v>CPD</v>
          </cell>
          <cell r="G42" t="str">
            <v>VF43</v>
          </cell>
          <cell r="H42" t="str">
            <v>Físico dedicado</v>
          </cell>
          <cell r="I42" t="str">
            <v>NODO CARGAS GENERALES 04</v>
          </cell>
          <cell r="J42">
            <v>48</v>
          </cell>
          <cell r="K42">
            <v>2</v>
          </cell>
          <cell r="L42">
            <v>24</v>
          </cell>
          <cell r="M42">
            <v>1571083</v>
          </cell>
          <cell r="N42" t="str">
            <v>Intel Xeon Gold 6240R 24 cores</v>
          </cell>
          <cell r="O42" t="str">
            <v>HUAWEI FUSIONSERVER 2288H V5</v>
          </cell>
        </row>
        <row r="43">
          <cell r="A43" t="str">
            <v>2102312BTHP0LB000007</v>
          </cell>
          <cell r="B43" t="str">
            <v>IMB-VFC-V-EH-12</v>
          </cell>
          <cell r="C43" t="str">
            <v>Operativo</v>
          </cell>
          <cell r="D43" t="str">
            <v>IMB - VIRTUALITZACIÓ PER CÀRREGA GENERAL</v>
          </cell>
          <cell r="E43" t="str">
            <v>Via Favència</v>
          </cell>
          <cell r="F43" t="str">
            <v>CPD</v>
          </cell>
          <cell r="G43" t="str">
            <v>VF42</v>
          </cell>
          <cell r="H43" t="str">
            <v>Físico dedicado</v>
          </cell>
          <cell r="I43" t="str">
            <v>NODO CARGAS GENERALES 08</v>
          </cell>
          <cell r="J43">
            <v>48</v>
          </cell>
          <cell r="K43">
            <v>2</v>
          </cell>
          <cell r="L43">
            <v>24</v>
          </cell>
          <cell r="M43">
            <v>1571851</v>
          </cell>
          <cell r="N43" t="str">
            <v>Intel Xeon Gold 6240R 24 cores</v>
          </cell>
          <cell r="O43" t="str">
            <v>HUAWEI FUSIONSERVER 2288H V5</v>
          </cell>
        </row>
        <row r="44">
          <cell r="A44" t="str">
            <v>2106196XKUXDP5000002</v>
          </cell>
          <cell r="B44" t="str">
            <v>IMB-VFC-V-EH-21</v>
          </cell>
          <cell r="C44" t="str">
            <v>Operativo</v>
          </cell>
          <cell r="D44" t="str">
            <v>IMB - VIRTUALITZACIÓ PER CÀRREGA GENERAL</v>
          </cell>
          <cell r="E44" t="str">
            <v>Via Favència</v>
          </cell>
          <cell r="F44" t="str">
            <v>CPD</v>
          </cell>
          <cell r="G44" t="str">
            <v>VF46</v>
          </cell>
          <cell r="H44" t="str">
            <v>Físico dedicado</v>
          </cell>
          <cell r="I44" t="str">
            <v>Nodo Cargas Generales 09</v>
          </cell>
          <cell r="J44">
            <v>64</v>
          </cell>
          <cell r="K44">
            <v>2</v>
          </cell>
          <cell r="L44">
            <v>32</v>
          </cell>
          <cell r="M44">
            <v>1047900</v>
          </cell>
          <cell r="N44" t="str">
            <v>Intel Xeon Platinum 8358P 32 cores</v>
          </cell>
          <cell r="O44" t="str">
            <v>HUAWEI FUSIONSERVER 2288H V6</v>
          </cell>
        </row>
        <row r="45">
          <cell r="A45" t="str">
            <v>2106196XKUXDP5000003</v>
          </cell>
          <cell r="B45" t="str">
            <v>IMB-VFC-V-EH-22</v>
          </cell>
          <cell r="C45" t="str">
            <v>Operativo</v>
          </cell>
          <cell r="D45" t="str">
            <v>IMB - VIRTUALITZACIÓ PER CÀRREGA GENERAL</v>
          </cell>
          <cell r="E45" t="str">
            <v>Via Favència</v>
          </cell>
          <cell r="F45" t="str">
            <v>CPD</v>
          </cell>
          <cell r="G45" t="str">
            <v>VF46</v>
          </cell>
          <cell r="H45" t="str">
            <v>Físico compartido</v>
          </cell>
          <cell r="I45" t="str">
            <v>Nodo Cargas Generales 10</v>
          </cell>
          <cell r="J45">
            <v>64</v>
          </cell>
          <cell r="K45">
            <v>2</v>
          </cell>
          <cell r="L45">
            <v>32</v>
          </cell>
          <cell r="M45">
            <v>1048020</v>
          </cell>
          <cell r="N45" t="str">
            <v>Intel Xeon Platinum 8358P 32 cores</v>
          </cell>
          <cell r="O45" t="str">
            <v>HUAWEI FUSIONSERVER 2288H V6</v>
          </cell>
        </row>
        <row r="46">
          <cell r="A46" t="str">
            <v>2106196XKUXDP5000001</v>
          </cell>
          <cell r="B46" t="str">
            <v>IMB-VFC-V-EH-23</v>
          </cell>
          <cell r="C46" t="str">
            <v>Operativo</v>
          </cell>
          <cell r="D46" t="str">
            <v>IMB - VIRTUALITZACIÓ PER CÀRREGA GENERAL</v>
          </cell>
          <cell r="E46" t="str">
            <v>Via Favència</v>
          </cell>
          <cell r="F46" t="str">
            <v>CPD</v>
          </cell>
          <cell r="G46" t="str">
            <v>VF46</v>
          </cell>
          <cell r="H46" t="str">
            <v>Físico dedicado</v>
          </cell>
          <cell r="I46" t="str">
            <v>Nodo Cargas Generales 11</v>
          </cell>
          <cell r="J46">
            <v>64</v>
          </cell>
          <cell r="K46">
            <v>2</v>
          </cell>
          <cell r="L46">
            <v>32</v>
          </cell>
          <cell r="M46">
            <v>1047900</v>
          </cell>
          <cell r="N46" t="str">
            <v>Intel Xeon Platinum 8358P 32 cores</v>
          </cell>
          <cell r="O46" t="str">
            <v>HUAWEI FUSIONSERVER 2288H V6</v>
          </cell>
        </row>
        <row r="47">
          <cell r="A47" t="str">
            <v>210619K352X2PC000002</v>
          </cell>
          <cell r="B47" t="str">
            <v>IMB-VFC-V-EH-26</v>
          </cell>
          <cell r="C47" t="str">
            <v>Operativo</v>
          </cell>
          <cell r="D47" t="str">
            <v>IMB - VIRTUALITZACIÓ PER CÀRREGA GENERAL</v>
          </cell>
          <cell r="E47" t="str">
            <v>Via Favència</v>
          </cell>
          <cell r="F47" t="str">
            <v>CPD</v>
          </cell>
          <cell r="G47" t="str">
            <v>VF46</v>
          </cell>
          <cell r="H47" t="str">
            <v>Físico dedicado</v>
          </cell>
          <cell r="I47" t="str">
            <v>Nodo Cargas Generales 12</v>
          </cell>
          <cell r="J47">
            <v>64</v>
          </cell>
          <cell r="K47">
            <v>2</v>
          </cell>
          <cell r="L47">
            <v>32</v>
          </cell>
          <cell r="M47">
            <v>1572059</v>
          </cell>
          <cell r="N47" t="str">
            <v>Intel Xeon Platinum 8358P 32 cores</v>
          </cell>
          <cell r="O47" t="str">
            <v>HUAWEI FUSIONSERVER 2288H V6</v>
          </cell>
        </row>
        <row r="48">
          <cell r="A48" t="str">
            <v>210619K352X2PC000001</v>
          </cell>
          <cell r="B48" t="str">
            <v>IMB-VFC-V-EH-27</v>
          </cell>
          <cell r="C48" t="str">
            <v>Operativo</v>
          </cell>
          <cell r="D48" t="str">
            <v>IMB - VIRTUALITZACIÓ PER CÀRREGA GENERAL</v>
          </cell>
          <cell r="E48" t="str">
            <v>Via Favència</v>
          </cell>
          <cell r="F48" t="str">
            <v>CPD</v>
          </cell>
          <cell r="G48" t="str">
            <v>VF43</v>
          </cell>
          <cell r="H48" t="str">
            <v>Físico dedicado</v>
          </cell>
          <cell r="I48" t="str">
            <v>Nodo Cargas Generales 13</v>
          </cell>
          <cell r="J48">
            <v>64</v>
          </cell>
          <cell r="K48">
            <v>2</v>
          </cell>
          <cell r="L48">
            <v>32</v>
          </cell>
          <cell r="M48">
            <v>1572059</v>
          </cell>
          <cell r="N48" t="str">
            <v>Intel Xeon Platinum 8358P 32 cores</v>
          </cell>
          <cell r="O48" t="str">
            <v>HUAWEI FUSIONSERVER 2288H V6</v>
          </cell>
        </row>
        <row r="49">
          <cell r="A49" t="str">
            <v>2102311XDBP0LB000454</v>
          </cell>
          <cell r="B49" t="str">
            <v>IMB-CRD-V-EH-14</v>
          </cell>
          <cell r="C49" t="str">
            <v>Operativo</v>
          </cell>
          <cell r="D49" t="str">
            <v>IMB - VIRTUALITZACIÓ PER SAP</v>
          </cell>
          <cell r="E49" t="str">
            <v>TS_CERDANYOLA</v>
          </cell>
          <cell r="F49" t="str">
            <v>First Floor_Low Density</v>
          </cell>
          <cell r="G49" t="str">
            <v>FFLD-R23</v>
          </cell>
          <cell r="H49" t="str">
            <v>Físico dedicado</v>
          </cell>
          <cell r="I49" t="str">
            <v>NODO SAP 01</v>
          </cell>
          <cell r="J49">
            <v>40</v>
          </cell>
          <cell r="K49">
            <v>2</v>
          </cell>
          <cell r="L49">
            <v>20</v>
          </cell>
          <cell r="M49">
            <v>784906</v>
          </cell>
          <cell r="N49" t="str">
            <v>Intel Xeon Gold 5218R 20 cores</v>
          </cell>
          <cell r="O49" t="str">
            <v>HUAWEI FUSIONSERVER 1288H V5</v>
          </cell>
        </row>
        <row r="50">
          <cell r="A50" t="str">
            <v>2102311XDBP0LB000443</v>
          </cell>
          <cell r="B50" t="str">
            <v>IMB-CRD-V-EH-15</v>
          </cell>
          <cell r="C50" t="str">
            <v>Operativo</v>
          </cell>
          <cell r="D50" t="str">
            <v>IMB - VIRTUALITZACIÓ PER SAP</v>
          </cell>
          <cell r="E50" t="str">
            <v>TS_CERDANYOLA</v>
          </cell>
          <cell r="F50" t="str">
            <v>First Floor_Low Density</v>
          </cell>
          <cell r="G50" t="str">
            <v>FFLD-R23</v>
          </cell>
          <cell r="H50" t="str">
            <v>Físico dedicado</v>
          </cell>
          <cell r="I50" t="str">
            <v>NODO SAP 02</v>
          </cell>
          <cell r="J50">
            <v>40</v>
          </cell>
          <cell r="K50">
            <v>2</v>
          </cell>
          <cell r="L50">
            <v>20</v>
          </cell>
          <cell r="M50">
            <v>784906</v>
          </cell>
          <cell r="N50" t="str">
            <v>Intel Xeon Gold 5218R 20 cores</v>
          </cell>
          <cell r="O50" t="str">
            <v>HUAWEI FUSIONSERVER 1288H V5</v>
          </cell>
        </row>
        <row r="51">
          <cell r="A51" t="str">
            <v>2102311XDBP0LB000446</v>
          </cell>
          <cell r="B51" t="str">
            <v>IMB-CRD-V-EH-16</v>
          </cell>
          <cell r="C51" t="str">
            <v>Operativo</v>
          </cell>
          <cell r="D51" t="str">
            <v>IMB - VIRTUALITZACIÓ PER SAP</v>
          </cell>
          <cell r="E51" t="str">
            <v>TS_CERDANYOLA</v>
          </cell>
          <cell r="F51" t="str">
            <v>First Floor_Low Density</v>
          </cell>
          <cell r="G51" t="str">
            <v>FFLD-R23</v>
          </cell>
          <cell r="H51" t="str">
            <v>Físico dedicado</v>
          </cell>
          <cell r="I51" t="str">
            <v>NODO SAP 03</v>
          </cell>
          <cell r="J51">
            <v>40</v>
          </cell>
          <cell r="K51">
            <v>2</v>
          </cell>
          <cell r="L51">
            <v>20</v>
          </cell>
          <cell r="M51">
            <v>784906</v>
          </cell>
          <cell r="N51" t="str">
            <v>Intel Xeon Gold 5218R 20 cores</v>
          </cell>
          <cell r="O51" t="str">
            <v>HUAWEI FUSIONSERVER 1288H V5</v>
          </cell>
        </row>
        <row r="52">
          <cell r="A52" t="str">
            <v>2102311XDBP0LB000466</v>
          </cell>
          <cell r="B52" t="str">
            <v>IMB-CRD-V-EH-17</v>
          </cell>
          <cell r="C52" t="str">
            <v>Operativo</v>
          </cell>
          <cell r="D52" t="str">
            <v>IMB - VIRTUALITZACIÓ PER SAP</v>
          </cell>
          <cell r="E52" t="str">
            <v>TS_CERDANYOLA</v>
          </cell>
          <cell r="F52" t="str">
            <v>First Floor_Low Density</v>
          </cell>
          <cell r="G52" t="str">
            <v>FFLD-R23</v>
          </cell>
          <cell r="H52" t="str">
            <v>Físico dedicado</v>
          </cell>
          <cell r="I52" t="str">
            <v>NODO SAP 04</v>
          </cell>
          <cell r="J52">
            <v>40</v>
          </cell>
          <cell r="K52">
            <v>2</v>
          </cell>
          <cell r="L52">
            <v>20</v>
          </cell>
          <cell r="M52">
            <v>784906</v>
          </cell>
          <cell r="N52" t="str">
            <v>Intel Xeon Gold 5218R 20 cores</v>
          </cell>
          <cell r="O52" t="str">
            <v>HUAWEI FUSIONSERVER 1288H V5</v>
          </cell>
        </row>
        <row r="53">
          <cell r="A53" t="str">
            <v>2102311XDBP0LB000452</v>
          </cell>
          <cell r="B53" t="str">
            <v>IMB-VFC-V-EH-17</v>
          </cell>
          <cell r="C53" t="str">
            <v>Operativo</v>
          </cell>
          <cell r="D53" t="str">
            <v>IMB - VIRTUALITZACIÓ PER SAP</v>
          </cell>
          <cell r="E53" t="str">
            <v>Via Favència</v>
          </cell>
          <cell r="F53" t="str">
            <v>CPD</v>
          </cell>
          <cell r="G53" t="str">
            <v>VF43</v>
          </cell>
          <cell r="H53" t="str">
            <v>Físico dedicado</v>
          </cell>
          <cell r="I53" t="str">
            <v>NODO SAP 01</v>
          </cell>
          <cell r="J53">
            <v>40</v>
          </cell>
          <cell r="K53">
            <v>2</v>
          </cell>
          <cell r="L53">
            <v>20</v>
          </cell>
          <cell r="M53">
            <v>784906</v>
          </cell>
          <cell r="N53" t="str">
            <v>Intel Xeon Gold 5218R 20 cores</v>
          </cell>
          <cell r="O53" t="str">
            <v>HUAWEI FUSIONSERVER 1288H V5</v>
          </cell>
        </row>
        <row r="54">
          <cell r="A54" t="str">
            <v>2102311XDBP0LB000462</v>
          </cell>
          <cell r="B54" t="str">
            <v>IMB-VFC-V-EH-18</v>
          </cell>
          <cell r="C54" t="str">
            <v>Operativo</v>
          </cell>
          <cell r="D54" t="str">
            <v>IMB - VIRTUALITZACIÓ PER SAP</v>
          </cell>
          <cell r="E54" t="str">
            <v>Via Favència</v>
          </cell>
          <cell r="F54" t="str">
            <v>CPD</v>
          </cell>
          <cell r="G54" t="str">
            <v>VF42</v>
          </cell>
          <cell r="H54" t="str">
            <v>Físico dedicado</v>
          </cell>
          <cell r="I54" t="str">
            <v>NODO SAP 03</v>
          </cell>
          <cell r="J54">
            <v>40</v>
          </cell>
          <cell r="K54">
            <v>2</v>
          </cell>
          <cell r="L54">
            <v>20</v>
          </cell>
          <cell r="M54">
            <v>784906</v>
          </cell>
          <cell r="N54" t="str">
            <v>Intel Xeon Gold 5218R 20 cores</v>
          </cell>
          <cell r="O54" t="str">
            <v>HUAWEI FUSIONSERVER 1288H V5</v>
          </cell>
        </row>
        <row r="55">
          <cell r="A55" t="str">
            <v>2102311XDBP0LB000457</v>
          </cell>
          <cell r="B55" t="str">
            <v>IMB-VFC-V-EH-19</v>
          </cell>
          <cell r="C55" t="str">
            <v>Operativo</v>
          </cell>
          <cell r="D55" t="str">
            <v>IMB - VIRTUALITZACIÓ PER SAP</v>
          </cell>
          <cell r="E55" t="str">
            <v>Via Favència</v>
          </cell>
          <cell r="F55" t="str">
            <v>CPD</v>
          </cell>
          <cell r="G55" t="str">
            <v>VF43</v>
          </cell>
          <cell r="H55" t="str">
            <v>Físico dedicado</v>
          </cell>
          <cell r="I55" t="str">
            <v>NODO SAP 02</v>
          </cell>
          <cell r="J55">
            <v>40</v>
          </cell>
          <cell r="K55">
            <v>2</v>
          </cell>
          <cell r="L55">
            <v>20</v>
          </cell>
          <cell r="M55">
            <v>784906</v>
          </cell>
          <cell r="N55" t="str">
            <v>Intel Xeon Gold 5218R 20 cores</v>
          </cell>
          <cell r="O55" t="str">
            <v>HUAWEI FUSIONSERVER 1288H V5</v>
          </cell>
        </row>
        <row r="56">
          <cell r="A56" t="str">
            <v>2102311XDBP0LB000445</v>
          </cell>
          <cell r="B56" t="str">
            <v>IMB-VFC-V-EH-20</v>
          </cell>
          <cell r="C56" t="str">
            <v>Operativo</v>
          </cell>
          <cell r="D56" t="str">
            <v>IMB - VIRTUALITZACIÓ PER SAP</v>
          </cell>
          <cell r="E56" t="str">
            <v>Via Favència</v>
          </cell>
          <cell r="F56" t="str">
            <v>CPD</v>
          </cell>
          <cell r="G56" t="str">
            <v>VF42</v>
          </cell>
          <cell r="H56" t="str">
            <v>Físico dedicado</v>
          </cell>
          <cell r="I56" t="str">
            <v>NODO SAP 04</v>
          </cell>
          <cell r="J56">
            <v>40</v>
          </cell>
          <cell r="K56">
            <v>2</v>
          </cell>
          <cell r="L56">
            <v>20</v>
          </cell>
          <cell r="M56">
            <v>784906</v>
          </cell>
          <cell r="N56" t="str">
            <v>Intel Xeon Gold 5218R 20 cores</v>
          </cell>
          <cell r="O56" t="str">
            <v>HUAWEI FUSIONSERVER 1288H V5</v>
          </cell>
        </row>
        <row r="57">
          <cell r="A57" t="str">
            <v>QTFCR22250000D</v>
          </cell>
          <cell r="B57" t="str">
            <v>IMB-CRD-V-EH-18</v>
          </cell>
          <cell r="C57" t="str">
            <v>Operativo</v>
          </cell>
          <cell r="D57" t="str">
            <v>IMB - VIRTUALITZACIÓ PER SAP HANA</v>
          </cell>
          <cell r="E57" t="str">
            <v>TS_CERDANYOLA</v>
          </cell>
          <cell r="F57" t="str">
            <v>First Floor_Low Density</v>
          </cell>
          <cell r="G57" t="str">
            <v>FFLD-R23</v>
          </cell>
          <cell r="H57" t="str">
            <v>Físico dedicado</v>
          </cell>
          <cell r="I57" t="str">
            <v>Nodo 1 - CRD - Entorno virtualización Sap Hana</v>
          </cell>
          <cell r="J57">
            <v>112</v>
          </cell>
          <cell r="K57">
            <v>4</v>
          </cell>
          <cell r="L57">
            <v>28</v>
          </cell>
          <cell r="M57">
            <v>6290072</v>
          </cell>
          <cell r="N57" t="str">
            <v>Intel Xeon Platinum 8276L 28 cores</v>
          </cell>
          <cell r="O57" t="str">
            <v>HITACHI ADVANCED SERVER DS240</v>
          </cell>
        </row>
        <row r="58">
          <cell r="A58" t="str">
            <v>QTFCR222500006</v>
          </cell>
          <cell r="B58" t="str">
            <v>IMB-CRD-V-EH-19</v>
          </cell>
          <cell r="C58" t="str">
            <v>Operativo</v>
          </cell>
          <cell r="D58" t="str">
            <v>IMB - VIRTUALITZACIÓ PER SAP HANA</v>
          </cell>
          <cell r="E58" t="str">
            <v>TS_CERDANYOLA</v>
          </cell>
          <cell r="F58" t="str">
            <v>First Floor_Low Density</v>
          </cell>
          <cell r="G58" t="str">
            <v>FFLD-R23</v>
          </cell>
          <cell r="H58" t="str">
            <v>Físico dedicado</v>
          </cell>
          <cell r="I58" t="str">
            <v>Nodo 2 - CRD - Entorno virtualización Sap Hana</v>
          </cell>
          <cell r="J58">
            <v>112</v>
          </cell>
          <cell r="K58">
            <v>4</v>
          </cell>
          <cell r="L58">
            <v>28</v>
          </cell>
          <cell r="M58">
            <v>6290072</v>
          </cell>
          <cell r="N58" t="str">
            <v>Intel Xeon Platinum 8276L 28 cores</v>
          </cell>
          <cell r="O58" t="str">
            <v>HITACHI ADVANCED SERVER DS240</v>
          </cell>
        </row>
        <row r="59">
          <cell r="A59" t="str">
            <v>QTFCR222500013</v>
          </cell>
          <cell r="B59" t="str">
            <v>IMB-VFC-V-EH-24</v>
          </cell>
          <cell r="C59" t="str">
            <v>Operativo</v>
          </cell>
          <cell r="D59" t="str">
            <v>IMB - VIRTUALITZACIÓ PER SAP HANA</v>
          </cell>
          <cell r="E59" t="str">
            <v>Via Favència</v>
          </cell>
          <cell r="F59" t="str">
            <v>CPD</v>
          </cell>
          <cell r="G59" t="str">
            <v>VF46</v>
          </cell>
          <cell r="H59" t="str">
            <v>Físico dedicado</v>
          </cell>
          <cell r="I59" t="str">
            <v>Nodo 1 - CRD - Entorno virtualización Sap Hana</v>
          </cell>
          <cell r="J59">
            <v>112</v>
          </cell>
          <cell r="K59">
            <v>4</v>
          </cell>
          <cell r="L59">
            <v>28</v>
          </cell>
          <cell r="M59">
            <v>3144344</v>
          </cell>
          <cell r="N59" t="str">
            <v>Intel Xeon Platinum 8276L 28 cores</v>
          </cell>
          <cell r="O59" t="str">
            <v>HITACHI ADVANCED SERVER DS240</v>
          </cell>
        </row>
        <row r="60">
          <cell r="A60" t="str">
            <v>QTFCR222500014</v>
          </cell>
          <cell r="B60" t="str">
            <v>IMB-VFC-V-EH-25</v>
          </cell>
          <cell r="C60" t="str">
            <v>Operativo</v>
          </cell>
          <cell r="D60" t="str">
            <v>IMB - VIRTUALITZACIÓ PER SAP HANA</v>
          </cell>
          <cell r="E60" t="str">
            <v>Via Favència</v>
          </cell>
          <cell r="F60" t="str">
            <v>CPD</v>
          </cell>
          <cell r="G60" t="str">
            <v>VF46</v>
          </cell>
          <cell r="H60" t="str">
            <v>Físico dedicado</v>
          </cell>
          <cell r="I60" t="str">
            <v>Nodo 2 - CRD - Entorno virtualización Sap Hana</v>
          </cell>
          <cell r="J60">
            <v>112</v>
          </cell>
          <cell r="K60">
            <v>4</v>
          </cell>
          <cell r="L60">
            <v>28</v>
          </cell>
          <cell r="M60">
            <v>3144344</v>
          </cell>
          <cell r="N60" t="str">
            <v>Intel Xeon Platinum 8276L 28 cores</v>
          </cell>
          <cell r="O60" t="str">
            <v>HITACHI ADVANCED SERVER DS240</v>
          </cell>
        </row>
        <row r="61">
          <cell r="A61" t="str">
            <v>2102311XDBP0LB000444</v>
          </cell>
          <cell r="B61" t="str">
            <v>IMB-CRD-V-EH-11</v>
          </cell>
          <cell r="C61" t="str">
            <v>Operativo</v>
          </cell>
          <cell r="D61" t="str">
            <v>IMB - VIRTUALITZACIÓ PER SERVEI DE CORREU</v>
          </cell>
          <cell r="E61" t="str">
            <v>TS_CERDANYOLA</v>
          </cell>
          <cell r="F61" t="str">
            <v>First Floor_Low Density</v>
          </cell>
          <cell r="G61" t="str">
            <v>FFLD-R23</v>
          </cell>
          <cell r="H61" t="str">
            <v>Físico dedicado</v>
          </cell>
          <cell r="I61" t="str">
            <v>NODO EXCHANGE 01</v>
          </cell>
          <cell r="J61">
            <v>40</v>
          </cell>
          <cell r="K61">
            <v>2</v>
          </cell>
          <cell r="L61">
            <v>20</v>
          </cell>
          <cell r="M61">
            <v>752906</v>
          </cell>
          <cell r="N61" t="str">
            <v>Intel Xeon Gold 5218R 20 cores</v>
          </cell>
          <cell r="O61" t="str">
            <v>HUAWEI FUSIONSERVER 1288H V5</v>
          </cell>
        </row>
        <row r="62">
          <cell r="A62" t="str">
            <v>2102311XDBP0LB000456</v>
          </cell>
          <cell r="B62" t="str">
            <v>IMB-CRD-V-EH-12</v>
          </cell>
          <cell r="C62" t="str">
            <v>Operativo</v>
          </cell>
          <cell r="D62" t="str">
            <v>IMB - VIRTUALITZACIÓ PER SERVEI DE CORREU</v>
          </cell>
          <cell r="E62" t="str">
            <v>TS_CERDANYOLA</v>
          </cell>
          <cell r="F62" t="str">
            <v>First Floor_Low Density</v>
          </cell>
          <cell r="G62" t="str">
            <v>FFLD-R23</v>
          </cell>
          <cell r="H62" t="str">
            <v>Físico dedicado</v>
          </cell>
          <cell r="I62" t="str">
            <v>NODO EXCHANGE 02</v>
          </cell>
          <cell r="J62">
            <v>40</v>
          </cell>
          <cell r="K62">
            <v>2</v>
          </cell>
          <cell r="L62">
            <v>20</v>
          </cell>
          <cell r="M62">
            <v>784906</v>
          </cell>
          <cell r="N62" t="str">
            <v>Intel Xeon Gold 5218R 20 cores</v>
          </cell>
          <cell r="O62" t="str">
            <v>HUAWEI FUSIONSERVER 1288H V5</v>
          </cell>
        </row>
        <row r="63">
          <cell r="A63" t="str">
            <v>2102311XDBP0M3000545</v>
          </cell>
          <cell r="B63" t="str">
            <v>IMB-CRD-V-EH-13</v>
          </cell>
          <cell r="C63" t="str">
            <v>Operativo</v>
          </cell>
          <cell r="D63" t="str">
            <v>IMB - VIRTUALITZACIÓ PER SERVEI DE CORREU</v>
          </cell>
          <cell r="E63" t="str">
            <v>TS_CERDANYOLA</v>
          </cell>
          <cell r="F63" t="str">
            <v>First Floor_Low Density</v>
          </cell>
          <cell r="G63" t="str">
            <v>FFLD-R23</v>
          </cell>
          <cell r="H63" t="str">
            <v>Físico dedicado</v>
          </cell>
          <cell r="I63" t="str">
            <v>NODO EXCHANGE 03</v>
          </cell>
          <cell r="J63">
            <v>40</v>
          </cell>
          <cell r="K63">
            <v>2</v>
          </cell>
          <cell r="L63">
            <v>20</v>
          </cell>
          <cell r="M63">
            <v>784906</v>
          </cell>
          <cell r="N63" t="str">
            <v>Intel Xeon Gold 5218R 20 cores</v>
          </cell>
          <cell r="O63" t="str">
            <v>HUAWEI FUSIONSERVER 1288H V5</v>
          </cell>
        </row>
        <row r="64">
          <cell r="A64" t="str">
            <v>2102311XDBP0LB000455</v>
          </cell>
          <cell r="B64" t="str">
            <v>IMB-VFC-V-EH-13</v>
          </cell>
          <cell r="C64" t="str">
            <v>Operativo</v>
          </cell>
          <cell r="D64" t="str">
            <v>IMB - VIRTUALITZACIÓ PER SERVEI DE CORREU</v>
          </cell>
          <cell r="E64" t="str">
            <v>Via Favència</v>
          </cell>
          <cell r="F64" t="str">
            <v>CPD</v>
          </cell>
          <cell r="G64" t="str">
            <v>VF43</v>
          </cell>
          <cell r="H64" t="str">
            <v>Físico dedicado</v>
          </cell>
          <cell r="I64" t="str">
            <v>NODO EXCHANGE 01</v>
          </cell>
          <cell r="J64">
            <v>40</v>
          </cell>
          <cell r="K64">
            <v>2</v>
          </cell>
          <cell r="L64">
            <v>20</v>
          </cell>
          <cell r="M64">
            <v>784906</v>
          </cell>
          <cell r="N64" t="str">
            <v>Intel Xeon Gold 5218R 20 cores</v>
          </cell>
          <cell r="O64" t="str">
            <v>HUAWEI FUSIONSERVER 1288H V5</v>
          </cell>
        </row>
        <row r="65">
          <cell r="A65" t="str">
            <v>2102311XDBP0LB000449</v>
          </cell>
          <cell r="B65" t="str">
            <v>IMB-VFC-V-EH-14</v>
          </cell>
          <cell r="C65" t="str">
            <v>Operativo</v>
          </cell>
          <cell r="D65" t="str">
            <v>IMB - VIRTUALITZACIÓ PER SERVEI DE CORREU</v>
          </cell>
          <cell r="E65" t="str">
            <v>Via Favència</v>
          </cell>
          <cell r="F65" t="str">
            <v>CPD</v>
          </cell>
          <cell r="G65" t="str">
            <v>VF42</v>
          </cell>
          <cell r="H65" t="str">
            <v>Físico dedicado</v>
          </cell>
          <cell r="I65" t="str">
            <v>NODO EXCHANGE 03</v>
          </cell>
          <cell r="J65">
            <v>40</v>
          </cell>
          <cell r="K65">
            <v>2</v>
          </cell>
          <cell r="L65">
            <v>20</v>
          </cell>
          <cell r="M65">
            <v>784906</v>
          </cell>
          <cell r="N65" t="str">
            <v>Intel Xeon Gold 5218R 20 cores</v>
          </cell>
          <cell r="O65" t="str">
            <v>HUAWEI FUSIONSERVER 1288H V5</v>
          </cell>
        </row>
        <row r="66">
          <cell r="A66" t="str">
            <v>2102311XDBP0LB000442</v>
          </cell>
          <cell r="B66" t="str">
            <v>IMB-VFC-V-EH-15</v>
          </cell>
          <cell r="C66" t="str">
            <v>Operativo</v>
          </cell>
          <cell r="D66" t="str">
            <v>IMB - VIRTUALITZACIÓ PER SERVEI DE CORREU</v>
          </cell>
          <cell r="E66" t="str">
            <v>Via Favència</v>
          </cell>
          <cell r="F66" t="str">
            <v>CPD</v>
          </cell>
          <cell r="G66" t="str">
            <v>VF43</v>
          </cell>
          <cell r="H66" t="str">
            <v>Físico dedicado</v>
          </cell>
          <cell r="I66" t="str">
            <v>NODO EXCHANGE 02</v>
          </cell>
          <cell r="J66">
            <v>40</v>
          </cell>
          <cell r="K66">
            <v>2</v>
          </cell>
          <cell r="L66">
            <v>20</v>
          </cell>
          <cell r="M66">
            <v>784906</v>
          </cell>
          <cell r="N66" t="str">
            <v>Intel Xeon Gold 5218R 20 cores</v>
          </cell>
          <cell r="O66" t="str">
            <v>HUAWEI FUSIONSERVER 1288H V5</v>
          </cell>
        </row>
        <row r="67">
          <cell r="A67" t="str">
            <v>2102311XDBP0LB000463</v>
          </cell>
          <cell r="B67" t="str">
            <v>IMB-VFC-V-EH-16</v>
          </cell>
          <cell r="C67" t="str">
            <v>Operativo</v>
          </cell>
          <cell r="D67" t="str">
            <v>IMB - VIRTUALITZACIÓ PER SERVEI DE CORREU</v>
          </cell>
          <cell r="E67" t="str">
            <v>Via Favència</v>
          </cell>
          <cell r="F67" t="str">
            <v>CPD</v>
          </cell>
          <cell r="G67" t="str">
            <v>VF42</v>
          </cell>
          <cell r="H67" t="str">
            <v>Físico dedicado</v>
          </cell>
          <cell r="I67" t="str">
            <v>NODO EXCHANGE 04</v>
          </cell>
          <cell r="J67">
            <v>40</v>
          </cell>
          <cell r="K67">
            <v>2</v>
          </cell>
          <cell r="L67">
            <v>20</v>
          </cell>
          <cell r="M67">
            <v>784906</v>
          </cell>
          <cell r="N67" t="str">
            <v>Intel Xeon Gold 5218R 20 cores</v>
          </cell>
          <cell r="O67" t="str">
            <v>HUAWEI FUSIONSERVER 1288H V5</v>
          </cell>
        </row>
        <row r="68">
          <cell r="A68" t="str">
            <v>2102311XBKP0LB000084</v>
          </cell>
          <cell r="B68" t="str">
            <v>IMB-CRD-V-EH-01</v>
          </cell>
          <cell r="C68" t="str">
            <v>Operativo</v>
          </cell>
          <cell r="D68" t="str">
            <v>IMB - VIRTUALITZACIÓ SERVIDORS DE CONTROL</v>
          </cell>
          <cell r="E68" t="str">
            <v>TS_CERDANYOLA</v>
          </cell>
          <cell r="F68" t="str">
            <v>First Floor_Low Density</v>
          </cell>
          <cell r="G68" t="str">
            <v>FFLD-R23</v>
          </cell>
          <cell r="H68" t="str">
            <v>Físico dedicado</v>
          </cell>
          <cell r="I68" t="str">
            <v>NODO CONTROL 01</v>
          </cell>
          <cell r="J68">
            <v>20</v>
          </cell>
          <cell r="K68">
            <v>1</v>
          </cell>
          <cell r="L68">
            <v>20</v>
          </cell>
          <cell r="M68">
            <v>391690</v>
          </cell>
          <cell r="N68" t="str">
            <v>Intel Xeon Gold 5218R 20 cores</v>
          </cell>
          <cell r="O68" t="str">
            <v>HUAWEI FUSIONSERVER 2288H V5</v>
          </cell>
        </row>
        <row r="69">
          <cell r="A69" t="str">
            <v>2102311XBKP0LB000083</v>
          </cell>
          <cell r="B69" t="str">
            <v>IMB-CRD-V-EH-02</v>
          </cell>
          <cell r="C69" t="str">
            <v>Operativo</v>
          </cell>
          <cell r="D69" t="str">
            <v>IMB - VIRTUALITZACIÓ SERVIDORS DE CONTROL</v>
          </cell>
          <cell r="E69" t="str">
            <v>TS_CERDANYOLA</v>
          </cell>
          <cell r="F69" t="str">
            <v>First Floor_Low Density</v>
          </cell>
          <cell r="G69" t="str">
            <v>FFLD-R23</v>
          </cell>
          <cell r="H69" t="str">
            <v>Físico dedicado</v>
          </cell>
          <cell r="I69" t="str">
            <v>NODO CONTROL 02</v>
          </cell>
          <cell r="J69">
            <v>20</v>
          </cell>
          <cell r="K69">
            <v>1</v>
          </cell>
          <cell r="L69">
            <v>20</v>
          </cell>
          <cell r="M69">
            <v>391690</v>
          </cell>
          <cell r="N69" t="str">
            <v>Intel Xeon Gold 5218R 20 cores</v>
          </cell>
          <cell r="O69" t="str">
            <v>HUAWEI FUSIONSERVER 2288H V5</v>
          </cell>
        </row>
        <row r="70">
          <cell r="A70" t="str">
            <v>2102311XBKP0LB000085</v>
          </cell>
          <cell r="B70" t="str">
            <v>IMB-CRD-V-EH-03</v>
          </cell>
          <cell r="C70" t="str">
            <v>Operativo</v>
          </cell>
          <cell r="D70" t="str">
            <v>IMB - VIRTUALITZACIÓ SERVIDORS DE CONTROL</v>
          </cell>
          <cell r="E70" t="str">
            <v>TS_CERDANYOLA</v>
          </cell>
          <cell r="F70" t="str">
            <v>First Floor_Low Density</v>
          </cell>
          <cell r="G70" t="str">
            <v>FFLD-R23</v>
          </cell>
          <cell r="H70" t="str">
            <v>Físico dedicado</v>
          </cell>
          <cell r="I70" t="str">
            <v>NODO CONTROL 03</v>
          </cell>
          <cell r="J70">
            <v>20</v>
          </cell>
          <cell r="K70">
            <v>1</v>
          </cell>
          <cell r="L70">
            <v>20</v>
          </cell>
          <cell r="M70">
            <v>391690</v>
          </cell>
          <cell r="N70" t="str">
            <v>Intel Xeon Gold 5218R 20 cores</v>
          </cell>
          <cell r="O70" t="str">
            <v>HUAWEI FUSIONSERVER 2288H V5</v>
          </cell>
        </row>
        <row r="71">
          <cell r="A71" t="str">
            <v>2102311XBKP0LB000086</v>
          </cell>
          <cell r="B71" t="str">
            <v>IMB-CRD-V-EH-04</v>
          </cell>
          <cell r="C71" t="str">
            <v>Operativo</v>
          </cell>
          <cell r="D71" t="str">
            <v>IMB - VIRTUALITZACIÓ SERVIDORS DE CONTROL</v>
          </cell>
          <cell r="E71" t="str">
            <v>TS_CERDANYOLA</v>
          </cell>
          <cell r="F71" t="str">
            <v>First Floor_Low Density</v>
          </cell>
          <cell r="G71" t="str">
            <v>FFLD-R23</v>
          </cell>
          <cell r="H71" t="str">
            <v>Físico dedicado</v>
          </cell>
          <cell r="I71" t="str">
            <v>NODO CONTROL 04</v>
          </cell>
          <cell r="J71">
            <v>20</v>
          </cell>
          <cell r="K71">
            <v>1</v>
          </cell>
          <cell r="L71">
            <v>20</v>
          </cell>
          <cell r="M71">
            <v>391690</v>
          </cell>
          <cell r="N71" t="str">
            <v>Intel Xeon Gold 5218R 20 cores</v>
          </cell>
          <cell r="O71" t="str">
            <v>HUAWEI FUSIONSERVER 2288H V5</v>
          </cell>
        </row>
        <row r="72">
          <cell r="A72" t="str">
            <v>2102311XBKP0LB000087</v>
          </cell>
          <cell r="B72" t="str">
            <v>IMB-VFC-V-EH-01</v>
          </cell>
          <cell r="C72" t="str">
            <v>Operativo</v>
          </cell>
          <cell r="D72" t="str">
            <v>IMB - VIRTUALITZACIÓ SERVIDORS DE CONTROL</v>
          </cell>
          <cell r="E72" t="str">
            <v>Via Favència</v>
          </cell>
          <cell r="F72" t="str">
            <v>CPD</v>
          </cell>
          <cell r="G72" t="str">
            <v>VF43</v>
          </cell>
          <cell r="H72" t="str">
            <v>Físico dedicado</v>
          </cell>
          <cell r="I72" t="str">
            <v>NODO CONTROL 02</v>
          </cell>
          <cell r="J72">
            <v>20</v>
          </cell>
          <cell r="K72">
            <v>1</v>
          </cell>
          <cell r="L72">
            <v>20</v>
          </cell>
          <cell r="M72">
            <v>391690</v>
          </cell>
          <cell r="N72" t="str">
            <v>Intel Xeon Gold 5218R 20 cores</v>
          </cell>
          <cell r="O72" t="str">
            <v>HUAWEI FUSIONSERVER 2288H V5</v>
          </cell>
        </row>
        <row r="73">
          <cell r="A73" t="str">
            <v>2102311XBKP0LB000088</v>
          </cell>
          <cell r="B73" t="str">
            <v>IMB-VFC-V-EH-02</v>
          </cell>
          <cell r="C73" t="str">
            <v>Operativo</v>
          </cell>
          <cell r="D73" t="str">
            <v>IMB - VIRTUALITZACIÓ SERVIDORS DE CONTROL</v>
          </cell>
          <cell r="E73" t="str">
            <v>Via Favència</v>
          </cell>
          <cell r="F73" t="str">
            <v>CPD</v>
          </cell>
          <cell r="G73" t="str">
            <v>VF42</v>
          </cell>
          <cell r="H73" t="str">
            <v>Físico dedicado</v>
          </cell>
          <cell r="I73" t="str">
            <v>NODO CONTROL 03</v>
          </cell>
          <cell r="J73">
            <v>20</v>
          </cell>
          <cell r="K73">
            <v>1</v>
          </cell>
          <cell r="L73">
            <v>20</v>
          </cell>
          <cell r="M73">
            <v>391690</v>
          </cell>
          <cell r="N73" t="str">
            <v>Intel Xeon Gold 5218R 20 cores</v>
          </cell>
          <cell r="O73" t="str">
            <v>HUAWEI FUSIONSERVER 2288H V5</v>
          </cell>
        </row>
        <row r="74">
          <cell r="A74" t="str">
            <v>2102311XBKP0LB000089</v>
          </cell>
          <cell r="B74" t="str">
            <v>IMB-VFC-V-EH-03</v>
          </cell>
          <cell r="C74" t="str">
            <v>Operativo</v>
          </cell>
          <cell r="D74" t="str">
            <v>IMB - VIRTUALITZACIÓ SERVIDORS DE CONTROL</v>
          </cell>
          <cell r="E74" t="str">
            <v>Via Favència</v>
          </cell>
          <cell r="F74" t="str">
            <v>CPD</v>
          </cell>
          <cell r="G74" t="str">
            <v>VF43</v>
          </cell>
          <cell r="H74" t="str">
            <v>Físico dedicado</v>
          </cell>
          <cell r="I74" t="str">
            <v>NODO CONTROL 01</v>
          </cell>
          <cell r="J74">
            <v>20</v>
          </cell>
          <cell r="K74">
            <v>1</v>
          </cell>
          <cell r="L74">
            <v>20</v>
          </cell>
          <cell r="M74">
            <v>391690</v>
          </cell>
          <cell r="N74" t="str">
            <v>Intel Xeon Gold 5218R 20 cores</v>
          </cell>
          <cell r="O74" t="str">
            <v>HUAWEI FUSIONSERVER 2288H V5</v>
          </cell>
        </row>
        <row r="75">
          <cell r="A75" t="str">
            <v>2102311XBKP0LB000082</v>
          </cell>
          <cell r="B75" t="str">
            <v>IMB-VFC-V-EH-04</v>
          </cell>
          <cell r="C75" t="str">
            <v>Operativo</v>
          </cell>
          <cell r="D75" t="str">
            <v>IMB - VIRTUALITZACIÓ SERVIDORS DE CONTROL</v>
          </cell>
          <cell r="E75" t="str">
            <v>Via Favència</v>
          </cell>
          <cell r="F75" t="str">
            <v>CPD</v>
          </cell>
          <cell r="G75" t="str">
            <v>VF42</v>
          </cell>
          <cell r="H75" t="str">
            <v>Físico dedicado</v>
          </cell>
          <cell r="I75" t="str">
            <v>NODO CONTROL 04</v>
          </cell>
          <cell r="J75">
            <v>20</v>
          </cell>
          <cell r="K75">
            <v>1</v>
          </cell>
          <cell r="L75">
            <v>20</v>
          </cell>
          <cell r="M75">
            <v>391690</v>
          </cell>
          <cell r="N75" t="str">
            <v>Intel Xeon Gold 5218R 20 cores</v>
          </cell>
          <cell r="O75" t="str">
            <v>HUAWEI FUSIONSERVER 2288H V5</v>
          </cell>
        </row>
        <row r="76">
          <cell r="A76" t="str">
            <v>2102311XDBP0LB000459</v>
          </cell>
          <cell r="B76" t="str">
            <v>IMB-CRD-O-EH-18</v>
          </cell>
          <cell r="C76" t="str">
            <v>Operativo</v>
          </cell>
          <cell r="D76" t="str">
            <v>IMB - VIRTUALITZACIÓ PER SOLUCIONS ORACLE BBDD</v>
          </cell>
          <cell r="E76" t="str">
            <v>TS_CERDANYOLA</v>
          </cell>
          <cell r="F76" t="str">
            <v>First Floor_Low Density</v>
          </cell>
          <cell r="G76" t="str">
            <v>FFLD-R23</v>
          </cell>
          <cell r="H76" t="str">
            <v>Físico dedicado</v>
          </cell>
          <cell r="I76" t="str">
            <v>NODO ORACLE 01</v>
          </cell>
          <cell r="J76">
            <v>40</v>
          </cell>
          <cell r="K76">
            <v>2</v>
          </cell>
          <cell r="L76">
            <v>20</v>
          </cell>
          <cell r="M76">
            <v>524288</v>
          </cell>
          <cell r="N76" t="str">
            <v>INTEL XEON GOLD 6242R 20 CORE</v>
          </cell>
          <cell r="O76" t="str">
            <v>HUAWEI FUSIONSERVER 1288H V5</v>
          </cell>
        </row>
        <row r="77">
          <cell r="A77" t="str">
            <v>2102311XDBP0LB000453</v>
          </cell>
          <cell r="B77" t="str">
            <v>IMB-CRD-O-EH-19</v>
          </cell>
          <cell r="C77" t="str">
            <v>Operativo</v>
          </cell>
          <cell r="D77" t="str">
            <v>IMB - VIRTUALITZACIÓ PER SOLUCIONS ORACLE BBDD</v>
          </cell>
          <cell r="E77" t="str">
            <v>TS_CERDANYOLA</v>
          </cell>
          <cell r="F77" t="str">
            <v>First Floor_Low Density</v>
          </cell>
          <cell r="G77" t="str">
            <v>FFLD-R23</v>
          </cell>
          <cell r="H77" t="str">
            <v>Físico dedicado</v>
          </cell>
          <cell r="I77" t="str">
            <v>NODO ORACLE 02</v>
          </cell>
          <cell r="J77">
            <v>40</v>
          </cell>
          <cell r="K77">
            <v>2</v>
          </cell>
          <cell r="L77">
            <v>20</v>
          </cell>
          <cell r="M77">
            <v>524288</v>
          </cell>
          <cell r="N77" t="str">
            <v>INTEL XEON GOLD 6242R 20 CORE</v>
          </cell>
          <cell r="O77" t="str">
            <v>HUAWEI FUSIONSERVER 1288H V5</v>
          </cell>
        </row>
        <row r="78">
          <cell r="A78" t="str">
            <v>2102311XDBP0LB000441</v>
          </cell>
          <cell r="B78" t="str">
            <v>IMB-VFC-O-EH-21</v>
          </cell>
          <cell r="C78" t="str">
            <v>Operativo</v>
          </cell>
          <cell r="D78" t="str">
            <v>IMB - VIRTUALITZACIÓ PER SOLUCIONS ORACLE BBDD</v>
          </cell>
          <cell r="E78" t="str">
            <v>Via Favència</v>
          </cell>
          <cell r="F78" t="str">
            <v>CPD</v>
          </cell>
          <cell r="G78" t="str">
            <v>VF43</v>
          </cell>
          <cell r="H78" t="str">
            <v>Físico dedicado</v>
          </cell>
          <cell r="I78" t="str">
            <v>NODO ORACLE 03</v>
          </cell>
          <cell r="J78">
            <v>40</v>
          </cell>
          <cell r="K78">
            <v>2</v>
          </cell>
          <cell r="L78">
            <v>20</v>
          </cell>
          <cell r="M78">
            <v>524288</v>
          </cell>
          <cell r="N78" t="str">
            <v>INTEL XEON GOLD 6242R 20 CORE</v>
          </cell>
          <cell r="O78" t="str">
            <v>HUAWEI FUSIONSERVER 1288H V5</v>
          </cell>
        </row>
        <row r="79">
          <cell r="A79" t="str">
            <v>2102311XDBP0LB000440</v>
          </cell>
          <cell r="B79" t="str">
            <v>IMB-VFC-O-EH-23</v>
          </cell>
          <cell r="C79" t="str">
            <v>Operativo</v>
          </cell>
          <cell r="D79" t="str">
            <v>IMB - VIRTUALITZACIÓ PER SOLUCIONS ORACLE BBDD</v>
          </cell>
          <cell r="E79" t="str">
            <v>Via Favència</v>
          </cell>
          <cell r="F79" t="str">
            <v>CPD</v>
          </cell>
          <cell r="G79" t="str">
            <v>VF43</v>
          </cell>
          <cell r="H79" t="str">
            <v>Físico dedicado</v>
          </cell>
          <cell r="I79" t="str">
            <v>NODO ORACLE 04</v>
          </cell>
          <cell r="J79">
            <v>40</v>
          </cell>
          <cell r="K79">
            <v>2</v>
          </cell>
          <cell r="L79">
            <v>20</v>
          </cell>
          <cell r="M79">
            <v>524288</v>
          </cell>
          <cell r="N79" t="str">
            <v>INTEL XEON GOLD 6242R 20 CORE</v>
          </cell>
          <cell r="O79" t="str">
            <v>HUAWEI FUSIONSERVER 1288H V5</v>
          </cell>
        </row>
        <row r="80">
          <cell r="A80" t="str">
            <v>2102311XDBP0LB000465</v>
          </cell>
          <cell r="B80" t="str">
            <v>IMB-VFC-O-EH-24</v>
          </cell>
          <cell r="C80" t="str">
            <v>Operativo</v>
          </cell>
          <cell r="D80" t="str">
            <v>IMB - VIRTUALITZACIÓ PER SOLUCIONS ORACLE BBDD</v>
          </cell>
          <cell r="E80" t="str">
            <v>Via Favència</v>
          </cell>
          <cell r="F80" t="str">
            <v>CPD</v>
          </cell>
          <cell r="G80" t="str">
            <v>VF42</v>
          </cell>
          <cell r="H80" t="str">
            <v>Físico dedicado</v>
          </cell>
          <cell r="I80" t="str">
            <v>NODO ORACLE 02</v>
          </cell>
          <cell r="J80">
            <v>40</v>
          </cell>
          <cell r="K80">
            <v>2</v>
          </cell>
          <cell r="L80">
            <v>20</v>
          </cell>
          <cell r="M80">
            <v>524288</v>
          </cell>
          <cell r="N80" t="str">
            <v>INTEL XEON GOLD 6242R 20 CORE</v>
          </cell>
          <cell r="O80" t="str">
            <v>HUAWEI FUSIONSERVER 1288H V5</v>
          </cell>
        </row>
        <row r="81">
          <cell r="A81" t="str">
            <v>2102311XDBP0LB000460</v>
          </cell>
          <cell r="B81" t="str">
            <v>IMB-VFC-O-EH-25</v>
          </cell>
          <cell r="C81" t="str">
            <v>Operativo</v>
          </cell>
          <cell r="D81" t="str">
            <v>IMB - VIRTUALITZACIÓ PER SOLUCIONS ORACLE BBDD</v>
          </cell>
          <cell r="E81" t="str">
            <v>Via Favència</v>
          </cell>
          <cell r="F81" t="str">
            <v>CPD</v>
          </cell>
          <cell r="G81" t="str">
            <v>VF43</v>
          </cell>
          <cell r="H81" t="str">
            <v>Físico dedicado</v>
          </cell>
          <cell r="I81" t="str">
            <v>NODO ORACLE 05</v>
          </cell>
          <cell r="J81">
            <v>40</v>
          </cell>
          <cell r="K81">
            <v>2</v>
          </cell>
          <cell r="L81">
            <v>20</v>
          </cell>
          <cell r="M81">
            <v>524288</v>
          </cell>
          <cell r="N81" t="str">
            <v>INTEL XEON GOLD 6242R 20 CORE</v>
          </cell>
          <cell r="O81" t="str">
            <v>HUAWEI FUSIONSERVER 1288H V5</v>
          </cell>
        </row>
        <row r="82">
          <cell r="A82" t="str">
            <v>2102311XDBP0LB000464</v>
          </cell>
          <cell r="B82" t="str">
            <v>IMB-CRD-F-OCP-01</v>
          </cell>
          <cell r="C82" t="str">
            <v>Temporalmente Parado</v>
          </cell>
          <cell r="D82" t="str">
            <v>IMB ? INFRAESTRUCTURA OPENSHIFT</v>
          </cell>
          <cell r="E82" t="str">
            <v>TS_CERDANYOLA</v>
          </cell>
          <cell r="F82" t="str">
            <v>First Floor_Low Density</v>
          </cell>
          <cell r="G82" t="str">
            <v>FFLD-R24</v>
          </cell>
          <cell r="H82" t="str">
            <v>Físico dedicado</v>
          </cell>
          <cell r="I82" t="str">
            <v>NODO ORACLE 01</v>
          </cell>
          <cell r="J82">
            <v>40</v>
          </cell>
          <cell r="K82">
            <v>2</v>
          </cell>
          <cell r="L82">
            <v>20</v>
          </cell>
          <cell r="M82">
            <v>524288</v>
          </cell>
          <cell r="N82" t="str">
            <v>INTEL XEON GOLD 6242R 20 CORE</v>
          </cell>
          <cell r="O82" t="str">
            <v>HUAWEI FUSIONSERVER 1288H V5</v>
          </cell>
        </row>
        <row r="83">
          <cell r="A83" t="str">
            <v>2102311XDBP0LB000458</v>
          </cell>
          <cell r="B83" t="str">
            <v>IMBCRDBMA01</v>
          </cell>
          <cell r="C83" t="str">
            <v>Operativo</v>
          </cell>
          <cell r="D83" t="str">
            <v>IMB - INFRAESTRUCTURA SOLUCIÓ BACKUPS</v>
          </cell>
          <cell r="E83" t="str">
            <v>TS_CERDANYOLA</v>
          </cell>
          <cell r="F83" t="str">
            <v>First Floor_Low Density</v>
          </cell>
          <cell r="G83" t="str">
            <v>FFLD-R25</v>
          </cell>
          <cell r="H83" t="str">
            <v>Físico dedicado</v>
          </cell>
          <cell r="I83" t="str">
            <v>NODO BACKUP 01</v>
          </cell>
          <cell r="J83">
            <v>8</v>
          </cell>
          <cell r="K83">
            <v>1</v>
          </cell>
          <cell r="L83">
            <v>8</v>
          </cell>
          <cell r="M83">
            <v>128000</v>
          </cell>
          <cell r="N83" t="str">
            <v>INTEL XEON SILVER 4208 8 CORE</v>
          </cell>
          <cell r="O83" t="str">
            <v>HUAWEI FUSIONSERVER 1288H V5</v>
          </cell>
        </row>
        <row r="84">
          <cell r="A84" t="str">
            <v>2102311XDBP0LB000439</v>
          </cell>
          <cell r="B84" t="str">
            <v>IMBCRDBMA02</v>
          </cell>
          <cell r="C84" t="str">
            <v>Operativo</v>
          </cell>
          <cell r="D84" t="str">
            <v>IMB - INFRAESTRUCTURA SOLUCIÓ BACKUPS</v>
          </cell>
          <cell r="E84" t="str">
            <v>TS_CERDANYOLA</v>
          </cell>
          <cell r="F84" t="str">
            <v>First Floor_Low Density</v>
          </cell>
          <cell r="G84" t="str">
            <v>FFLD-R25</v>
          </cell>
          <cell r="H84" t="str">
            <v>Físico dedicado</v>
          </cell>
          <cell r="I84" t="str">
            <v>NODO BACKUP 02</v>
          </cell>
          <cell r="J84">
            <v>8</v>
          </cell>
          <cell r="K84">
            <v>1</v>
          </cell>
          <cell r="L84">
            <v>8</v>
          </cell>
          <cell r="M84">
            <v>128000</v>
          </cell>
          <cell r="N84" t="str">
            <v>INTEL XEON SILVER 4208 8 CORE</v>
          </cell>
          <cell r="O84" t="str">
            <v>HUAWEI FUSIONSERVER 1288H V5</v>
          </cell>
        </row>
        <row r="85">
          <cell r="A85" t="str">
            <v>2102311XDBP0LB000448</v>
          </cell>
          <cell r="B85" t="str">
            <v>IMBVFCBMA01</v>
          </cell>
          <cell r="C85" t="str">
            <v>Operativo</v>
          </cell>
          <cell r="D85" t="str">
            <v>IMB - INFRAESTRUCTURA SOLUCIÓ BACKUPS</v>
          </cell>
          <cell r="E85" t="str">
            <v>Via Favència</v>
          </cell>
          <cell r="F85" t="str">
            <v>CPD</v>
          </cell>
          <cell r="G85" t="str">
            <v>VF41</v>
          </cell>
          <cell r="H85" t="str">
            <v>Físico dedicado</v>
          </cell>
          <cell r="I85" t="str">
            <v>NODO BACKUP 01</v>
          </cell>
          <cell r="J85">
            <v>8</v>
          </cell>
          <cell r="K85">
            <v>1</v>
          </cell>
          <cell r="L85">
            <v>8</v>
          </cell>
          <cell r="M85">
            <v>128000</v>
          </cell>
          <cell r="N85" t="str">
            <v>INTEL XEON SILVER 4208 8 CORE</v>
          </cell>
          <cell r="O85" t="str">
            <v>HUAWEI FUSIONSERVER 1288H V5</v>
          </cell>
        </row>
        <row r="86">
          <cell r="A86" t="str">
            <v>2102311XDBP0LB000438</v>
          </cell>
          <cell r="B86" t="str">
            <v>IMBVFCBMA02</v>
          </cell>
          <cell r="C86" t="str">
            <v>Operativo</v>
          </cell>
          <cell r="D86" t="str">
            <v>IMB - INFRAESTRUCTURA SOLUCIÓ BACKUPS</v>
          </cell>
          <cell r="E86" t="str">
            <v>Via Favència</v>
          </cell>
          <cell r="F86" t="str">
            <v>CPD</v>
          </cell>
          <cell r="G86" t="str">
            <v>VF41</v>
          </cell>
          <cell r="H86" t="str">
            <v>Físico dedicado</v>
          </cell>
          <cell r="I86" t="str">
            <v>NODO BACKUP 02</v>
          </cell>
          <cell r="J86">
            <v>8</v>
          </cell>
          <cell r="K86">
            <v>1</v>
          </cell>
          <cell r="L86">
            <v>8</v>
          </cell>
          <cell r="M86">
            <v>128000</v>
          </cell>
          <cell r="N86" t="str">
            <v>INTEL XEON SILVER 4208 8 CORE</v>
          </cell>
          <cell r="O86" t="str">
            <v>HUAWEI FUSIONSERVER 1288H V5</v>
          </cell>
        </row>
      </sheetData>
      <sheetData sheetId="3">
        <row r="1">
          <cell r="A1" t="str">
            <v>Número de serie</v>
          </cell>
          <cell r="B1" t="str">
            <v>Sistema</v>
          </cell>
          <cell r="C1" t="str">
            <v>Sistema Normalizado</v>
          </cell>
          <cell r="D1" t="str">
            <v>IP de Gestión</v>
          </cell>
          <cell r="E1" t="str">
            <v>Localización</v>
          </cell>
          <cell r="F1" t="str">
            <v>Proveedor</v>
          </cell>
          <cell r="G1" t="str">
            <v>Grupo T</v>
          </cell>
          <cell r="H1" t="str">
            <v>Cliente</v>
          </cell>
          <cell r="I1" t="str">
            <v>Modelo</v>
          </cell>
          <cell r="J1" t="str">
            <v>Criticidad</v>
          </cell>
          <cell r="L1" t="str">
            <v>Etiqueta T-Systems</v>
          </cell>
          <cell r="M1" t="str">
            <v>Armario</v>
          </cell>
          <cell r="N1" t="str">
            <v>Otra Etiqueta (Armario)</v>
          </cell>
          <cell r="O1" t="str">
            <v>Owner</v>
          </cell>
          <cell r="P1" t="str">
            <v>Comentarios</v>
          </cell>
          <cell r="Q1" t="str">
            <v>Estado</v>
          </cell>
          <cell r="R1" t="str">
            <v>Mant. Deseado</v>
          </cell>
          <cell r="S1" t="str">
            <v>Código Agrup.</v>
          </cell>
          <cell r="T1" t="str">
            <v>Descripción Código Agrup.</v>
          </cell>
          <cell r="U1" t="str">
            <v>Pedido Sigma</v>
          </cell>
          <cell r="V1" t="str">
            <v>Función Sistema</v>
          </cell>
          <cell r="W1" t="str">
            <v>Función HW</v>
          </cell>
          <cell r="X1" t="str">
            <v>LastDateOfSupport</v>
          </cell>
          <cell r="Y1" t="str">
            <v>MigrationProductId</v>
          </cell>
          <cell r="Z1" t="str">
            <v>EoSSecurityVul</v>
          </cell>
          <cell r="AA1" t="str">
            <v>EoSContractRenewal</v>
          </cell>
          <cell r="AB1" t="str">
            <v>Sala</v>
          </cell>
          <cell r="AC1" t="str">
            <v>FechaCreacion</v>
          </cell>
        </row>
        <row r="2">
          <cell r="A2" t="str">
            <v>desc_E033736</v>
          </cell>
          <cell r="B2" t="str">
            <v>fwve-imb-2</v>
          </cell>
          <cell r="C2" t="str">
            <v>ict_srv_fwve-imb-2</v>
          </cell>
          <cell r="D2" t="str">
            <v>092.032.104.013</v>
          </cell>
          <cell r="E2" t="str">
            <v>TS_CERDANYOLA_Planta Baja_Ground Floor_High Density</v>
          </cell>
          <cell r="F2" t="str">
            <v>VMWARE</v>
          </cell>
          <cell r="G2" t="str">
            <v>CPD CAT PROD</v>
          </cell>
          <cell r="H2" t="str">
            <v>T-Systems - ICT TSS</v>
          </cell>
          <cell r="I2" t="str">
            <v>ESX Cloud</v>
          </cell>
          <cell r="J2">
            <v>2</v>
          </cell>
          <cell r="L2" t="str">
            <v>Granja cloud</v>
          </cell>
          <cell r="M2" t="str">
            <v>A030054</v>
          </cell>
          <cell r="N2" t="str">
            <v>Máquinas virtuales CRD</v>
          </cell>
          <cell r="O2" t="str">
            <v>Network Security</v>
          </cell>
          <cell r="P2" t="str">
            <v>Es un chasis genérico para contener sólo los FWs que están en los ESX del Cloud----Actualmente el equipo esta en CDR.</v>
          </cell>
          <cell r="Q2" t="str">
            <v>Productivo</v>
          </cell>
          <cell r="R2" t="str">
            <v>No contratar</v>
          </cell>
          <cell r="S2" t="str">
            <v/>
          </cell>
          <cell r="T2" t="str">
            <v/>
          </cell>
          <cell r="U2" t="str">
            <v/>
          </cell>
          <cell r="V2" t="str">
            <v>FW Perimetral</v>
          </cell>
          <cell r="W2" t="str">
            <v>Servidor</v>
          </cell>
          <cell r="X2">
            <v>0</v>
          </cell>
          <cell r="Y2" t="str">
            <v/>
          </cell>
          <cell r="Z2">
            <v>0</v>
          </cell>
          <cell r="AA2">
            <v>0</v>
          </cell>
          <cell r="AB2" t="str">
            <v>Ground Floor_High Density</v>
          </cell>
          <cell r="AC2">
            <v>41689.631122685183</v>
          </cell>
        </row>
        <row r="3">
          <cell r="A3" t="str">
            <v>desc_E033736</v>
          </cell>
          <cell r="B3" t="str">
            <v>fwve-imb-1</v>
          </cell>
          <cell r="C3" t="str">
            <v>ict_srv_fwve-imb-1</v>
          </cell>
          <cell r="D3" t="str">
            <v>092.032.104.012</v>
          </cell>
          <cell r="E3" t="str">
            <v>TS_CERDANYOLA_Planta Baja_Ground Floor_High Density</v>
          </cell>
          <cell r="F3" t="str">
            <v>VMWARE</v>
          </cell>
          <cell r="G3" t="str">
            <v>CPD CAT PROD</v>
          </cell>
          <cell r="H3" t="str">
            <v>T-Systems - ICT TSS</v>
          </cell>
          <cell r="I3" t="str">
            <v>ESX Cloud</v>
          </cell>
          <cell r="J3">
            <v>2</v>
          </cell>
          <cell r="L3" t="str">
            <v>Granja cloud</v>
          </cell>
          <cell r="M3" t="str">
            <v>A030054</v>
          </cell>
          <cell r="N3" t="str">
            <v>Máquinas virtuales CRD</v>
          </cell>
          <cell r="O3" t="str">
            <v>Network Security</v>
          </cell>
          <cell r="P3" t="str">
            <v>Es un chasis genérico para contener sólo los FWs que están en los ESX del Cloud----Actualmente el equipo esta en CDR.</v>
          </cell>
          <cell r="Q3" t="str">
            <v>Productivo</v>
          </cell>
          <cell r="R3" t="str">
            <v>No contratar</v>
          </cell>
          <cell r="S3" t="str">
            <v/>
          </cell>
          <cell r="T3" t="str">
            <v/>
          </cell>
          <cell r="U3" t="str">
            <v/>
          </cell>
          <cell r="V3" t="str">
            <v>FW Perimetral</v>
          </cell>
          <cell r="W3" t="str">
            <v>Servidor</v>
          </cell>
          <cell r="X3">
            <v>0</v>
          </cell>
          <cell r="Y3" t="str">
            <v/>
          </cell>
          <cell r="Z3">
            <v>0</v>
          </cell>
          <cell r="AA3">
            <v>0</v>
          </cell>
          <cell r="AB3" t="str">
            <v>Ground Floor_High Density</v>
          </cell>
          <cell r="AC3">
            <v>41689.631122685183</v>
          </cell>
        </row>
        <row r="4">
          <cell r="A4" t="str">
            <v>Número de serie</v>
          </cell>
          <cell r="B4" t="str">
            <v>Sistema</v>
          </cell>
          <cell r="C4" t="str">
            <v>Sistema Normalizado</v>
          </cell>
          <cell r="D4" t="str">
            <v>IP de Gestión</v>
          </cell>
          <cell r="E4" t="str">
            <v>Localización</v>
          </cell>
          <cell r="F4" t="str">
            <v>Proveedor</v>
          </cell>
          <cell r="G4" t="str">
            <v>Grupo T</v>
          </cell>
          <cell r="H4" t="str">
            <v>Cliente</v>
          </cell>
          <cell r="I4" t="str">
            <v>Modelo</v>
          </cell>
          <cell r="J4" t="str">
            <v>Criticidad</v>
          </cell>
          <cell r="L4" t="str">
            <v>Etiqueta T-Systems</v>
          </cell>
          <cell r="M4" t="str">
            <v>Armario</v>
          </cell>
          <cell r="N4" t="str">
            <v>Otra Etiqueta (Armario)</v>
          </cell>
          <cell r="O4" t="str">
            <v>Owner</v>
          </cell>
          <cell r="P4" t="str">
            <v>Comentarios</v>
          </cell>
          <cell r="Q4" t="str">
            <v>Estado</v>
          </cell>
          <cell r="R4" t="str">
            <v>Mant. Deseado</v>
          </cell>
          <cell r="S4" t="str">
            <v>Código Agrup.</v>
          </cell>
          <cell r="T4" t="str">
            <v>Descripción Código Agrup.</v>
          </cell>
          <cell r="U4" t="str">
            <v>Pedido Sigma</v>
          </cell>
          <cell r="V4" t="str">
            <v>Función Sistema</v>
          </cell>
          <cell r="W4" t="str">
            <v>Función HW</v>
          </cell>
          <cell r="X4" t="str">
            <v>LastDateOfSupport</v>
          </cell>
          <cell r="Y4" t="str">
            <v>MigrationProductId</v>
          </cell>
          <cell r="Z4" t="str">
            <v>EoSSecurityVul</v>
          </cell>
          <cell r="AA4" t="str">
            <v>EoSContractRenewal</v>
          </cell>
          <cell r="AB4" t="str">
            <v>Sala</v>
          </cell>
          <cell r="AC4" t="str">
            <v>FechaCreacion</v>
          </cell>
        </row>
        <row r="5">
          <cell r="A5" t="str">
            <v>21980109144EL9005030</v>
          </cell>
          <cell r="B5" t="str">
            <v>crd_swadm05</v>
          </cell>
          <cell r="C5" t="str">
            <v>imb_swi_crd_swadm05</v>
          </cell>
          <cell r="D5" t="str">
            <v>010.249.060.029</v>
          </cell>
          <cell r="E5" t="str">
            <v>TS_CERDANYOLA_Planta Baja_Ground Floor_Low Density</v>
          </cell>
          <cell r="F5" t="str">
            <v>Huawei</v>
          </cell>
          <cell r="G5" t="str">
            <v>IMI Barcelona</v>
          </cell>
          <cell r="H5" t="str">
            <v>IMI Barcelona</v>
          </cell>
          <cell r="I5" t="str">
            <v>S5735-L24T4S-A</v>
          </cell>
          <cell r="J5">
            <v>3</v>
          </cell>
          <cell r="L5" t="str">
            <v>123746</v>
          </cell>
          <cell r="M5" t="str">
            <v>A900070</v>
          </cell>
          <cell r="N5" t="str">
            <v>FFLD-R24</v>
          </cell>
          <cell r="O5" t="str">
            <v>DCNS</v>
          </cell>
          <cell r="P5" t="str">
            <v>imb_swi_crd_swadm05</v>
          </cell>
          <cell r="Q5" t="str">
            <v>Productivo</v>
          </cell>
          <cell r="R5" t="str">
            <v>No contratar</v>
          </cell>
          <cell r="S5" t="str">
            <v/>
          </cell>
          <cell r="T5" t="str">
            <v/>
          </cell>
          <cell r="U5" t="str">
            <v/>
          </cell>
          <cell r="V5" t="str">
            <v>Switch Server Access</v>
          </cell>
          <cell r="W5" t="str">
            <v>Switch</v>
          </cell>
          <cell r="X5">
            <v>0</v>
          </cell>
          <cell r="Y5" t="str">
            <v/>
          </cell>
          <cell r="Z5">
            <v>0</v>
          </cell>
          <cell r="AA5">
            <v>0</v>
          </cell>
          <cell r="AB5" t="str">
            <v>Ground Floor_Low Density</v>
          </cell>
          <cell r="AC5">
            <v>44343.633993055555</v>
          </cell>
        </row>
        <row r="6">
          <cell r="A6" t="str">
            <v>21980109334EL8001770</v>
          </cell>
          <cell r="B6" t="str">
            <v>crd_swadmsto04</v>
          </cell>
          <cell r="C6" t="str">
            <v>imb_swi_crd_swadmsto04</v>
          </cell>
          <cell r="D6" t="str">
            <v>010.249.060.028</v>
          </cell>
          <cell r="E6" t="str">
            <v>TS_CERDANYOLA_Planta Baja_Ground Floor_Low Density</v>
          </cell>
          <cell r="F6" t="str">
            <v>Huawei</v>
          </cell>
          <cell r="G6" t="str">
            <v>IMI Barcelona</v>
          </cell>
          <cell r="H6" t="str">
            <v>IMI Barcelona</v>
          </cell>
          <cell r="I6" t="str">
            <v>S5735-L48T4S-A</v>
          </cell>
          <cell r="J6">
            <v>3</v>
          </cell>
          <cell r="L6" t="str">
            <v>123771</v>
          </cell>
          <cell r="M6" t="str">
            <v>A900070</v>
          </cell>
          <cell r="N6" t="str">
            <v>FFLD-R24</v>
          </cell>
          <cell r="O6" t="str">
            <v>DCNS</v>
          </cell>
          <cell r="P6" t="str">
            <v>Switch Adm - OOB S5735-L48T4S-A</v>
          </cell>
          <cell r="Q6" t="str">
            <v>Productivo</v>
          </cell>
          <cell r="R6" t="str">
            <v>No contratar</v>
          </cell>
          <cell r="S6" t="str">
            <v/>
          </cell>
          <cell r="T6" t="str">
            <v/>
          </cell>
          <cell r="U6" t="str">
            <v/>
          </cell>
          <cell r="V6" t="str">
            <v>Switch Server Access</v>
          </cell>
          <cell r="W6" t="str">
            <v>Switch</v>
          </cell>
          <cell r="X6">
            <v>0</v>
          </cell>
          <cell r="Y6" t="str">
            <v/>
          </cell>
          <cell r="Z6">
            <v>0</v>
          </cell>
          <cell r="AA6">
            <v>0</v>
          </cell>
          <cell r="AB6" t="str">
            <v>Ground Floor_Low Density</v>
          </cell>
          <cell r="AC6">
            <v>44343.48878472222</v>
          </cell>
        </row>
        <row r="7">
          <cell r="A7" t="str">
            <v>21980109334EL8001639</v>
          </cell>
          <cell r="B7" t="str">
            <v>crd_swadm04</v>
          </cell>
          <cell r="C7" t="str">
            <v>imb_swi_crd_swadm04</v>
          </cell>
          <cell r="D7" t="str">
            <v>010.249.060.027</v>
          </cell>
          <cell r="E7" t="str">
            <v>TS_CERDANYOLA_Planta Baja_Ground Floor_Low Density</v>
          </cell>
          <cell r="F7" t="str">
            <v>Huawei</v>
          </cell>
          <cell r="G7" t="str">
            <v>IMI Barcelona</v>
          </cell>
          <cell r="H7" t="str">
            <v>IMI Barcelona</v>
          </cell>
          <cell r="I7" t="str">
            <v>S5735-L48T4S-A</v>
          </cell>
          <cell r="J7">
            <v>3</v>
          </cell>
          <cell r="L7" t="str">
            <v>123771</v>
          </cell>
          <cell r="M7" t="str">
            <v>A900070</v>
          </cell>
          <cell r="N7" t="str">
            <v>FFLD-R24</v>
          </cell>
          <cell r="O7" t="str">
            <v>DCNS</v>
          </cell>
          <cell r="P7" t="str">
            <v>imb_swi_crd_swadm04</v>
          </cell>
          <cell r="Q7" t="str">
            <v>Productivo</v>
          </cell>
          <cell r="R7" t="str">
            <v>No contratar</v>
          </cell>
          <cell r="S7" t="str">
            <v/>
          </cell>
          <cell r="T7" t="str">
            <v/>
          </cell>
          <cell r="U7" t="str">
            <v/>
          </cell>
          <cell r="V7" t="str">
            <v>Switch Server Access</v>
          </cell>
          <cell r="W7" t="str">
            <v>Switch</v>
          </cell>
          <cell r="X7">
            <v>0</v>
          </cell>
          <cell r="Y7" t="str">
            <v/>
          </cell>
          <cell r="Z7">
            <v>0</v>
          </cell>
          <cell r="AA7">
            <v>0</v>
          </cell>
          <cell r="AB7" t="str">
            <v>Ground Floor_Low Density</v>
          </cell>
          <cell r="AC7">
            <v>44350.808969907404</v>
          </cell>
        </row>
        <row r="8">
          <cell r="A8" t="str">
            <v>2102353EGR10LC000002</v>
          </cell>
          <cell r="B8" t="str">
            <v>crd_swsrv06</v>
          </cell>
          <cell r="C8" t="str">
            <v>imb_swi_crd_swsrv06</v>
          </cell>
          <cell r="D8" t="str">
            <v>010.249.060.024</v>
          </cell>
          <cell r="E8" t="str">
            <v>TS_CERDANYOLA_Planta Baja_Ground Floor_Low Density</v>
          </cell>
          <cell r="F8" t="str">
            <v>Huawei</v>
          </cell>
          <cell r="G8" t="str">
            <v>IMI Barcelona</v>
          </cell>
          <cell r="H8" t="str">
            <v>IMI Barcelona</v>
          </cell>
          <cell r="I8" t="str">
            <v>CE8851-32CQ8DQ-PF</v>
          </cell>
          <cell r="J8">
            <v>1</v>
          </cell>
          <cell r="L8" t="str">
            <v>123726</v>
          </cell>
          <cell r="M8" t="str">
            <v>A900070</v>
          </cell>
          <cell r="N8" t="str">
            <v>FFLD-R24</v>
          </cell>
          <cell r="O8" t="str">
            <v>DCNS</v>
          </cell>
          <cell r="P8" t="str">
            <v>imb_swi_crd_swsrv06</v>
          </cell>
          <cell r="Q8" t="str">
            <v>Productivo</v>
          </cell>
          <cell r="R8" t="str">
            <v>No contratar</v>
          </cell>
          <cell r="S8" t="str">
            <v/>
          </cell>
          <cell r="T8" t="str">
            <v/>
          </cell>
          <cell r="U8" t="str">
            <v/>
          </cell>
          <cell r="V8" t="str">
            <v>Switch Server Access</v>
          </cell>
          <cell r="W8" t="str">
            <v>Switch</v>
          </cell>
          <cell r="X8">
            <v>0</v>
          </cell>
          <cell r="Y8" t="str">
            <v/>
          </cell>
          <cell r="Z8">
            <v>0</v>
          </cell>
          <cell r="AA8">
            <v>0</v>
          </cell>
          <cell r="AB8" t="str">
            <v>Ground Floor_Low Density</v>
          </cell>
          <cell r="AC8">
            <v>44343.63616898148</v>
          </cell>
        </row>
        <row r="9">
          <cell r="A9" t="str">
            <v>2102353EGR10P4100004</v>
          </cell>
          <cell r="B9" t="str">
            <v>crd_swsrv05</v>
          </cell>
          <cell r="C9" t="str">
            <v>imb_swi_crd_swsrv05</v>
          </cell>
          <cell r="D9" t="str">
            <v>010.249.060.023</v>
          </cell>
          <cell r="E9" t="str">
            <v>TS_CERDANYOLA_Planta Baja_Ground Floor_Low Density</v>
          </cell>
          <cell r="F9" t="str">
            <v>Huawei</v>
          </cell>
          <cell r="G9" t="str">
            <v>IMI Barcelona</v>
          </cell>
          <cell r="H9" t="str">
            <v>IMI Barcelona</v>
          </cell>
          <cell r="I9" t="str">
            <v>CE8851-32CQ8DQ-PF</v>
          </cell>
          <cell r="J9">
            <v>2</v>
          </cell>
          <cell r="L9" t="str">
            <v>123725</v>
          </cell>
          <cell r="M9" t="str">
            <v>A900070</v>
          </cell>
          <cell r="N9" t="str">
            <v>FFLD-R24</v>
          </cell>
          <cell r="O9" t="str">
            <v>DCNS</v>
          </cell>
          <cell r="P9" t="str">
            <v>imb_swi_crd_swsrv05</v>
          </cell>
          <cell r="Q9" t="str">
            <v>Productivo</v>
          </cell>
          <cell r="R9" t="str">
            <v>No contratar</v>
          </cell>
          <cell r="S9" t="str">
            <v/>
          </cell>
          <cell r="T9" t="str">
            <v/>
          </cell>
          <cell r="U9" t="str">
            <v/>
          </cell>
          <cell r="V9" t="str">
            <v>Switch Server Access</v>
          </cell>
          <cell r="W9" t="str">
            <v>Switch</v>
          </cell>
          <cell r="X9">
            <v>0</v>
          </cell>
          <cell r="Y9" t="str">
            <v/>
          </cell>
          <cell r="Z9">
            <v>0</v>
          </cell>
          <cell r="AA9">
            <v>0</v>
          </cell>
          <cell r="AB9" t="str">
            <v>Ground Floor_Low Density</v>
          </cell>
          <cell r="AC9">
            <v>44343.635162037041</v>
          </cell>
        </row>
        <row r="10">
          <cell r="A10" t="str">
            <v>2102353EGR10LC000003</v>
          </cell>
          <cell r="B10" t="str">
            <v>crd_swsrvsto04</v>
          </cell>
          <cell r="C10" t="str">
            <v>imb_swi_crd_swsrvsto04</v>
          </cell>
          <cell r="D10" t="str">
            <v>010.249.060.022</v>
          </cell>
          <cell r="E10" t="str">
            <v>TS_CERDANYOLA_Planta Baja_Ground Floor_Low Density</v>
          </cell>
          <cell r="F10" t="str">
            <v>Huawei</v>
          </cell>
          <cell r="G10" t="str">
            <v>IMI Barcelona</v>
          </cell>
          <cell r="H10" t="str">
            <v>IMI Barcelona</v>
          </cell>
          <cell r="I10" t="str">
            <v>CE8851-32CQ8DQ-PF</v>
          </cell>
          <cell r="J10">
            <v>1</v>
          </cell>
          <cell r="L10" t="str">
            <v>123787</v>
          </cell>
          <cell r="M10" t="str">
            <v>A900070</v>
          </cell>
          <cell r="N10" t="str">
            <v>FFLD-R24</v>
          </cell>
          <cell r="O10" t="str">
            <v>DCNS</v>
          </cell>
          <cell r="P10" t="str">
            <v>imb_swi_crd_swsrvsto04</v>
          </cell>
          <cell r="Q10" t="str">
            <v>Productivo</v>
          </cell>
          <cell r="R10" t="str">
            <v>No contratar</v>
          </cell>
          <cell r="S10" t="str">
            <v/>
          </cell>
          <cell r="T10" t="str">
            <v/>
          </cell>
          <cell r="U10" t="str">
            <v/>
          </cell>
          <cell r="V10" t="str">
            <v>Switch Server Access</v>
          </cell>
          <cell r="W10" t="str">
            <v>Switch</v>
          </cell>
          <cell r="X10">
            <v>0</v>
          </cell>
          <cell r="Y10" t="str">
            <v/>
          </cell>
          <cell r="Z10">
            <v>0</v>
          </cell>
          <cell r="AA10">
            <v>0</v>
          </cell>
          <cell r="AB10" t="str">
            <v>Ground Floor_Low Density</v>
          </cell>
          <cell r="AC10">
            <v>44343.630428240744</v>
          </cell>
        </row>
        <row r="11">
          <cell r="A11" t="str">
            <v>2102353EGR10LC000004</v>
          </cell>
          <cell r="B11" t="str">
            <v>crd_swsrvsto03</v>
          </cell>
          <cell r="C11" t="str">
            <v>imb_swi_crd_swsrvsto03</v>
          </cell>
          <cell r="D11" t="str">
            <v>010.249.060.021</v>
          </cell>
          <cell r="E11" t="str">
            <v>TS_CERDANYOLA_Planta Baja_Ground Floor_Low Density</v>
          </cell>
          <cell r="F11" t="str">
            <v>Huawei</v>
          </cell>
          <cell r="G11" t="str">
            <v>IMI Barcelona</v>
          </cell>
          <cell r="H11" t="str">
            <v>IMI Barcelona</v>
          </cell>
          <cell r="I11" t="str">
            <v>CE8851-32CQ8DQ-PF</v>
          </cell>
          <cell r="J11">
            <v>1</v>
          </cell>
          <cell r="L11" t="str">
            <v>123772</v>
          </cell>
          <cell r="M11" t="str">
            <v>A900070</v>
          </cell>
          <cell r="N11" t="str">
            <v>FFLD-R24</v>
          </cell>
          <cell r="O11" t="str">
            <v>DCNS</v>
          </cell>
          <cell r="P11" t="str">
            <v>imb_swi_crd_swsrvsto03</v>
          </cell>
          <cell r="Q11" t="str">
            <v>Productivo</v>
          </cell>
          <cell r="R11" t="str">
            <v>No contratar</v>
          </cell>
          <cell r="S11" t="str">
            <v/>
          </cell>
          <cell r="T11" t="str">
            <v/>
          </cell>
          <cell r="U11" t="str">
            <v/>
          </cell>
          <cell r="V11" t="str">
            <v>Switch Server Access</v>
          </cell>
          <cell r="W11" t="str">
            <v>Switch</v>
          </cell>
          <cell r="X11">
            <v>0</v>
          </cell>
          <cell r="Y11" t="str">
            <v/>
          </cell>
          <cell r="Z11">
            <v>0</v>
          </cell>
          <cell r="AA11">
            <v>0</v>
          </cell>
          <cell r="AB11" t="str">
            <v>Ground Floor_Low Density</v>
          </cell>
          <cell r="AC11">
            <v>44343.632581018515</v>
          </cell>
        </row>
        <row r="12">
          <cell r="A12" t="str">
            <v>2102353EGL10LC000011</v>
          </cell>
          <cell r="B12" t="str">
            <v>crd_swmgmlf4</v>
          </cell>
          <cell r="C12" t="str">
            <v>imb_swi_crd_swmgmlf4</v>
          </cell>
          <cell r="D12" t="str">
            <v>010.249.060.020</v>
          </cell>
          <cell r="E12" t="str">
            <v>TS_CERDANYOLA_Planta Baja_Ground Floor_Low Density</v>
          </cell>
          <cell r="F12" t="str">
            <v>Huawei</v>
          </cell>
          <cell r="G12" t="str">
            <v>IMI Barcelona</v>
          </cell>
          <cell r="H12" t="str">
            <v>IMI Barcelona</v>
          </cell>
          <cell r="I12" t="str">
            <v>CE6866-48S8CQ-PF</v>
          </cell>
          <cell r="J12">
            <v>3</v>
          </cell>
          <cell r="L12" t="str">
            <v>123748</v>
          </cell>
          <cell r="M12" t="str">
            <v>A900070</v>
          </cell>
          <cell r="N12" t="str">
            <v>FFLD-R24</v>
          </cell>
          <cell r="O12" t="str">
            <v>DCNS</v>
          </cell>
          <cell r="P12" t="str">
            <v>imb_swi_crd_swmgmlf4</v>
          </cell>
          <cell r="Q12" t="str">
            <v>Productivo</v>
          </cell>
          <cell r="R12" t="str">
            <v>No contratar</v>
          </cell>
          <cell r="S12" t="str">
            <v/>
          </cell>
          <cell r="T12" t="str">
            <v/>
          </cell>
          <cell r="U12" t="str">
            <v/>
          </cell>
          <cell r="V12" t="str">
            <v>Switch Server Access</v>
          </cell>
          <cell r="W12" t="str">
            <v>Switch</v>
          </cell>
          <cell r="X12">
            <v>0</v>
          </cell>
          <cell r="Y12" t="str">
            <v/>
          </cell>
          <cell r="Z12">
            <v>0</v>
          </cell>
          <cell r="AA12">
            <v>0</v>
          </cell>
          <cell r="AB12" t="str">
            <v>Ground Floor_Low Density</v>
          </cell>
          <cell r="AC12">
            <v>44343.638298611113</v>
          </cell>
        </row>
        <row r="13">
          <cell r="A13" t="str">
            <v>2102353EGL10LC000012</v>
          </cell>
          <cell r="B13" t="str">
            <v>crd_swmgmlf3</v>
          </cell>
          <cell r="C13" t="str">
            <v>imb_swi_crd_swmgmlf3</v>
          </cell>
          <cell r="D13" t="str">
            <v>010.249.060.019</v>
          </cell>
          <cell r="E13" t="str">
            <v>TS_CERDANYOLA_Planta Baja_Ground Floor_Low Density</v>
          </cell>
          <cell r="F13" t="str">
            <v>Huawei</v>
          </cell>
          <cell r="G13" t="str">
            <v>IMI Barcelona</v>
          </cell>
          <cell r="H13" t="str">
            <v>IMI Barcelona</v>
          </cell>
          <cell r="I13" t="str">
            <v>CE6866-48S8CQ-PF</v>
          </cell>
          <cell r="J13">
            <v>3</v>
          </cell>
          <cell r="L13" t="str">
            <v>123747</v>
          </cell>
          <cell r="M13" t="str">
            <v>A900070</v>
          </cell>
          <cell r="N13" t="str">
            <v>FFLD-R24</v>
          </cell>
          <cell r="O13" t="str">
            <v>DCNS</v>
          </cell>
          <cell r="P13" t="str">
            <v>imb_swi_crd_swmgmlf3</v>
          </cell>
          <cell r="Q13" t="str">
            <v>Productivo</v>
          </cell>
          <cell r="R13" t="str">
            <v>No contratar</v>
          </cell>
          <cell r="S13" t="str">
            <v/>
          </cell>
          <cell r="T13" t="str">
            <v/>
          </cell>
          <cell r="U13" t="str">
            <v/>
          </cell>
          <cell r="V13" t="str">
            <v>Switch Server Access</v>
          </cell>
          <cell r="W13" t="str">
            <v>Switch</v>
          </cell>
          <cell r="X13">
            <v>0</v>
          </cell>
          <cell r="Y13" t="str">
            <v/>
          </cell>
          <cell r="Z13">
            <v>0</v>
          </cell>
          <cell r="AA13">
            <v>0</v>
          </cell>
          <cell r="AB13" t="str">
            <v>Ground Floor_Low Density</v>
          </cell>
          <cell r="AC13">
            <v>44343.637442129628</v>
          </cell>
        </row>
        <row r="14">
          <cell r="A14" t="str">
            <v>2102353EGR10LB000005</v>
          </cell>
          <cell r="B14" t="str">
            <v>crd_swcor2</v>
          </cell>
          <cell r="C14" t="str">
            <v>imb_swi_crd_swcor2</v>
          </cell>
          <cell r="D14" t="str">
            <v>010.249.060.018</v>
          </cell>
          <cell r="E14" t="str">
            <v>TS_CERDANYOLA_Planta Baja_Ground Floor_Low Density</v>
          </cell>
          <cell r="F14" t="str">
            <v>Huawei</v>
          </cell>
          <cell r="G14" t="str">
            <v>IMI Barcelona</v>
          </cell>
          <cell r="H14" t="str">
            <v>IMI Barcelona</v>
          </cell>
          <cell r="I14" t="str">
            <v>CE8851-32CQ8DQ-PF</v>
          </cell>
          <cell r="J14">
            <v>1</v>
          </cell>
          <cell r="L14" t="str">
            <v>123752</v>
          </cell>
          <cell r="M14" t="str">
            <v>A900070</v>
          </cell>
          <cell r="N14" t="str">
            <v>FFLD-R24</v>
          </cell>
          <cell r="O14" t="str">
            <v>DCNS</v>
          </cell>
          <cell r="P14" t="str">
            <v>imb_swi_crd_swcor2</v>
          </cell>
          <cell r="Q14" t="str">
            <v>Productivo</v>
          </cell>
          <cell r="R14" t="str">
            <v>No contratar</v>
          </cell>
          <cell r="S14" t="str">
            <v/>
          </cell>
          <cell r="T14" t="str">
            <v/>
          </cell>
          <cell r="U14" t="str">
            <v/>
          </cell>
          <cell r="V14" t="str">
            <v>Switch Dist/Agg/Core</v>
          </cell>
          <cell r="W14" t="str">
            <v>Switch</v>
          </cell>
          <cell r="X14">
            <v>0</v>
          </cell>
          <cell r="Y14" t="str">
            <v/>
          </cell>
          <cell r="Z14">
            <v>0</v>
          </cell>
          <cell r="AA14">
            <v>0</v>
          </cell>
          <cell r="AB14" t="str">
            <v>Ground Floor_Low Density</v>
          </cell>
          <cell r="AC14">
            <v>44343.641898148147</v>
          </cell>
        </row>
        <row r="15">
          <cell r="A15" t="str">
            <v>2102353EGR10M1000002</v>
          </cell>
          <cell r="B15" t="str">
            <v>crd_swcor1</v>
          </cell>
          <cell r="C15" t="str">
            <v>imb_swi_crd_swcor1</v>
          </cell>
          <cell r="D15" t="str">
            <v>010.249.060.017</v>
          </cell>
          <cell r="E15" t="str">
            <v>TS_CERDANYOLA_Planta Baja_Ground Floor_Low Density</v>
          </cell>
          <cell r="F15" t="str">
            <v>Huawei</v>
          </cell>
          <cell r="G15" t="str">
            <v>IMI Barcelona</v>
          </cell>
          <cell r="H15" t="str">
            <v>IMI Barcelona</v>
          </cell>
          <cell r="I15" t="str">
            <v>CE8851-32CQ8DQ-PF</v>
          </cell>
          <cell r="J15">
            <v>1</v>
          </cell>
          <cell r="L15" t="str">
            <v>123751</v>
          </cell>
          <cell r="M15" t="str">
            <v>A900070</v>
          </cell>
          <cell r="N15" t="str">
            <v>FFLD-R24</v>
          </cell>
          <cell r="O15" t="str">
            <v>DCNS</v>
          </cell>
          <cell r="P15" t="str">
            <v>Substitudio por RMA 02/2024 . Caso 11687246</v>
          </cell>
          <cell r="Q15" t="str">
            <v>Productivo</v>
          </cell>
          <cell r="R15" t="str">
            <v>No contratar</v>
          </cell>
          <cell r="S15" t="str">
            <v/>
          </cell>
          <cell r="T15" t="str">
            <v/>
          </cell>
          <cell r="U15" t="str">
            <v/>
          </cell>
          <cell r="V15" t="str">
            <v>Switch Dist/Agg/Core</v>
          </cell>
          <cell r="W15" t="str">
            <v>Switch</v>
          </cell>
          <cell r="X15">
            <v>0</v>
          </cell>
          <cell r="Y15" t="str">
            <v/>
          </cell>
          <cell r="Z15">
            <v>0</v>
          </cell>
          <cell r="AA15">
            <v>0</v>
          </cell>
          <cell r="AB15" t="str">
            <v>Ground Floor_Low Density</v>
          </cell>
          <cell r="AC15">
            <v>44343.640983796293</v>
          </cell>
        </row>
        <row r="16">
          <cell r="A16" t="str">
            <v>2102353EGL10LC000004</v>
          </cell>
          <cell r="B16" t="str">
            <v>crd_swbdleaf02</v>
          </cell>
          <cell r="C16" t="str">
            <v>imb_swi_crd_swbdleaf02</v>
          </cell>
          <cell r="D16" t="str">
            <v>010.249.060.016</v>
          </cell>
          <cell r="E16" t="str">
            <v>TS_CERDANYOLA_Planta Baja_Ground Floor_Low Density</v>
          </cell>
          <cell r="F16" t="str">
            <v>Huawei</v>
          </cell>
          <cell r="G16" t="str">
            <v>IMI Barcelona</v>
          </cell>
          <cell r="H16" t="str">
            <v>IMI Barcelona</v>
          </cell>
          <cell r="I16" t="str">
            <v>CE6866-48S8CQ-PF</v>
          </cell>
          <cell r="J16">
            <v>1</v>
          </cell>
          <cell r="L16" t="str">
            <v>123750</v>
          </cell>
          <cell r="M16" t="str">
            <v>A900070</v>
          </cell>
          <cell r="N16" t="str">
            <v>FFLD-R24</v>
          </cell>
          <cell r="O16" t="str">
            <v>DCNS</v>
          </cell>
          <cell r="P16" t="str">
            <v>imb_swi_crd_swbdleaf02</v>
          </cell>
          <cell r="Q16" t="str">
            <v>Productivo</v>
          </cell>
          <cell r="R16" t="str">
            <v>No contratar</v>
          </cell>
          <cell r="S16" t="str">
            <v/>
          </cell>
          <cell r="T16" t="str">
            <v/>
          </cell>
          <cell r="U16" t="str">
            <v/>
          </cell>
          <cell r="V16" t="str">
            <v>Switch Dist/Agg/Core</v>
          </cell>
          <cell r="W16" t="str">
            <v>Switch</v>
          </cell>
          <cell r="X16">
            <v>0</v>
          </cell>
          <cell r="Y16" t="str">
            <v/>
          </cell>
          <cell r="Z16">
            <v>0</v>
          </cell>
          <cell r="AA16">
            <v>0</v>
          </cell>
          <cell r="AB16" t="str">
            <v>Ground Floor_Low Density</v>
          </cell>
          <cell r="AC16">
            <v>44343.640208333331</v>
          </cell>
        </row>
        <row r="17">
          <cell r="A17" t="str">
            <v>2102353EGL10LC000015</v>
          </cell>
          <cell r="B17" t="str">
            <v>crd_swbdleaf01</v>
          </cell>
          <cell r="C17" t="str">
            <v>imb_swi_crd_swbdleaf01</v>
          </cell>
          <cell r="D17" t="str">
            <v>010.249.060.015</v>
          </cell>
          <cell r="E17" t="str">
            <v>TS_CERDANYOLA_Planta Baja_Ground Floor_Low Density</v>
          </cell>
          <cell r="F17" t="str">
            <v>Huawei</v>
          </cell>
          <cell r="G17" t="str">
            <v>IMI Barcelona</v>
          </cell>
          <cell r="H17" t="str">
            <v>IMI Barcelona</v>
          </cell>
          <cell r="I17" t="str">
            <v>CE6866-48S8CQ-PF</v>
          </cell>
          <cell r="J17">
            <v>1</v>
          </cell>
          <cell r="L17" t="str">
            <v>123749</v>
          </cell>
          <cell r="M17" t="str">
            <v>A900070</v>
          </cell>
          <cell r="N17" t="str">
            <v>FFLD-R24</v>
          </cell>
          <cell r="O17" t="str">
            <v>DCNS</v>
          </cell>
          <cell r="P17" t="str">
            <v>imb_swi_crd_swbdleaf01</v>
          </cell>
          <cell r="Q17" t="str">
            <v>Productivo</v>
          </cell>
          <cell r="R17" t="str">
            <v>No contratar</v>
          </cell>
          <cell r="S17" t="str">
            <v/>
          </cell>
          <cell r="T17" t="str">
            <v/>
          </cell>
          <cell r="U17" t="str">
            <v/>
          </cell>
          <cell r="V17" t="str">
            <v>Switch Dist/Agg/Core</v>
          </cell>
          <cell r="W17" t="str">
            <v>Switch</v>
          </cell>
          <cell r="X17">
            <v>0</v>
          </cell>
          <cell r="Y17" t="str">
            <v/>
          </cell>
          <cell r="Z17">
            <v>0</v>
          </cell>
          <cell r="AA17">
            <v>0</v>
          </cell>
          <cell r="AB17" t="str">
            <v>Ground Floor_Low Density</v>
          </cell>
          <cell r="AC17">
            <v>44343.639131944445</v>
          </cell>
        </row>
        <row r="18">
          <cell r="A18" t="str">
            <v>2102313CUS10LC000002</v>
          </cell>
          <cell r="B18" t="str">
            <v>DC2_CRD_Collector_01</v>
          </cell>
          <cell r="C18" t="str">
            <v>imb_app_dc2_crd_collector_01</v>
          </cell>
          <cell r="D18" t="str">
            <v>010.249.060.014</v>
          </cell>
          <cell r="E18" t="str">
            <v>TS_CERDANYOLA_Planta Baja_Ground Floor_Low Density</v>
          </cell>
          <cell r="F18" t="str">
            <v>Huawei</v>
          </cell>
          <cell r="G18" t="str">
            <v>IMI Barcelona</v>
          </cell>
          <cell r="H18" t="str">
            <v>IMI Barcelona</v>
          </cell>
          <cell r="I18" t="str">
            <v>RH2288X V5</v>
          </cell>
          <cell r="J18">
            <v>3</v>
          </cell>
          <cell r="L18" t="str">
            <v>0</v>
          </cell>
          <cell r="M18" t="str">
            <v>A900070</v>
          </cell>
          <cell r="N18" t="str">
            <v>FFLD-R24</v>
          </cell>
          <cell r="O18" t="str">
            <v>DCNS</v>
          </cell>
          <cell r="P18" t="str">
            <v>DC2_CRD_Collector_01</v>
          </cell>
          <cell r="Q18" t="str">
            <v>Productivo</v>
          </cell>
          <cell r="R18" t="str">
            <v>No contratar</v>
          </cell>
          <cell r="S18" t="str">
            <v/>
          </cell>
          <cell r="T18" t="str">
            <v/>
          </cell>
          <cell r="U18" t="str">
            <v>9999999999</v>
          </cell>
          <cell r="V18" t="str">
            <v>Switch Server Access</v>
          </cell>
          <cell r="W18" t="str">
            <v>Application Switch</v>
          </cell>
          <cell r="X18">
            <v>0</v>
          </cell>
          <cell r="Y18" t="str">
            <v/>
          </cell>
          <cell r="Z18">
            <v>0</v>
          </cell>
          <cell r="AA18">
            <v>0</v>
          </cell>
          <cell r="AB18" t="str">
            <v>Ground Floor_Low Density</v>
          </cell>
          <cell r="AC18">
            <v>44992.523981481485</v>
          </cell>
        </row>
        <row r="19">
          <cell r="A19" t="str">
            <v>2102313CLX10LC000024</v>
          </cell>
          <cell r="B19" t="str">
            <v>DC2_CRD_Controller03</v>
          </cell>
          <cell r="C19" t="str">
            <v>imb_app_dc2_crd_controller03</v>
          </cell>
          <cell r="D19" t="str">
            <v>010.249.060.013</v>
          </cell>
          <cell r="E19" t="str">
            <v>TS_CERDANYOLA_Planta Baja_Ground Floor_Low Density</v>
          </cell>
          <cell r="F19" t="str">
            <v>Huawei</v>
          </cell>
          <cell r="G19" t="str">
            <v>IMI Barcelona</v>
          </cell>
          <cell r="H19" t="str">
            <v>IMI Barcelona</v>
          </cell>
          <cell r="I19" t="str">
            <v>RH2288X V5</v>
          </cell>
          <cell r="J19">
            <v>3</v>
          </cell>
          <cell r="L19" t="str">
            <v>0</v>
          </cell>
          <cell r="M19" t="str">
            <v>A900070</v>
          </cell>
          <cell r="N19" t="str">
            <v>FFLD-R24</v>
          </cell>
          <cell r="O19" t="str">
            <v>DCNS</v>
          </cell>
          <cell r="P19" t="str">
            <v>DC2_CRD_Controller03</v>
          </cell>
          <cell r="Q19" t="str">
            <v>Productivo</v>
          </cell>
          <cell r="R19" t="str">
            <v>No contratar</v>
          </cell>
          <cell r="S19" t="str">
            <v/>
          </cell>
          <cell r="T19" t="str">
            <v/>
          </cell>
          <cell r="U19" t="str">
            <v>9999999999</v>
          </cell>
          <cell r="V19" t="str">
            <v>Switch Server Access</v>
          </cell>
          <cell r="W19" t="str">
            <v>Application Switch</v>
          </cell>
          <cell r="X19">
            <v>0</v>
          </cell>
          <cell r="Y19" t="str">
            <v/>
          </cell>
          <cell r="Z19">
            <v>0</v>
          </cell>
          <cell r="AA19">
            <v>0</v>
          </cell>
          <cell r="AB19" t="str">
            <v>Ground Floor_Low Density</v>
          </cell>
          <cell r="AC19">
            <v>44992.523865740739</v>
          </cell>
        </row>
        <row r="20">
          <cell r="A20" t="str">
            <v>2102313CLX10LC000018</v>
          </cell>
          <cell r="B20" t="str">
            <v>DC2_CRD_Controller02</v>
          </cell>
          <cell r="C20" t="str">
            <v>imb_app_dc2_crd_controller02</v>
          </cell>
          <cell r="D20" t="str">
            <v>010.249.060.012</v>
          </cell>
          <cell r="E20" t="str">
            <v>TS_CERDANYOLA_Planta Baja_Ground Floor_Low Density</v>
          </cell>
          <cell r="F20" t="str">
            <v>Huawei</v>
          </cell>
          <cell r="G20" t="str">
            <v>IMI Barcelona</v>
          </cell>
          <cell r="H20" t="str">
            <v>IMI Barcelona</v>
          </cell>
          <cell r="I20" t="str">
            <v>RH2288X V5</v>
          </cell>
          <cell r="J20">
            <v>3</v>
          </cell>
          <cell r="L20" t="str">
            <v>0</v>
          </cell>
          <cell r="M20" t="str">
            <v>A900070</v>
          </cell>
          <cell r="N20" t="str">
            <v>FFLD-R24</v>
          </cell>
          <cell r="O20" t="str">
            <v>DCNS</v>
          </cell>
          <cell r="P20" t="str">
            <v>DC2_CRD_Controller02</v>
          </cell>
          <cell r="Q20" t="str">
            <v>Productivo</v>
          </cell>
          <cell r="R20" t="str">
            <v>No contratar</v>
          </cell>
          <cell r="S20" t="str">
            <v/>
          </cell>
          <cell r="T20" t="str">
            <v/>
          </cell>
          <cell r="U20" t="str">
            <v>9999999999</v>
          </cell>
          <cell r="V20" t="str">
            <v>Switch Server Access</v>
          </cell>
          <cell r="W20" t="str">
            <v>Application Switch</v>
          </cell>
          <cell r="X20">
            <v>0</v>
          </cell>
          <cell r="Y20" t="str">
            <v/>
          </cell>
          <cell r="Z20">
            <v>0</v>
          </cell>
          <cell r="AA20">
            <v>0</v>
          </cell>
          <cell r="AB20" t="str">
            <v>Ground Floor_Low Density</v>
          </cell>
          <cell r="AC20">
            <v>44992.523784722223</v>
          </cell>
        </row>
        <row r="21">
          <cell r="A21" t="str">
            <v>2102313CLX10LC000004</v>
          </cell>
          <cell r="B21" t="str">
            <v>DC2_CRD_Controller01</v>
          </cell>
          <cell r="C21" t="str">
            <v>imb_app_dc2_crd_controller01</v>
          </cell>
          <cell r="D21" t="str">
            <v>010.249.060.011</v>
          </cell>
          <cell r="E21" t="str">
            <v>TS_CERDANYOLA_Planta Baja_Ground Floor_Low Density</v>
          </cell>
          <cell r="F21" t="str">
            <v>Huawei</v>
          </cell>
          <cell r="G21" t="str">
            <v>IMI Barcelona</v>
          </cell>
          <cell r="H21" t="str">
            <v>IMI Barcelona</v>
          </cell>
          <cell r="I21" t="str">
            <v>RH2288X V5</v>
          </cell>
          <cell r="J21">
            <v>3</v>
          </cell>
          <cell r="L21" t="str">
            <v>0</v>
          </cell>
          <cell r="M21" t="str">
            <v>A900070</v>
          </cell>
          <cell r="N21" t="str">
            <v>FFLD-R24</v>
          </cell>
          <cell r="O21" t="str">
            <v>DCNS</v>
          </cell>
          <cell r="P21" t="str">
            <v>DC2_CRD_Controller01</v>
          </cell>
          <cell r="Q21" t="str">
            <v>Productivo</v>
          </cell>
          <cell r="R21" t="str">
            <v>No contratar</v>
          </cell>
          <cell r="S21" t="str">
            <v/>
          </cell>
          <cell r="T21" t="str">
            <v/>
          </cell>
          <cell r="U21" t="str">
            <v>9999999999</v>
          </cell>
          <cell r="V21" t="str">
            <v>Switch Server Access</v>
          </cell>
          <cell r="W21" t="str">
            <v>Application Switch</v>
          </cell>
          <cell r="X21">
            <v>0</v>
          </cell>
          <cell r="Y21" t="str">
            <v/>
          </cell>
          <cell r="Z21">
            <v>0</v>
          </cell>
          <cell r="AA21">
            <v>0</v>
          </cell>
          <cell r="AB21" t="str">
            <v>Ground Floor_Low Density</v>
          </cell>
          <cell r="AC21">
            <v>44992.523668981485</v>
          </cell>
        </row>
        <row r="22">
          <cell r="A22" t="str">
            <v>F5-VNZD-YBJC.</v>
          </cell>
          <cell r="B22" t="str">
            <v>crd_slb3</v>
          </cell>
          <cell r="C22" t="str">
            <v>imb_frw_crd_slb3</v>
          </cell>
          <cell r="D22" t="str">
            <v>010.249.060.008</v>
          </cell>
          <cell r="E22" t="str">
            <v>TS_CERDANYOLA_Planta Baja_Ground Floor_Low Density</v>
          </cell>
          <cell r="F22" t="str">
            <v>F5 Networks</v>
          </cell>
          <cell r="G22" t="str">
            <v>IMI Barcelona</v>
          </cell>
          <cell r="H22" t="str">
            <v>IMI Barcelona</v>
          </cell>
          <cell r="I22" t="str">
            <v>BIG-IP i5800</v>
          </cell>
          <cell r="J22">
            <v>3</v>
          </cell>
          <cell r="L22" t="str">
            <v>123802</v>
          </cell>
          <cell r="M22" t="str">
            <v>A900070</v>
          </cell>
          <cell r="N22" t="str">
            <v>FFLD-R24</v>
          </cell>
          <cell r="O22" t="str">
            <v>Network Security</v>
          </cell>
          <cell r="P22" t="str">
            <v>imb_slb_crd_slb3 (E800106)</v>
          </cell>
          <cell r="Q22" t="str">
            <v>Productivo</v>
          </cell>
          <cell r="R22" t="str">
            <v>No contratar</v>
          </cell>
          <cell r="S22" t="str">
            <v/>
          </cell>
          <cell r="T22" t="str">
            <v/>
          </cell>
          <cell r="U22" t="str">
            <v/>
          </cell>
          <cell r="V22" t="str">
            <v>LB For Servers</v>
          </cell>
          <cell r="W22" t="str">
            <v>Firewall</v>
          </cell>
          <cell r="X22">
            <v>0</v>
          </cell>
          <cell r="Y22" t="str">
            <v/>
          </cell>
          <cell r="Z22">
            <v>0</v>
          </cell>
          <cell r="AA22">
            <v>0</v>
          </cell>
          <cell r="AB22" t="str">
            <v>Ground Floor_Low Density</v>
          </cell>
          <cell r="AC22">
            <v>44363.818425925929</v>
          </cell>
        </row>
        <row r="23">
          <cell r="A23" t="str">
            <v>F2K61FTK20900142.</v>
          </cell>
          <cell r="B23" t="str">
            <v>crd_fw3</v>
          </cell>
          <cell r="C23" t="str">
            <v>imb_frw_crd_fw3</v>
          </cell>
          <cell r="D23" t="str">
            <v>010.249.060.001</v>
          </cell>
          <cell r="E23" t="str">
            <v>TS_CERDANYOLA_Planta Baja_Ground Floor_Low Density</v>
          </cell>
          <cell r="F23" t="str">
            <v>Fortinet</v>
          </cell>
          <cell r="G23" t="str">
            <v>IMI Barcelona</v>
          </cell>
          <cell r="H23" t="str">
            <v>IMI Barcelona</v>
          </cell>
          <cell r="I23" t="str">
            <v>FortiGate-2601F</v>
          </cell>
          <cell r="J23">
            <v>2</v>
          </cell>
          <cell r="L23" t="str">
            <v>123801</v>
          </cell>
          <cell r="M23" t="str">
            <v>A900070</v>
          </cell>
          <cell r="N23" t="str">
            <v>FFLD-R24</v>
          </cell>
          <cell r="O23" t="str">
            <v>Network Security</v>
          </cell>
          <cell r="P23" t="str">
            <v>imb_frw_crd_fw3</v>
          </cell>
          <cell r="Q23" t="str">
            <v>Productivo</v>
          </cell>
          <cell r="R23" t="str">
            <v>No contratar</v>
          </cell>
          <cell r="S23" t="str">
            <v/>
          </cell>
          <cell r="T23" t="str">
            <v/>
          </cell>
          <cell r="U23" t="str">
            <v/>
          </cell>
          <cell r="V23" t="str">
            <v>FW Servers</v>
          </cell>
          <cell r="W23" t="str">
            <v>Firewall</v>
          </cell>
          <cell r="X23">
            <v>0</v>
          </cell>
          <cell r="Y23" t="str">
            <v/>
          </cell>
          <cell r="Z23">
            <v>0</v>
          </cell>
          <cell r="AA23">
            <v>0</v>
          </cell>
          <cell r="AB23" t="str">
            <v>Ground Floor_Low Density</v>
          </cell>
          <cell r="AC23">
            <v>44363.543935185182</v>
          </cell>
        </row>
        <row r="24">
          <cell r="A24" t="str">
            <v>7242K4096C2</v>
          </cell>
          <cell r="B24" t="str">
            <v>vf_swsrvsto06</v>
          </cell>
          <cell r="C24" t="str">
            <v>imb_swi_vf_swsrvsto06</v>
          </cell>
          <cell r="D24" t="str">
            <v>010.249.028.036</v>
          </cell>
          <cell r="E24" t="str">
            <v>IMB_IB_BCN_BARCELONA_VIA FAVENCIA_41-47</v>
          </cell>
          <cell r="F24" t="str">
            <v>Huawei</v>
          </cell>
          <cell r="G24" t="str">
            <v>IMI Barcelona</v>
          </cell>
          <cell r="H24" t="str">
            <v>IMI Barcelona</v>
          </cell>
          <cell r="I24" t="str">
            <v>CE8850-EI-B-B0B</v>
          </cell>
          <cell r="J24">
            <v>1</v>
          </cell>
          <cell r="L24" t="str">
            <v>0</v>
          </cell>
          <cell r="M24" t="str">
            <v>A690016</v>
          </cell>
          <cell r="N24" t="str">
            <v>VF46</v>
          </cell>
          <cell r="O24" t="str">
            <v>DCNS</v>
          </cell>
          <cell r="P24" t="str">
            <v>imb_swi_vf_swsrvsto06</v>
          </cell>
          <cell r="Q24" t="str">
            <v>Productivo</v>
          </cell>
          <cell r="R24" t="str">
            <v>No contratar</v>
          </cell>
          <cell r="S24" t="str">
            <v/>
          </cell>
          <cell r="T24" t="str">
            <v/>
          </cell>
          <cell r="U24" t="str">
            <v/>
          </cell>
          <cell r="V24" t="str">
            <v>Switch Server Access</v>
          </cell>
          <cell r="W24" t="str">
            <v>Switch</v>
          </cell>
          <cell r="X24">
            <v>0</v>
          </cell>
          <cell r="Y24" t="str">
            <v/>
          </cell>
          <cell r="Z24">
            <v>0</v>
          </cell>
          <cell r="AA24">
            <v>0</v>
          </cell>
          <cell r="AB24" t="str">
            <v>CPD</v>
          </cell>
          <cell r="AC24">
            <v>45582.687858796293</v>
          </cell>
        </row>
        <row r="25">
          <cell r="A25" t="str">
            <v>1023B7102745</v>
          </cell>
          <cell r="B25" t="str">
            <v>vf_swsrvsto05</v>
          </cell>
          <cell r="C25" t="str">
            <v>imb_swi_vf_swsrvsto05</v>
          </cell>
          <cell r="D25" t="str">
            <v>010.249.028.035</v>
          </cell>
          <cell r="E25" t="str">
            <v>IMB_IB_BCN_BARCELONA_VIA FAVENCIA_41-47</v>
          </cell>
          <cell r="F25" t="str">
            <v>Huawei</v>
          </cell>
          <cell r="G25" t="str">
            <v>IMI Barcelona</v>
          </cell>
          <cell r="H25" t="str">
            <v>IMI Barcelona</v>
          </cell>
          <cell r="I25" t="str">
            <v>CE8850-EI-B-B0B</v>
          </cell>
          <cell r="J25">
            <v>1</v>
          </cell>
          <cell r="L25" t="str">
            <v>0</v>
          </cell>
          <cell r="M25" t="str">
            <v>A690015</v>
          </cell>
          <cell r="N25" t="str">
            <v>VF45</v>
          </cell>
          <cell r="O25" t="str">
            <v>DCNS</v>
          </cell>
          <cell r="P25" t="str">
            <v>imb_swi_vf_swsrvsto05</v>
          </cell>
          <cell r="Q25" t="str">
            <v>Productivo</v>
          </cell>
          <cell r="R25" t="str">
            <v>No contratar</v>
          </cell>
          <cell r="S25" t="str">
            <v/>
          </cell>
          <cell r="T25" t="str">
            <v/>
          </cell>
          <cell r="U25" t="str">
            <v/>
          </cell>
          <cell r="V25" t="str">
            <v>Switch Server Access</v>
          </cell>
          <cell r="W25" t="str">
            <v>Switch</v>
          </cell>
          <cell r="X25">
            <v>0</v>
          </cell>
          <cell r="Y25" t="str">
            <v/>
          </cell>
          <cell r="Z25">
            <v>0</v>
          </cell>
          <cell r="AA25">
            <v>0</v>
          </cell>
          <cell r="AB25" t="str">
            <v>CPD</v>
          </cell>
          <cell r="AC25">
            <v>45327.474374999998</v>
          </cell>
        </row>
        <row r="26">
          <cell r="A26" t="str">
            <v>21980109334EL8001543</v>
          </cell>
          <cell r="B26" t="str">
            <v>vf_swadmsto03</v>
          </cell>
          <cell r="C26" t="str">
            <v>imb_swi_vf_swadmsto03</v>
          </cell>
          <cell r="D26" t="str">
            <v>010.249.028.034</v>
          </cell>
          <cell r="E26" t="str">
            <v>IMB_IB_BCN_BARCELONA_VIA FAVENCIA_41-47</v>
          </cell>
          <cell r="F26" t="str">
            <v>Huawei</v>
          </cell>
          <cell r="G26" t="str">
            <v>IMI Barcelona</v>
          </cell>
          <cell r="H26" t="str">
            <v>IMI Barcelona</v>
          </cell>
          <cell r="I26" t="str">
            <v>S5735-L48T4S-A</v>
          </cell>
          <cell r="J26">
            <v>1</v>
          </cell>
          <cell r="L26" t="str">
            <v>123708</v>
          </cell>
          <cell r="M26" t="str">
            <v>A900007</v>
          </cell>
          <cell r="N26" t="str">
            <v>VF41</v>
          </cell>
          <cell r="O26" t="str">
            <v>DCNS</v>
          </cell>
          <cell r="P26" t="str">
            <v>imb_swi_vf_swadmsto03</v>
          </cell>
          <cell r="Q26" t="str">
            <v>Productivo</v>
          </cell>
          <cell r="R26" t="str">
            <v>No contratar</v>
          </cell>
          <cell r="S26" t="str">
            <v/>
          </cell>
          <cell r="T26" t="str">
            <v/>
          </cell>
          <cell r="U26" t="str">
            <v/>
          </cell>
          <cell r="V26" t="str">
            <v>Switch Server Access</v>
          </cell>
          <cell r="W26" t="str">
            <v>Switch</v>
          </cell>
          <cell r="X26">
            <v>0</v>
          </cell>
          <cell r="Y26" t="str">
            <v/>
          </cell>
          <cell r="Z26">
            <v>0</v>
          </cell>
          <cell r="AA26">
            <v>0</v>
          </cell>
          <cell r="AB26" t="str">
            <v>CPD</v>
          </cell>
          <cell r="AC26">
            <v>44344.311724537038</v>
          </cell>
        </row>
        <row r="27">
          <cell r="A27" t="str">
            <v>21980109144EL9005064</v>
          </cell>
          <cell r="B27" t="str">
            <v>vf_swadm03</v>
          </cell>
          <cell r="C27" t="str">
            <v>imb_swi_vf_swadm03</v>
          </cell>
          <cell r="D27" t="str">
            <v>010.249.028.033</v>
          </cell>
          <cell r="E27" t="str">
            <v>IMB_IB_BCN_BARCELONA_VIA FAVENCIA_41-47</v>
          </cell>
          <cell r="F27" t="str">
            <v>Huawei</v>
          </cell>
          <cell r="G27" t="str">
            <v>IMI Barcelona</v>
          </cell>
          <cell r="H27" t="str">
            <v>IMI Barcelona</v>
          </cell>
          <cell r="I27" t="str">
            <v>S5735-L24T4S-A</v>
          </cell>
          <cell r="J27">
            <v>3</v>
          </cell>
          <cell r="L27" t="str">
            <v>123693</v>
          </cell>
          <cell r="M27" t="str">
            <v>A900003</v>
          </cell>
          <cell r="N27" t="str">
            <v>VF44</v>
          </cell>
          <cell r="O27" t="str">
            <v>DCNS</v>
          </cell>
          <cell r="P27" t="str">
            <v>imb_swi_vf_swadm03</v>
          </cell>
          <cell r="Q27" t="str">
            <v>Productivo</v>
          </cell>
          <cell r="R27" t="str">
            <v>No contratar</v>
          </cell>
          <cell r="S27" t="str">
            <v/>
          </cell>
          <cell r="T27" t="str">
            <v/>
          </cell>
          <cell r="U27" t="str">
            <v/>
          </cell>
          <cell r="V27" t="str">
            <v>Switch Server Access</v>
          </cell>
          <cell r="W27" t="str">
            <v>Switch</v>
          </cell>
          <cell r="X27">
            <v>0</v>
          </cell>
          <cell r="Y27" t="str">
            <v/>
          </cell>
          <cell r="Z27">
            <v>0</v>
          </cell>
          <cell r="AA27">
            <v>0</v>
          </cell>
          <cell r="AB27" t="str">
            <v>CPD</v>
          </cell>
          <cell r="AC27">
            <v>44344.290324074071</v>
          </cell>
        </row>
        <row r="28">
          <cell r="A28" t="str">
            <v>21980109334EL8001568</v>
          </cell>
          <cell r="B28" t="str">
            <v>vf_swadm02</v>
          </cell>
          <cell r="C28" t="str">
            <v>imb_swi_vf_swadm02</v>
          </cell>
          <cell r="D28" t="str">
            <v>010.249.028.032</v>
          </cell>
          <cell r="E28" t="str">
            <v>IMB_IB_BCN_BARCELONA_VIA FAVENCIA_41-47</v>
          </cell>
          <cell r="F28" t="str">
            <v>Huawei</v>
          </cell>
          <cell r="G28" t="str">
            <v>IMI Barcelona</v>
          </cell>
          <cell r="H28" t="str">
            <v>IMI Barcelona</v>
          </cell>
          <cell r="I28" t="str">
            <v>S5735-L48T4S-A</v>
          </cell>
          <cell r="J28">
            <v>3</v>
          </cell>
          <cell r="L28" t="str">
            <v>123679</v>
          </cell>
          <cell r="M28" t="str">
            <v>A900005</v>
          </cell>
          <cell r="N28" t="str">
            <v>VF42</v>
          </cell>
          <cell r="O28" t="str">
            <v>DCNS</v>
          </cell>
          <cell r="P28" t="str">
            <v>imb_swi_vf_swadm02</v>
          </cell>
          <cell r="Q28" t="str">
            <v>Productivo</v>
          </cell>
          <cell r="R28" t="str">
            <v>No contratar</v>
          </cell>
          <cell r="S28" t="str">
            <v/>
          </cell>
          <cell r="T28" t="str">
            <v/>
          </cell>
          <cell r="U28" t="str">
            <v/>
          </cell>
          <cell r="V28" t="str">
            <v>Switch Server Access</v>
          </cell>
          <cell r="W28" t="str">
            <v>Switch</v>
          </cell>
          <cell r="X28">
            <v>0</v>
          </cell>
          <cell r="Y28" t="str">
            <v/>
          </cell>
          <cell r="Z28">
            <v>0</v>
          </cell>
          <cell r="AA28">
            <v>0</v>
          </cell>
          <cell r="AB28" t="str">
            <v>CPD</v>
          </cell>
          <cell r="AC28">
            <v>44344.309861111113</v>
          </cell>
        </row>
        <row r="29">
          <cell r="A29" t="str">
            <v>21980109334EL8001545</v>
          </cell>
          <cell r="B29" t="str">
            <v>vf_swadm01</v>
          </cell>
          <cell r="C29" t="str">
            <v>imb_swi_vf_swadm01</v>
          </cell>
          <cell r="D29" t="str">
            <v>010.249.028.031</v>
          </cell>
          <cell r="E29" t="str">
            <v>IMB_IB_BCN_BARCELONA_VIA FAVENCIA_41-47</v>
          </cell>
          <cell r="F29" t="str">
            <v>Huawei</v>
          </cell>
          <cell r="G29" t="str">
            <v>IMI Barcelona</v>
          </cell>
          <cell r="H29" t="str">
            <v>IMI Barcelona</v>
          </cell>
          <cell r="I29" t="str">
            <v>S5735-L48T4S-A</v>
          </cell>
          <cell r="J29">
            <v>3</v>
          </cell>
          <cell r="L29" t="str">
            <v>123664</v>
          </cell>
          <cell r="M29" t="str">
            <v>A900004</v>
          </cell>
          <cell r="N29" t="str">
            <v>VF43</v>
          </cell>
          <cell r="O29" t="str">
            <v>DCNS</v>
          </cell>
          <cell r="P29" t="str">
            <v>imb_swi_vf_swadm01</v>
          </cell>
          <cell r="Q29" t="str">
            <v>Productivo</v>
          </cell>
          <cell r="R29" t="str">
            <v>No contratar</v>
          </cell>
          <cell r="S29" t="str">
            <v/>
          </cell>
          <cell r="T29" t="str">
            <v/>
          </cell>
          <cell r="U29" t="str">
            <v/>
          </cell>
          <cell r="V29" t="str">
            <v>Switch Server Access</v>
          </cell>
          <cell r="W29" t="str">
            <v>Switch</v>
          </cell>
          <cell r="X29">
            <v>0</v>
          </cell>
          <cell r="Y29" t="str">
            <v/>
          </cell>
          <cell r="Z29">
            <v>0</v>
          </cell>
          <cell r="AA29">
            <v>0</v>
          </cell>
          <cell r="AB29" t="str">
            <v>CPD</v>
          </cell>
          <cell r="AC29">
            <v>44344.306620370371</v>
          </cell>
        </row>
        <row r="30">
          <cell r="A30" t="str">
            <v>2102353EGR10LC000008</v>
          </cell>
          <cell r="B30" t="str">
            <v>vf_swsrv02</v>
          </cell>
          <cell r="C30" t="str">
            <v>imb_swi_vf_swsrv02</v>
          </cell>
          <cell r="D30" t="str">
            <v>010.249.028.028</v>
          </cell>
          <cell r="E30" t="str">
            <v>IMB_IB_BCN_BARCELONA_VIA FAVENCIA_41-47</v>
          </cell>
          <cell r="F30" t="str">
            <v>Huawei</v>
          </cell>
          <cell r="G30" t="str">
            <v>IMI Barcelona</v>
          </cell>
          <cell r="H30" t="str">
            <v>IMI Barcelona</v>
          </cell>
          <cell r="I30" t="str">
            <v>CE8851-32CQ8DQ-PF</v>
          </cell>
          <cell r="J30">
            <v>1</v>
          </cell>
          <cell r="L30" t="str">
            <v>123680</v>
          </cell>
          <cell r="M30" t="str">
            <v>A900005</v>
          </cell>
          <cell r="N30" t="str">
            <v>VF42</v>
          </cell>
          <cell r="O30" t="str">
            <v>DCNS</v>
          </cell>
          <cell r="P30" t="str">
            <v>imb_swi_vf_swsrv02</v>
          </cell>
          <cell r="Q30" t="str">
            <v>Productivo</v>
          </cell>
          <cell r="R30" t="str">
            <v>No contratar</v>
          </cell>
          <cell r="S30" t="str">
            <v/>
          </cell>
          <cell r="T30" t="str">
            <v/>
          </cell>
          <cell r="U30" t="str">
            <v/>
          </cell>
          <cell r="V30" t="str">
            <v>Switch Server Access</v>
          </cell>
          <cell r="W30" t="str">
            <v>Switch</v>
          </cell>
          <cell r="X30">
            <v>0</v>
          </cell>
          <cell r="Y30" t="str">
            <v/>
          </cell>
          <cell r="Z30">
            <v>0</v>
          </cell>
          <cell r="AA30">
            <v>0</v>
          </cell>
          <cell r="AB30" t="str">
            <v>CPD</v>
          </cell>
          <cell r="AC30">
            <v>44344.310787037037</v>
          </cell>
        </row>
        <row r="31">
          <cell r="A31" t="str">
            <v>2102353EGR10M1000008</v>
          </cell>
          <cell r="B31" t="str">
            <v>vf_swsrv01</v>
          </cell>
          <cell r="C31" t="str">
            <v>imb_swi_vf_swsrv01</v>
          </cell>
          <cell r="D31" t="str">
            <v>010.249.028.027</v>
          </cell>
          <cell r="E31" t="str">
            <v>IMB_IB_BCN_BARCELONA_VIA FAVENCIA_41-47</v>
          </cell>
          <cell r="F31" t="str">
            <v>Huawei</v>
          </cell>
          <cell r="G31" t="str">
            <v>IMI Barcelona</v>
          </cell>
          <cell r="H31" t="str">
            <v>IMI Barcelona</v>
          </cell>
          <cell r="I31" t="str">
            <v>CE8851-32CQ8DQ-PF</v>
          </cell>
          <cell r="J31">
            <v>1</v>
          </cell>
          <cell r="L31" t="str">
            <v>123665</v>
          </cell>
          <cell r="M31" t="str">
            <v>A900004</v>
          </cell>
          <cell r="N31" t="str">
            <v>VF43</v>
          </cell>
          <cell r="O31" t="str">
            <v>DCNS</v>
          </cell>
          <cell r="P31" t="str">
            <v>imb_swi_vf_swsrv01 RMA C1641862 - Cambio de SN</v>
          </cell>
          <cell r="Q31" t="str">
            <v>Productivo</v>
          </cell>
          <cell r="R31" t="str">
            <v>No contratar</v>
          </cell>
          <cell r="S31" t="str">
            <v/>
          </cell>
          <cell r="T31" t="str">
            <v/>
          </cell>
          <cell r="U31" t="str">
            <v/>
          </cell>
          <cell r="V31" t="str">
            <v>Switch Server Access</v>
          </cell>
          <cell r="W31" t="str">
            <v>Switch</v>
          </cell>
          <cell r="X31">
            <v>0</v>
          </cell>
          <cell r="Y31" t="str">
            <v/>
          </cell>
          <cell r="Z31">
            <v>0</v>
          </cell>
          <cell r="AA31">
            <v>0</v>
          </cell>
          <cell r="AB31" t="str">
            <v>CPD</v>
          </cell>
          <cell r="AC31">
            <v>44344.307349537034</v>
          </cell>
        </row>
        <row r="32">
          <cell r="A32" t="str">
            <v>2102353EGR10LB000003</v>
          </cell>
          <cell r="B32" t="str">
            <v>vf_swsrvsto03</v>
          </cell>
          <cell r="C32" t="str">
            <v>imb_swi_vf_swsrvsto03</v>
          </cell>
          <cell r="D32" t="str">
            <v>010.249.028.026</v>
          </cell>
          <cell r="E32" t="str">
            <v>IMB_IB_BCN_BARCELONA_VIA FAVENCIA_41-47</v>
          </cell>
          <cell r="F32" t="str">
            <v>Huawei</v>
          </cell>
          <cell r="G32" t="str">
            <v>IMI Barcelona</v>
          </cell>
          <cell r="H32" t="str">
            <v>IMI Barcelona</v>
          </cell>
          <cell r="I32" t="str">
            <v>CE8851-32CQ8DQ-PF</v>
          </cell>
          <cell r="J32">
            <v>1</v>
          </cell>
          <cell r="L32" t="str">
            <v>123709</v>
          </cell>
          <cell r="M32" t="str">
            <v>A900007</v>
          </cell>
          <cell r="N32" t="str">
            <v>VF41</v>
          </cell>
          <cell r="O32" t="str">
            <v>DCNS</v>
          </cell>
          <cell r="P32" t="str">
            <v>imb_swi_vf_swsrvsto03</v>
          </cell>
          <cell r="Q32" t="str">
            <v>Productivo</v>
          </cell>
          <cell r="R32" t="str">
            <v>No contratar</v>
          </cell>
          <cell r="S32" t="str">
            <v/>
          </cell>
          <cell r="T32" t="str">
            <v/>
          </cell>
          <cell r="U32" t="str">
            <v/>
          </cell>
          <cell r="V32" t="str">
            <v>Switch Server Access</v>
          </cell>
          <cell r="W32" t="str">
            <v>Switch</v>
          </cell>
          <cell r="X32">
            <v>0</v>
          </cell>
          <cell r="Y32" t="str">
            <v/>
          </cell>
          <cell r="Z32">
            <v>0</v>
          </cell>
          <cell r="AA32">
            <v>0</v>
          </cell>
          <cell r="AB32" t="str">
            <v>CPD</v>
          </cell>
          <cell r="AC32">
            <v>44344.312418981484</v>
          </cell>
        </row>
        <row r="33">
          <cell r="A33" t="str">
            <v>2102353EGR10LB000002</v>
          </cell>
          <cell r="B33" t="str">
            <v>vf_swsrvsto04</v>
          </cell>
          <cell r="C33" t="str">
            <v>imb_swi_vf_swsrvsto04</v>
          </cell>
          <cell r="D33" t="str">
            <v>010.249.028.025</v>
          </cell>
          <cell r="E33" t="str">
            <v>IMB_IB_BCN_BARCELONA_VIA FAVENCIA_41-47</v>
          </cell>
          <cell r="F33" t="str">
            <v>Huawei</v>
          </cell>
          <cell r="G33" t="str">
            <v>IMI Barcelona</v>
          </cell>
          <cell r="H33" t="str">
            <v>IMI Barcelona</v>
          </cell>
          <cell r="I33" t="str">
            <v>CE8851-32CQ8DQ-PF</v>
          </cell>
          <cell r="J33">
            <v>1</v>
          </cell>
          <cell r="L33" t="str">
            <v>123803</v>
          </cell>
          <cell r="M33" t="str">
            <v>A900006</v>
          </cell>
          <cell r="N33" t="str">
            <v>VF40</v>
          </cell>
          <cell r="O33" t="str">
            <v>DCNS</v>
          </cell>
          <cell r="P33" t="str">
            <v>imb_swi_vf_swsrvsto04</v>
          </cell>
          <cell r="Q33" t="str">
            <v>Productivo</v>
          </cell>
          <cell r="R33" t="str">
            <v>No contratar</v>
          </cell>
          <cell r="S33" t="str">
            <v/>
          </cell>
          <cell r="T33" t="str">
            <v/>
          </cell>
          <cell r="U33" t="str">
            <v/>
          </cell>
          <cell r="V33" t="str">
            <v>Switch Server Access</v>
          </cell>
          <cell r="W33" t="str">
            <v>Switch</v>
          </cell>
          <cell r="X33">
            <v>0</v>
          </cell>
          <cell r="Y33" t="str">
            <v/>
          </cell>
          <cell r="Z33">
            <v>0</v>
          </cell>
          <cell r="AA33">
            <v>0</v>
          </cell>
          <cell r="AB33" t="str">
            <v>CPD</v>
          </cell>
          <cell r="AC33">
            <v>44344.313321759262</v>
          </cell>
        </row>
        <row r="34">
          <cell r="A34" t="str">
            <v>2102353EGL10LC000006</v>
          </cell>
          <cell r="B34" t="str">
            <v>vf_swmgmlf2</v>
          </cell>
          <cell r="C34" t="str">
            <v>imb_swi_vf_swmgmlf2</v>
          </cell>
          <cell r="D34" t="str">
            <v>010.249.028.024</v>
          </cell>
          <cell r="E34" t="str">
            <v>IMB_IB_BCN_BARCELONA_VIA FAVENCIA_41-47</v>
          </cell>
          <cell r="F34" t="str">
            <v>Huawei</v>
          </cell>
          <cell r="G34" t="str">
            <v>IMI Barcelona</v>
          </cell>
          <cell r="H34" t="str">
            <v>IMI Barcelona</v>
          </cell>
          <cell r="I34" t="str">
            <v>CE6866-48S8CQ-PF</v>
          </cell>
          <cell r="J34">
            <v>3</v>
          </cell>
          <cell r="L34" t="str">
            <v>123695</v>
          </cell>
          <cell r="M34" t="str">
            <v>A900003</v>
          </cell>
          <cell r="N34" t="str">
            <v>VF44</v>
          </cell>
          <cell r="O34" t="str">
            <v>DCNS</v>
          </cell>
          <cell r="P34" t="str">
            <v>imb_swi_vf_swmgmlf2</v>
          </cell>
          <cell r="Q34" t="str">
            <v>Productivo</v>
          </cell>
          <cell r="R34" t="str">
            <v>No contratar</v>
          </cell>
          <cell r="S34" t="str">
            <v/>
          </cell>
          <cell r="T34" t="str">
            <v/>
          </cell>
          <cell r="U34" t="str">
            <v/>
          </cell>
          <cell r="V34" t="str">
            <v>Switch Server Access</v>
          </cell>
          <cell r="W34" t="str">
            <v>Switch</v>
          </cell>
          <cell r="X34">
            <v>0</v>
          </cell>
          <cell r="Y34" t="str">
            <v/>
          </cell>
          <cell r="Z34">
            <v>0</v>
          </cell>
          <cell r="AA34">
            <v>0</v>
          </cell>
          <cell r="AB34" t="str">
            <v>CPD</v>
          </cell>
          <cell r="AC34">
            <v>44344.298784722225</v>
          </cell>
        </row>
        <row r="35">
          <cell r="A35" t="str">
            <v>2102353EGL10LC000010</v>
          </cell>
          <cell r="B35" t="str">
            <v>vf_swmgmlf1</v>
          </cell>
          <cell r="C35" t="str">
            <v>imb_swi_vf_swmgmlf1</v>
          </cell>
          <cell r="D35" t="str">
            <v>010.249.028.023</v>
          </cell>
          <cell r="E35" t="str">
            <v>IMB_IB_BCN_BARCELONA_VIA FAVENCIA_41-47</v>
          </cell>
          <cell r="F35" t="str">
            <v>Huawei</v>
          </cell>
          <cell r="G35" t="str">
            <v>IMI Barcelona</v>
          </cell>
          <cell r="H35" t="str">
            <v>IMI Barcelona</v>
          </cell>
          <cell r="I35" t="str">
            <v>CE6866-48S8CQ-PF</v>
          </cell>
          <cell r="J35">
            <v>3</v>
          </cell>
          <cell r="L35" t="str">
            <v>123694</v>
          </cell>
          <cell r="M35" t="str">
            <v>A900003</v>
          </cell>
          <cell r="N35" t="str">
            <v>VF44</v>
          </cell>
          <cell r="O35" t="str">
            <v>DCNS</v>
          </cell>
          <cell r="P35" t="str">
            <v>imb_swi_vf_swmgmlf1</v>
          </cell>
          <cell r="Q35" t="str">
            <v>Productivo</v>
          </cell>
          <cell r="R35" t="str">
            <v>No contratar</v>
          </cell>
          <cell r="S35" t="str">
            <v/>
          </cell>
          <cell r="T35" t="str">
            <v/>
          </cell>
          <cell r="U35" t="str">
            <v/>
          </cell>
          <cell r="V35" t="str">
            <v>Switch Server Access</v>
          </cell>
          <cell r="W35" t="str">
            <v>Switch</v>
          </cell>
          <cell r="X35">
            <v>0</v>
          </cell>
          <cell r="Y35" t="str">
            <v/>
          </cell>
          <cell r="Z35">
            <v>0</v>
          </cell>
          <cell r="AA35">
            <v>0</v>
          </cell>
          <cell r="AB35" t="str">
            <v>CPD</v>
          </cell>
          <cell r="AC35">
            <v>44344.297662037039</v>
          </cell>
        </row>
        <row r="36">
          <cell r="A36" t="str">
            <v>2102353EGR10LB000001</v>
          </cell>
          <cell r="B36" t="str">
            <v>vf_swcor2</v>
          </cell>
          <cell r="C36" t="str">
            <v>imb_swi_vf_swcor2</v>
          </cell>
          <cell r="D36" t="str">
            <v>010.249.028.022</v>
          </cell>
          <cell r="E36" t="str">
            <v>IMB_IB_BCN_BARCELONA_VIA FAVENCIA_41-47</v>
          </cell>
          <cell r="F36" t="str">
            <v>Huawei</v>
          </cell>
          <cell r="G36" t="str">
            <v>IMI Barcelona</v>
          </cell>
          <cell r="H36" t="str">
            <v>IMI Barcelona</v>
          </cell>
          <cell r="I36" t="str">
            <v>CE8851-32CQ8DQ-PF</v>
          </cell>
          <cell r="J36">
            <v>1</v>
          </cell>
          <cell r="L36" t="str">
            <v>123699</v>
          </cell>
          <cell r="M36" t="str">
            <v>A900003</v>
          </cell>
          <cell r="N36" t="str">
            <v>VF44</v>
          </cell>
          <cell r="O36" t="str">
            <v>DCNS</v>
          </cell>
          <cell r="P36" t="str">
            <v>imb_swi_vf_swcor2</v>
          </cell>
          <cell r="Q36" t="str">
            <v>Productivo</v>
          </cell>
          <cell r="R36" t="str">
            <v>No contratar</v>
          </cell>
          <cell r="S36" t="str">
            <v/>
          </cell>
          <cell r="T36" t="str">
            <v/>
          </cell>
          <cell r="U36" t="str">
            <v/>
          </cell>
          <cell r="V36" t="str">
            <v>Switch Dist/Agg/Core</v>
          </cell>
          <cell r="W36" t="str">
            <v>Switch</v>
          </cell>
          <cell r="X36">
            <v>0</v>
          </cell>
          <cell r="Y36" t="str">
            <v/>
          </cell>
          <cell r="Z36">
            <v>0</v>
          </cell>
          <cell r="AA36">
            <v>0</v>
          </cell>
          <cell r="AB36" t="str">
            <v>CPD</v>
          </cell>
          <cell r="AC36">
            <v>44344.30133101852</v>
          </cell>
        </row>
        <row r="37">
          <cell r="A37" t="str">
            <v>2102353EGR10LB000006</v>
          </cell>
          <cell r="B37" t="str">
            <v>vf_swcor1</v>
          </cell>
          <cell r="C37" t="str">
            <v>imb_swi_vf_swcor1</v>
          </cell>
          <cell r="D37" t="str">
            <v>010.249.028.021</v>
          </cell>
          <cell r="E37" t="str">
            <v>IMB_IB_BCN_BARCELONA_VIA FAVENCIA_41-47</v>
          </cell>
          <cell r="F37" t="str">
            <v>Huawei</v>
          </cell>
          <cell r="G37" t="str">
            <v>IMI Barcelona</v>
          </cell>
          <cell r="H37" t="str">
            <v>IMI Barcelona</v>
          </cell>
          <cell r="I37" t="str">
            <v>CE8851-32CQ8DQ-PF</v>
          </cell>
          <cell r="J37">
            <v>1</v>
          </cell>
          <cell r="L37" t="str">
            <v>123698</v>
          </cell>
          <cell r="M37" t="str">
            <v>A900003</v>
          </cell>
          <cell r="N37" t="str">
            <v>VF44</v>
          </cell>
          <cell r="O37" t="str">
            <v>DCNS</v>
          </cell>
          <cell r="P37" t="str">
            <v>imb_swi_vf_swcor1</v>
          </cell>
          <cell r="Q37" t="str">
            <v>Productivo</v>
          </cell>
          <cell r="R37" t="str">
            <v>No contratar</v>
          </cell>
          <cell r="S37" t="str">
            <v/>
          </cell>
          <cell r="T37" t="str">
            <v/>
          </cell>
          <cell r="U37" t="str">
            <v/>
          </cell>
          <cell r="V37" t="str">
            <v>Switch Dist/Agg/Core</v>
          </cell>
          <cell r="W37" t="str">
            <v>Switch</v>
          </cell>
          <cell r="X37">
            <v>0</v>
          </cell>
          <cell r="Y37" t="str">
            <v/>
          </cell>
          <cell r="Z37">
            <v>0</v>
          </cell>
          <cell r="AA37">
            <v>0</v>
          </cell>
          <cell r="AB37" t="str">
            <v>CPD</v>
          </cell>
          <cell r="AC37">
            <v>44344.300555555557</v>
          </cell>
        </row>
        <row r="38">
          <cell r="A38" t="str">
            <v>2102353EGL10LC000016</v>
          </cell>
          <cell r="B38" t="str">
            <v>vf_swbdleaf02</v>
          </cell>
          <cell r="C38" t="str">
            <v>imb_swi_vf_swbdleaf02</v>
          </cell>
          <cell r="D38" t="str">
            <v>010.249.028.020</v>
          </cell>
          <cell r="E38" t="str">
            <v>IMB_IB_BCN_BARCELONA_VIA FAVENCIA_41-47</v>
          </cell>
          <cell r="F38" t="str">
            <v>Huawei</v>
          </cell>
          <cell r="G38" t="str">
            <v>IMI Barcelona</v>
          </cell>
          <cell r="H38" t="str">
            <v>IMI Barcelona</v>
          </cell>
          <cell r="I38" t="str">
            <v>CE6866-48S8CQ-PF</v>
          </cell>
          <cell r="J38">
            <v>1</v>
          </cell>
          <cell r="L38" t="str">
            <v>123697</v>
          </cell>
          <cell r="M38" t="str">
            <v>A900003</v>
          </cell>
          <cell r="N38" t="str">
            <v>VF44</v>
          </cell>
          <cell r="O38" t="str">
            <v>DCNS</v>
          </cell>
          <cell r="P38" t="str">
            <v>imb_swi_vf_swbdleaf02</v>
          </cell>
          <cell r="Q38" t="str">
            <v>Productivo</v>
          </cell>
          <cell r="R38" t="str">
            <v>No contratar</v>
          </cell>
          <cell r="S38" t="str">
            <v/>
          </cell>
          <cell r="T38" t="str">
            <v/>
          </cell>
          <cell r="U38" t="str">
            <v/>
          </cell>
          <cell r="V38" t="str">
            <v>Switch Dist/Agg/Core</v>
          </cell>
          <cell r="W38" t="str">
            <v>Switch</v>
          </cell>
          <cell r="X38">
            <v>0</v>
          </cell>
          <cell r="Y38" t="str">
            <v/>
          </cell>
          <cell r="Z38">
            <v>0</v>
          </cell>
          <cell r="AA38">
            <v>0</v>
          </cell>
          <cell r="AB38" t="str">
            <v>CPD</v>
          </cell>
          <cell r="AC38">
            <v>44344.299687500003</v>
          </cell>
        </row>
        <row r="39">
          <cell r="A39" t="str">
            <v>2102353EGL10LC000003</v>
          </cell>
          <cell r="B39" t="str">
            <v>vf_swbdleaf01</v>
          </cell>
          <cell r="C39" t="str">
            <v>imb_swi_vf_swbdleaf01</v>
          </cell>
          <cell r="D39" t="str">
            <v>010.249.028.019</v>
          </cell>
          <cell r="E39" t="str">
            <v>IMB_IB_BCN_BARCELONA_VIA FAVENCIA_41-47</v>
          </cell>
          <cell r="F39" t="str">
            <v>Huawei</v>
          </cell>
          <cell r="G39" t="str">
            <v>IMI Barcelona</v>
          </cell>
          <cell r="H39" t="str">
            <v>IMI Barcelona</v>
          </cell>
          <cell r="I39" t="str">
            <v>CE6866-48S8CQ-PF</v>
          </cell>
          <cell r="J39">
            <v>1</v>
          </cell>
          <cell r="L39" t="str">
            <v>123696</v>
          </cell>
          <cell r="M39" t="str">
            <v>A900003</v>
          </cell>
          <cell r="N39" t="str">
            <v>VF44</v>
          </cell>
          <cell r="O39" t="str">
            <v>DCNS</v>
          </cell>
          <cell r="P39" t="str">
            <v>imb_swi_vf_swbdleaf01</v>
          </cell>
          <cell r="Q39" t="str">
            <v>Productivo</v>
          </cell>
          <cell r="R39" t="str">
            <v>No contratar</v>
          </cell>
          <cell r="S39" t="str">
            <v/>
          </cell>
          <cell r="T39" t="str">
            <v/>
          </cell>
          <cell r="U39" t="str">
            <v/>
          </cell>
          <cell r="V39" t="str">
            <v>Switch Dist/Agg/Core</v>
          </cell>
          <cell r="W39" t="str">
            <v>Switch</v>
          </cell>
          <cell r="X39">
            <v>0</v>
          </cell>
          <cell r="Y39" t="str">
            <v/>
          </cell>
          <cell r="Z39">
            <v>0</v>
          </cell>
          <cell r="AA39">
            <v>0</v>
          </cell>
          <cell r="AB39" t="str">
            <v>CPD</v>
          </cell>
          <cell r="AC39">
            <v>44344.31690972222</v>
          </cell>
        </row>
        <row r="40">
          <cell r="A40" t="str">
            <v>2102313CLX10LB000266</v>
          </cell>
          <cell r="B40" t="str">
            <v>DC1_VF_Collector_01</v>
          </cell>
          <cell r="C40" t="str">
            <v>imb_app_dc1_vf_collector_01</v>
          </cell>
          <cell r="D40" t="str">
            <v>010.249.028.018</v>
          </cell>
          <cell r="E40" t="str">
            <v>IMB_IB_BCN_BARCELONA_VIA FAVENCIA_41-47</v>
          </cell>
          <cell r="F40" t="str">
            <v>Huawei</v>
          </cell>
          <cell r="G40" t="str">
            <v>IMI Barcelona</v>
          </cell>
          <cell r="H40" t="str">
            <v>IMI Barcelona</v>
          </cell>
          <cell r="I40" t="str">
            <v>RH2288X V5</v>
          </cell>
          <cell r="J40">
            <v>3</v>
          </cell>
          <cell r="L40" t="str">
            <v>0</v>
          </cell>
          <cell r="M40" t="str">
            <v>A900003</v>
          </cell>
          <cell r="N40" t="str">
            <v>VF44</v>
          </cell>
          <cell r="O40" t="str">
            <v>DCNS</v>
          </cell>
          <cell r="P40" t="str">
            <v>DC1_VF_Collector_01</v>
          </cell>
          <cell r="Q40" t="str">
            <v>Productivo</v>
          </cell>
          <cell r="R40" t="str">
            <v>No contratar</v>
          </cell>
          <cell r="S40" t="str">
            <v/>
          </cell>
          <cell r="T40" t="str">
            <v/>
          </cell>
          <cell r="U40" t="str">
            <v/>
          </cell>
          <cell r="V40" t="str">
            <v>Switch Server Access</v>
          </cell>
          <cell r="W40" t="str">
            <v>Application Switch</v>
          </cell>
          <cell r="X40">
            <v>0</v>
          </cell>
          <cell r="Y40" t="str">
            <v/>
          </cell>
          <cell r="Z40">
            <v>0</v>
          </cell>
          <cell r="AA40">
            <v>0</v>
          </cell>
          <cell r="AB40" t="str">
            <v>CPD</v>
          </cell>
          <cell r="AC40">
            <v>44991.67695601852</v>
          </cell>
        </row>
        <row r="41">
          <cell r="A41" t="str">
            <v>2102313CLX10LB000267</v>
          </cell>
          <cell r="B41" t="str">
            <v>DC1_VF_Analyzer_03</v>
          </cell>
          <cell r="C41" t="str">
            <v>imb_app_dc1_vf_analyzer_03</v>
          </cell>
          <cell r="D41" t="str">
            <v>010.249.028.017</v>
          </cell>
          <cell r="E41" t="str">
            <v>IMB_IB_BCN_BARCELONA_VIA FAVENCIA_41-47</v>
          </cell>
          <cell r="F41" t="str">
            <v>Huawei</v>
          </cell>
          <cell r="G41" t="str">
            <v>IMI Barcelona</v>
          </cell>
          <cell r="H41" t="str">
            <v>IMI Barcelona</v>
          </cell>
          <cell r="I41" t="str">
            <v>RH2288X V5</v>
          </cell>
          <cell r="J41">
            <v>3</v>
          </cell>
          <cell r="L41" t="str">
            <v>0</v>
          </cell>
          <cell r="M41" t="str">
            <v>A900003</v>
          </cell>
          <cell r="N41" t="str">
            <v>VF44</v>
          </cell>
          <cell r="O41" t="str">
            <v>DCNS</v>
          </cell>
          <cell r="P41" t="str">
            <v>DC1_VF_Analyzer_03</v>
          </cell>
          <cell r="Q41" t="str">
            <v>Productivo</v>
          </cell>
          <cell r="R41" t="str">
            <v>No contratar</v>
          </cell>
          <cell r="S41" t="str">
            <v/>
          </cell>
          <cell r="T41" t="str">
            <v/>
          </cell>
          <cell r="U41" t="str">
            <v/>
          </cell>
          <cell r="V41" t="str">
            <v>Switch Server Access</v>
          </cell>
          <cell r="W41" t="str">
            <v>Application Switch</v>
          </cell>
          <cell r="X41">
            <v>0</v>
          </cell>
          <cell r="Y41" t="str">
            <v/>
          </cell>
          <cell r="Z41">
            <v>0</v>
          </cell>
          <cell r="AA41">
            <v>0</v>
          </cell>
          <cell r="AB41" t="str">
            <v>CPD</v>
          </cell>
          <cell r="AC41">
            <v>44991.676817129628</v>
          </cell>
        </row>
        <row r="42">
          <cell r="A42" t="str">
            <v>2102313CLX10LB000262</v>
          </cell>
          <cell r="B42" t="str">
            <v>DC1_VF_Analyzer_02</v>
          </cell>
          <cell r="C42" t="str">
            <v>imb_app_dc1_vf_analyzer_02</v>
          </cell>
          <cell r="D42" t="str">
            <v>010.249.028.016</v>
          </cell>
          <cell r="E42" t="str">
            <v>IMB_IB_BCN_BARCELONA_VIA FAVENCIA_41-47</v>
          </cell>
          <cell r="F42" t="str">
            <v>Huawei</v>
          </cell>
          <cell r="G42" t="str">
            <v>IMI Barcelona</v>
          </cell>
          <cell r="H42" t="str">
            <v>IMI Barcelona</v>
          </cell>
          <cell r="I42" t="str">
            <v>RH2288X V5</v>
          </cell>
          <cell r="J42">
            <v>3</v>
          </cell>
          <cell r="L42" t="str">
            <v>0</v>
          </cell>
          <cell r="M42" t="str">
            <v>A900003</v>
          </cell>
          <cell r="N42" t="str">
            <v>VF44</v>
          </cell>
          <cell r="O42" t="str">
            <v>DCNS</v>
          </cell>
          <cell r="P42" t="str">
            <v>DC1_VF_Analyzer_02</v>
          </cell>
          <cell r="Q42" t="str">
            <v>Productivo</v>
          </cell>
          <cell r="R42" t="str">
            <v>No contratar</v>
          </cell>
          <cell r="S42" t="str">
            <v/>
          </cell>
          <cell r="T42" t="str">
            <v/>
          </cell>
          <cell r="U42" t="str">
            <v/>
          </cell>
          <cell r="V42" t="str">
            <v>Switch Server Access</v>
          </cell>
          <cell r="W42" t="str">
            <v>Application Switch</v>
          </cell>
          <cell r="X42">
            <v>0</v>
          </cell>
          <cell r="Y42" t="str">
            <v/>
          </cell>
          <cell r="Z42">
            <v>0</v>
          </cell>
          <cell r="AA42">
            <v>0</v>
          </cell>
          <cell r="AB42" t="str">
            <v>CPD</v>
          </cell>
          <cell r="AC42">
            <v>44991.676655092589</v>
          </cell>
        </row>
        <row r="43">
          <cell r="A43" t="str">
            <v>2102313CLX10LC000013</v>
          </cell>
          <cell r="B43" t="str">
            <v>DC1_VF_Analyzer_01</v>
          </cell>
          <cell r="C43" t="str">
            <v>imb_app_dc1_vf_analyzer_01</v>
          </cell>
          <cell r="D43" t="str">
            <v>010.249.028.015</v>
          </cell>
          <cell r="E43" t="str">
            <v>IMB_IB_BCN_BARCELONA_VIA FAVENCIA_41-47</v>
          </cell>
          <cell r="F43" t="str">
            <v>Huawei</v>
          </cell>
          <cell r="G43" t="str">
            <v>IMI Barcelona</v>
          </cell>
          <cell r="H43" t="str">
            <v>IMI Barcelona</v>
          </cell>
          <cell r="I43" t="str">
            <v>RH2288X V5</v>
          </cell>
          <cell r="J43">
            <v>3</v>
          </cell>
          <cell r="L43" t="str">
            <v>0</v>
          </cell>
          <cell r="M43" t="str">
            <v>A900003</v>
          </cell>
          <cell r="N43" t="str">
            <v>VF44</v>
          </cell>
          <cell r="O43" t="str">
            <v>DCNS</v>
          </cell>
          <cell r="P43" t="str">
            <v>DC1_VF_Analyzer_01</v>
          </cell>
          <cell r="Q43" t="str">
            <v>Productivo</v>
          </cell>
          <cell r="R43" t="str">
            <v>No contratar</v>
          </cell>
          <cell r="S43" t="str">
            <v/>
          </cell>
          <cell r="T43" t="str">
            <v/>
          </cell>
          <cell r="U43" t="str">
            <v/>
          </cell>
          <cell r="V43" t="str">
            <v>Switch Server Access</v>
          </cell>
          <cell r="W43" t="str">
            <v>Application Switch</v>
          </cell>
          <cell r="X43">
            <v>0</v>
          </cell>
          <cell r="Y43" t="str">
            <v/>
          </cell>
          <cell r="Z43">
            <v>0</v>
          </cell>
          <cell r="AA43">
            <v>0</v>
          </cell>
          <cell r="AB43" t="str">
            <v>CPD</v>
          </cell>
          <cell r="AC43">
            <v>44991.676527777781</v>
          </cell>
        </row>
        <row r="44">
          <cell r="A44" t="str">
            <v>2102313CVG10LC000001</v>
          </cell>
          <cell r="B44" t="str">
            <v>DC1_VF_Arbitrator_01</v>
          </cell>
          <cell r="C44" t="str">
            <v>imb_app_dc1_vf_arbitrator_01</v>
          </cell>
          <cell r="D44" t="str">
            <v>010.249.028.014</v>
          </cell>
          <cell r="E44" t="str">
            <v>IMB_IB_BCN_BARCELONA_VIA FAVENCIA_41-47</v>
          </cell>
          <cell r="F44" t="str">
            <v>Huawei</v>
          </cell>
          <cell r="G44" t="str">
            <v>IMI Barcelona</v>
          </cell>
          <cell r="H44" t="str">
            <v>IMI Barcelona</v>
          </cell>
          <cell r="I44" t="str">
            <v>RH2288X V5</v>
          </cell>
          <cell r="J44">
            <v>3</v>
          </cell>
          <cell r="L44" t="str">
            <v>0</v>
          </cell>
          <cell r="M44" t="str">
            <v>A900003</v>
          </cell>
          <cell r="N44" t="str">
            <v>VF44</v>
          </cell>
          <cell r="O44" t="str">
            <v>DCNS</v>
          </cell>
          <cell r="P44" t="str">
            <v>DC1_VF_Arbitrator_01</v>
          </cell>
          <cell r="Q44" t="str">
            <v>Productivo</v>
          </cell>
          <cell r="R44" t="str">
            <v>No contratar</v>
          </cell>
          <cell r="S44" t="str">
            <v/>
          </cell>
          <cell r="T44" t="str">
            <v/>
          </cell>
          <cell r="U44" t="str">
            <v/>
          </cell>
          <cell r="V44" t="str">
            <v>Switch Server Access</v>
          </cell>
          <cell r="W44" t="str">
            <v>Application Switch</v>
          </cell>
          <cell r="X44">
            <v>0</v>
          </cell>
          <cell r="Y44" t="str">
            <v/>
          </cell>
          <cell r="Z44">
            <v>0</v>
          </cell>
          <cell r="AA44">
            <v>0</v>
          </cell>
          <cell r="AB44" t="str">
            <v>CPD</v>
          </cell>
          <cell r="AC44">
            <v>44991.676365740743</v>
          </cell>
        </row>
        <row r="45">
          <cell r="A45" t="str">
            <v>2102313CVE10LC000001</v>
          </cell>
          <cell r="B45" t="str">
            <v>DC1_VF_Controller03</v>
          </cell>
          <cell r="C45" t="str">
            <v>imb_app_dc1_vf_controller03</v>
          </cell>
          <cell r="D45" t="str">
            <v>010.249.028.013</v>
          </cell>
          <cell r="E45" t="str">
            <v>IMB_IB_BCN_BARCELONA_VIA FAVENCIA_41-47</v>
          </cell>
          <cell r="F45" t="str">
            <v>Huawei</v>
          </cell>
          <cell r="G45" t="str">
            <v>IMI Barcelona</v>
          </cell>
          <cell r="H45" t="str">
            <v>IMI Barcelona</v>
          </cell>
          <cell r="I45" t="str">
            <v>RH2288X V5</v>
          </cell>
          <cell r="J45">
            <v>3</v>
          </cell>
          <cell r="L45" t="str">
            <v>0</v>
          </cell>
          <cell r="M45" t="str">
            <v>A900003</v>
          </cell>
          <cell r="N45" t="str">
            <v>VF44</v>
          </cell>
          <cell r="O45" t="str">
            <v>DCNS</v>
          </cell>
          <cell r="P45" t="str">
            <v>DC1_VF_Controller03</v>
          </cell>
          <cell r="Q45" t="str">
            <v>Productivo</v>
          </cell>
          <cell r="R45" t="str">
            <v>No contratar</v>
          </cell>
          <cell r="S45" t="str">
            <v/>
          </cell>
          <cell r="T45" t="str">
            <v/>
          </cell>
          <cell r="U45" t="str">
            <v/>
          </cell>
          <cell r="V45" t="str">
            <v>Switch Server Access</v>
          </cell>
          <cell r="W45" t="str">
            <v>Application Switch</v>
          </cell>
          <cell r="X45">
            <v>0</v>
          </cell>
          <cell r="Y45" t="str">
            <v/>
          </cell>
          <cell r="Z45">
            <v>0</v>
          </cell>
          <cell r="AA45">
            <v>0</v>
          </cell>
          <cell r="AB45" t="str">
            <v>CPD</v>
          </cell>
          <cell r="AC45">
            <v>44991.676215277781</v>
          </cell>
        </row>
        <row r="46">
          <cell r="A46" t="str">
            <v>2102313CVF10LC000001</v>
          </cell>
          <cell r="B46" t="str">
            <v>DC1_VF_Controller02</v>
          </cell>
          <cell r="C46" t="str">
            <v>imb_app_dc1_vf_controller02</v>
          </cell>
          <cell r="D46" t="str">
            <v>010.249.028.012</v>
          </cell>
          <cell r="E46" t="str">
            <v>IMB_IB_BCN_BARCELONA_VIA FAVENCIA_41-47</v>
          </cell>
          <cell r="F46" t="str">
            <v>Huawei</v>
          </cell>
          <cell r="G46" t="str">
            <v>IMI Barcelona</v>
          </cell>
          <cell r="H46" t="str">
            <v>IMI Barcelona</v>
          </cell>
          <cell r="I46" t="str">
            <v>RH2288X V5</v>
          </cell>
          <cell r="J46">
            <v>3</v>
          </cell>
          <cell r="L46" t="str">
            <v>0</v>
          </cell>
          <cell r="M46" t="str">
            <v>A900003</v>
          </cell>
          <cell r="N46" t="str">
            <v>VF44</v>
          </cell>
          <cell r="O46" t="str">
            <v>DCNS</v>
          </cell>
          <cell r="P46" t="str">
            <v>DC1_VF_Controller02</v>
          </cell>
          <cell r="Q46" t="str">
            <v>Productivo</v>
          </cell>
          <cell r="R46" t="str">
            <v>No contratar</v>
          </cell>
          <cell r="S46" t="str">
            <v/>
          </cell>
          <cell r="T46" t="str">
            <v/>
          </cell>
          <cell r="U46" t="str">
            <v/>
          </cell>
          <cell r="V46" t="str">
            <v>Switch Server Access</v>
          </cell>
          <cell r="W46" t="str">
            <v>Application Switch</v>
          </cell>
          <cell r="X46">
            <v>0</v>
          </cell>
          <cell r="Y46" t="str">
            <v/>
          </cell>
          <cell r="Z46">
            <v>0</v>
          </cell>
          <cell r="AA46">
            <v>0</v>
          </cell>
          <cell r="AB46" t="str">
            <v>CPD</v>
          </cell>
          <cell r="AC46">
            <v>44991.676041666666</v>
          </cell>
        </row>
        <row r="47">
          <cell r="A47" t="str">
            <v>2102313CUS10LC000001</v>
          </cell>
          <cell r="B47" t="str">
            <v>DC1_VF_Controller01</v>
          </cell>
          <cell r="C47" t="str">
            <v>imb_app_dc1_vf_controller01</v>
          </cell>
          <cell r="D47" t="str">
            <v>010.249.028.011</v>
          </cell>
          <cell r="E47" t="str">
            <v>IMB_IB_BCN_BARCELONA_VIA FAVENCIA_41-47</v>
          </cell>
          <cell r="F47" t="str">
            <v>Huawei</v>
          </cell>
          <cell r="G47" t="str">
            <v>IMI Barcelona</v>
          </cell>
          <cell r="H47" t="str">
            <v>IMI Barcelona</v>
          </cell>
          <cell r="I47" t="str">
            <v>RH2288X V5</v>
          </cell>
          <cell r="J47">
            <v>3</v>
          </cell>
          <cell r="L47" t="str">
            <v>0</v>
          </cell>
          <cell r="M47" t="str">
            <v>A900003</v>
          </cell>
          <cell r="N47" t="str">
            <v>VF44</v>
          </cell>
          <cell r="O47" t="str">
            <v>DCNS</v>
          </cell>
          <cell r="P47" t="str">
            <v>DC1_VF_Controller01</v>
          </cell>
          <cell r="Q47" t="str">
            <v>Productivo</v>
          </cell>
          <cell r="R47" t="str">
            <v>No contratar</v>
          </cell>
          <cell r="S47" t="str">
            <v/>
          </cell>
          <cell r="T47" t="str">
            <v/>
          </cell>
          <cell r="U47" t="str">
            <v/>
          </cell>
          <cell r="V47" t="str">
            <v>Switch Server Access</v>
          </cell>
          <cell r="W47" t="str">
            <v>Application Switch</v>
          </cell>
          <cell r="X47">
            <v>0</v>
          </cell>
          <cell r="Y47" t="str">
            <v/>
          </cell>
          <cell r="Z47">
            <v>0</v>
          </cell>
          <cell r="AA47">
            <v>0</v>
          </cell>
          <cell r="AB47" t="str">
            <v>CPD</v>
          </cell>
          <cell r="AC47">
            <v>44991.670914351853</v>
          </cell>
        </row>
        <row r="48">
          <cell r="A48" t="str">
            <v>F5-GVZY-XONO</v>
          </cell>
          <cell r="B48" t="str">
            <v>vf_slb2</v>
          </cell>
          <cell r="C48" t="str">
            <v>imb_frw_vf_slb2</v>
          </cell>
          <cell r="D48" t="str">
            <v>010.249.028.009</v>
          </cell>
          <cell r="E48" t="str">
            <v>IMB_IB_BCN_BARCELONA_VIA FAVENCIA_41-47</v>
          </cell>
          <cell r="F48" t="str">
            <v>F5 Networks</v>
          </cell>
          <cell r="G48" t="str">
            <v>IMI Barcelona</v>
          </cell>
          <cell r="H48" t="str">
            <v>IMI Barcelona</v>
          </cell>
          <cell r="I48" t="str">
            <v>BIG-IP i5800</v>
          </cell>
          <cell r="J48">
            <v>3</v>
          </cell>
          <cell r="L48" t="str">
            <v>123695</v>
          </cell>
          <cell r="M48" t="str">
            <v>A900003</v>
          </cell>
          <cell r="N48" t="str">
            <v>VF44</v>
          </cell>
          <cell r="O48" t="str">
            <v>Network Security</v>
          </cell>
          <cell r="P48" t="str">
            <v>imb_slb_vf_slb2</v>
          </cell>
          <cell r="Q48" t="str">
            <v>Productivo</v>
          </cell>
          <cell r="R48" t="str">
            <v>No contratar</v>
          </cell>
          <cell r="S48" t="str">
            <v/>
          </cell>
          <cell r="T48" t="str">
            <v/>
          </cell>
          <cell r="U48" t="str">
            <v/>
          </cell>
          <cell r="V48" t="str">
            <v>LB For Servers</v>
          </cell>
          <cell r="W48" t="str">
            <v>Firewall</v>
          </cell>
          <cell r="X48">
            <v>0</v>
          </cell>
          <cell r="Y48" t="str">
            <v/>
          </cell>
          <cell r="Z48">
            <v>0</v>
          </cell>
          <cell r="AA48">
            <v>0</v>
          </cell>
          <cell r="AB48" t="str">
            <v>CPD</v>
          </cell>
          <cell r="AC48">
            <v>44344.303657407407</v>
          </cell>
        </row>
        <row r="49">
          <cell r="A49" t="str">
            <v>f5-osgq-omsr</v>
          </cell>
          <cell r="B49" t="str">
            <v>vf_slb1</v>
          </cell>
          <cell r="C49" t="str">
            <v>imb_frw_vf_slb1</v>
          </cell>
          <cell r="D49" t="str">
            <v>010.249.028.008</v>
          </cell>
          <cell r="E49" t="str">
            <v>IMB_IB_BCN_BARCELONA_VIA FAVENCIA_41-47</v>
          </cell>
          <cell r="F49" t="str">
            <v>F5 Networks</v>
          </cell>
          <cell r="G49" t="str">
            <v>IMI Barcelona</v>
          </cell>
          <cell r="H49" t="str">
            <v>IMI Barcelona</v>
          </cell>
          <cell r="I49" t="str">
            <v>BIG-IP i5800</v>
          </cell>
          <cell r="J49">
            <v>3</v>
          </cell>
          <cell r="L49" t="str">
            <v>123694</v>
          </cell>
          <cell r="M49" t="str">
            <v>A900003</v>
          </cell>
          <cell r="N49" t="str">
            <v>VF44</v>
          </cell>
          <cell r="O49" t="str">
            <v>Network Security</v>
          </cell>
          <cell r="P49" t="str">
            <v>imb_slb_vf_slb1. Antiguo S/N: F5-WCLX-CBTI</v>
          </cell>
          <cell r="Q49" t="str">
            <v>Productivo</v>
          </cell>
          <cell r="R49" t="str">
            <v>No contratar</v>
          </cell>
          <cell r="S49" t="str">
            <v/>
          </cell>
          <cell r="T49" t="str">
            <v/>
          </cell>
          <cell r="U49" t="str">
            <v/>
          </cell>
          <cell r="V49" t="str">
            <v>LB For Servers</v>
          </cell>
          <cell r="W49" t="str">
            <v>Firewall</v>
          </cell>
          <cell r="X49">
            <v>0</v>
          </cell>
          <cell r="Y49" t="str">
            <v/>
          </cell>
          <cell r="Z49">
            <v>0</v>
          </cell>
          <cell r="AA49">
            <v>0</v>
          </cell>
          <cell r="AB49" t="str">
            <v>CPD</v>
          </cell>
          <cell r="AC49">
            <v>44344.302662037036</v>
          </cell>
        </row>
        <row r="50">
          <cell r="A50" t="str">
            <v>F2K61FTK20900100</v>
          </cell>
          <cell r="B50" t="str">
            <v>vf_fw1</v>
          </cell>
          <cell r="C50" t="str">
            <v>imb_frw_vf_fw1</v>
          </cell>
          <cell r="D50" t="str">
            <v>010.249.028.001</v>
          </cell>
          <cell r="E50" t="str">
            <v>IMB_IB_BCN_BARCELONA_VIA FAVENCIA_41-47</v>
          </cell>
          <cell r="F50" t="str">
            <v>Fortinet</v>
          </cell>
          <cell r="G50" t="str">
            <v>IMI Barcelona</v>
          </cell>
          <cell r="H50" t="str">
            <v>IMI Barcelona</v>
          </cell>
          <cell r="I50" t="str">
            <v>FortiGate-2601F</v>
          </cell>
          <cell r="J50">
            <v>2</v>
          </cell>
          <cell r="L50" t="str">
            <v>123696</v>
          </cell>
          <cell r="M50" t="str">
            <v>A900003</v>
          </cell>
          <cell r="N50" t="str">
            <v>VF44</v>
          </cell>
          <cell r="O50" t="str">
            <v>Network Security</v>
          </cell>
          <cell r="P50" t="str">
            <v>imb_frw_vf_fw1</v>
          </cell>
          <cell r="Q50" t="str">
            <v>Productivo</v>
          </cell>
          <cell r="R50" t="str">
            <v>No contratar</v>
          </cell>
          <cell r="S50" t="str">
            <v/>
          </cell>
          <cell r="T50" t="str">
            <v/>
          </cell>
          <cell r="U50" t="str">
            <v/>
          </cell>
          <cell r="V50" t="str">
            <v>FW Servers</v>
          </cell>
          <cell r="W50" t="str">
            <v>Firewall</v>
          </cell>
          <cell r="X50">
            <v>0</v>
          </cell>
          <cell r="Y50" t="str">
            <v/>
          </cell>
          <cell r="Z50">
            <v>0</v>
          </cell>
          <cell r="AA50">
            <v>0</v>
          </cell>
          <cell r="AB50" t="str">
            <v>CPD</v>
          </cell>
          <cell r="AC50">
            <v>44344.304675925923</v>
          </cell>
        </row>
        <row r="51">
          <cell r="A51" t="str">
            <v>CN0V9H7C282987AH0006A04</v>
          </cell>
          <cell r="B51" t="str">
            <v/>
          </cell>
          <cell r="C51" t="str">
            <v/>
          </cell>
          <cell r="D51" t="str">
            <v/>
          </cell>
          <cell r="E51" t="str">
            <v>IMB_IB_BCN_BARCELONA_VIA FAVENCIA_41-47</v>
          </cell>
          <cell r="F51" t="str">
            <v>DELL</v>
          </cell>
          <cell r="G51" t="str">
            <v>IMI Barcelona</v>
          </cell>
          <cell r="H51" t="str">
            <v>IMI Barcelona</v>
          </cell>
          <cell r="I51" t="str">
            <v>Dell Networking X4012</v>
          </cell>
          <cell r="J51">
            <v>3</v>
          </cell>
          <cell r="L51" t="str">
            <v/>
          </cell>
          <cell r="M51" t="str">
            <v>A685105</v>
          </cell>
          <cell r="N51" t="str">
            <v>VF-22</v>
          </cell>
          <cell r="O51" t="str">
            <v>DCNS</v>
          </cell>
          <cell r="P51" t="str">
            <v>Switch 10A POVI1- Switches VLAN1 gestionados a traves de JS Cliente + Salto a RDP ( detalles Keepass)</v>
          </cell>
          <cell r="Q51" t="str">
            <v>Productivo</v>
          </cell>
          <cell r="R51" t="str">
            <v>No contratar</v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>Switch</v>
          </cell>
          <cell r="X51">
            <v>0</v>
          </cell>
          <cell r="Y51" t="str">
            <v/>
          </cell>
          <cell r="Z51">
            <v>0</v>
          </cell>
          <cell r="AA51">
            <v>0</v>
          </cell>
          <cell r="AB51" t="str">
            <v>CPD</v>
          </cell>
          <cell r="AC51">
            <v>45287.417430555557</v>
          </cell>
        </row>
        <row r="52">
          <cell r="A52" t="str">
            <v>CN0V9H7C282987AH0029A04</v>
          </cell>
          <cell r="B52" t="str">
            <v/>
          </cell>
          <cell r="C52" t="str">
            <v/>
          </cell>
          <cell r="D52" t="str">
            <v/>
          </cell>
          <cell r="E52" t="str">
            <v>IMB_IB_BCN_BARCELONA_VIA FAVENCIA_41-47</v>
          </cell>
          <cell r="F52" t="str">
            <v>DELL</v>
          </cell>
          <cell r="G52" t="str">
            <v>IMI Barcelona</v>
          </cell>
          <cell r="H52" t="str">
            <v>IMI Barcelona</v>
          </cell>
          <cell r="I52" t="str">
            <v>Dell Networking X4012</v>
          </cell>
          <cell r="J52">
            <v>3</v>
          </cell>
          <cell r="L52" t="str">
            <v/>
          </cell>
          <cell r="M52" t="str">
            <v>A685105</v>
          </cell>
          <cell r="N52" t="str">
            <v>VF-22</v>
          </cell>
          <cell r="O52" t="str">
            <v>DCNS</v>
          </cell>
          <cell r="P52" t="str">
            <v>Switch 10B  POVI1 Switches VLAN1 gestionados a traves de JS Cliente + Salto a RDP ( detalles Keepass)</v>
          </cell>
          <cell r="Q52" t="str">
            <v>Productivo</v>
          </cell>
          <cell r="R52" t="str">
            <v>No contratar</v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>Switch</v>
          </cell>
          <cell r="X52">
            <v>0</v>
          </cell>
          <cell r="Y52" t="str">
            <v/>
          </cell>
          <cell r="Z52">
            <v>0</v>
          </cell>
          <cell r="AA52">
            <v>0</v>
          </cell>
          <cell r="AB52" t="str">
            <v>CPD</v>
          </cell>
          <cell r="AC52">
            <v>45287.418356481481</v>
          </cell>
        </row>
        <row r="53">
          <cell r="A53" t="str">
            <v>TH0K6MG9CET00025000H</v>
          </cell>
          <cell r="B53" t="str">
            <v/>
          </cell>
          <cell r="C53" t="str">
            <v/>
          </cell>
          <cell r="D53" t="str">
            <v/>
          </cell>
          <cell r="E53" t="str">
            <v>IMB_IB_BCN_BARCELONA_VIA FAVENCIA_41-47</v>
          </cell>
          <cell r="F53" t="str">
            <v>DELL</v>
          </cell>
          <cell r="G53" t="str">
            <v>IMI Barcelona</v>
          </cell>
          <cell r="H53" t="str">
            <v>IMI Barcelona</v>
          </cell>
          <cell r="I53" t="str">
            <v>Dell Networking S5212F</v>
          </cell>
          <cell r="J53">
            <v>3</v>
          </cell>
          <cell r="L53" t="str">
            <v>SWVSAN1-25A</v>
          </cell>
          <cell r="M53" t="str">
            <v>A685105</v>
          </cell>
          <cell r="N53" t="str">
            <v>VF-22</v>
          </cell>
          <cell r="O53" t="str">
            <v>DCNS</v>
          </cell>
          <cell r="P53" t="str">
            <v>SWVSAN1-25A POVI3 - Switches VLAN1 gestionados a traves de JS Cliente + Salto a RDP ( detalles Keepass)</v>
          </cell>
          <cell r="Q53" t="str">
            <v>Productivo</v>
          </cell>
          <cell r="R53" t="str">
            <v>No contratar</v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>Switch</v>
          </cell>
          <cell r="X53">
            <v>0</v>
          </cell>
          <cell r="Y53" t="str">
            <v/>
          </cell>
          <cell r="Z53">
            <v>0</v>
          </cell>
          <cell r="AA53">
            <v>0</v>
          </cell>
          <cell r="AB53" t="str">
            <v>CPD</v>
          </cell>
          <cell r="AC53">
            <v>45302.545127314814</v>
          </cell>
        </row>
        <row r="54">
          <cell r="A54" t="str">
            <v>TH0K6MG9CET00025000A</v>
          </cell>
          <cell r="B54" t="str">
            <v/>
          </cell>
          <cell r="C54" t="str">
            <v/>
          </cell>
          <cell r="D54" t="str">
            <v/>
          </cell>
          <cell r="E54" t="str">
            <v>IMB_IB_BCN_BARCELONA_VIA FAVENCIA_41-47</v>
          </cell>
          <cell r="F54" t="str">
            <v>DELL</v>
          </cell>
          <cell r="G54" t="str">
            <v>IMI Barcelona</v>
          </cell>
          <cell r="H54" t="str">
            <v>IMI Barcelona</v>
          </cell>
          <cell r="I54" t="str">
            <v>Dell Networking S5212F</v>
          </cell>
          <cell r="J54">
            <v>3</v>
          </cell>
          <cell r="L54" t="str">
            <v>SWVSAN2-25B</v>
          </cell>
          <cell r="M54" t="str">
            <v>A685105</v>
          </cell>
          <cell r="N54" t="str">
            <v>VF-22</v>
          </cell>
          <cell r="O54" t="str">
            <v>DCNS</v>
          </cell>
          <cell r="P54" t="str">
            <v>SWVSAN2-25B - POVI3  Switches VLAN1 gestionados a traves de JS Cliente + Salto a RDP ( detalles Keepass)</v>
          </cell>
          <cell r="Q54" t="str">
            <v>Productivo</v>
          </cell>
          <cell r="R54" t="str">
            <v>No contratar</v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>Switch</v>
          </cell>
          <cell r="X54">
            <v>0</v>
          </cell>
          <cell r="Y54" t="str">
            <v/>
          </cell>
          <cell r="Z54">
            <v>0</v>
          </cell>
          <cell r="AA54">
            <v>0</v>
          </cell>
          <cell r="AB54" t="str">
            <v>CPD</v>
          </cell>
          <cell r="AC54">
            <v>45302.547534722224</v>
          </cell>
        </row>
        <row r="55">
          <cell r="A55" t="str">
            <v>F2K61FTK20900113</v>
          </cell>
          <cell r="B55" t="str">
            <v>vf_fw2</v>
          </cell>
          <cell r="C55" t="str">
            <v>imb_frw_vf_fw2</v>
          </cell>
          <cell r="D55" t="str">
            <v/>
          </cell>
          <cell r="E55" t="str">
            <v>IMB_IB_BCN_BARCELONA_VIA FAVENCIA_41-47</v>
          </cell>
          <cell r="F55" t="str">
            <v>Fortinet</v>
          </cell>
          <cell r="G55" t="str">
            <v>IMI Barcelona</v>
          </cell>
          <cell r="H55" t="str">
            <v>IMI Barcelona</v>
          </cell>
          <cell r="I55" t="str">
            <v>FortiGate-2601F</v>
          </cell>
          <cell r="J55">
            <v>2</v>
          </cell>
          <cell r="L55" t="str">
            <v>123697</v>
          </cell>
          <cell r="M55" t="str">
            <v>A900003</v>
          </cell>
          <cell r="N55" t="str">
            <v>VF44</v>
          </cell>
          <cell r="O55" t="str">
            <v>Network Security</v>
          </cell>
          <cell r="P55" t="str">
            <v>imb_frw_vf_fw2</v>
          </cell>
          <cell r="Q55" t="str">
            <v>Productivo</v>
          </cell>
          <cell r="R55" t="str">
            <v>No contratar</v>
          </cell>
          <cell r="S55" t="str">
            <v/>
          </cell>
          <cell r="T55" t="str">
            <v/>
          </cell>
          <cell r="U55" t="str">
            <v/>
          </cell>
          <cell r="V55" t="str">
            <v>FW Servers</v>
          </cell>
          <cell r="W55" t="str">
            <v>Firewall</v>
          </cell>
          <cell r="X55">
            <v>0</v>
          </cell>
          <cell r="Y55" t="str">
            <v/>
          </cell>
          <cell r="Z55">
            <v>0</v>
          </cell>
          <cell r="AA55">
            <v>0</v>
          </cell>
          <cell r="AB55" t="str">
            <v>CPD</v>
          </cell>
          <cell r="AC55">
            <v>44344.305601851855</v>
          </cell>
        </row>
        <row r="56">
          <cell r="A56" t="str">
            <v>F2K61FTK20900143.</v>
          </cell>
          <cell r="B56" t="str">
            <v>crd_fw4</v>
          </cell>
          <cell r="C56" t="str">
            <v>imb_frw_crd_fw4</v>
          </cell>
          <cell r="D56" t="str">
            <v/>
          </cell>
          <cell r="E56" t="str">
            <v>TS_CERDANYOLA_Planta Baja_Ground Floor_Low Density</v>
          </cell>
          <cell r="F56" t="str">
            <v>Fortinet</v>
          </cell>
          <cell r="G56" t="str">
            <v>IMI Barcelona</v>
          </cell>
          <cell r="H56" t="str">
            <v>IMI Barcelona</v>
          </cell>
          <cell r="I56" t="str">
            <v>FortiGate-2601F</v>
          </cell>
          <cell r="J56">
            <v>2</v>
          </cell>
          <cell r="L56" t="str">
            <v>123802</v>
          </cell>
          <cell r="M56" t="str">
            <v>A900070</v>
          </cell>
          <cell r="N56" t="str">
            <v>FFLD-R24</v>
          </cell>
          <cell r="O56" t="str">
            <v>Network Security</v>
          </cell>
          <cell r="P56" t="str">
            <v>imb_frw_crd_fw4</v>
          </cell>
          <cell r="Q56" t="str">
            <v>Productivo</v>
          </cell>
          <cell r="R56" t="str">
            <v>No contratar</v>
          </cell>
          <cell r="S56" t="str">
            <v/>
          </cell>
          <cell r="T56" t="str">
            <v/>
          </cell>
          <cell r="U56" t="str">
            <v/>
          </cell>
          <cell r="V56" t="str">
            <v>FW Servers</v>
          </cell>
          <cell r="W56" t="str">
            <v>Firewall</v>
          </cell>
          <cell r="X56">
            <v>0</v>
          </cell>
          <cell r="Y56" t="str">
            <v/>
          </cell>
          <cell r="Z56">
            <v>0</v>
          </cell>
          <cell r="AA56">
            <v>0</v>
          </cell>
          <cell r="AB56" t="str">
            <v>Ground Floor_Low Density</v>
          </cell>
          <cell r="AC56">
            <v>44363.8122337963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DC54-A561-4907-BFF1-8644AE4382F0}">
  <dimension ref="A1:K163"/>
  <sheetViews>
    <sheetView tabSelected="1" topLeftCell="A21" workbookViewId="0">
      <selection activeCell="E32" sqref="E32:F32"/>
    </sheetView>
  </sheetViews>
  <sheetFormatPr defaultRowHeight="14.5" x14ac:dyDescent="0.35"/>
  <cols>
    <col min="1" max="1" width="14.54296875" customWidth="1"/>
    <col min="2" max="2" width="16.36328125" customWidth="1"/>
    <col min="3" max="3" width="26.54296875" customWidth="1"/>
    <col min="4" max="4" width="41" style="117" customWidth="1"/>
    <col min="8" max="8" width="10.90625" customWidth="1"/>
    <col min="9" max="9" width="10.6328125" customWidth="1"/>
  </cols>
  <sheetData>
    <row r="1" spans="1:11" ht="26.5" thickBot="1" x14ac:dyDescent="0.4">
      <c r="A1" s="86" t="s">
        <v>0</v>
      </c>
      <c r="B1" s="86" t="s">
        <v>1</v>
      </c>
      <c r="C1" s="86" t="s">
        <v>2</v>
      </c>
      <c r="D1" s="2" t="s">
        <v>3</v>
      </c>
      <c r="E1" s="86" t="s">
        <v>4</v>
      </c>
      <c r="F1" s="86" t="s">
        <v>5</v>
      </c>
      <c r="H1" s="2" t="s">
        <v>49</v>
      </c>
      <c r="I1" s="2" t="s">
        <v>50</v>
      </c>
      <c r="J1" s="1"/>
      <c r="K1" s="2" t="s">
        <v>51</v>
      </c>
    </row>
    <row r="2" spans="1:11" x14ac:dyDescent="0.35">
      <c r="A2" s="21"/>
      <c r="B2" s="124" t="s">
        <v>355</v>
      </c>
      <c r="C2" s="124"/>
      <c r="D2" s="125"/>
      <c r="E2" s="87"/>
      <c r="F2" s="41"/>
    </row>
    <row r="3" spans="1:11" x14ac:dyDescent="0.35">
      <c r="A3" s="9" t="s">
        <v>6</v>
      </c>
      <c r="B3" s="126" t="s">
        <v>356</v>
      </c>
      <c r="C3" s="126" t="s">
        <v>356</v>
      </c>
      <c r="D3" s="127"/>
      <c r="E3" s="88"/>
      <c r="F3" s="44">
        <v>1</v>
      </c>
    </row>
    <row r="4" spans="1:11" x14ac:dyDescent="0.35">
      <c r="A4" s="83" t="s">
        <v>7</v>
      </c>
      <c r="B4" s="122" t="s">
        <v>357</v>
      </c>
      <c r="C4" s="122" t="s">
        <v>357</v>
      </c>
      <c r="D4" s="123"/>
      <c r="E4" s="89"/>
      <c r="F4" s="85"/>
    </row>
    <row r="5" spans="1:11" ht="46" x14ac:dyDescent="0.35">
      <c r="A5" s="18"/>
      <c r="B5" s="19" t="s">
        <v>358</v>
      </c>
      <c r="C5" s="90" t="s">
        <v>359</v>
      </c>
      <c r="D5" s="17" t="s">
        <v>360</v>
      </c>
      <c r="E5" s="91">
        <v>12</v>
      </c>
      <c r="F5" s="47">
        <v>12</v>
      </c>
      <c r="H5" s="3">
        <v>46174</v>
      </c>
      <c r="I5" s="3">
        <v>46904</v>
      </c>
      <c r="J5" s="1"/>
      <c r="K5" s="4" t="s">
        <v>52</v>
      </c>
    </row>
    <row r="6" spans="1:11" x14ac:dyDescent="0.35">
      <c r="A6" s="18"/>
      <c r="B6" s="19"/>
      <c r="C6" s="90"/>
      <c r="D6" s="17"/>
      <c r="E6" s="91"/>
      <c r="F6" s="47"/>
    </row>
    <row r="7" spans="1:11" x14ac:dyDescent="0.35">
      <c r="A7" s="21"/>
      <c r="B7" s="124" t="s">
        <v>361</v>
      </c>
      <c r="C7" s="124"/>
      <c r="D7" s="125"/>
      <c r="E7" s="87"/>
      <c r="F7" s="41"/>
    </row>
    <row r="8" spans="1:11" x14ac:dyDescent="0.35">
      <c r="A8" s="9" t="s">
        <v>8</v>
      </c>
      <c r="B8" s="126" t="s">
        <v>14</v>
      </c>
      <c r="C8" s="126" t="s">
        <v>14</v>
      </c>
      <c r="D8" s="127"/>
      <c r="E8" s="88"/>
      <c r="F8" s="44">
        <v>1</v>
      </c>
    </row>
    <row r="9" spans="1:11" x14ac:dyDescent="0.35">
      <c r="A9" s="83" t="s">
        <v>152</v>
      </c>
      <c r="B9" s="122" t="s">
        <v>357</v>
      </c>
      <c r="C9" s="122" t="s">
        <v>357</v>
      </c>
      <c r="D9" s="123"/>
      <c r="E9" s="89"/>
      <c r="F9" s="85"/>
    </row>
    <row r="10" spans="1:11" ht="46" x14ac:dyDescent="0.35">
      <c r="A10" s="18"/>
      <c r="B10" s="19" t="s">
        <v>362</v>
      </c>
      <c r="C10" s="90" t="s">
        <v>363</v>
      </c>
      <c r="D10" s="17" t="s">
        <v>364</v>
      </c>
      <c r="E10" s="91">
        <v>2</v>
      </c>
      <c r="F10" s="47">
        <v>2</v>
      </c>
      <c r="H10" s="3">
        <v>46421</v>
      </c>
      <c r="I10" s="3">
        <v>46752</v>
      </c>
      <c r="J10" s="1"/>
      <c r="K10" s="4" t="s">
        <v>52</v>
      </c>
    </row>
    <row r="11" spans="1:11" x14ac:dyDescent="0.35">
      <c r="A11" s="18"/>
      <c r="B11" s="19"/>
      <c r="C11" s="90"/>
      <c r="D11" s="17"/>
      <c r="E11" s="91"/>
      <c r="F11" s="47"/>
    </row>
    <row r="12" spans="1:11" x14ac:dyDescent="0.35">
      <c r="A12" s="21"/>
      <c r="B12" s="124" t="s">
        <v>365</v>
      </c>
      <c r="C12" s="124"/>
      <c r="D12" s="125"/>
      <c r="E12" s="87"/>
      <c r="F12" s="41"/>
    </row>
    <row r="13" spans="1:11" x14ac:dyDescent="0.35">
      <c r="A13" s="9" t="s">
        <v>9</v>
      </c>
      <c r="B13" s="126" t="s">
        <v>366</v>
      </c>
      <c r="C13" s="126" t="s">
        <v>366</v>
      </c>
      <c r="D13" s="127"/>
      <c r="E13" s="88"/>
      <c r="F13" s="44">
        <v>1</v>
      </c>
    </row>
    <row r="14" spans="1:11" x14ac:dyDescent="0.35">
      <c r="A14" s="83" t="s">
        <v>157</v>
      </c>
      <c r="B14" s="122" t="s">
        <v>357</v>
      </c>
      <c r="C14" s="122" t="s">
        <v>357</v>
      </c>
      <c r="D14" s="123"/>
      <c r="E14" s="89"/>
      <c r="F14" s="85"/>
    </row>
    <row r="15" spans="1:11" ht="34.5" x14ac:dyDescent="0.35">
      <c r="A15" s="18"/>
      <c r="B15" s="19" t="s">
        <v>367</v>
      </c>
      <c r="C15" s="90" t="s">
        <v>368</v>
      </c>
      <c r="D15" s="17" t="s">
        <v>369</v>
      </c>
      <c r="E15" s="91">
        <v>2</v>
      </c>
      <c r="F15" s="47">
        <v>2</v>
      </c>
      <c r="H15" s="3">
        <v>46174</v>
      </c>
      <c r="I15" s="3">
        <v>46904</v>
      </c>
      <c r="J15" s="1"/>
      <c r="K15" s="4" t="s">
        <v>52</v>
      </c>
    </row>
    <row r="16" spans="1:11" x14ac:dyDescent="0.35">
      <c r="A16" s="18"/>
      <c r="B16" s="19"/>
      <c r="C16" s="90"/>
      <c r="D16" s="17"/>
      <c r="E16" s="91"/>
      <c r="F16" s="47"/>
    </row>
    <row r="17" spans="1:11" x14ac:dyDescent="0.35">
      <c r="A17" s="21"/>
      <c r="B17" s="124" t="s">
        <v>370</v>
      </c>
      <c r="C17" s="124"/>
      <c r="D17" s="125"/>
      <c r="E17" s="87"/>
      <c r="F17" s="41"/>
    </row>
    <row r="18" spans="1:11" x14ac:dyDescent="0.35">
      <c r="A18" s="9" t="s">
        <v>10</v>
      </c>
      <c r="B18" s="126" t="s">
        <v>366</v>
      </c>
      <c r="C18" s="126" t="s">
        <v>366</v>
      </c>
      <c r="D18" s="127"/>
      <c r="E18" s="88"/>
      <c r="F18" s="44">
        <v>1</v>
      </c>
    </row>
    <row r="19" spans="1:11" x14ac:dyDescent="0.35">
      <c r="A19" s="83" t="s">
        <v>371</v>
      </c>
      <c r="B19" s="122" t="s">
        <v>357</v>
      </c>
      <c r="C19" s="122" t="s">
        <v>357</v>
      </c>
      <c r="D19" s="123"/>
      <c r="E19" s="89"/>
      <c r="F19" s="85"/>
    </row>
    <row r="20" spans="1:11" ht="34.5" x14ac:dyDescent="0.35">
      <c r="A20" s="18"/>
      <c r="B20" s="19" t="s">
        <v>372</v>
      </c>
      <c r="C20" s="90" t="s">
        <v>373</v>
      </c>
      <c r="D20" s="17" t="s">
        <v>374</v>
      </c>
      <c r="E20" s="91">
        <v>5</v>
      </c>
      <c r="F20" s="47">
        <v>5</v>
      </c>
      <c r="H20" s="3">
        <v>46174</v>
      </c>
      <c r="I20" s="3">
        <v>46904</v>
      </c>
      <c r="J20" s="1"/>
      <c r="K20" s="4" t="s">
        <v>52</v>
      </c>
    </row>
    <row r="21" spans="1:11" x14ac:dyDescent="0.35">
      <c r="A21" s="18"/>
      <c r="B21" s="19"/>
      <c r="C21" s="90"/>
      <c r="D21" s="17"/>
      <c r="E21" s="91"/>
      <c r="F21" s="47"/>
    </row>
    <row r="22" spans="1:11" x14ac:dyDescent="0.35">
      <c r="A22" s="21"/>
      <c r="B22" s="124" t="s">
        <v>375</v>
      </c>
      <c r="C22" s="124"/>
      <c r="D22" s="125"/>
      <c r="E22" s="87"/>
      <c r="F22" s="41"/>
    </row>
    <row r="23" spans="1:11" x14ac:dyDescent="0.35">
      <c r="A23" s="9" t="s">
        <v>11</v>
      </c>
      <c r="B23" s="126" t="s">
        <v>376</v>
      </c>
      <c r="C23" s="126" t="s">
        <v>376</v>
      </c>
      <c r="D23" s="127"/>
      <c r="E23" s="88"/>
      <c r="F23" s="44">
        <v>1</v>
      </c>
    </row>
    <row r="24" spans="1:11" x14ac:dyDescent="0.35">
      <c r="A24" s="83" t="s">
        <v>377</v>
      </c>
      <c r="B24" s="122" t="s">
        <v>357</v>
      </c>
      <c r="C24" s="122" t="s">
        <v>357</v>
      </c>
      <c r="D24" s="123"/>
      <c r="E24" s="89"/>
      <c r="F24" s="85"/>
    </row>
    <row r="25" spans="1:11" ht="46" x14ac:dyDescent="0.35">
      <c r="A25" s="18"/>
      <c r="B25" s="19" t="s">
        <v>378</v>
      </c>
      <c r="C25" s="90" t="s">
        <v>379</v>
      </c>
      <c r="D25" s="17" t="s">
        <v>380</v>
      </c>
      <c r="E25" s="91">
        <v>8</v>
      </c>
      <c r="F25" s="47">
        <v>8</v>
      </c>
      <c r="H25" s="3">
        <v>46174</v>
      </c>
      <c r="I25" s="119">
        <v>46387</v>
      </c>
      <c r="J25" s="1"/>
      <c r="K25" s="4" t="s">
        <v>52</v>
      </c>
    </row>
    <row r="26" spans="1:11" x14ac:dyDescent="0.35">
      <c r="A26" s="18"/>
      <c r="B26" s="19"/>
      <c r="C26" s="90"/>
      <c r="D26" s="17"/>
      <c r="E26" s="91"/>
      <c r="F26" s="47"/>
    </row>
    <row r="27" spans="1:11" x14ac:dyDescent="0.35">
      <c r="A27" s="21"/>
      <c r="B27" s="124" t="s">
        <v>381</v>
      </c>
      <c r="C27" s="124"/>
      <c r="D27" s="125"/>
      <c r="E27" s="87"/>
      <c r="F27" s="41"/>
    </row>
    <row r="28" spans="1:11" x14ac:dyDescent="0.35">
      <c r="A28" s="9" t="s">
        <v>12</v>
      </c>
      <c r="B28" s="126" t="s">
        <v>20</v>
      </c>
      <c r="C28" s="126" t="s">
        <v>20</v>
      </c>
      <c r="D28" s="127"/>
      <c r="E28" s="88"/>
      <c r="F28" s="44">
        <v>1</v>
      </c>
    </row>
    <row r="29" spans="1:11" x14ac:dyDescent="0.35">
      <c r="A29" s="83" t="s">
        <v>382</v>
      </c>
      <c r="B29" s="122" t="s">
        <v>357</v>
      </c>
      <c r="C29" s="122" t="s">
        <v>357</v>
      </c>
      <c r="D29" s="123"/>
      <c r="E29" s="89"/>
      <c r="F29" s="85"/>
    </row>
    <row r="30" spans="1:11" ht="69" x14ac:dyDescent="0.35">
      <c r="A30" s="18"/>
      <c r="B30" s="19" t="s">
        <v>383</v>
      </c>
      <c r="C30" s="90" t="s">
        <v>384</v>
      </c>
      <c r="D30" s="17" t="s">
        <v>385</v>
      </c>
      <c r="E30" s="91">
        <v>2</v>
      </c>
      <c r="F30" s="47">
        <v>2</v>
      </c>
      <c r="H30" s="3">
        <v>46174</v>
      </c>
      <c r="I30" s="3">
        <v>46904</v>
      </c>
      <c r="J30" s="1"/>
      <c r="K30" s="4" t="s">
        <v>52</v>
      </c>
    </row>
    <row r="31" spans="1:11" ht="57.5" x14ac:dyDescent="0.35">
      <c r="A31" s="18"/>
      <c r="B31" s="19" t="s">
        <v>386</v>
      </c>
      <c r="C31" s="90" t="s">
        <v>387</v>
      </c>
      <c r="D31" s="17" t="s">
        <v>388</v>
      </c>
      <c r="E31" s="91">
        <v>2</v>
      </c>
      <c r="F31" s="47">
        <v>2</v>
      </c>
      <c r="H31" s="3">
        <v>46174</v>
      </c>
      <c r="I31" s="3">
        <v>46904</v>
      </c>
      <c r="J31" s="1"/>
      <c r="K31" s="4" t="s">
        <v>52</v>
      </c>
    </row>
    <row r="32" spans="1:11" ht="34.5" x14ac:dyDescent="0.35">
      <c r="A32" s="18"/>
      <c r="B32" s="19" t="s">
        <v>21</v>
      </c>
      <c r="C32" s="90" t="s">
        <v>22</v>
      </c>
      <c r="D32" s="17" t="s">
        <v>23</v>
      </c>
      <c r="E32" s="120">
        <v>38</v>
      </c>
      <c r="F32" s="121">
        <v>38</v>
      </c>
      <c r="H32" s="3">
        <v>46174</v>
      </c>
      <c r="I32" s="3">
        <v>46904</v>
      </c>
      <c r="J32" s="1"/>
      <c r="K32" s="4" t="s">
        <v>52</v>
      </c>
    </row>
    <row r="33" spans="1:11" x14ac:dyDescent="0.35">
      <c r="A33" s="18"/>
      <c r="B33" s="19"/>
      <c r="C33" s="90"/>
      <c r="D33" s="17"/>
      <c r="E33" s="91"/>
      <c r="F33" s="47"/>
    </row>
    <row r="34" spans="1:11" x14ac:dyDescent="0.35">
      <c r="A34" s="21"/>
      <c r="B34" s="124" t="s">
        <v>389</v>
      </c>
      <c r="C34" s="124"/>
      <c r="D34" s="125"/>
      <c r="E34" s="87"/>
      <c r="F34" s="41"/>
    </row>
    <row r="35" spans="1:11" x14ac:dyDescent="0.35">
      <c r="A35" s="9" t="s">
        <v>351</v>
      </c>
      <c r="B35" s="126" t="s">
        <v>14</v>
      </c>
      <c r="C35" s="126" t="s">
        <v>14</v>
      </c>
      <c r="D35" s="127"/>
      <c r="E35" s="88"/>
      <c r="F35" s="44">
        <v>1</v>
      </c>
    </row>
    <row r="36" spans="1:11" x14ac:dyDescent="0.35">
      <c r="A36" s="83" t="s">
        <v>390</v>
      </c>
      <c r="B36" s="122" t="s">
        <v>357</v>
      </c>
      <c r="C36" s="122" t="s">
        <v>357</v>
      </c>
      <c r="D36" s="123"/>
      <c r="E36" s="89"/>
      <c r="F36" s="85"/>
    </row>
    <row r="37" spans="1:11" ht="57.5" x14ac:dyDescent="0.35">
      <c r="A37" s="18"/>
      <c r="B37" s="19" t="s">
        <v>18</v>
      </c>
      <c r="C37" s="90" t="s">
        <v>391</v>
      </c>
      <c r="D37" s="17" t="s">
        <v>392</v>
      </c>
      <c r="E37" s="91">
        <v>3</v>
      </c>
      <c r="F37" s="47">
        <v>3</v>
      </c>
      <c r="H37" s="3">
        <v>46174</v>
      </c>
      <c r="I37" s="3">
        <v>46752</v>
      </c>
      <c r="J37" s="1"/>
      <c r="K37" s="4" t="s">
        <v>52</v>
      </c>
    </row>
    <row r="38" spans="1:11" ht="46" x14ac:dyDescent="0.35">
      <c r="A38" s="18"/>
      <c r="B38" s="19" t="s">
        <v>19</v>
      </c>
      <c r="C38" s="90" t="s">
        <v>393</v>
      </c>
      <c r="D38" s="17" t="s">
        <v>394</v>
      </c>
      <c r="E38" s="91">
        <v>19</v>
      </c>
      <c r="F38" s="47">
        <v>19</v>
      </c>
      <c r="H38" s="3">
        <v>46174</v>
      </c>
      <c r="I38" s="3">
        <v>46752</v>
      </c>
      <c r="J38" s="1"/>
      <c r="K38" s="4" t="s">
        <v>52</v>
      </c>
    </row>
    <row r="39" spans="1:11" ht="34.5" x14ac:dyDescent="0.35">
      <c r="A39" s="18"/>
      <c r="B39" s="19" t="s">
        <v>15</v>
      </c>
      <c r="C39" s="90" t="s">
        <v>395</v>
      </c>
      <c r="D39" s="17" t="s">
        <v>396</v>
      </c>
      <c r="E39" s="91">
        <v>14</v>
      </c>
      <c r="F39" s="47">
        <v>14</v>
      </c>
      <c r="H39" s="3">
        <v>46174</v>
      </c>
      <c r="I39" s="3">
        <v>46752</v>
      </c>
      <c r="J39" s="1"/>
      <c r="K39" s="4" t="s">
        <v>52</v>
      </c>
    </row>
    <row r="40" spans="1:11" ht="46" x14ac:dyDescent="0.35">
      <c r="A40" s="18"/>
      <c r="B40" s="19" t="s">
        <v>19</v>
      </c>
      <c r="C40" s="90" t="s">
        <v>397</v>
      </c>
      <c r="D40" s="17" t="s">
        <v>398</v>
      </c>
      <c r="E40" s="91">
        <v>2</v>
      </c>
      <c r="F40" s="47">
        <v>2</v>
      </c>
      <c r="H40" s="3">
        <v>46174</v>
      </c>
      <c r="I40" s="3">
        <v>46752</v>
      </c>
      <c r="J40" s="1"/>
      <c r="K40" s="4" t="s">
        <v>52</v>
      </c>
    </row>
    <row r="41" spans="1:11" ht="57.5" x14ac:dyDescent="0.35">
      <c r="A41" s="18"/>
      <c r="B41" s="19" t="s">
        <v>18</v>
      </c>
      <c r="C41" s="90" t="s">
        <v>399</v>
      </c>
      <c r="D41" s="17" t="s">
        <v>400</v>
      </c>
      <c r="E41" s="91">
        <v>2</v>
      </c>
      <c r="F41" s="47">
        <v>2</v>
      </c>
      <c r="H41" s="3">
        <v>46174</v>
      </c>
      <c r="I41" s="3">
        <v>46752</v>
      </c>
      <c r="J41" s="1"/>
      <c r="K41" s="4" t="s">
        <v>52</v>
      </c>
    </row>
    <row r="42" spans="1:11" x14ac:dyDescent="0.35">
      <c r="A42" s="18"/>
      <c r="B42" s="19"/>
      <c r="C42" s="90"/>
      <c r="D42" s="17"/>
      <c r="E42" s="91"/>
      <c r="F42" s="47"/>
    </row>
    <row r="43" spans="1:11" x14ac:dyDescent="0.35">
      <c r="A43" s="21"/>
      <c r="B43" s="124" t="s">
        <v>401</v>
      </c>
      <c r="C43" s="124"/>
      <c r="D43" s="125"/>
      <c r="E43" s="87"/>
      <c r="F43" s="41"/>
    </row>
    <row r="44" spans="1:11" x14ac:dyDescent="0.35">
      <c r="A44" s="9" t="s">
        <v>402</v>
      </c>
      <c r="B44" s="126" t="s">
        <v>14</v>
      </c>
      <c r="C44" s="126" t="s">
        <v>14</v>
      </c>
      <c r="D44" s="127"/>
      <c r="E44" s="88"/>
      <c r="F44" s="44">
        <v>1</v>
      </c>
    </row>
    <row r="45" spans="1:11" x14ac:dyDescent="0.35">
      <c r="A45" s="83" t="s">
        <v>403</v>
      </c>
      <c r="B45" s="122" t="s">
        <v>357</v>
      </c>
      <c r="C45" s="122" t="s">
        <v>357</v>
      </c>
      <c r="D45" s="123"/>
      <c r="E45" s="89"/>
      <c r="F45" s="85"/>
    </row>
    <row r="46" spans="1:11" ht="46" x14ac:dyDescent="0.35">
      <c r="A46" s="18"/>
      <c r="B46" s="19" t="s">
        <v>404</v>
      </c>
      <c r="C46" s="90" t="s">
        <v>405</v>
      </c>
      <c r="D46" s="17" t="s">
        <v>406</v>
      </c>
      <c r="E46" s="91">
        <v>2</v>
      </c>
      <c r="F46" s="47">
        <v>2</v>
      </c>
      <c r="H46" s="3">
        <v>46174</v>
      </c>
      <c r="I46" s="3">
        <v>46752</v>
      </c>
      <c r="J46" s="1"/>
      <c r="K46" s="4" t="s">
        <v>52</v>
      </c>
    </row>
    <row r="47" spans="1:11" ht="57.5" x14ac:dyDescent="0.35">
      <c r="A47" s="18"/>
      <c r="B47" s="19" t="s">
        <v>17</v>
      </c>
      <c r="C47" s="90" t="s">
        <v>407</v>
      </c>
      <c r="D47" s="17" t="s">
        <v>408</v>
      </c>
      <c r="E47" s="91">
        <v>3</v>
      </c>
      <c r="F47" s="47">
        <v>3</v>
      </c>
      <c r="H47" s="3">
        <v>46174</v>
      </c>
      <c r="I47" s="3">
        <v>46752</v>
      </c>
      <c r="J47" s="1"/>
      <c r="K47" s="4" t="s">
        <v>52</v>
      </c>
    </row>
    <row r="48" spans="1:11" ht="80.5" x14ac:dyDescent="0.35">
      <c r="A48" s="18"/>
      <c r="B48" s="19" t="s">
        <v>16</v>
      </c>
      <c r="C48" s="90" t="s">
        <v>409</v>
      </c>
      <c r="D48" s="17" t="s">
        <v>410</v>
      </c>
      <c r="E48" s="91">
        <v>5</v>
      </c>
      <c r="F48" s="47">
        <v>5</v>
      </c>
      <c r="H48" s="3">
        <v>46174</v>
      </c>
      <c r="I48" s="3">
        <v>46752</v>
      </c>
      <c r="J48" s="1"/>
      <c r="K48" s="4" t="s">
        <v>52</v>
      </c>
    </row>
    <row r="49" spans="1:11" x14ac:dyDescent="0.35">
      <c r="A49" s="18"/>
      <c r="B49" s="19"/>
      <c r="C49" s="90"/>
      <c r="D49" s="17"/>
      <c r="E49" s="91"/>
      <c r="F49" s="47"/>
    </row>
    <row r="50" spans="1:11" x14ac:dyDescent="0.35">
      <c r="A50" s="21"/>
      <c r="B50" s="124" t="s">
        <v>411</v>
      </c>
      <c r="C50" s="124"/>
      <c r="D50" s="125"/>
      <c r="E50" s="87"/>
      <c r="F50" s="41"/>
    </row>
    <row r="51" spans="1:11" x14ac:dyDescent="0.35">
      <c r="A51" s="9" t="s">
        <v>412</v>
      </c>
      <c r="B51" s="126" t="s">
        <v>13</v>
      </c>
      <c r="C51" s="126" t="s">
        <v>13</v>
      </c>
      <c r="D51" s="127"/>
      <c r="E51" s="88"/>
      <c r="F51" s="44">
        <v>1</v>
      </c>
    </row>
    <row r="52" spans="1:11" x14ac:dyDescent="0.35">
      <c r="A52" s="83" t="s">
        <v>413</v>
      </c>
      <c r="B52" s="122" t="s">
        <v>357</v>
      </c>
      <c r="C52" s="122" t="s">
        <v>357</v>
      </c>
      <c r="D52" s="123"/>
      <c r="E52" s="89"/>
      <c r="F52" s="85"/>
    </row>
    <row r="53" spans="1:11" ht="46" x14ac:dyDescent="0.35">
      <c r="A53" s="18"/>
      <c r="B53" s="19" t="s">
        <v>352</v>
      </c>
      <c r="C53" s="90" t="s">
        <v>353</v>
      </c>
      <c r="D53" s="17" t="s">
        <v>354</v>
      </c>
      <c r="E53" s="91">
        <v>6</v>
      </c>
      <c r="F53" s="47">
        <v>6</v>
      </c>
      <c r="H53" s="3">
        <v>46174</v>
      </c>
      <c r="I53" s="3">
        <v>46752</v>
      </c>
      <c r="J53" s="1"/>
      <c r="K53" s="4" t="s">
        <v>52</v>
      </c>
    </row>
    <row r="54" spans="1:11" x14ac:dyDescent="0.35">
      <c r="A54" s="18"/>
      <c r="B54" s="19"/>
      <c r="C54" s="90"/>
      <c r="D54" s="17"/>
      <c r="E54" s="91"/>
      <c r="F54" s="47"/>
    </row>
    <row r="55" spans="1:11" x14ac:dyDescent="0.35">
      <c r="A55" s="21"/>
      <c r="B55" s="124" t="s">
        <v>414</v>
      </c>
      <c r="C55" s="124"/>
      <c r="D55" s="125"/>
      <c r="E55" s="87"/>
      <c r="F55" s="41"/>
    </row>
    <row r="56" spans="1:11" x14ac:dyDescent="0.35">
      <c r="A56" s="9" t="s">
        <v>415</v>
      </c>
      <c r="B56" s="126" t="s">
        <v>356</v>
      </c>
      <c r="C56" s="126" t="s">
        <v>356</v>
      </c>
      <c r="D56" s="127"/>
      <c r="E56" s="88"/>
      <c r="F56" s="44">
        <v>1</v>
      </c>
    </row>
    <row r="57" spans="1:11" x14ac:dyDescent="0.35">
      <c r="A57" s="83" t="s">
        <v>416</v>
      </c>
      <c r="B57" s="122" t="s">
        <v>357</v>
      </c>
      <c r="C57" s="122" t="s">
        <v>357</v>
      </c>
      <c r="D57" s="123"/>
      <c r="E57" s="89"/>
      <c r="F57" s="85"/>
    </row>
    <row r="58" spans="1:11" ht="46" x14ac:dyDescent="0.35">
      <c r="A58" s="18"/>
      <c r="B58" s="19" t="s">
        <v>417</v>
      </c>
      <c r="C58" s="90" t="s">
        <v>418</v>
      </c>
      <c r="D58" s="17" t="s">
        <v>419</v>
      </c>
      <c r="E58" s="91">
        <v>1</v>
      </c>
      <c r="F58" s="47">
        <v>1</v>
      </c>
      <c r="H58" s="3">
        <v>46502</v>
      </c>
      <c r="I58" s="3">
        <v>46904</v>
      </c>
      <c r="J58" s="1"/>
      <c r="K58" s="4" t="s">
        <v>52</v>
      </c>
    </row>
    <row r="59" spans="1:11" x14ac:dyDescent="0.35">
      <c r="A59" s="18"/>
      <c r="B59" s="19"/>
      <c r="C59" s="90"/>
      <c r="D59" s="17"/>
      <c r="E59" s="91"/>
      <c r="F59" s="47"/>
    </row>
    <row r="60" spans="1:11" x14ac:dyDescent="0.35">
      <c r="A60" s="21"/>
      <c r="B60" s="124" t="s">
        <v>420</v>
      </c>
      <c r="C60" s="124"/>
      <c r="D60" s="125"/>
      <c r="E60" s="87"/>
      <c r="F60" s="41"/>
    </row>
    <row r="61" spans="1:11" x14ac:dyDescent="0.35">
      <c r="A61" s="9" t="s">
        <v>421</v>
      </c>
      <c r="B61" s="126" t="s">
        <v>53</v>
      </c>
      <c r="C61" s="126" t="s">
        <v>53</v>
      </c>
      <c r="D61" s="127"/>
      <c r="E61" s="88"/>
      <c r="F61" s="44">
        <v>1</v>
      </c>
    </row>
    <row r="62" spans="1:11" x14ac:dyDescent="0.35">
      <c r="A62" s="83" t="s">
        <v>422</v>
      </c>
      <c r="B62" s="122" t="s">
        <v>357</v>
      </c>
      <c r="C62" s="122" t="s">
        <v>357</v>
      </c>
      <c r="D62" s="123"/>
      <c r="E62" s="89"/>
      <c r="F62" s="85"/>
    </row>
    <row r="63" spans="1:11" ht="46" x14ac:dyDescent="0.35">
      <c r="A63" s="18"/>
      <c r="B63" s="19" t="s">
        <v>55</v>
      </c>
      <c r="C63" s="90" t="s">
        <v>423</v>
      </c>
      <c r="D63" s="17" t="s">
        <v>424</v>
      </c>
      <c r="E63" s="91">
        <v>1</v>
      </c>
      <c r="F63" s="47">
        <v>1</v>
      </c>
      <c r="H63" s="3">
        <v>46174</v>
      </c>
      <c r="I63" s="3">
        <v>46752</v>
      </c>
      <c r="J63" s="1"/>
      <c r="K63" s="4" t="s">
        <v>52</v>
      </c>
    </row>
    <row r="64" spans="1:11" ht="46" x14ac:dyDescent="0.35">
      <c r="A64" s="18"/>
      <c r="B64" s="19" t="s">
        <v>54</v>
      </c>
      <c r="C64" s="90" t="s">
        <v>425</v>
      </c>
      <c r="D64" s="17" t="s">
        <v>426</v>
      </c>
      <c r="E64" s="91">
        <v>1</v>
      </c>
      <c r="F64" s="47">
        <v>1</v>
      </c>
      <c r="H64" s="3">
        <v>46174</v>
      </c>
      <c r="I64" s="3">
        <v>46752</v>
      </c>
      <c r="J64" s="1"/>
      <c r="K64" s="4" t="s">
        <v>52</v>
      </c>
    </row>
    <row r="65" spans="1:11" x14ac:dyDescent="0.35">
      <c r="A65" s="18"/>
      <c r="B65" s="19"/>
      <c r="C65" s="90"/>
      <c r="D65" s="17"/>
      <c r="E65" s="91"/>
      <c r="F65" s="47"/>
    </row>
    <row r="66" spans="1:11" x14ac:dyDescent="0.35">
      <c r="A66" s="21"/>
      <c r="B66" s="124" t="s">
        <v>427</v>
      </c>
      <c r="C66" s="124"/>
      <c r="D66" s="125"/>
      <c r="E66" s="87"/>
      <c r="F66" s="41"/>
    </row>
    <row r="67" spans="1:11" x14ac:dyDescent="0.35">
      <c r="A67" s="9" t="s">
        <v>428</v>
      </c>
      <c r="B67" s="126" t="s">
        <v>53</v>
      </c>
      <c r="C67" s="126" t="s">
        <v>53</v>
      </c>
      <c r="D67" s="127"/>
      <c r="E67" s="88"/>
      <c r="F67" s="44">
        <v>1</v>
      </c>
    </row>
    <row r="68" spans="1:11" x14ac:dyDescent="0.35">
      <c r="A68" s="83" t="s">
        <v>429</v>
      </c>
      <c r="B68" s="122" t="s">
        <v>357</v>
      </c>
      <c r="C68" s="122" t="s">
        <v>357</v>
      </c>
      <c r="D68" s="123"/>
      <c r="E68" s="89"/>
      <c r="F68" s="85"/>
    </row>
    <row r="69" spans="1:11" ht="46" x14ac:dyDescent="0.35">
      <c r="A69" s="18"/>
      <c r="B69" s="19" t="s">
        <v>57</v>
      </c>
      <c r="C69" s="90" t="s">
        <v>430</v>
      </c>
      <c r="D69" s="17" t="s">
        <v>431</v>
      </c>
      <c r="E69" s="91">
        <v>1</v>
      </c>
      <c r="F69" s="47">
        <v>1</v>
      </c>
      <c r="H69" s="3">
        <v>46174</v>
      </c>
      <c r="I69" s="3">
        <v>46752</v>
      </c>
      <c r="J69" s="1"/>
      <c r="K69" s="4" t="s">
        <v>52</v>
      </c>
    </row>
    <row r="70" spans="1:11" ht="80.5" x14ac:dyDescent="0.35">
      <c r="A70" s="18"/>
      <c r="B70" s="19" t="s">
        <v>60</v>
      </c>
      <c r="C70" s="90" t="s">
        <v>432</v>
      </c>
      <c r="D70" s="17" t="s">
        <v>433</v>
      </c>
      <c r="E70" s="91">
        <v>1</v>
      </c>
      <c r="F70" s="47">
        <v>1</v>
      </c>
      <c r="H70" s="3">
        <v>46174</v>
      </c>
      <c r="I70" s="3">
        <v>46752</v>
      </c>
      <c r="J70" s="1"/>
      <c r="K70" s="4" t="s">
        <v>52</v>
      </c>
    </row>
    <row r="71" spans="1:11" ht="34.5" x14ac:dyDescent="0.35">
      <c r="A71" s="18"/>
      <c r="B71" s="19" t="s">
        <v>15</v>
      </c>
      <c r="C71" s="90" t="s">
        <v>434</v>
      </c>
      <c r="D71" s="17" t="s">
        <v>396</v>
      </c>
      <c r="E71" s="91">
        <v>18</v>
      </c>
      <c r="F71" s="47">
        <v>18</v>
      </c>
      <c r="H71" s="3">
        <v>46174</v>
      </c>
      <c r="I71" s="3">
        <v>46752</v>
      </c>
      <c r="J71" s="1"/>
      <c r="K71" s="4" t="s">
        <v>52</v>
      </c>
    </row>
    <row r="72" spans="1:11" ht="57.5" x14ac:dyDescent="0.35">
      <c r="A72" s="18"/>
      <c r="B72" s="19" t="s">
        <v>61</v>
      </c>
      <c r="C72" s="90" t="s">
        <v>435</v>
      </c>
      <c r="D72" s="17" t="s">
        <v>436</v>
      </c>
      <c r="E72" s="91">
        <v>1</v>
      </c>
      <c r="F72" s="47">
        <v>1</v>
      </c>
      <c r="H72" s="3">
        <v>46174</v>
      </c>
      <c r="I72" s="3">
        <v>46752</v>
      </c>
      <c r="J72" s="1"/>
      <c r="K72" s="4" t="s">
        <v>52</v>
      </c>
    </row>
    <row r="73" spans="1:11" ht="57.5" x14ac:dyDescent="0.35">
      <c r="A73" s="18"/>
      <c r="B73" s="19" t="s">
        <v>58</v>
      </c>
      <c r="C73" s="90" t="s">
        <v>437</v>
      </c>
      <c r="D73" s="17" t="s">
        <v>438</v>
      </c>
      <c r="E73" s="91">
        <v>1</v>
      </c>
      <c r="F73" s="47">
        <v>1</v>
      </c>
      <c r="H73" s="3">
        <v>46174</v>
      </c>
      <c r="I73" s="3">
        <v>46752</v>
      </c>
      <c r="J73" s="1"/>
      <c r="K73" s="4" t="s">
        <v>52</v>
      </c>
    </row>
    <row r="74" spans="1:11" ht="46" x14ac:dyDescent="0.35">
      <c r="A74" s="18"/>
      <c r="B74" s="19" t="s">
        <v>19</v>
      </c>
      <c r="C74" s="90" t="s">
        <v>397</v>
      </c>
      <c r="D74" s="17" t="s">
        <v>398</v>
      </c>
      <c r="E74" s="91">
        <v>1</v>
      </c>
      <c r="F74" s="47">
        <v>1</v>
      </c>
      <c r="H74" s="3">
        <v>46174</v>
      </c>
      <c r="I74" s="3">
        <v>46752</v>
      </c>
      <c r="J74" s="1"/>
      <c r="K74" s="4" t="s">
        <v>52</v>
      </c>
    </row>
    <row r="75" spans="1:11" ht="80.5" x14ac:dyDescent="0.35">
      <c r="A75" s="18"/>
      <c r="B75" s="19" t="s">
        <v>59</v>
      </c>
      <c r="C75" s="90" t="s">
        <v>439</v>
      </c>
      <c r="D75" s="17" t="s">
        <v>440</v>
      </c>
      <c r="E75" s="91">
        <v>1</v>
      </c>
      <c r="F75" s="47">
        <v>1</v>
      </c>
      <c r="H75" s="3">
        <v>46174</v>
      </c>
      <c r="I75" s="3">
        <v>46752</v>
      </c>
      <c r="J75" s="1"/>
      <c r="K75" s="4" t="s">
        <v>52</v>
      </c>
    </row>
    <row r="76" spans="1:11" ht="34.5" x14ac:dyDescent="0.35">
      <c r="A76" s="18"/>
      <c r="B76" s="19" t="s">
        <v>62</v>
      </c>
      <c r="C76" s="90" t="s">
        <v>441</v>
      </c>
      <c r="D76" s="17" t="s">
        <v>442</v>
      </c>
      <c r="E76" s="91">
        <v>1</v>
      </c>
      <c r="F76" s="47">
        <v>1</v>
      </c>
      <c r="H76" s="3">
        <v>46174</v>
      </c>
      <c r="I76" s="3">
        <v>46752</v>
      </c>
      <c r="J76" s="1"/>
      <c r="K76" s="4" t="s">
        <v>52</v>
      </c>
    </row>
    <row r="77" spans="1:11" x14ac:dyDescent="0.35">
      <c r="A77" s="18"/>
      <c r="B77" s="19"/>
      <c r="C77" s="90"/>
      <c r="D77" s="17"/>
      <c r="E77" s="91"/>
      <c r="F77" s="47"/>
    </row>
    <row r="78" spans="1:11" x14ac:dyDescent="0.35">
      <c r="A78" s="21"/>
      <c r="B78" s="124" t="s">
        <v>443</v>
      </c>
      <c r="C78" s="124"/>
      <c r="D78" s="125"/>
      <c r="E78" s="87"/>
      <c r="F78" s="41"/>
    </row>
    <row r="79" spans="1:11" x14ac:dyDescent="0.35">
      <c r="A79" s="9" t="s">
        <v>444</v>
      </c>
      <c r="B79" s="126" t="s">
        <v>14</v>
      </c>
      <c r="C79" s="126" t="s">
        <v>14</v>
      </c>
      <c r="D79" s="127"/>
      <c r="E79" s="88"/>
      <c r="F79" s="44">
        <v>1</v>
      </c>
    </row>
    <row r="80" spans="1:11" x14ac:dyDescent="0.35">
      <c r="A80" s="83" t="s">
        <v>445</v>
      </c>
      <c r="B80" s="122" t="s">
        <v>357</v>
      </c>
      <c r="C80" s="122" t="s">
        <v>357</v>
      </c>
      <c r="D80" s="123"/>
      <c r="E80" s="89"/>
      <c r="F80" s="85"/>
    </row>
    <row r="81" spans="1:11" ht="46" x14ac:dyDescent="0.35">
      <c r="A81" s="18"/>
      <c r="B81" s="19" t="s">
        <v>19</v>
      </c>
      <c r="C81" s="90" t="s">
        <v>393</v>
      </c>
      <c r="D81" s="17" t="s">
        <v>394</v>
      </c>
      <c r="E81" s="91">
        <v>5</v>
      </c>
      <c r="F81" s="47">
        <v>5</v>
      </c>
      <c r="H81" s="3">
        <v>46174</v>
      </c>
      <c r="I81" s="3">
        <v>46752</v>
      </c>
      <c r="J81" s="1"/>
      <c r="K81" s="4" t="s">
        <v>52</v>
      </c>
    </row>
    <row r="82" spans="1:11" ht="57.5" x14ac:dyDescent="0.35">
      <c r="A82" s="18"/>
      <c r="B82" s="19" t="s">
        <v>18</v>
      </c>
      <c r="C82" s="90" t="s">
        <v>391</v>
      </c>
      <c r="D82" s="17" t="s">
        <v>392</v>
      </c>
      <c r="E82" s="91">
        <v>1</v>
      </c>
      <c r="F82" s="47">
        <v>1</v>
      </c>
      <c r="H82" s="3">
        <v>46174</v>
      </c>
      <c r="I82" s="3">
        <v>46752</v>
      </c>
      <c r="J82" s="1"/>
      <c r="K82" s="4" t="s">
        <v>52</v>
      </c>
    </row>
    <row r="83" spans="1:11" ht="34.5" x14ac:dyDescent="0.35">
      <c r="A83" s="18"/>
      <c r="B83" s="19" t="s">
        <v>63</v>
      </c>
      <c r="C83" s="90" t="s">
        <v>446</v>
      </c>
      <c r="D83" s="17" t="s">
        <v>447</v>
      </c>
      <c r="E83" s="91">
        <v>2</v>
      </c>
      <c r="F83" s="47">
        <v>2</v>
      </c>
      <c r="H83" s="3">
        <v>46174</v>
      </c>
      <c r="I83" s="3">
        <v>46752</v>
      </c>
      <c r="J83" s="1"/>
      <c r="K83" s="4" t="s">
        <v>52</v>
      </c>
    </row>
    <row r="84" spans="1:11" ht="57.5" x14ac:dyDescent="0.35">
      <c r="A84" s="18"/>
      <c r="B84" s="19" t="s">
        <v>17</v>
      </c>
      <c r="C84" s="90" t="s">
        <v>407</v>
      </c>
      <c r="D84" s="17" t="s">
        <v>408</v>
      </c>
      <c r="E84" s="91">
        <v>1</v>
      </c>
      <c r="F84" s="47">
        <v>1</v>
      </c>
      <c r="H84" s="3">
        <v>46174</v>
      </c>
      <c r="I84" s="3">
        <v>46752</v>
      </c>
      <c r="J84" s="1"/>
      <c r="K84" s="4" t="s">
        <v>52</v>
      </c>
    </row>
    <row r="85" spans="1:11" ht="80.5" x14ac:dyDescent="0.35">
      <c r="A85" s="18"/>
      <c r="B85" s="19" t="s">
        <v>16</v>
      </c>
      <c r="C85" s="90" t="s">
        <v>409</v>
      </c>
      <c r="D85" s="17" t="s">
        <v>410</v>
      </c>
      <c r="E85" s="91">
        <v>1</v>
      </c>
      <c r="F85" s="47">
        <v>1</v>
      </c>
      <c r="H85" s="3">
        <v>46174</v>
      </c>
      <c r="I85" s="3">
        <v>46752</v>
      </c>
      <c r="J85" s="1"/>
      <c r="K85" s="4" t="s">
        <v>52</v>
      </c>
    </row>
    <row r="86" spans="1:11" x14ac:dyDescent="0.35">
      <c r="A86" s="18"/>
      <c r="B86" s="19"/>
      <c r="C86" s="90"/>
      <c r="D86" s="17"/>
      <c r="E86" s="91"/>
      <c r="F86" s="47"/>
    </row>
    <row r="87" spans="1:11" x14ac:dyDescent="0.35">
      <c r="A87" s="21"/>
      <c r="B87" s="124" t="s">
        <v>448</v>
      </c>
      <c r="C87" s="124"/>
      <c r="D87" s="125"/>
      <c r="E87" s="87"/>
      <c r="F87" s="41"/>
    </row>
    <row r="88" spans="1:11" x14ac:dyDescent="0.35">
      <c r="A88" s="9" t="s">
        <v>449</v>
      </c>
      <c r="B88" s="126" t="s">
        <v>14</v>
      </c>
      <c r="C88" s="126" t="s">
        <v>14</v>
      </c>
      <c r="D88" s="127"/>
      <c r="E88" s="88"/>
      <c r="F88" s="44">
        <v>1</v>
      </c>
    </row>
    <row r="89" spans="1:11" x14ac:dyDescent="0.35">
      <c r="A89" s="83" t="s">
        <v>450</v>
      </c>
      <c r="B89" s="122" t="s">
        <v>357</v>
      </c>
      <c r="C89" s="122" t="s">
        <v>357</v>
      </c>
      <c r="D89" s="123"/>
      <c r="E89" s="89"/>
      <c r="F89" s="85"/>
    </row>
    <row r="90" spans="1:11" ht="46" x14ac:dyDescent="0.35">
      <c r="A90" s="18"/>
      <c r="B90" s="19" t="s">
        <v>19</v>
      </c>
      <c r="C90" s="90" t="s">
        <v>393</v>
      </c>
      <c r="D90" s="17" t="s">
        <v>394</v>
      </c>
      <c r="E90" s="91">
        <v>2</v>
      </c>
      <c r="F90" s="47">
        <v>2</v>
      </c>
      <c r="H90" s="3">
        <v>46174</v>
      </c>
      <c r="I90" s="3">
        <v>46752</v>
      </c>
      <c r="J90" s="1"/>
      <c r="K90" s="4" t="s">
        <v>52</v>
      </c>
    </row>
    <row r="91" spans="1:11" x14ac:dyDescent="0.35">
      <c r="A91" s="18"/>
      <c r="B91" s="19"/>
      <c r="C91" s="90"/>
      <c r="D91" s="17"/>
      <c r="E91" s="91"/>
      <c r="F91" s="47"/>
    </row>
    <row r="92" spans="1:11" x14ac:dyDescent="0.35">
      <c r="A92" s="21"/>
      <c r="B92" s="124" t="s">
        <v>451</v>
      </c>
      <c r="C92" s="124"/>
      <c r="D92" s="125"/>
      <c r="E92" s="87"/>
      <c r="F92" s="41"/>
    </row>
    <row r="93" spans="1:11" x14ac:dyDescent="0.35">
      <c r="A93" s="9" t="s">
        <v>452</v>
      </c>
      <c r="B93" s="126" t="s">
        <v>356</v>
      </c>
      <c r="C93" s="126" t="s">
        <v>356</v>
      </c>
      <c r="D93" s="127"/>
      <c r="E93" s="88"/>
      <c r="F93" s="44">
        <v>1</v>
      </c>
    </row>
    <row r="94" spans="1:11" x14ac:dyDescent="0.35">
      <c r="A94" s="83" t="s">
        <v>453</v>
      </c>
      <c r="B94" s="122" t="s">
        <v>357</v>
      </c>
      <c r="C94" s="122" t="s">
        <v>357</v>
      </c>
      <c r="D94" s="123"/>
      <c r="E94" s="89"/>
      <c r="F94" s="85"/>
    </row>
    <row r="95" spans="1:11" ht="46" x14ac:dyDescent="0.35">
      <c r="A95" s="18"/>
      <c r="B95" s="19" t="s">
        <v>56</v>
      </c>
      <c r="C95" s="90" t="s">
        <v>454</v>
      </c>
      <c r="D95" s="17" t="s">
        <v>455</v>
      </c>
      <c r="E95" s="91">
        <v>4</v>
      </c>
      <c r="F95" s="47">
        <v>4</v>
      </c>
      <c r="H95" s="3">
        <v>46174</v>
      </c>
      <c r="I95" s="3">
        <v>46904</v>
      </c>
      <c r="J95" s="1"/>
      <c r="K95" s="4" t="s">
        <v>52</v>
      </c>
    </row>
    <row r="96" spans="1:11" x14ac:dyDescent="0.35">
      <c r="A96" s="18"/>
      <c r="B96" s="19"/>
      <c r="C96" s="90"/>
      <c r="D96" s="17"/>
      <c r="E96" s="91"/>
      <c r="F96" s="47"/>
    </row>
    <row r="97" spans="1:11" x14ac:dyDescent="0.35">
      <c r="A97" s="21"/>
      <c r="B97" s="124" t="s">
        <v>456</v>
      </c>
      <c r="C97" s="124"/>
      <c r="D97" s="125"/>
      <c r="E97" s="87"/>
      <c r="F97" s="41"/>
    </row>
    <row r="98" spans="1:11" x14ac:dyDescent="0.35">
      <c r="A98" s="9" t="s">
        <v>457</v>
      </c>
      <c r="B98" s="126" t="s">
        <v>20</v>
      </c>
      <c r="C98" s="126" t="s">
        <v>20</v>
      </c>
      <c r="D98" s="127"/>
      <c r="E98" s="88"/>
      <c r="F98" s="44">
        <v>1</v>
      </c>
    </row>
    <row r="99" spans="1:11" x14ac:dyDescent="0.35">
      <c r="A99" s="83" t="s">
        <v>458</v>
      </c>
      <c r="B99" s="122" t="s">
        <v>357</v>
      </c>
      <c r="C99" s="122" t="s">
        <v>357</v>
      </c>
      <c r="D99" s="123"/>
      <c r="E99" s="89"/>
      <c r="F99" s="85"/>
    </row>
    <row r="100" spans="1:11" ht="34.5" x14ac:dyDescent="0.35">
      <c r="A100" s="18"/>
      <c r="B100" s="19" t="s">
        <v>21</v>
      </c>
      <c r="C100" s="90" t="s">
        <v>22</v>
      </c>
      <c r="D100" s="17" t="s">
        <v>23</v>
      </c>
      <c r="E100" s="91">
        <v>1</v>
      </c>
      <c r="F100" s="47">
        <v>1</v>
      </c>
      <c r="H100" s="3">
        <v>46174</v>
      </c>
      <c r="I100" s="3">
        <v>46904</v>
      </c>
      <c r="J100" s="1"/>
      <c r="K100" s="4" t="s">
        <v>52</v>
      </c>
    </row>
    <row r="101" spans="1:11" x14ac:dyDescent="0.35">
      <c r="A101" s="18"/>
      <c r="B101" s="19"/>
      <c r="C101" s="90"/>
      <c r="D101" s="17"/>
      <c r="E101" s="91"/>
      <c r="F101" s="47"/>
    </row>
    <row r="102" spans="1:11" x14ac:dyDescent="0.35">
      <c r="A102" s="21"/>
      <c r="B102" s="124" t="s">
        <v>459</v>
      </c>
      <c r="C102" s="124"/>
      <c r="D102" s="125"/>
      <c r="E102" s="87"/>
      <c r="F102" s="41"/>
    </row>
    <row r="103" spans="1:11" x14ac:dyDescent="0.35">
      <c r="A103" s="9" t="s">
        <v>460</v>
      </c>
      <c r="B103" s="126" t="s">
        <v>356</v>
      </c>
      <c r="C103" s="126" t="s">
        <v>356</v>
      </c>
      <c r="D103" s="127"/>
      <c r="E103" s="88"/>
      <c r="F103" s="44">
        <v>1</v>
      </c>
    </row>
    <row r="104" spans="1:11" x14ac:dyDescent="0.35">
      <c r="A104" s="83" t="s">
        <v>461</v>
      </c>
      <c r="B104" s="122" t="s">
        <v>357</v>
      </c>
      <c r="C104" s="122" t="s">
        <v>357</v>
      </c>
      <c r="D104" s="123"/>
      <c r="E104" s="89"/>
      <c r="F104" s="85"/>
    </row>
    <row r="105" spans="1:11" ht="34.5" x14ac:dyDescent="0.35">
      <c r="A105" s="18"/>
      <c r="B105" s="19" t="s">
        <v>56</v>
      </c>
      <c r="C105" s="90" t="s">
        <v>462</v>
      </c>
      <c r="D105" s="17" t="s">
        <v>463</v>
      </c>
      <c r="E105" s="91">
        <v>32</v>
      </c>
      <c r="F105" s="47">
        <v>32</v>
      </c>
      <c r="H105" s="3">
        <v>46174</v>
      </c>
      <c r="I105" s="3">
        <v>46904</v>
      </c>
      <c r="J105" s="1"/>
      <c r="K105" s="4" t="s">
        <v>52</v>
      </c>
    </row>
    <row r="106" spans="1:11" x14ac:dyDescent="0.35">
      <c r="A106" s="18"/>
      <c r="B106" s="19"/>
      <c r="C106" s="90"/>
      <c r="D106" s="17"/>
      <c r="E106" s="91"/>
      <c r="F106" s="47"/>
    </row>
    <row r="107" spans="1:11" x14ac:dyDescent="0.35">
      <c r="A107" s="21"/>
      <c r="B107" s="124" t="s">
        <v>464</v>
      </c>
      <c r="C107" s="124"/>
      <c r="D107" s="125"/>
      <c r="E107" s="87"/>
      <c r="F107" s="41"/>
    </row>
    <row r="108" spans="1:11" x14ac:dyDescent="0.35">
      <c r="A108" s="9" t="s">
        <v>465</v>
      </c>
      <c r="B108" s="126" t="s">
        <v>356</v>
      </c>
      <c r="C108" s="126" t="s">
        <v>356</v>
      </c>
      <c r="D108" s="127"/>
      <c r="E108" s="88"/>
      <c r="F108" s="44">
        <v>1</v>
      </c>
    </row>
    <row r="109" spans="1:11" x14ac:dyDescent="0.35">
      <c r="A109" s="83" t="s">
        <v>466</v>
      </c>
      <c r="B109" s="122" t="s">
        <v>357</v>
      </c>
      <c r="C109" s="122" t="s">
        <v>357</v>
      </c>
      <c r="D109" s="123"/>
      <c r="E109" s="89"/>
      <c r="F109" s="85"/>
    </row>
    <row r="110" spans="1:11" ht="46" x14ac:dyDescent="0.35">
      <c r="A110" s="18"/>
      <c r="B110" s="19" t="s">
        <v>417</v>
      </c>
      <c r="C110" s="90" t="s">
        <v>418</v>
      </c>
      <c r="D110" s="17" t="s">
        <v>419</v>
      </c>
      <c r="E110" s="91">
        <v>1</v>
      </c>
      <c r="F110" s="47">
        <v>1</v>
      </c>
      <c r="H110" s="3">
        <v>46502</v>
      </c>
      <c r="I110" s="3">
        <v>46904</v>
      </c>
      <c r="J110" s="1"/>
      <c r="K110" s="4" t="s">
        <v>52</v>
      </c>
    </row>
    <row r="111" spans="1:11" x14ac:dyDescent="0.35">
      <c r="A111" s="18"/>
      <c r="B111" s="19"/>
      <c r="C111" s="90"/>
      <c r="D111" s="17"/>
      <c r="E111" s="91"/>
      <c r="F111" s="47"/>
    </row>
    <row r="112" spans="1:11" x14ac:dyDescent="0.35">
      <c r="A112" s="21"/>
      <c r="B112" s="124" t="s">
        <v>467</v>
      </c>
      <c r="C112" s="124"/>
      <c r="D112" s="125"/>
      <c r="E112" s="87"/>
      <c r="F112" s="41"/>
    </row>
    <row r="113" spans="1:11" x14ac:dyDescent="0.35">
      <c r="A113" s="9" t="s">
        <v>468</v>
      </c>
      <c r="B113" s="126" t="s">
        <v>376</v>
      </c>
      <c r="C113" s="126" t="s">
        <v>376</v>
      </c>
      <c r="D113" s="127"/>
      <c r="E113" s="88"/>
      <c r="F113" s="44">
        <v>1</v>
      </c>
    </row>
    <row r="114" spans="1:11" x14ac:dyDescent="0.35">
      <c r="A114" s="83" t="s">
        <v>469</v>
      </c>
      <c r="B114" s="122" t="s">
        <v>357</v>
      </c>
      <c r="C114" s="122" t="s">
        <v>357</v>
      </c>
      <c r="D114" s="123"/>
      <c r="E114" s="89"/>
      <c r="F114" s="85"/>
    </row>
    <row r="115" spans="1:11" ht="35" thickBot="1" x14ac:dyDescent="0.4">
      <c r="A115" s="26"/>
      <c r="B115" s="14" t="s">
        <v>56</v>
      </c>
      <c r="C115" s="92" t="s">
        <v>470</v>
      </c>
      <c r="D115" s="15" t="s">
        <v>471</v>
      </c>
      <c r="E115" s="93">
        <v>6</v>
      </c>
      <c r="F115" s="50">
        <v>6</v>
      </c>
      <c r="H115" s="3">
        <v>46174</v>
      </c>
      <c r="I115" s="3">
        <v>46904</v>
      </c>
      <c r="J115" s="1"/>
      <c r="K115" s="4" t="s">
        <v>52</v>
      </c>
    </row>
    <row r="116" spans="1:11" ht="15" thickBot="1" x14ac:dyDescent="0.4">
      <c r="A116" s="98"/>
      <c r="B116" s="28"/>
      <c r="C116" s="99"/>
      <c r="D116" s="27"/>
      <c r="E116" s="100"/>
      <c r="F116" s="29"/>
    </row>
    <row r="117" spans="1:11" ht="15" thickBot="1" x14ac:dyDescent="0.4">
      <c r="A117" s="2" t="s">
        <v>0</v>
      </c>
      <c r="B117" s="2" t="s">
        <v>1</v>
      </c>
      <c r="C117" s="2" t="s">
        <v>2</v>
      </c>
      <c r="D117" s="2" t="s">
        <v>3</v>
      </c>
      <c r="E117" s="2" t="s">
        <v>4</v>
      </c>
      <c r="F117" s="2" t="s">
        <v>5</v>
      </c>
    </row>
    <row r="118" spans="1:11" x14ac:dyDescent="0.35">
      <c r="A118" s="21"/>
      <c r="B118" s="124" t="s">
        <v>411</v>
      </c>
      <c r="C118" s="124"/>
      <c r="D118" s="129"/>
      <c r="E118" s="25"/>
      <c r="F118" s="41"/>
    </row>
    <row r="119" spans="1:11" x14ac:dyDescent="0.35">
      <c r="A119" s="9" t="s">
        <v>6</v>
      </c>
      <c r="B119" s="126" t="s">
        <v>13</v>
      </c>
      <c r="C119" s="126" t="s">
        <v>13</v>
      </c>
      <c r="D119" s="130"/>
      <c r="E119" s="13"/>
      <c r="F119" s="44">
        <v>2</v>
      </c>
    </row>
    <row r="120" spans="1:11" x14ac:dyDescent="0.35">
      <c r="A120" s="83" t="s">
        <v>7</v>
      </c>
      <c r="B120" s="122" t="s">
        <v>472</v>
      </c>
      <c r="C120" s="122" t="s">
        <v>472</v>
      </c>
      <c r="D120" s="128"/>
      <c r="E120" s="84"/>
      <c r="F120" s="85"/>
    </row>
    <row r="121" spans="1:11" ht="35" thickBot="1" x14ac:dyDescent="0.4">
      <c r="A121" s="26"/>
      <c r="B121" s="14" t="s">
        <v>473</v>
      </c>
      <c r="C121" s="15" t="s">
        <v>474</v>
      </c>
      <c r="D121" s="15" t="s">
        <v>475</v>
      </c>
      <c r="E121" s="16">
        <v>72</v>
      </c>
      <c r="F121" s="50">
        <v>144</v>
      </c>
      <c r="H121" s="3">
        <v>46174</v>
      </c>
      <c r="I121" s="3">
        <v>46752</v>
      </c>
      <c r="J121" s="1"/>
      <c r="K121" s="4" t="s">
        <v>52</v>
      </c>
    </row>
    <row r="122" spans="1:11" ht="15" thickBot="1" x14ac:dyDescent="0.4">
      <c r="A122" s="102" t="s">
        <v>0</v>
      </c>
      <c r="B122" s="102" t="s">
        <v>1</v>
      </c>
      <c r="C122" s="102" t="s">
        <v>2</v>
      </c>
      <c r="D122" s="102" t="s">
        <v>3</v>
      </c>
      <c r="E122" s="102" t="s">
        <v>4</v>
      </c>
      <c r="F122" s="102" t="s">
        <v>5</v>
      </c>
    </row>
    <row r="123" spans="1:11" x14ac:dyDescent="0.35">
      <c r="A123" s="103"/>
      <c r="B123" s="131" t="s">
        <v>411</v>
      </c>
      <c r="C123" s="131"/>
      <c r="D123" s="132"/>
      <c r="E123" s="104"/>
      <c r="F123" s="105"/>
    </row>
    <row r="124" spans="1:11" x14ac:dyDescent="0.35">
      <c r="A124" s="106" t="s">
        <v>6</v>
      </c>
      <c r="B124" s="133" t="s">
        <v>13</v>
      </c>
      <c r="C124" s="133" t="s">
        <v>13</v>
      </c>
      <c r="D124" s="134"/>
      <c r="E124" s="107"/>
      <c r="F124" s="108">
        <v>1</v>
      </c>
    </row>
    <row r="125" spans="1:11" x14ac:dyDescent="0.35">
      <c r="A125" s="109" t="s">
        <v>7</v>
      </c>
      <c r="B125" s="135" t="s">
        <v>357</v>
      </c>
      <c r="C125" s="135" t="s">
        <v>357</v>
      </c>
      <c r="D125" s="136"/>
      <c r="E125" s="110"/>
      <c r="F125" s="111"/>
    </row>
    <row r="126" spans="1:11" ht="35" thickBot="1" x14ac:dyDescent="0.4">
      <c r="A126" s="112"/>
      <c r="B126" s="113" t="s">
        <v>348</v>
      </c>
      <c r="C126" s="114" t="s">
        <v>349</v>
      </c>
      <c r="D126" s="114" t="s">
        <v>350</v>
      </c>
      <c r="E126" s="115">
        <v>12</v>
      </c>
      <c r="F126" s="116">
        <v>12</v>
      </c>
      <c r="H126" s="3">
        <v>46174</v>
      </c>
      <c r="I126" s="3">
        <v>46752</v>
      </c>
      <c r="J126" s="1"/>
      <c r="K126" s="4" t="s">
        <v>52</v>
      </c>
    </row>
    <row r="127" spans="1:11" ht="15" thickBot="1" x14ac:dyDescent="0.4">
      <c r="A127" s="94"/>
      <c r="B127" s="94"/>
      <c r="C127" s="95"/>
      <c r="D127" s="101"/>
      <c r="E127" s="96"/>
      <c r="F127" s="97"/>
    </row>
    <row r="128" spans="1:11" ht="15" thickBot="1" x14ac:dyDescent="0.4">
      <c r="A128" s="2" t="s">
        <v>0</v>
      </c>
      <c r="B128" s="2" t="s">
        <v>1</v>
      </c>
      <c r="C128" s="2" t="s">
        <v>2</v>
      </c>
      <c r="D128" s="2" t="s">
        <v>3</v>
      </c>
      <c r="E128" s="2" t="s">
        <v>4</v>
      </c>
      <c r="F128" s="2" t="s">
        <v>5</v>
      </c>
    </row>
    <row r="129" spans="1:11" x14ac:dyDescent="0.35">
      <c r="A129" s="21"/>
      <c r="B129" s="124" t="s">
        <v>476</v>
      </c>
      <c r="C129" s="124"/>
      <c r="D129" s="129"/>
      <c r="E129" s="25"/>
      <c r="F129" s="41"/>
    </row>
    <row r="130" spans="1:11" x14ac:dyDescent="0.35">
      <c r="A130" s="9" t="s">
        <v>6</v>
      </c>
      <c r="B130" s="126" t="s">
        <v>366</v>
      </c>
      <c r="C130" s="126" t="s">
        <v>366</v>
      </c>
      <c r="D130" s="130"/>
      <c r="E130" s="13"/>
      <c r="F130" s="44">
        <v>1</v>
      </c>
    </row>
    <row r="131" spans="1:11" x14ac:dyDescent="0.35">
      <c r="A131" s="83" t="s">
        <v>7</v>
      </c>
      <c r="B131" s="122" t="s">
        <v>477</v>
      </c>
      <c r="C131" s="122" t="s">
        <v>477</v>
      </c>
      <c r="D131" s="128"/>
      <c r="E131" s="84"/>
      <c r="F131" s="85"/>
    </row>
    <row r="132" spans="1:11" ht="34.5" x14ac:dyDescent="0.35">
      <c r="A132" s="18"/>
      <c r="B132" s="19" t="s">
        <v>478</v>
      </c>
      <c r="C132" s="17" t="s">
        <v>479</v>
      </c>
      <c r="D132" s="17" t="s">
        <v>480</v>
      </c>
      <c r="E132" s="20">
        <v>3</v>
      </c>
      <c r="F132" s="47">
        <v>3</v>
      </c>
      <c r="H132" s="3">
        <v>46174</v>
      </c>
      <c r="I132" s="3">
        <v>46904</v>
      </c>
      <c r="J132" s="1"/>
      <c r="K132" s="4" t="s">
        <v>52</v>
      </c>
    </row>
    <row r="133" spans="1:11" x14ac:dyDescent="0.35">
      <c r="A133" s="18"/>
      <c r="B133" s="19"/>
      <c r="C133" s="17"/>
      <c r="D133" s="17"/>
      <c r="E133" s="20"/>
      <c r="F133" s="47"/>
    </row>
    <row r="134" spans="1:11" x14ac:dyDescent="0.35">
      <c r="A134" s="21"/>
      <c r="B134" s="124" t="s">
        <v>481</v>
      </c>
      <c r="C134" s="124"/>
      <c r="D134" s="129"/>
      <c r="E134" s="25"/>
      <c r="F134" s="41"/>
    </row>
    <row r="135" spans="1:11" x14ac:dyDescent="0.35">
      <c r="A135" s="9" t="s">
        <v>8</v>
      </c>
      <c r="B135" s="126" t="s">
        <v>366</v>
      </c>
      <c r="C135" s="126" t="s">
        <v>366</v>
      </c>
      <c r="D135" s="130"/>
      <c r="E135" s="13"/>
      <c r="F135" s="44">
        <v>1</v>
      </c>
    </row>
    <row r="136" spans="1:11" x14ac:dyDescent="0.35">
      <c r="A136" s="83" t="s">
        <v>152</v>
      </c>
      <c r="B136" s="122" t="s">
        <v>477</v>
      </c>
      <c r="C136" s="122" t="s">
        <v>477</v>
      </c>
      <c r="D136" s="128"/>
      <c r="E136" s="84"/>
      <c r="F136" s="85"/>
    </row>
    <row r="137" spans="1:11" ht="34.5" x14ac:dyDescent="0.35">
      <c r="A137" s="18"/>
      <c r="B137" s="19" t="s">
        <v>478</v>
      </c>
      <c r="C137" s="17" t="s">
        <v>479</v>
      </c>
      <c r="D137" s="17" t="s">
        <v>480</v>
      </c>
      <c r="E137" s="20">
        <v>2</v>
      </c>
      <c r="F137" s="47">
        <v>2</v>
      </c>
      <c r="H137" s="3">
        <v>46174</v>
      </c>
      <c r="I137" s="3">
        <v>46904</v>
      </c>
      <c r="J137" s="1"/>
      <c r="K137" s="4" t="s">
        <v>52</v>
      </c>
    </row>
    <row r="138" spans="1:11" x14ac:dyDescent="0.35">
      <c r="A138" s="18"/>
      <c r="B138" s="19"/>
      <c r="C138" s="17"/>
      <c r="D138" s="17"/>
      <c r="E138" s="20"/>
      <c r="F138" s="47"/>
    </row>
    <row r="139" spans="1:11" x14ac:dyDescent="0.35">
      <c r="A139" s="21"/>
      <c r="B139" s="124" t="s">
        <v>482</v>
      </c>
      <c r="C139" s="124"/>
      <c r="D139" s="129"/>
      <c r="E139" s="25"/>
      <c r="F139" s="41"/>
    </row>
    <row r="140" spans="1:11" x14ac:dyDescent="0.35">
      <c r="A140" s="9" t="s">
        <v>9</v>
      </c>
      <c r="B140" s="126" t="s">
        <v>366</v>
      </c>
      <c r="C140" s="126" t="s">
        <v>366</v>
      </c>
      <c r="D140" s="130"/>
      <c r="E140" s="13"/>
      <c r="F140" s="44">
        <v>1</v>
      </c>
    </row>
    <row r="141" spans="1:11" x14ac:dyDescent="0.35">
      <c r="A141" s="83" t="s">
        <v>157</v>
      </c>
      <c r="B141" s="122" t="s">
        <v>477</v>
      </c>
      <c r="C141" s="122" t="s">
        <v>477</v>
      </c>
      <c r="D141" s="128"/>
      <c r="E141" s="84"/>
      <c r="F141" s="85"/>
    </row>
    <row r="142" spans="1:11" ht="34.5" x14ac:dyDescent="0.35">
      <c r="A142" s="18"/>
      <c r="B142" s="19" t="s">
        <v>478</v>
      </c>
      <c r="C142" s="17" t="s">
        <v>479</v>
      </c>
      <c r="D142" s="17" t="s">
        <v>480</v>
      </c>
      <c r="E142" s="20">
        <v>1</v>
      </c>
      <c r="F142" s="47">
        <v>1</v>
      </c>
      <c r="H142" s="3">
        <v>46174</v>
      </c>
      <c r="I142" s="3">
        <v>46904</v>
      </c>
      <c r="J142" s="1"/>
      <c r="K142" s="4" t="s">
        <v>52</v>
      </c>
    </row>
    <row r="143" spans="1:11" x14ac:dyDescent="0.35">
      <c r="A143" s="18"/>
      <c r="B143" s="19"/>
      <c r="C143" s="17"/>
      <c r="D143" s="17"/>
      <c r="E143" s="20"/>
      <c r="F143" s="47"/>
    </row>
    <row r="144" spans="1:11" x14ac:dyDescent="0.35">
      <c r="A144" s="21"/>
      <c r="B144" s="124" t="s">
        <v>483</v>
      </c>
      <c r="C144" s="124"/>
      <c r="D144" s="129"/>
      <c r="E144" s="25"/>
      <c r="F144" s="41"/>
    </row>
    <row r="145" spans="1:11" x14ac:dyDescent="0.35">
      <c r="A145" s="9" t="s">
        <v>10</v>
      </c>
      <c r="B145" s="126" t="s">
        <v>366</v>
      </c>
      <c r="C145" s="126" t="s">
        <v>366</v>
      </c>
      <c r="D145" s="130"/>
      <c r="E145" s="13"/>
      <c r="F145" s="44">
        <v>1</v>
      </c>
    </row>
    <row r="146" spans="1:11" x14ac:dyDescent="0.35">
      <c r="A146" s="83" t="s">
        <v>371</v>
      </c>
      <c r="B146" s="122" t="s">
        <v>477</v>
      </c>
      <c r="C146" s="122" t="s">
        <v>477</v>
      </c>
      <c r="D146" s="128"/>
      <c r="E146" s="84"/>
      <c r="F146" s="85"/>
    </row>
    <row r="147" spans="1:11" ht="34.5" x14ac:dyDescent="0.35">
      <c r="A147" s="18"/>
      <c r="B147" s="19" t="s">
        <v>478</v>
      </c>
      <c r="C147" s="17" t="s">
        <v>479</v>
      </c>
      <c r="D147" s="17" t="s">
        <v>480</v>
      </c>
      <c r="E147" s="20">
        <v>1</v>
      </c>
      <c r="F147" s="47">
        <v>1</v>
      </c>
      <c r="H147" s="3">
        <v>46174</v>
      </c>
      <c r="I147" s="3">
        <v>46904</v>
      </c>
      <c r="J147" s="1"/>
      <c r="K147" s="4" t="s">
        <v>52</v>
      </c>
    </row>
    <row r="148" spans="1:11" x14ac:dyDescent="0.35">
      <c r="A148" s="18"/>
      <c r="B148" s="19"/>
      <c r="C148" s="17"/>
      <c r="D148" s="17"/>
      <c r="E148" s="20"/>
      <c r="F148" s="47"/>
    </row>
    <row r="149" spans="1:11" x14ac:dyDescent="0.35">
      <c r="A149" s="21"/>
      <c r="B149" s="124" t="s">
        <v>484</v>
      </c>
      <c r="C149" s="124"/>
      <c r="D149" s="129"/>
      <c r="E149" s="25"/>
      <c r="F149" s="41"/>
    </row>
    <row r="150" spans="1:11" x14ac:dyDescent="0.35">
      <c r="A150" s="9" t="s">
        <v>11</v>
      </c>
      <c r="B150" s="126" t="s">
        <v>356</v>
      </c>
      <c r="C150" s="126" t="s">
        <v>356</v>
      </c>
      <c r="D150" s="130"/>
      <c r="E150" s="13"/>
      <c r="F150" s="44">
        <v>1</v>
      </c>
    </row>
    <row r="151" spans="1:11" x14ac:dyDescent="0.35">
      <c r="A151" s="83" t="s">
        <v>377</v>
      </c>
      <c r="B151" s="122" t="s">
        <v>472</v>
      </c>
      <c r="C151" s="122" t="s">
        <v>472</v>
      </c>
      <c r="D151" s="128"/>
      <c r="E151" s="84"/>
      <c r="F151" s="85"/>
    </row>
    <row r="152" spans="1:11" ht="34.5" x14ac:dyDescent="0.35">
      <c r="A152" s="18"/>
      <c r="B152" s="19" t="s">
        <v>485</v>
      </c>
      <c r="C152" s="17" t="s">
        <v>486</v>
      </c>
      <c r="D152" s="17" t="s">
        <v>487</v>
      </c>
      <c r="E152" s="20">
        <v>12</v>
      </c>
      <c r="F152" s="47">
        <v>12</v>
      </c>
      <c r="H152" s="3">
        <v>46174</v>
      </c>
      <c r="I152" s="3">
        <v>46904</v>
      </c>
      <c r="J152" s="1"/>
      <c r="K152" s="4" t="s">
        <v>52</v>
      </c>
    </row>
    <row r="153" spans="1:11" x14ac:dyDescent="0.35">
      <c r="A153" s="18"/>
      <c r="B153" s="19"/>
      <c r="C153" s="17"/>
      <c r="D153" s="17"/>
      <c r="E153" s="20"/>
      <c r="F153" s="47"/>
    </row>
    <row r="154" spans="1:11" x14ac:dyDescent="0.35">
      <c r="A154" s="21"/>
      <c r="B154" s="124" t="s">
        <v>488</v>
      </c>
      <c r="C154" s="124"/>
      <c r="D154" s="129"/>
      <c r="E154" s="25"/>
      <c r="F154" s="41"/>
    </row>
    <row r="155" spans="1:11" x14ac:dyDescent="0.35">
      <c r="A155" s="9" t="s">
        <v>12</v>
      </c>
      <c r="B155" s="126" t="s">
        <v>489</v>
      </c>
      <c r="C155" s="126" t="s">
        <v>489</v>
      </c>
      <c r="D155" s="130"/>
      <c r="E155" s="13"/>
      <c r="F155" s="44">
        <v>1</v>
      </c>
    </row>
    <row r="156" spans="1:11" x14ac:dyDescent="0.35">
      <c r="A156" s="83" t="s">
        <v>382</v>
      </c>
      <c r="B156" s="122" t="s">
        <v>490</v>
      </c>
      <c r="C156" s="122" t="s">
        <v>490</v>
      </c>
      <c r="D156" s="128"/>
      <c r="E156" s="84"/>
      <c r="F156" s="85"/>
    </row>
    <row r="157" spans="1:11" ht="34.5" x14ac:dyDescent="0.35">
      <c r="A157" s="18"/>
      <c r="B157" s="19" t="s">
        <v>491</v>
      </c>
      <c r="C157" s="17" t="s">
        <v>492</v>
      </c>
      <c r="D157" s="17" t="s">
        <v>493</v>
      </c>
      <c r="E157" s="20">
        <v>1</v>
      </c>
      <c r="F157" s="47">
        <v>1</v>
      </c>
      <c r="H157" s="3">
        <v>46174</v>
      </c>
      <c r="I157" s="3">
        <v>46904</v>
      </c>
      <c r="J157" s="1"/>
      <c r="K157" s="4" t="s">
        <v>52</v>
      </c>
    </row>
    <row r="158" spans="1:11" ht="34.5" x14ac:dyDescent="0.35">
      <c r="A158" s="18"/>
      <c r="B158" s="19" t="s">
        <v>494</v>
      </c>
      <c r="C158" s="17" t="s">
        <v>495</v>
      </c>
      <c r="D158" s="17" t="s">
        <v>496</v>
      </c>
      <c r="E158" s="20">
        <v>1</v>
      </c>
      <c r="F158" s="47">
        <v>1</v>
      </c>
      <c r="H158" s="3">
        <v>46174</v>
      </c>
      <c r="I158" s="3">
        <v>46904</v>
      </c>
      <c r="J158" s="1"/>
      <c r="K158" s="4" t="s">
        <v>52</v>
      </c>
    </row>
    <row r="159" spans="1:11" x14ac:dyDescent="0.35">
      <c r="A159" s="18"/>
      <c r="B159" s="19"/>
      <c r="C159" s="17"/>
      <c r="D159" s="17"/>
      <c r="E159" s="20"/>
      <c r="F159" s="47"/>
    </row>
    <row r="160" spans="1:11" x14ac:dyDescent="0.35">
      <c r="A160" s="21"/>
      <c r="B160" s="124" t="s">
        <v>497</v>
      </c>
      <c r="C160" s="124"/>
      <c r="D160" s="129"/>
      <c r="E160" s="25"/>
      <c r="F160" s="41"/>
    </row>
    <row r="161" spans="1:11" x14ac:dyDescent="0.35">
      <c r="A161" s="9" t="s">
        <v>351</v>
      </c>
      <c r="B161" s="126" t="s">
        <v>356</v>
      </c>
      <c r="C161" s="126" t="s">
        <v>356</v>
      </c>
      <c r="D161" s="130"/>
      <c r="E161" s="13"/>
      <c r="F161" s="44">
        <v>1</v>
      </c>
    </row>
    <row r="162" spans="1:11" x14ac:dyDescent="0.35">
      <c r="A162" s="83" t="s">
        <v>390</v>
      </c>
      <c r="B162" s="122" t="s">
        <v>472</v>
      </c>
      <c r="C162" s="122" t="s">
        <v>472</v>
      </c>
      <c r="D162" s="128"/>
      <c r="E162" s="84"/>
      <c r="F162" s="85"/>
    </row>
    <row r="163" spans="1:11" ht="35" thickBot="1" x14ac:dyDescent="0.4">
      <c r="A163" s="26"/>
      <c r="B163" s="14" t="s">
        <v>485</v>
      </c>
      <c r="C163" s="15" t="s">
        <v>486</v>
      </c>
      <c r="D163" s="15" t="s">
        <v>498</v>
      </c>
      <c r="E163" s="16">
        <v>1</v>
      </c>
      <c r="F163" s="50">
        <v>1</v>
      </c>
      <c r="H163" s="3">
        <v>46174</v>
      </c>
      <c r="I163" s="3">
        <v>46904</v>
      </c>
      <c r="J163" s="1"/>
      <c r="K163" s="4" t="s">
        <v>52</v>
      </c>
    </row>
  </sheetData>
  <mergeCells count="84">
    <mergeCell ref="B162:D162"/>
    <mergeCell ref="B144:D144"/>
    <mergeCell ref="B145:D145"/>
    <mergeCell ref="B146:D146"/>
    <mergeCell ref="B149:D149"/>
    <mergeCell ref="B150:D150"/>
    <mergeCell ref="B151:D151"/>
    <mergeCell ref="B154:D154"/>
    <mergeCell ref="B155:D155"/>
    <mergeCell ref="B156:D156"/>
    <mergeCell ref="B160:D160"/>
    <mergeCell ref="B161:D161"/>
    <mergeCell ref="B141:D141"/>
    <mergeCell ref="B123:D123"/>
    <mergeCell ref="B124:D124"/>
    <mergeCell ref="B125:D125"/>
    <mergeCell ref="B129:D129"/>
    <mergeCell ref="B130:D130"/>
    <mergeCell ref="B131:D131"/>
    <mergeCell ref="B134:D134"/>
    <mergeCell ref="B135:D135"/>
    <mergeCell ref="B136:D136"/>
    <mergeCell ref="B139:D139"/>
    <mergeCell ref="B140:D140"/>
    <mergeCell ref="B120:D120"/>
    <mergeCell ref="B102:D102"/>
    <mergeCell ref="B103:D103"/>
    <mergeCell ref="B104:D104"/>
    <mergeCell ref="B107:D107"/>
    <mergeCell ref="B108:D108"/>
    <mergeCell ref="B109:D109"/>
    <mergeCell ref="B112:D112"/>
    <mergeCell ref="B113:D113"/>
    <mergeCell ref="B114:D114"/>
    <mergeCell ref="B118:D118"/>
    <mergeCell ref="B119:D119"/>
    <mergeCell ref="B99:D99"/>
    <mergeCell ref="B78:D78"/>
    <mergeCell ref="B79:D79"/>
    <mergeCell ref="B80:D80"/>
    <mergeCell ref="B87:D87"/>
    <mergeCell ref="B88:D88"/>
    <mergeCell ref="B89:D89"/>
    <mergeCell ref="B92:D92"/>
    <mergeCell ref="B93:D93"/>
    <mergeCell ref="B94:D94"/>
    <mergeCell ref="B97:D97"/>
    <mergeCell ref="B98:D98"/>
    <mergeCell ref="B68:D68"/>
    <mergeCell ref="B50:D50"/>
    <mergeCell ref="B51:D51"/>
    <mergeCell ref="B52:D52"/>
    <mergeCell ref="B55:D55"/>
    <mergeCell ref="B56:D56"/>
    <mergeCell ref="B57:D57"/>
    <mergeCell ref="B60:D60"/>
    <mergeCell ref="B61:D61"/>
    <mergeCell ref="B62:D62"/>
    <mergeCell ref="B66:D66"/>
    <mergeCell ref="B67:D67"/>
    <mergeCell ref="B45:D45"/>
    <mergeCell ref="B22:D22"/>
    <mergeCell ref="B23:D23"/>
    <mergeCell ref="B24:D24"/>
    <mergeCell ref="B27:D27"/>
    <mergeCell ref="B28:D28"/>
    <mergeCell ref="B29:D29"/>
    <mergeCell ref="B34:D34"/>
    <mergeCell ref="B35:D35"/>
    <mergeCell ref="B36:D36"/>
    <mergeCell ref="B43:D43"/>
    <mergeCell ref="B44:D44"/>
    <mergeCell ref="B19:D19"/>
    <mergeCell ref="B2:D2"/>
    <mergeCell ref="B3:D3"/>
    <mergeCell ref="B4:D4"/>
    <mergeCell ref="B7:D7"/>
    <mergeCell ref="B8:D8"/>
    <mergeCell ref="B9:D9"/>
    <mergeCell ref="B12:D12"/>
    <mergeCell ref="B13:D13"/>
    <mergeCell ref="B14:D14"/>
    <mergeCell ref="B17:D17"/>
    <mergeCell ref="B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0DD3-E835-4AAB-868D-8B856FECA63F}">
  <dimension ref="A1:M219"/>
  <sheetViews>
    <sheetView topLeftCell="D2" workbookViewId="0">
      <selection activeCell="Q19" sqref="Q18:Q19"/>
    </sheetView>
  </sheetViews>
  <sheetFormatPr defaultColWidth="9.1796875" defaultRowHeight="14.5" x14ac:dyDescent="0.35"/>
  <cols>
    <col min="1" max="1" width="2" style="1" hidden="1" customWidth="1"/>
    <col min="2" max="2" width="2" style="1" customWidth="1"/>
    <col min="3" max="3" width="18" style="1" customWidth="1"/>
    <col min="4" max="4" width="32.81640625" style="1" customWidth="1"/>
    <col min="5" max="8" width="14.54296875" style="1" customWidth="1"/>
    <col min="9" max="9" width="23.6328125" style="1" customWidth="1"/>
    <col min="10" max="10" width="28.1796875" style="1" customWidth="1"/>
    <col min="11" max="11" width="14.54296875" style="1" customWidth="1"/>
    <col min="12" max="12" width="12.1796875" style="1" customWidth="1"/>
    <col min="13" max="13" width="14.54296875" style="1" customWidth="1"/>
    <col min="14" max="16384" width="9.1796875" style="1"/>
  </cols>
  <sheetData>
    <row r="1" spans="1:13" ht="12.75" hidden="1" customHeight="1" x14ac:dyDescent="0.35">
      <c r="C1" s="118" t="s">
        <v>163</v>
      </c>
      <c r="D1" s="118" t="s">
        <v>164</v>
      </c>
      <c r="E1" s="118" t="s">
        <v>165</v>
      </c>
      <c r="F1" s="118" t="s">
        <v>166</v>
      </c>
      <c r="G1" s="118" t="s">
        <v>167</v>
      </c>
      <c r="H1" s="118" t="s">
        <v>168</v>
      </c>
      <c r="I1" s="118" t="s">
        <v>169</v>
      </c>
      <c r="J1" s="118" t="s">
        <v>170</v>
      </c>
      <c r="K1" s="118" t="s">
        <v>171</v>
      </c>
      <c r="L1" s="118" t="s">
        <v>172</v>
      </c>
      <c r="M1" s="118" t="s">
        <v>173</v>
      </c>
    </row>
    <row r="2" spans="1:13" ht="12.75" customHeight="1" x14ac:dyDescent="0.35"/>
    <row r="3" spans="1:13" ht="12.75" customHeight="1" x14ac:dyDescent="0.35"/>
    <row r="4" spans="1:13" ht="12.75" customHeight="1" x14ac:dyDescent="0.35"/>
    <row r="5" spans="1:13" ht="12.75" customHeight="1" x14ac:dyDescent="0.35"/>
    <row r="6" spans="1:13" ht="12.75" customHeight="1" x14ac:dyDescent="0.35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2.75" customHeight="1" x14ac:dyDescent="0.35"/>
    <row r="8" spans="1:13" ht="12.75" customHeight="1" thickBot="1" x14ac:dyDescent="0.4"/>
    <row r="9" spans="1:13" ht="29.25" customHeight="1" thickBot="1" x14ac:dyDescent="0.4">
      <c r="C9" s="2" t="s">
        <v>47</v>
      </c>
      <c r="D9" s="2" t="s">
        <v>48</v>
      </c>
      <c r="E9" s="2" t="s">
        <v>25</v>
      </c>
      <c r="F9" s="2" t="s">
        <v>26</v>
      </c>
      <c r="G9" s="2" t="s">
        <v>27</v>
      </c>
      <c r="H9" s="2" t="s">
        <v>28</v>
      </c>
      <c r="I9" s="2" t="s">
        <v>29</v>
      </c>
      <c r="J9" s="2" t="s">
        <v>30</v>
      </c>
      <c r="K9" s="2" t="s">
        <v>31</v>
      </c>
      <c r="L9" s="2" t="s">
        <v>66</v>
      </c>
      <c r="M9" s="2" t="s">
        <v>67</v>
      </c>
    </row>
    <row r="10" spans="1:13" x14ac:dyDescent="0.35">
      <c r="A10" s="118" t="s">
        <v>499</v>
      </c>
      <c r="C10" s="35" t="s">
        <v>73</v>
      </c>
      <c r="D10" s="36" t="s">
        <v>74</v>
      </c>
      <c r="E10" s="36" t="s">
        <v>75</v>
      </c>
      <c r="F10" s="36" t="s">
        <v>76</v>
      </c>
      <c r="G10" s="36" t="s">
        <v>56</v>
      </c>
      <c r="H10" s="36" t="s">
        <v>77</v>
      </c>
      <c r="I10" s="36" t="s">
        <v>78</v>
      </c>
      <c r="J10" s="36" t="s">
        <v>79</v>
      </c>
      <c r="K10" s="37" t="s">
        <v>184</v>
      </c>
      <c r="L10" s="38">
        <v>24</v>
      </c>
      <c r="M10" s="39" t="s">
        <v>185</v>
      </c>
    </row>
    <row r="11" spans="1:13" x14ac:dyDescent="0.35">
      <c r="A11" s="118" t="s">
        <v>500</v>
      </c>
      <c r="C11" s="35" t="s">
        <v>73</v>
      </c>
      <c r="D11" s="36" t="s">
        <v>74</v>
      </c>
      <c r="E11" s="36" t="s">
        <v>75</v>
      </c>
      <c r="F11" s="36" t="s">
        <v>76</v>
      </c>
      <c r="G11" s="36" t="s">
        <v>56</v>
      </c>
      <c r="H11" s="36" t="s">
        <v>77</v>
      </c>
      <c r="I11" s="36" t="s">
        <v>80</v>
      </c>
      <c r="J11" s="36" t="s">
        <v>79</v>
      </c>
      <c r="K11" s="37" t="s">
        <v>184</v>
      </c>
      <c r="L11" s="38">
        <v>24</v>
      </c>
      <c r="M11" s="39" t="s">
        <v>185</v>
      </c>
    </row>
    <row r="12" spans="1:13" x14ac:dyDescent="0.35">
      <c r="A12" s="118" t="s">
        <v>501</v>
      </c>
      <c r="C12" s="35" t="s">
        <v>73</v>
      </c>
      <c r="D12" s="36" t="s">
        <v>74</v>
      </c>
      <c r="E12" s="36" t="s">
        <v>75</v>
      </c>
      <c r="F12" s="36" t="s">
        <v>76</v>
      </c>
      <c r="G12" s="36" t="s">
        <v>56</v>
      </c>
      <c r="H12" s="36" t="s">
        <v>77</v>
      </c>
      <c r="I12" s="36" t="s">
        <v>81</v>
      </c>
      <c r="J12" s="36" t="s">
        <v>79</v>
      </c>
      <c r="K12" s="37" t="s">
        <v>184</v>
      </c>
      <c r="L12" s="38">
        <v>24</v>
      </c>
      <c r="M12" s="39" t="s">
        <v>185</v>
      </c>
    </row>
    <row r="13" spans="1:13" x14ac:dyDescent="0.35">
      <c r="A13" s="118" t="s">
        <v>502</v>
      </c>
      <c r="C13" s="35" t="s">
        <v>73</v>
      </c>
      <c r="D13" s="36" t="s">
        <v>74</v>
      </c>
      <c r="E13" s="36" t="s">
        <v>75</v>
      </c>
      <c r="F13" s="36" t="s">
        <v>76</v>
      </c>
      <c r="G13" s="36" t="s">
        <v>56</v>
      </c>
      <c r="H13" s="36" t="s">
        <v>77</v>
      </c>
      <c r="I13" s="36" t="s">
        <v>82</v>
      </c>
      <c r="J13" s="36" t="s">
        <v>79</v>
      </c>
      <c r="K13" s="37" t="s">
        <v>184</v>
      </c>
      <c r="L13" s="38">
        <v>24</v>
      </c>
      <c r="M13" s="39" t="s">
        <v>185</v>
      </c>
    </row>
    <row r="14" spans="1:13" ht="23" x14ac:dyDescent="0.35">
      <c r="A14" s="118" t="s">
        <v>503</v>
      </c>
      <c r="C14" s="35" t="s">
        <v>73</v>
      </c>
      <c r="D14" s="36" t="s">
        <v>74</v>
      </c>
      <c r="E14" s="36" t="s">
        <v>75</v>
      </c>
      <c r="F14" s="36" t="s">
        <v>76</v>
      </c>
      <c r="G14" s="36" t="s">
        <v>417</v>
      </c>
      <c r="H14" s="36" t="s">
        <v>504</v>
      </c>
      <c r="I14" s="36" t="s">
        <v>505</v>
      </c>
      <c r="J14" s="36" t="s">
        <v>506</v>
      </c>
      <c r="K14" s="37" t="s">
        <v>507</v>
      </c>
      <c r="L14" s="38">
        <v>14</v>
      </c>
      <c r="M14" s="39" t="s">
        <v>185</v>
      </c>
    </row>
    <row r="15" spans="1:13" ht="23" x14ac:dyDescent="0.35">
      <c r="A15" s="118" t="s">
        <v>508</v>
      </c>
      <c r="C15" s="35" t="s">
        <v>73</v>
      </c>
      <c r="D15" s="36" t="s">
        <v>74</v>
      </c>
      <c r="E15" s="36" t="s">
        <v>75</v>
      </c>
      <c r="F15" s="36" t="s">
        <v>76</v>
      </c>
      <c r="G15" s="36" t="s">
        <v>417</v>
      </c>
      <c r="H15" s="36" t="s">
        <v>504</v>
      </c>
      <c r="I15" s="36" t="s">
        <v>505</v>
      </c>
      <c r="J15" s="36" t="s">
        <v>506</v>
      </c>
      <c r="K15" s="37" t="s">
        <v>507</v>
      </c>
      <c r="L15" s="38">
        <v>14</v>
      </c>
      <c r="M15" s="39" t="s">
        <v>185</v>
      </c>
    </row>
    <row r="16" spans="1:13" ht="23" x14ac:dyDescent="0.35">
      <c r="A16" s="118" t="s">
        <v>509</v>
      </c>
      <c r="C16" s="35" t="s">
        <v>83</v>
      </c>
      <c r="D16" s="36" t="s">
        <v>84</v>
      </c>
      <c r="E16" s="36" t="s">
        <v>85</v>
      </c>
      <c r="F16" s="36" t="s">
        <v>86</v>
      </c>
      <c r="G16" s="36" t="s">
        <v>57</v>
      </c>
      <c r="H16" s="36" t="s">
        <v>87</v>
      </c>
      <c r="I16" s="36" t="s">
        <v>88</v>
      </c>
      <c r="J16" s="36" t="s">
        <v>89</v>
      </c>
      <c r="K16" s="37" t="s">
        <v>184</v>
      </c>
      <c r="L16" s="38">
        <v>19</v>
      </c>
      <c r="M16" s="39" t="s">
        <v>510</v>
      </c>
    </row>
    <row r="17" spans="1:13" ht="23" x14ac:dyDescent="0.35">
      <c r="A17" s="118" t="s">
        <v>511</v>
      </c>
      <c r="C17" s="35" t="s">
        <v>512</v>
      </c>
      <c r="D17" s="36" t="s">
        <v>20</v>
      </c>
      <c r="E17" s="36" t="s">
        <v>32</v>
      </c>
      <c r="F17" s="36" t="s">
        <v>33</v>
      </c>
      <c r="G17" s="36" t="s">
        <v>21</v>
      </c>
      <c r="H17" s="36" t="s">
        <v>34</v>
      </c>
      <c r="I17" s="36" t="s">
        <v>513</v>
      </c>
      <c r="J17" s="36" t="s">
        <v>35</v>
      </c>
      <c r="K17" s="37" t="s">
        <v>184</v>
      </c>
      <c r="L17" s="38">
        <v>24</v>
      </c>
      <c r="M17" s="39" t="s">
        <v>185</v>
      </c>
    </row>
    <row r="18" spans="1:13" ht="23" x14ac:dyDescent="0.35">
      <c r="A18" s="118" t="s">
        <v>514</v>
      </c>
      <c r="C18" s="35" t="s">
        <v>512</v>
      </c>
      <c r="D18" s="36" t="s">
        <v>20</v>
      </c>
      <c r="E18" s="36" t="s">
        <v>32</v>
      </c>
      <c r="F18" s="36" t="s">
        <v>33</v>
      </c>
      <c r="G18" s="36" t="s">
        <v>21</v>
      </c>
      <c r="H18" s="36" t="s">
        <v>34</v>
      </c>
      <c r="I18" s="36" t="s">
        <v>515</v>
      </c>
      <c r="J18" s="36" t="s">
        <v>35</v>
      </c>
      <c r="K18" s="37" t="s">
        <v>184</v>
      </c>
      <c r="L18" s="38">
        <v>24</v>
      </c>
      <c r="M18" s="39" t="s">
        <v>185</v>
      </c>
    </row>
    <row r="19" spans="1:13" ht="23" x14ac:dyDescent="0.35">
      <c r="A19" s="118" t="s">
        <v>516</v>
      </c>
      <c r="C19" s="35" t="s">
        <v>512</v>
      </c>
      <c r="D19" s="36" t="s">
        <v>20</v>
      </c>
      <c r="E19" s="36" t="s">
        <v>32</v>
      </c>
      <c r="F19" s="36" t="s">
        <v>33</v>
      </c>
      <c r="G19" s="36" t="s">
        <v>21</v>
      </c>
      <c r="H19" s="36" t="s">
        <v>34</v>
      </c>
      <c r="I19" s="36" t="s">
        <v>517</v>
      </c>
      <c r="J19" s="36" t="s">
        <v>35</v>
      </c>
      <c r="K19" s="37" t="s">
        <v>184</v>
      </c>
      <c r="L19" s="38">
        <v>24</v>
      </c>
      <c r="M19" s="39" t="s">
        <v>185</v>
      </c>
    </row>
    <row r="20" spans="1:13" ht="23" x14ac:dyDescent="0.35">
      <c r="A20" s="118" t="s">
        <v>518</v>
      </c>
      <c r="C20" s="35" t="s">
        <v>512</v>
      </c>
      <c r="D20" s="36" t="s">
        <v>20</v>
      </c>
      <c r="E20" s="36" t="s">
        <v>32</v>
      </c>
      <c r="F20" s="36" t="s">
        <v>33</v>
      </c>
      <c r="G20" s="36" t="s">
        <v>21</v>
      </c>
      <c r="H20" s="36" t="s">
        <v>34</v>
      </c>
      <c r="I20" s="36" t="s">
        <v>519</v>
      </c>
      <c r="J20" s="36" t="s">
        <v>35</v>
      </c>
      <c r="K20" s="37" t="s">
        <v>184</v>
      </c>
      <c r="L20" s="38">
        <v>24</v>
      </c>
      <c r="M20" s="39" t="s">
        <v>185</v>
      </c>
    </row>
    <row r="21" spans="1:13" ht="23" x14ac:dyDescent="0.35">
      <c r="A21" s="118" t="s">
        <v>520</v>
      </c>
      <c r="C21" s="35" t="s">
        <v>512</v>
      </c>
      <c r="D21" s="36" t="s">
        <v>20</v>
      </c>
      <c r="E21" s="36" t="s">
        <v>32</v>
      </c>
      <c r="F21" s="36" t="s">
        <v>33</v>
      </c>
      <c r="G21" s="36" t="s">
        <v>21</v>
      </c>
      <c r="H21" s="36" t="s">
        <v>34</v>
      </c>
      <c r="I21" s="36" t="s">
        <v>521</v>
      </c>
      <c r="J21" s="36" t="s">
        <v>35</v>
      </c>
      <c r="K21" s="37" t="s">
        <v>184</v>
      </c>
      <c r="L21" s="38">
        <v>24</v>
      </c>
      <c r="M21" s="39" t="s">
        <v>185</v>
      </c>
    </row>
    <row r="22" spans="1:13" ht="23" x14ac:dyDescent="0.35">
      <c r="A22" s="118" t="s">
        <v>522</v>
      </c>
      <c r="C22" s="35" t="s">
        <v>512</v>
      </c>
      <c r="D22" s="36" t="s">
        <v>20</v>
      </c>
      <c r="E22" s="36" t="s">
        <v>32</v>
      </c>
      <c r="F22" s="36" t="s">
        <v>33</v>
      </c>
      <c r="G22" s="36" t="s">
        <v>21</v>
      </c>
      <c r="H22" s="36" t="s">
        <v>34</v>
      </c>
      <c r="I22" s="36" t="s">
        <v>523</v>
      </c>
      <c r="J22" s="36" t="s">
        <v>35</v>
      </c>
      <c r="K22" s="37" t="s">
        <v>184</v>
      </c>
      <c r="L22" s="38">
        <v>24</v>
      </c>
      <c r="M22" s="39" t="s">
        <v>185</v>
      </c>
    </row>
    <row r="23" spans="1:13" ht="23" x14ac:dyDescent="0.35">
      <c r="A23" s="118" t="s">
        <v>524</v>
      </c>
      <c r="C23" s="35" t="s">
        <v>512</v>
      </c>
      <c r="D23" s="36" t="s">
        <v>20</v>
      </c>
      <c r="E23" s="36" t="s">
        <v>32</v>
      </c>
      <c r="F23" s="36" t="s">
        <v>33</v>
      </c>
      <c r="G23" s="36" t="s">
        <v>21</v>
      </c>
      <c r="H23" s="36" t="s">
        <v>34</v>
      </c>
      <c r="I23" s="36" t="s">
        <v>525</v>
      </c>
      <c r="J23" s="36" t="s">
        <v>35</v>
      </c>
      <c r="K23" s="37" t="s">
        <v>184</v>
      </c>
      <c r="L23" s="38">
        <v>24</v>
      </c>
      <c r="M23" s="39" t="s">
        <v>185</v>
      </c>
    </row>
    <row r="24" spans="1:13" ht="23" x14ac:dyDescent="0.35">
      <c r="A24" s="118" t="s">
        <v>526</v>
      </c>
      <c r="C24" s="35" t="s">
        <v>512</v>
      </c>
      <c r="D24" s="36" t="s">
        <v>20</v>
      </c>
      <c r="E24" s="36" t="s">
        <v>32</v>
      </c>
      <c r="F24" s="36" t="s">
        <v>33</v>
      </c>
      <c r="G24" s="36" t="s">
        <v>21</v>
      </c>
      <c r="H24" s="36" t="s">
        <v>34</v>
      </c>
      <c r="I24" s="36" t="s">
        <v>527</v>
      </c>
      <c r="J24" s="36" t="s">
        <v>35</v>
      </c>
      <c r="K24" s="37" t="s">
        <v>184</v>
      </c>
      <c r="L24" s="38">
        <v>24</v>
      </c>
      <c r="M24" s="39" t="s">
        <v>185</v>
      </c>
    </row>
    <row r="25" spans="1:13" ht="23" x14ac:dyDescent="0.35">
      <c r="A25" s="118" t="s">
        <v>528</v>
      </c>
      <c r="C25" s="35" t="s">
        <v>512</v>
      </c>
      <c r="D25" s="36" t="s">
        <v>20</v>
      </c>
      <c r="E25" s="36" t="s">
        <v>32</v>
      </c>
      <c r="F25" s="36" t="s">
        <v>33</v>
      </c>
      <c r="G25" s="36" t="s">
        <v>21</v>
      </c>
      <c r="H25" s="36" t="s">
        <v>34</v>
      </c>
      <c r="I25" s="36" t="s">
        <v>529</v>
      </c>
      <c r="J25" s="36" t="s">
        <v>35</v>
      </c>
      <c r="K25" s="37" t="s">
        <v>184</v>
      </c>
      <c r="L25" s="38">
        <v>24</v>
      </c>
      <c r="M25" s="39" t="s">
        <v>185</v>
      </c>
    </row>
    <row r="26" spans="1:13" ht="23" x14ac:dyDescent="0.35">
      <c r="A26" s="118" t="s">
        <v>530</v>
      </c>
      <c r="C26" s="35" t="s">
        <v>512</v>
      </c>
      <c r="D26" s="36" t="s">
        <v>20</v>
      </c>
      <c r="E26" s="36" t="s">
        <v>32</v>
      </c>
      <c r="F26" s="36" t="s">
        <v>33</v>
      </c>
      <c r="G26" s="36" t="s">
        <v>21</v>
      </c>
      <c r="H26" s="36" t="s">
        <v>34</v>
      </c>
      <c r="I26" s="36" t="s">
        <v>531</v>
      </c>
      <c r="J26" s="36" t="s">
        <v>35</v>
      </c>
      <c r="K26" s="37" t="s">
        <v>184</v>
      </c>
      <c r="L26" s="38">
        <v>24</v>
      </c>
      <c r="M26" s="39" t="s">
        <v>185</v>
      </c>
    </row>
    <row r="27" spans="1:13" ht="23" x14ac:dyDescent="0.35">
      <c r="A27" s="118" t="s">
        <v>532</v>
      </c>
      <c r="C27" s="35" t="s">
        <v>512</v>
      </c>
      <c r="D27" s="36" t="s">
        <v>20</v>
      </c>
      <c r="E27" s="36" t="s">
        <v>32</v>
      </c>
      <c r="F27" s="36" t="s">
        <v>33</v>
      </c>
      <c r="G27" s="36" t="s">
        <v>21</v>
      </c>
      <c r="H27" s="36" t="s">
        <v>34</v>
      </c>
      <c r="I27" s="36" t="s">
        <v>533</v>
      </c>
      <c r="J27" s="36" t="s">
        <v>35</v>
      </c>
      <c r="K27" s="37" t="s">
        <v>184</v>
      </c>
      <c r="L27" s="38">
        <v>24</v>
      </c>
      <c r="M27" s="39" t="s">
        <v>185</v>
      </c>
    </row>
    <row r="28" spans="1:13" ht="23" x14ac:dyDescent="0.35">
      <c r="A28" s="118" t="s">
        <v>534</v>
      </c>
      <c r="C28" s="35" t="s">
        <v>512</v>
      </c>
      <c r="D28" s="36" t="s">
        <v>20</v>
      </c>
      <c r="E28" s="36" t="s">
        <v>32</v>
      </c>
      <c r="F28" s="36" t="s">
        <v>33</v>
      </c>
      <c r="G28" s="36" t="s">
        <v>21</v>
      </c>
      <c r="H28" s="36" t="s">
        <v>34</v>
      </c>
      <c r="I28" s="36" t="s">
        <v>535</v>
      </c>
      <c r="J28" s="36" t="s">
        <v>35</v>
      </c>
      <c r="K28" s="37" t="s">
        <v>184</v>
      </c>
      <c r="L28" s="38">
        <v>24</v>
      </c>
      <c r="M28" s="39" t="s">
        <v>185</v>
      </c>
    </row>
    <row r="29" spans="1:13" ht="23" x14ac:dyDescent="0.35">
      <c r="A29" s="118" t="s">
        <v>536</v>
      </c>
      <c r="C29" s="35" t="s">
        <v>512</v>
      </c>
      <c r="D29" s="36" t="s">
        <v>20</v>
      </c>
      <c r="E29" s="36" t="s">
        <v>32</v>
      </c>
      <c r="F29" s="36" t="s">
        <v>33</v>
      </c>
      <c r="G29" s="36" t="s">
        <v>21</v>
      </c>
      <c r="H29" s="36" t="s">
        <v>34</v>
      </c>
      <c r="I29" s="36" t="s">
        <v>537</v>
      </c>
      <c r="J29" s="36" t="s">
        <v>35</v>
      </c>
      <c r="K29" s="37" t="s">
        <v>184</v>
      </c>
      <c r="L29" s="38">
        <v>24</v>
      </c>
      <c r="M29" s="39" t="s">
        <v>185</v>
      </c>
    </row>
    <row r="30" spans="1:13" ht="23" x14ac:dyDescent="0.35">
      <c r="A30" s="118" t="s">
        <v>538</v>
      </c>
      <c r="C30" s="35" t="s">
        <v>512</v>
      </c>
      <c r="D30" s="36" t="s">
        <v>20</v>
      </c>
      <c r="E30" s="36" t="s">
        <v>32</v>
      </c>
      <c r="F30" s="36" t="s">
        <v>33</v>
      </c>
      <c r="G30" s="36" t="s">
        <v>21</v>
      </c>
      <c r="H30" s="36" t="s">
        <v>34</v>
      </c>
      <c r="I30" s="36" t="s">
        <v>539</v>
      </c>
      <c r="J30" s="36" t="s">
        <v>35</v>
      </c>
      <c r="K30" s="37" t="s">
        <v>184</v>
      </c>
      <c r="L30" s="38">
        <v>24</v>
      </c>
      <c r="M30" s="39" t="s">
        <v>185</v>
      </c>
    </row>
    <row r="31" spans="1:13" ht="23" x14ac:dyDescent="0.35">
      <c r="A31" s="118" t="s">
        <v>540</v>
      </c>
      <c r="C31" s="35" t="s">
        <v>512</v>
      </c>
      <c r="D31" s="36" t="s">
        <v>20</v>
      </c>
      <c r="E31" s="36" t="s">
        <v>32</v>
      </c>
      <c r="F31" s="36" t="s">
        <v>33</v>
      </c>
      <c r="G31" s="36" t="s">
        <v>21</v>
      </c>
      <c r="H31" s="36" t="s">
        <v>34</v>
      </c>
      <c r="I31" s="36" t="s">
        <v>541</v>
      </c>
      <c r="J31" s="36" t="s">
        <v>35</v>
      </c>
      <c r="K31" s="37" t="s">
        <v>184</v>
      </c>
      <c r="L31" s="38">
        <v>24</v>
      </c>
      <c r="M31" s="39" t="s">
        <v>185</v>
      </c>
    </row>
    <row r="32" spans="1:13" ht="23" x14ac:dyDescent="0.35">
      <c r="A32" s="118" t="s">
        <v>542</v>
      </c>
      <c r="C32" s="35" t="s">
        <v>512</v>
      </c>
      <c r="D32" s="36" t="s">
        <v>20</v>
      </c>
      <c r="E32" s="36" t="s">
        <v>32</v>
      </c>
      <c r="F32" s="36" t="s">
        <v>33</v>
      </c>
      <c r="G32" s="36" t="s">
        <v>21</v>
      </c>
      <c r="H32" s="36" t="s">
        <v>34</v>
      </c>
      <c r="I32" s="36" t="s">
        <v>543</v>
      </c>
      <c r="J32" s="36" t="s">
        <v>35</v>
      </c>
      <c r="K32" s="37" t="s">
        <v>184</v>
      </c>
      <c r="L32" s="38">
        <v>24</v>
      </c>
      <c r="M32" s="39" t="s">
        <v>185</v>
      </c>
    </row>
    <row r="33" spans="1:13" ht="23" x14ac:dyDescent="0.35">
      <c r="A33" s="118" t="s">
        <v>544</v>
      </c>
      <c r="C33" s="35" t="s">
        <v>512</v>
      </c>
      <c r="D33" s="36" t="s">
        <v>20</v>
      </c>
      <c r="E33" s="36" t="s">
        <v>32</v>
      </c>
      <c r="F33" s="36" t="s">
        <v>33</v>
      </c>
      <c r="G33" s="36" t="s">
        <v>21</v>
      </c>
      <c r="H33" s="36" t="s">
        <v>34</v>
      </c>
      <c r="I33" s="36" t="s">
        <v>545</v>
      </c>
      <c r="J33" s="36" t="s">
        <v>35</v>
      </c>
      <c r="K33" s="37" t="s">
        <v>184</v>
      </c>
      <c r="L33" s="38">
        <v>24</v>
      </c>
      <c r="M33" s="39" t="s">
        <v>185</v>
      </c>
    </row>
    <row r="34" spans="1:13" ht="23" x14ac:dyDescent="0.35">
      <c r="A34" s="118" t="s">
        <v>546</v>
      </c>
      <c r="C34" s="35" t="s">
        <v>512</v>
      </c>
      <c r="D34" s="36" t="s">
        <v>20</v>
      </c>
      <c r="E34" s="36" t="s">
        <v>32</v>
      </c>
      <c r="F34" s="36" t="s">
        <v>33</v>
      </c>
      <c r="G34" s="36" t="s">
        <v>21</v>
      </c>
      <c r="H34" s="36" t="s">
        <v>34</v>
      </c>
      <c r="I34" s="36" t="s">
        <v>547</v>
      </c>
      <c r="J34" s="36" t="s">
        <v>35</v>
      </c>
      <c r="K34" s="37" t="s">
        <v>184</v>
      </c>
      <c r="L34" s="38">
        <v>24</v>
      </c>
      <c r="M34" s="39" t="s">
        <v>185</v>
      </c>
    </row>
    <row r="35" spans="1:13" ht="23" x14ac:dyDescent="0.35">
      <c r="A35" s="118" t="s">
        <v>548</v>
      </c>
      <c r="C35" s="35" t="s">
        <v>512</v>
      </c>
      <c r="D35" s="36" t="s">
        <v>20</v>
      </c>
      <c r="E35" s="36" t="s">
        <v>32</v>
      </c>
      <c r="F35" s="36" t="s">
        <v>33</v>
      </c>
      <c r="G35" s="36" t="s">
        <v>21</v>
      </c>
      <c r="H35" s="36" t="s">
        <v>34</v>
      </c>
      <c r="I35" s="36" t="s">
        <v>549</v>
      </c>
      <c r="J35" s="36" t="s">
        <v>35</v>
      </c>
      <c r="K35" s="37" t="s">
        <v>184</v>
      </c>
      <c r="L35" s="38">
        <v>24</v>
      </c>
      <c r="M35" s="39" t="s">
        <v>185</v>
      </c>
    </row>
    <row r="36" spans="1:13" ht="23" x14ac:dyDescent="0.35">
      <c r="A36" s="118" t="s">
        <v>550</v>
      </c>
      <c r="C36" s="35" t="s">
        <v>512</v>
      </c>
      <c r="D36" s="36" t="s">
        <v>20</v>
      </c>
      <c r="E36" s="36" t="s">
        <v>32</v>
      </c>
      <c r="F36" s="36" t="s">
        <v>33</v>
      </c>
      <c r="G36" s="36" t="s">
        <v>21</v>
      </c>
      <c r="H36" s="36" t="s">
        <v>34</v>
      </c>
      <c r="I36" s="36" t="s">
        <v>551</v>
      </c>
      <c r="J36" s="36" t="s">
        <v>35</v>
      </c>
      <c r="K36" s="37" t="s">
        <v>184</v>
      </c>
      <c r="L36" s="38">
        <v>24</v>
      </c>
      <c r="M36" s="39" t="s">
        <v>185</v>
      </c>
    </row>
    <row r="37" spans="1:13" ht="23" x14ac:dyDescent="0.35">
      <c r="A37" s="118" t="s">
        <v>552</v>
      </c>
      <c r="C37" s="35" t="s">
        <v>512</v>
      </c>
      <c r="D37" s="36" t="s">
        <v>20</v>
      </c>
      <c r="E37" s="36" t="s">
        <v>32</v>
      </c>
      <c r="F37" s="36" t="s">
        <v>33</v>
      </c>
      <c r="G37" s="36" t="s">
        <v>21</v>
      </c>
      <c r="H37" s="36" t="s">
        <v>34</v>
      </c>
      <c r="I37" s="36" t="s">
        <v>553</v>
      </c>
      <c r="J37" s="36" t="s">
        <v>35</v>
      </c>
      <c r="K37" s="37" t="s">
        <v>184</v>
      </c>
      <c r="L37" s="38">
        <v>24</v>
      </c>
      <c r="M37" s="39" t="s">
        <v>185</v>
      </c>
    </row>
    <row r="38" spans="1:13" ht="23" x14ac:dyDescent="0.35">
      <c r="A38" s="118" t="s">
        <v>554</v>
      </c>
      <c r="C38" s="35" t="s">
        <v>512</v>
      </c>
      <c r="D38" s="36" t="s">
        <v>20</v>
      </c>
      <c r="E38" s="36" t="s">
        <v>32</v>
      </c>
      <c r="F38" s="36" t="s">
        <v>33</v>
      </c>
      <c r="G38" s="36" t="s">
        <v>21</v>
      </c>
      <c r="H38" s="36" t="s">
        <v>34</v>
      </c>
      <c r="I38" s="36" t="s">
        <v>555</v>
      </c>
      <c r="J38" s="36" t="s">
        <v>35</v>
      </c>
      <c r="K38" s="37" t="s">
        <v>184</v>
      </c>
      <c r="L38" s="38">
        <v>24</v>
      </c>
      <c r="M38" s="39" t="s">
        <v>185</v>
      </c>
    </row>
    <row r="39" spans="1:13" ht="23" x14ac:dyDescent="0.35">
      <c r="A39" s="118" t="s">
        <v>556</v>
      </c>
      <c r="C39" s="35" t="s">
        <v>512</v>
      </c>
      <c r="D39" s="36" t="s">
        <v>20</v>
      </c>
      <c r="E39" s="36" t="s">
        <v>32</v>
      </c>
      <c r="F39" s="36" t="s">
        <v>33</v>
      </c>
      <c r="G39" s="36" t="s">
        <v>21</v>
      </c>
      <c r="H39" s="36" t="s">
        <v>34</v>
      </c>
      <c r="I39" s="36" t="s">
        <v>557</v>
      </c>
      <c r="J39" s="36" t="s">
        <v>35</v>
      </c>
      <c r="K39" s="37" t="s">
        <v>184</v>
      </c>
      <c r="L39" s="38">
        <v>24</v>
      </c>
      <c r="M39" s="39" t="s">
        <v>185</v>
      </c>
    </row>
    <row r="40" spans="1:13" ht="23" x14ac:dyDescent="0.35">
      <c r="A40" s="118" t="s">
        <v>558</v>
      </c>
      <c r="C40" s="35" t="s">
        <v>512</v>
      </c>
      <c r="D40" s="36" t="s">
        <v>20</v>
      </c>
      <c r="E40" s="36" t="s">
        <v>32</v>
      </c>
      <c r="F40" s="36" t="s">
        <v>33</v>
      </c>
      <c r="G40" s="36" t="s">
        <v>21</v>
      </c>
      <c r="H40" s="36" t="s">
        <v>34</v>
      </c>
      <c r="I40" s="36" t="s">
        <v>559</v>
      </c>
      <c r="J40" s="36" t="s">
        <v>35</v>
      </c>
      <c r="K40" s="37" t="s">
        <v>184</v>
      </c>
      <c r="L40" s="38">
        <v>24</v>
      </c>
      <c r="M40" s="39" t="s">
        <v>185</v>
      </c>
    </row>
    <row r="41" spans="1:13" ht="23" x14ac:dyDescent="0.35">
      <c r="A41" s="118" t="s">
        <v>560</v>
      </c>
      <c r="C41" s="35" t="s">
        <v>512</v>
      </c>
      <c r="D41" s="36" t="s">
        <v>20</v>
      </c>
      <c r="E41" s="36" t="s">
        <v>32</v>
      </c>
      <c r="F41" s="36" t="s">
        <v>33</v>
      </c>
      <c r="G41" s="36" t="s">
        <v>21</v>
      </c>
      <c r="H41" s="36" t="s">
        <v>34</v>
      </c>
      <c r="I41" s="36" t="s">
        <v>561</v>
      </c>
      <c r="J41" s="36" t="s">
        <v>35</v>
      </c>
      <c r="K41" s="37" t="s">
        <v>184</v>
      </c>
      <c r="L41" s="38">
        <v>24</v>
      </c>
      <c r="M41" s="39" t="s">
        <v>185</v>
      </c>
    </row>
    <row r="42" spans="1:13" ht="23" x14ac:dyDescent="0.35">
      <c r="A42" s="118" t="s">
        <v>562</v>
      </c>
      <c r="C42" s="35" t="s">
        <v>512</v>
      </c>
      <c r="D42" s="36" t="s">
        <v>20</v>
      </c>
      <c r="E42" s="36" t="s">
        <v>32</v>
      </c>
      <c r="F42" s="36" t="s">
        <v>33</v>
      </c>
      <c r="G42" s="36" t="s">
        <v>21</v>
      </c>
      <c r="H42" s="36" t="s">
        <v>34</v>
      </c>
      <c r="I42" s="36" t="s">
        <v>563</v>
      </c>
      <c r="J42" s="36" t="s">
        <v>35</v>
      </c>
      <c r="K42" s="37" t="s">
        <v>184</v>
      </c>
      <c r="L42" s="38">
        <v>24</v>
      </c>
      <c r="M42" s="39" t="s">
        <v>185</v>
      </c>
    </row>
    <row r="43" spans="1:13" ht="23" x14ac:dyDescent="0.35">
      <c r="A43" s="118" t="s">
        <v>564</v>
      </c>
      <c r="C43" s="35" t="s">
        <v>512</v>
      </c>
      <c r="D43" s="36" t="s">
        <v>20</v>
      </c>
      <c r="E43" s="36" t="s">
        <v>32</v>
      </c>
      <c r="F43" s="36" t="s">
        <v>33</v>
      </c>
      <c r="G43" s="36" t="s">
        <v>21</v>
      </c>
      <c r="H43" s="36" t="s">
        <v>34</v>
      </c>
      <c r="I43" s="36" t="s">
        <v>565</v>
      </c>
      <c r="J43" s="36" t="s">
        <v>35</v>
      </c>
      <c r="K43" s="37" t="s">
        <v>184</v>
      </c>
      <c r="L43" s="38">
        <v>24</v>
      </c>
      <c r="M43" s="39" t="s">
        <v>185</v>
      </c>
    </row>
    <row r="44" spans="1:13" ht="23" x14ac:dyDescent="0.35">
      <c r="A44" s="118" t="s">
        <v>566</v>
      </c>
      <c r="C44" s="35" t="s">
        <v>512</v>
      </c>
      <c r="D44" s="36" t="s">
        <v>20</v>
      </c>
      <c r="E44" s="36" t="s">
        <v>32</v>
      </c>
      <c r="F44" s="36" t="s">
        <v>33</v>
      </c>
      <c r="G44" s="36" t="s">
        <v>21</v>
      </c>
      <c r="H44" s="36" t="s">
        <v>34</v>
      </c>
      <c r="I44" s="36" t="s">
        <v>567</v>
      </c>
      <c r="J44" s="36" t="s">
        <v>35</v>
      </c>
      <c r="K44" s="37" t="s">
        <v>184</v>
      </c>
      <c r="L44" s="38">
        <v>24</v>
      </c>
      <c r="M44" s="39" t="s">
        <v>185</v>
      </c>
    </row>
    <row r="45" spans="1:13" ht="23" x14ac:dyDescent="0.35">
      <c r="A45" s="118" t="s">
        <v>568</v>
      </c>
      <c r="C45" s="35" t="s">
        <v>512</v>
      </c>
      <c r="D45" s="36" t="s">
        <v>20</v>
      </c>
      <c r="E45" s="36" t="s">
        <v>32</v>
      </c>
      <c r="F45" s="36" t="s">
        <v>33</v>
      </c>
      <c r="G45" s="36" t="s">
        <v>21</v>
      </c>
      <c r="H45" s="36" t="s">
        <v>34</v>
      </c>
      <c r="I45" s="36" t="s">
        <v>569</v>
      </c>
      <c r="J45" s="36" t="s">
        <v>35</v>
      </c>
      <c r="K45" s="37" t="s">
        <v>184</v>
      </c>
      <c r="L45" s="38">
        <v>24</v>
      </c>
      <c r="M45" s="39" t="s">
        <v>185</v>
      </c>
    </row>
    <row r="46" spans="1:13" ht="23" x14ac:dyDescent="0.35">
      <c r="A46" s="118" t="s">
        <v>570</v>
      </c>
      <c r="C46" s="35" t="s">
        <v>512</v>
      </c>
      <c r="D46" s="36" t="s">
        <v>20</v>
      </c>
      <c r="E46" s="36" t="s">
        <v>32</v>
      </c>
      <c r="F46" s="36" t="s">
        <v>33</v>
      </c>
      <c r="G46" s="36" t="s">
        <v>21</v>
      </c>
      <c r="H46" s="36" t="s">
        <v>34</v>
      </c>
      <c r="I46" s="36" t="s">
        <v>571</v>
      </c>
      <c r="J46" s="36" t="s">
        <v>35</v>
      </c>
      <c r="K46" s="37" t="s">
        <v>184</v>
      </c>
      <c r="L46" s="38">
        <v>24</v>
      </c>
      <c r="M46" s="39" t="s">
        <v>185</v>
      </c>
    </row>
    <row r="47" spans="1:13" ht="23" x14ac:dyDescent="0.35">
      <c r="A47" s="118" t="s">
        <v>572</v>
      </c>
      <c r="C47" s="35" t="s">
        <v>512</v>
      </c>
      <c r="D47" s="36" t="s">
        <v>20</v>
      </c>
      <c r="E47" s="36" t="s">
        <v>32</v>
      </c>
      <c r="F47" s="36" t="s">
        <v>33</v>
      </c>
      <c r="G47" s="36" t="s">
        <v>21</v>
      </c>
      <c r="H47" s="36" t="s">
        <v>34</v>
      </c>
      <c r="I47" s="36" t="s">
        <v>573</v>
      </c>
      <c r="J47" s="36" t="s">
        <v>35</v>
      </c>
      <c r="K47" s="37" t="s">
        <v>184</v>
      </c>
      <c r="L47" s="38">
        <v>24</v>
      </c>
      <c r="M47" s="39" t="s">
        <v>185</v>
      </c>
    </row>
    <row r="48" spans="1:13" ht="23" x14ac:dyDescent="0.35">
      <c r="A48" s="118" t="s">
        <v>574</v>
      </c>
      <c r="C48" s="35" t="s">
        <v>512</v>
      </c>
      <c r="D48" s="36" t="s">
        <v>20</v>
      </c>
      <c r="E48" s="36" t="s">
        <v>32</v>
      </c>
      <c r="F48" s="36" t="s">
        <v>33</v>
      </c>
      <c r="G48" s="36" t="s">
        <v>21</v>
      </c>
      <c r="H48" s="36" t="s">
        <v>34</v>
      </c>
      <c r="I48" s="36" t="s">
        <v>575</v>
      </c>
      <c r="J48" s="36" t="s">
        <v>35</v>
      </c>
      <c r="K48" s="37" t="s">
        <v>184</v>
      </c>
      <c r="L48" s="38">
        <v>24</v>
      </c>
      <c r="M48" s="39" t="s">
        <v>185</v>
      </c>
    </row>
    <row r="49" spans="1:13" ht="23" x14ac:dyDescent="0.35">
      <c r="A49" s="118" t="s">
        <v>576</v>
      </c>
      <c r="C49" s="35" t="s">
        <v>512</v>
      </c>
      <c r="D49" s="36" t="s">
        <v>20</v>
      </c>
      <c r="E49" s="36" t="s">
        <v>32</v>
      </c>
      <c r="F49" s="36" t="s">
        <v>33</v>
      </c>
      <c r="G49" s="36" t="s">
        <v>21</v>
      </c>
      <c r="H49" s="36" t="s">
        <v>34</v>
      </c>
      <c r="I49" s="36" t="s">
        <v>577</v>
      </c>
      <c r="J49" s="36" t="s">
        <v>35</v>
      </c>
      <c r="K49" s="37" t="s">
        <v>184</v>
      </c>
      <c r="L49" s="38">
        <v>24</v>
      </c>
      <c r="M49" s="39" t="s">
        <v>185</v>
      </c>
    </row>
    <row r="50" spans="1:13" ht="23" x14ac:dyDescent="0.35">
      <c r="A50" s="118" t="s">
        <v>578</v>
      </c>
      <c r="C50" s="35" t="s">
        <v>512</v>
      </c>
      <c r="D50" s="36" t="s">
        <v>20</v>
      </c>
      <c r="E50" s="36" t="s">
        <v>32</v>
      </c>
      <c r="F50" s="36" t="s">
        <v>33</v>
      </c>
      <c r="G50" s="36" t="s">
        <v>21</v>
      </c>
      <c r="H50" s="36" t="s">
        <v>34</v>
      </c>
      <c r="I50" s="36" t="s">
        <v>579</v>
      </c>
      <c r="J50" s="36" t="s">
        <v>35</v>
      </c>
      <c r="K50" s="37" t="s">
        <v>184</v>
      </c>
      <c r="L50" s="38">
        <v>24</v>
      </c>
      <c r="M50" s="39" t="s">
        <v>185</v>
      </c>
    </row>
    <row r="51" spans="1:13" ht="23" x14ac:dyDescent="0.35">
      <c r="A51" s="118" t="s">
        <v>580</v>
      </c>
      <c r="C51" s="35" t="s">
        <v>512</v>
      </c>
      <c r="D51" s="36" t="s">
        <v>20</v>
      </c>
      <c r="E51" s="36" t="s">
        <v>32</v>
      </c>
      <c r="F51" s="36" t="s">
        <v>33</v>
      </c>
      <c r="G51" s="36" t="s">
        <v>21</v>
      </c>
      <c r="H51" s="36" t="s">
        <v>34</v>
      </c>
      <c r="I51" s="36" t="s">
        <v>581</v>
      </c>
      <c r="J51" s="36" t="s">
        <v>35</v>
      </c>
      <c r="K51" s="37" t="s">
        <v>184</v>
      </c>
      <c r="L51" s="38">
        <v>24</v>
      </c>
      <c r="M51" s="39" t="s">
        <v>185</v>
      </c>
    </row>
    <row r="52" spans="1:13" ht="23" x14ac:dyDescent="0.35">
      <c r="A52" s="118" t="s">
        <v>582</v>
      </c>
      <c r="C52" s="35" t="s">
        <v>512</v>
      </c>
      <c r="D52" s="36" t="s">
        <v>20</v>
      </c>
      <c r="E52" s="36" t="s">
        <v>32</v>
      </c>
      <c r="F52" s="36" t="s">
        <v>33</v>
      </c>
      <c r="G52" s="36" t="s">
        <v>21</v>
      </c>
      <c r="H52" s="36" t="s">
        <v>34</v>
      </c>
      <c r="I52" s="36" t="s">
        <v>583</v>
      </c>
      <c r="J52" s="36" t="s">
        <v>35</v>
      </c>
      <c r="K52" s="37" t="s">
        <v>184</v>
      </c>
      <c r="L52" s="38">
        <v>24</v>
      </c>
      <c r="M52" s="39" t="s">
        <v>185</v>
      </c>
    </row>
    <row r="53" spans="1:13" ht="23" x14ac:dyDescent="0.35">
      <c r="A53" s="118" t="s">
        <v>584</v>
      </c>
      <c r="C53" s="35" t="s">
        <v>512</v>
      </c>
      <c r="D53" s="36" t="s">
        <v>20</v>
      </c>
      <c r="E53" s="36" t="s">
        <v>32</v>
      </c>
      <c r="F53" s="36" t="s">
        <v>33</v>
      </c>
      <c r="G53" s="36" t="s">
        <v>21</v>
      </c>
      <c r="H53" s="36" t="s">
        <v>34</v>
      </c>
      <c r="I53" s="36" t="s">
        <v>585</v>
      </c>
      <c r="J53" s="36" t="s">
        <v>35</v>
      </c>
      <c r="K53" s="37" t="s">
        <v>184</v>
      </c>
      <c r="L53" s="38">
        <v>24</v>
      </c>
      <c r="M53" s="39" t="s">
        <v>185</v>
      </c>
    </row>
    <row r="54" spans="1:13" ht="23" x14ac:dyDescent="0.35">
      <c r="A54" s="118" t="s">
        <v>586</v>
      </c>
      <c r="C54" s="35" t="s">
        <v>90</v>
      </c>
      <c r="D54" s="36" t="s">
        <v>20</v>
      </c>
      <c r="E54" s="36" t="s">
        <v>32</v>
      </c>
      <c r="F54" s="36" t="s">
        <v>33</v>
      </c>
      <c r="G54" s="36" t="s">
        <v>21</v>
      </c>
      <c r="H54" s="36" t="s">
        <v>34</v>
      </c>
      <c r="I54" s="36" t="s">
        <v>91</v>
      </c>
      <c r="J54" s="36" t="s">
        <v>35</v>
      </c>
      <c r="K54" s="37" t="s">
        <v>184</v>
      </c>
      <c r="L54" s="38">
        <v>24</v>
      </c>
      <c r="M54" s="39" t="s">
        <v>185</v>
      </c>
    </row>
    <row r="55" spans="1:13" ht="23" x14ac:dyDescent="0.35">
      <c r="A55" s="118" t="s">
        <v>587</v>
      </c>
      <c r="C55" s="35" t="s">
        <v>83</v>
      </c>
      <c r="D55" s="36" t="s">
        <v>84</v>
      </c>
      <c r="E55" s="36" t="s">
        <v>85</v>
      </c>
      <c r="F55" s="36" t="s">
        <v>86</v>
      </c>
      <c r="G55" s="36" t="s">
        <v>19</v>
      </c>
      <c r="H55" s="36" t="s">
        <v>38</v>
      </c>
      <c r="I55" s="36" t="s">
        <v>92</v>
      </c>
      <c r="J55" s="36" t="s">
        <v>93</v>
      </c>
      <c r="K55" s="37" t="s">
        <v>184</v>
      </c>
      <c r="L55" s="38">
        <v>19</v>
      </c>
      <c r="M55" s="39" t="s">
        <v>510</v>
      </c>
    </row>
    <row r="56" spans="1:13" ht="23" x14ac:dyDescent="0.35">
      <c r="A56" s="118" t="s">
        <v>588</v>
      </c>
      <c r="C56" s="35" t="s">
        <v>512</v>
      </c>
      <c r="D56" s="36" t="s">
        <v>94</v>
      </c>
      <c r="E56" s="36" t="s">
        <v>36</v>
      </c>
      <c r="F56" s="36" t="s">
        <v>37</v>
      </c>
      <c r="G56" s="36" t="s">
        <v>19</v>
      </c>
      <c r="H56" s="36" t="s">
        <v>38</v>
      </c>
      <c r="I56" s="36" t="s">
        <v>589</v>
      </c>
      <c r="J56" s="36" t="s">
        <v>93</v>
      </c>
      <c r="K56" s="37" t="s">
        <v>184</v>
      </c>
      <c r="L56" s="38">
        <v>19</v>
      </c>
      <c r="M56" s="39" t="s">
        <v>510</v>
      </c>
    </row>
    <row r="57" spans="1:13" ht="23" x14ac:dyDescent="0.35">
      <c r="A57" s="118" t="s">
        <v>590</v>
      </c>
      <c r="C57" s="35" t="s">
        <v>512</v>
      </c>
      <c r="D57" s="36" t="s">
        <v>94</v>
      </c>
      <c r="E57" s="36" t="s">
        <v>36</v>
      </c>
      <c r="F57" s="36" t="s">
        <v>37</v>
      </c>
      <c r="G57" s="36" t="s">
        <v>19</v>
      </c>
      <c r="H57" s="36" t="s">
        <v>38</v>
      </c>
      <c r="I57" s="36" t="s">
        <v>591</v>
      </c>
      <c r="J57" s="36" t="s">
        <v>93</v>
      </c>
      <c r="K57" s="37" t="s">
        <v>184</v>
      </c>
      <c r="L57" s="38">
        <v>19</v>
      </c>
      <c r="M57" s="39" t="s">
        <v>510</v>
      </c>
    </row>
    <row r="58" spans="1:13" ht="23" x14ac:dyDescent="0.35">
      <c r="A58" s="118" t="s">
        <v>592</v>
      </c>
      <c r="C58" s="35" t="s">
        <v>90</v>
      </c>
      <c r="D58" s="36" t="s">
        <v>94</v>
      </c>
      <c r="E58" s="36" t="s">
        <v>36</v>
      </c>
      <c r="F58" s="36" t="s">
        <v>37</v>
      </c>
      <c r="G58" s="36" t="s">
        <v>19</v>
      </c>
      <c r="H58" s="36" t="s">
        <v>39</v>
      </c>
      <c r="I58" s="36" t="s">
        <v>95</v>
      </c>
      <c r="J58" s="36" t="s">
        <v>93</v>
      </c>
      <c r="K58" s="37" t="s">
        <v>184</v>
      </c>
      <c r="L58" s="38">
        <v>19</v>
      </c>
      <c r="M58" s="39" t="s">
        <v>510</v>
      </c>
    </row>
    <row r="59" spans="1:13" ht="23" x14ac:dyDescent="0.35">
      <c r="A59" s="118" t="s">
        <v>593</v>
      </c>
      <c r="C59" s="35" t="s">
        <v>90</v>
      </c>
      <c r="D59" s="36" t="s">
        <v>94</v>
      </c>
      <c r="E59" s="36" t="s">
        <v>36</v>
      </c>
      <c r="F59" s="36" t="s">
        <v>37</v>
      </c>
      <c r="G59" s="36" t="s">
        <v>19</v>
      </c>
      <c r="H59" s="36" t="s">
        <v>39</v>
      </c>
      <c r="I59" s="36" t="s">
        <v>96</v>
      </c>
      <c r="J59" s="36" t="s">
        <v>93</v>
      </c>
      <c r="K59" s="37" t="s">
        <v>184</v>
      </c>
      <c r="L59" s="38">
        <v>19</v>
      </c>
      <c r="M59" s="39" t="s">
        <v>510</v>
      </c>
    </row>
    <row r="60" spans="1:13" ht="23" x14ac:dyDescent="0.35">
      <c r="A60" s="118" t="s">
        <v>594</v>
      </c>
      <c r="C60" s="35" t="s">
        <v>90</v>
      </c>
      <c r="D60" s="36" t="s">
        <v>94</v>
      </c>
      <c r="E60" s="36" t="s">
        <v>36</v>
      </c>
      <c r="F60" s="36" t="s">
        <v>37</v>
      </c>
      <c r="G60" s="36" t="s">
        <v>19</v>
      </c>
      <c r="H60" s="36" t="s">
        <v>39</v>
      </c>
      <c r="I60" s="36" t="s">
        <v>97</v>
      </c>
      <c r="J60" s="36" t="s">
        <v>93</v>
      </c>
      <c r="K60" s="37" t="s">
        <v>184</v>
      </c>
      <c r="L60" s="38">
        <v>19</v>
      </c>
      <c r="M60" s="39" t="s">
        <v>510</v>
      </c>
    </row>
    <row r="61" spans="1:13" ht="23" x14ac:dyDescent="0.35">
      <c r="A61" s="118" t="s">
        <v>595</v>
      </c>
      <c r="C61" s="35" t="s">
        <v>90</v>
      </c>
      <c r="D61" s="36" t="s">
        <v>94</v>
      </c>
      <c r="E61" s="36" t="s">
        <v>36</v>
      </c>
      <c r="F61" s="36" t="s">
        <v>37</v>
      </c>
      <c r="G61" s="36" t="s">
        <v>19</v>
      </c>
      <c r="H61" s="36" t="s">
        <v>39</v>
      </c>
      <c r="I61" s="36" t="s">
        <v>98</v>
      </c>
      <c r="J61" s="36" t="s">
        <v>93</v>
      </c>
      <c r="K61" s="37" t="s">
        <v>184</v>
      </c>
      <c r="L61" s="38">
        <v>19</v>
      </c>
      <c r="M61" s="39" t="s">
        <v>510</v>
      </c>
    </row>
    <row r="62" spans="1:13" ht="23" x14ac:dyDescent="0.35">
      <c r="A62" s="118" t="s">
        <v>596</v>
      </c>
      <c r="C62" s="35" t="s">
        <v>90</v>
      </c>
      <c r="D62" s="36" t="s">
        <v>94</v>
      </c>
      <c r="E62" s="36" t="s">
        <v>36</v>
      </c>
      <c r="F62" s="36" t="s">
        <v>37</v>
      </c>
      <c r="G62" s="36" t="s">
        <v>19</v>
      </c>
      <c r="H62" s="36" t="s">
        <v>39</v>
      </c>
      <c r="I62" s="36" t="s">
        <v>99</v>
      </c>
      <c r="J62" s="36" t="s">
        <v>93</v>
      </c>
      <c r="K62" s="37" t="s">
        <v>184</v>
      </c>
      <c r="L62" s="38">
        <v>19</v>
      </c>
      <c r="M62" s="39" t="s">
        <v>510</v>
      </c>
    </row>
    <row r="63" spans="1:13" ht="23" x14ac:dyDescent="0.35">
      <c r="A63" s="118" t="s">
        <v>597</v>
      </c>
      <c r="C63" s="35" t="s">
        <v>100</v>
      </c>
      <c r="D63" s="36" t="s">
        <v>94</v>
      </c>
      <c r="E63" s="36" t="s">
        <v>36</v>
      </c>
      <c r="F63" s="36" t="s">
        <v>37</v>
      </c>
      <c r="G63" s="36" t="s">
        <v>19</v>
      </c>
      <c r="H63" s="36" t="s">
        <v>39</v>
      </c>
      <c r="I63" s="36" t="s">
        <v>101</v>
      </c>
      <c r="J63" s="36" t="s">
        <v>93</v>
      </c>
      <c r="K63" s="37" t="s">
        <v>184</v>
      </c>
      <c r="L63" s="38">
        <v>19</v>
      </c>
      <c r="M63" s="39" t="s">
        <v>510</v>
      </c>
    </row>
    <row r="64" spans="1:13" ht="23" x14ac:dyDescent="0.35">
      <c r="A64" s="118" t="s">
        <v>598</v>
      </c>
      <c r="C64" s="35" t="s">
        <v>100</v>
      </c>
      <c r="D64" s="36" t="s">
        <v>94</v>
      </c>
      <c r="E64" s="36" t="s">
        <v>36</v>
      </c>
      <c r="F64" s="36" t="s">
        <v>37</v>
      </c>
      <c r="G64" s="36" t="s">
        <v>19</v>
      </c>
      <c r="H64" s="36" t="s">
        <v>39</v>
      </c>
      <c r="I64" s="36" t="s">
        <v>102</v>
      </c>
      <c r="J64" s="36" t="s">
        <v>93</v>
      </c>
      <c r="K64" s="37" t="s">
        <v>184</v>
      </c>
      <c r="L64" s="38">
        <v>19</v>
      </c>
      <c r="M64" s="39" t="s">
        <v>510</v>
      </c>
    </row>
    <row r="65" spans="1:13" ht="23" x14ac:dyDescent="0.35">
      <c r="A65" s="118" t="s">
        <v>599</v>
      </c>
      <c r="C65" s="35" t="s">
        <v>512</v>
      </c>
      <c r="D65" s="36" t="s">
        <v>94</v>
      </c>
      <c r="E65" s="36" t="s">
        <v>36</v>
      </c>
      <c r="F65" s="36" t="s">
        <v>37</v>
      </c>
      <c r="G65" s="36" t="s">
        <v>19</v>
      </c>
      <c r="H65" s="36" t="s">
        <v>39</v>
      </c>
      <c r="I65" s="36" t="s">
        <v>600</v>
      </c>
      <c r="J65" s="36" t="s">
        <v>93</v>
      </c>
      <c r="K65" s="37" t="s">
        <v>184</v>
      </c>
      <c r="L65" s="38">
        <v>19</v>
      </c>
      <c r="M65" s="39" t="s">
        <v>510</v>
      </c>
    </row>
    <row r="66" spans="1:13" ht="23" x14ac:dyDescent="0.35">
      <c r="A66" s="118" t="s">
        <v>601</v>
      </c>
      <c r="C66" s="35" t="s">
        <v>512</v>
      </c>
      <c r="D66" s="36" t="s">
        <v>94</v>
      </c>
      <c r="E66" s="36" t="s">
        <v>36</v>
      </c>
      <c r="F66" s="36" t="s">
        <v>37</v>
      </c>
      <c r="G66" s="36" t="s">
        <v>19</v>
      </c>
      <c r="H66" s="36" t="s">
        <v>39</v>
      </c>
      <c r="I66" s="36" t="s">
        <v>602</v>
      </c>
      <c r="J66" s="36" t="s">
        <v>93</v>
      </c>
      <c r="K66" s="37" t="s">
        <v>184</v>
      </c>
      <c r="L66" s="38">
        <v>19</v>
      </c>
      <c r="M66" s="39" t="s">
        <v>510</v>
      </c>
    </row>
    <row r="67" spans="1:13" ht="23" x14ac:dyDescent="0.35">
      <c r="A67" s="118" t="s">
        <v>603</v>
      </c>
      <c r="C67" s="35" t="s">
        <v>512</v>
      </c>
      <c r="D67" s="36" t="s">
        <v>94</v>
      </c>
      <c r="E67" s="36" t="s">
        <v>36</v>
      </c>
      <c r="F67" s="36" t="s">
        <v>37</v>
      </c>
      <c r="G67" s="36" t="s">
        <v>19</v>
      </c>
      <c r="H67" s="36" t="s">
        <v>39</v>
      </c>
      <c r="I67" s="36" t="s">
        <v>604</v>
      </c>
      <c r="J67" s="36" t="s">
        <v>93</v>
      </c>
      <c r="K67" s="37" t="s">
        <v>184</v>
      </c>
      <c r="L67" s="38">
        <v>19</v>
      </c>
      <c r="M67" s="39" t="s">
        <v>510</v>
      </c>
    </row>
    <row r="68" spans="1:13" ht="23" x14ac:dyDescent="0.35">
      <c r="A68" s="118" t="s">
        <v>605</v>
      </c>
      <c r="C68" s="35" t="s">
        <v>512</v>
      </c>
      <c r="D68" s="36" t="s">
        <v>94</v>
      </c>
      <c r="E68" s="36" t="s">
        <v>36</v>
      </c>
      <c r="F68" s="36" t="s">
        <v>37</v>
      </c>
      <c r="G68" s="36" t="s">
        <v>19</v>
      </c>
      <c r="H68" s="36" t="s">
        <v>39</v>
      </c>
      <c r="I68" s="36" t="s">
        <v>606</v>
      </c>
      <c r="J68" s="36" t="s">
        <v>93</v>
      </c>
      <c r="K68" s="37" t="s">
        <v>184</v>
      </c>
      <c r="L68" s="38">
        <v>19</v>
      </c>
      <c r="M68" s="39" t="s">
        <v>510</v>
      </c>
    </row>
    <row r="69" spans="1:13" ht="23" x14ac:dyDescent="0.35">
      <c r="A69" s="118" t="s">
        <v>607</v>
      </c>
      <c r="C69" s="35" t="s">
        <v>512</v>
      </c>
      <c r="D69" s="36" t="s">
        <v>94</v>
      </c>
      <c r="E69" s="36" t="s">
        <v>36</v>
      </c>
      <c r="F69" s="36" t="s">
        <v>37</v>
      </c>
      <c r="G69" s="36" t="s">
        <v>19</v>
      </c>
      <c r="H69" s="36" t="s">
        <v>39</v>
      </c>
      <c r="I69" s="36" t="s">
        <v>608</v>
      </c>
      <c r="J69" s="36" t="s">
        <v>93</v>
      </c>
      <c r="K69" s="37" t="s">
        <v>184</v>
      </c>
      <c r="L69" s="38">
        <v>19</v>
      </c>
      <c r="M69" s="39" t="s">
        <v>510</v>
      </c>
    </row>
    <row r="70" spans="1:13" ht="23" x14ac:dyDescent="0.35">
      <c r="A70" s="118" t="s">
        <v>609</v>
      </c>
      <c r="C70" s="35" t="s">
        <v>512</v>
      </c>
      <c r="D70" s="36" t="s">
        <v>94</v>
      </c>
      <c r="E70" s="36" t="s">
        <v>36</v>
      </c>
      <c r="F70" s="36" t="s">
        <v>37</v>
      </c>
      <c r="G70" s="36" t="s">
        <v>19</v>
      </c>
      <c r="H70" s="36" t="s">
        <v>39</v>
      </c>
      <c r="I70" s="36" t="s">
        <v>610</v>
      </c>
      <c r="J70" s="36" t="s">
        <v>93</v>
      </c>
      <c r="K70" s="37" t="s">
        <v>184</v>
      </c>
      <c r="L70" s="38">
        <v>19</v>
      </c>
      <c r="M70" s="39" t="s">
        <v>510</v>
      </c>
    </row>
    <row r="71" spans="1:13" ht="23" x14ac:dyDescent="0.35">
      <c r="A71" s="118" t="s">
        <v>611</v>
      </c>
      <c r="C71" s="35" t="s">
        <v>512</v>
      </c>
      <c r="D71" s="36" t="s">
        <v>94</v>
      </c>
      <c r="E71" s="36" t="s">
        <v>36</v>
      </c>
      <c r="F71" s="36" t="s">
        <v>37</v>
      </c>
      <c r="G71" s="36" t="s">
        <v>19</v>
      </c>
      <c r="H71" s="36" t="s">
        <v>39</v>
      </c>
      <c r="I71" s="36" t="s">
        <v>612</v>
      </c>
      <c r="J71" s="36" t="s">
        <v>93</v>
      </c>
      <c r="K71" s="37" t="s">
        <v>184</v>
      </c>
      <c r="L71" s="38">
        <v>19</v>
      </c>
      <c r="M71" s="39" t="s">
        <v>510</v>
      </c>
    </row>
    <row r="72" spans="1:13" ht="23" x14ac:dyDescent="0.35">
      <c r="A72" s="118" t="s">
        <v>613</v>
      </c>
      <c r="C72" s="35" t="s">
        <v>512</v>
      </c>
      <c r="D72" s="36" t="s">
        <v>94</v>
      </c>
      <c r="E72" s="36" t="s">
        <v>36</v>
      </c>
      <c r="F72" s="36" t="s">
        <v>37</v>
      </c>
      <c r="G72" s="36" t="s">
        <v>19</v>
      </c>
      <c r="H72" s="36" t="s">
        <v>39</v>
      </c>
      <c r="I72" s="36" t="s">
        <v>614</v>
      </c>
      <c r="J72" s="36" t="s">
        <v>93</v>
      </c>
      <c r="K72" s="37" t="s">
        <v>184</v>
      </c>
      <c r="L72" s="38">
        <v>19</v>
      </c>
      <c r="M72" s="39" t="s">
        <v>510</v>
      </c>
    </row>
    <row r="73" spans="1:13" ht="23" x14ac:dyDescent="0.35">
      <c r="A73" s="118" t="s">
        <v>615</v>
      </c>
      <c r="C73" s="35" t="s">
        <v>512</v>
      </c>
      <c r="D73" s="36" t="s">
        <v>94</v>
      </c>
      <c r="E73" s="36" t="s">
        <v>36</v>
      </c>
      <c r="F73" s="36" t="s">
        <v>37</v>
      </c>
      <c r="G73" s="36" t="s">
        <v>19</v>
      </c>
      <c r="H73" s="36" t="s">
        <v>39</v>
      </c>
      <c r="I73" s="36" t="s">
        <v>616</v>
      </c>
      <c r="J73" s="36" t="s">
        <v>93</v>
      </c>
      <c r="K73" s="37" t="s">
        <v>184</v>
      </c>
      <c r="L73" s="38">
        <v>19</v>
      </c>
      <c r="M73" s="39" t="s">
        <v>510</v>
      </c>
    </row>
    <row r="74" spans="1:13" ht="23" x14ac:dyDescent="0.35">
      <c r="A74" s="118" t="s">
        <v>617</v>
      </c>
      <c r="C74" s="35" t="s">
        <v>512</v>
      </c>
      <c r="D74" s="36" t="s">
        <v>94</v>
      </c>
      <c r="E74" s="36" t="s">
        <v>36</v>
      </c>
      <c r="F74" s="36" t="s">
        <v>37</v>
      </c>
      <c r="G74" s="36" t="s">
        <v>19</v>
      </c>
      <c r="H74" s="36" t="s">
        <v>39</v>
      </c>
      <c r="I74" s="36" t="s">
        <v>618</v>
      </c>
      <c r="J74" s="36" t="s">
        <v>93</v>
      </c>
      <c r="K74" s="37" t="s">
        <v>184</v>
      </c>
      <c r="L74" s="38">
        <v>19</v>
      </c>
      <c r="M74" s="39" t="s">
        <v>510</v>
      </c>
    </row>
    <row r="75" spans="1:13" ht="23" x14ac:dyDescent="0.35">
      <c r="A75" s="118" t="s">
        <v>619</v>
      </c>
      <c r="C75" s="35" t="s">
        <v>512</v>
      </c>
      <c r="D75" s="36" t="s">
        <v>94</v>
      </c>
      <c r="E75" s="36" t="s">
        <v>36</v>
      </c>
      <c r="F75" s="36" t="s">
        <v>37</v>
      </c>
      <c r="G75" s="36" t="s">
        <v>19</v>
      </c>
      <c r="H75" s="36" t="s">
        <v>39</v>
      </c>
      <c r="I75" s="36" t="s">
        <v>620</v>
      </c>
      <c r="J75" s="36" t="s">
        <v>93</v>
      </c>
      <c r="K75" s="37" t="s">
        <v>184</v>
      </c>
      <c r="L75" s="38">
        <v>19</v>
      </c>
      <c r="M75" s="39" t="s">
        <v>510</v>
      </c>
    </row>
    <row r="76" spans="1:13" ht="23" x14ac:dyDescent="0.35">
      <c r="A76" s="118" t="s">
        <v>621</v>
      </c>
      <c r="C76" s="35" t="s">
        <v>512</v>
      </c>
      <c r="D76" s="36" t="s">
        <v>94</v>
      </c>
      <c r="E76" s="36" t="s">
        <v>36</v>
      </c>
      <c r="F76" s="36" t="s">
        <v>37</v>
      </c>
      <c r="G76" s="36" t="s">
        <v>19</v>
      </c>
      <c r="H76" s="36" t="s">
        <v>39</v>
      </c>
      <c r="I76" s="36" t="s">
        <v>622</v>
      </c>
      <c r="J76" s="36" t="s">
        <v>93</v>
      </c>
      <c r="K76" s="37" t="s">
        <v>184</v>
      </c>
      <c r="L76" s="38">
        <v>19</v>
      </c>
      <c r="M76" s="39" t="s">
        <v>510</v>
      </c>
    </row>
    <row r="77" spans="1:13" ht="23" x14ac:dyDescent="0.35">
      <c r="A77" s="118" t="s">
        <v>623</v>
      </c>
      <c r="C77" s="35" t="s">
        <v>512</v>
      </c>
      <c r="D77" s="36" t="s">
        <v>94</v>
      </c>
      <c r="E77" s="36" t="s">
        <v>36</v>
      </c>
      <c r="F77" s="36" t="s">
        <v>37</v>
      </c>
      <c r="G77" s="36" t="s">
        <v>19</v>
      </c>
      <c r="H77" s="36" t="s">
        <v>39</v>
      </c>
      <c r="I77" s="36" t="s">
        <v>624</v>
      </c>
      <c r="J77" s="36" t="s">
        <v>93</v>
      </c>
      <c r="K77" s="37" t="s">
        <v>184</v>
      </c>
      <c r="L77" s="38">
        <v>19</v>
      </c>
      <c r="M77" s="39" t="s">
        <v>510</v>
      </c>
    </row>
    <row r="78" spans="1:13" ht="23" x14ac:dyDescent="0.35">
      <c r="A78" s="118" t="s">
        <v>625</v>
      </c>
      <c r="C78" s="35" t="s">
        <v>512</v>
      </c>
      <c r="D78" s="36" t="s">
        <v>94</v>
      </c>
      <c r="E78" s="36" t="s">
        <v>36</v>
      </c>
      <c r="F78" s="36" t="s">
        <v>37</v>
      </c>
      <c r="G78" s="36" t="s">
        <v>19</v>
      </c>
      <c r="H78" s="36" t="s">
        <v>39</v>
      </c>
      <c r="I78" s="36" t="s">
        <v>626</v>
      </c>
      <c r="J78" s="36" t="s">
        <v>93</v>
      </c>
      <c r="K78" s="37" t="s">
        <v>184</v>
      </c>
      <c r="L78" s="38">
        <v>19</v>
      </c>
      <c r="M78" s="39" t="s">
        <v>510</v>
      </c>
    </row>
    <row r="79" spans="1:13" ht="23" x14ac:dyDescent="0.35">
      <c r="A79" s="118" t="s">
        <v>627</v>
      </c>
      <c r="C79" s="35" t="s">
        <v>512</v>
      </c>
      <c r="D79" s="36" t="s">
        <v>94</v>
      </c>
      <c r="E79" s="36" t="s">
        <v>36</v>
      </c>
      <c r="F79" s="36" t="s">
        <v>37</v>
      </c>
      <c r="G79" s="36" t="s">
        <v>19</v>
      </c>
      <c r="H79" s="36" t="s">
        <v>39</v>
      </c>
      <c r="I79" s="36" t="s">
        <v>628</v>
      </c>
      <c r="J79" s="36" t="s">
        <v>93</v>
      </c>
      <c r="K79" s="37" t="s">
        <v>184</v>
      </c>
      <c r="L79" s="38">
        <v>19</v>
      </c>
      <c r="M79" s="39" t="s">
        <v>510</v>
      </c>
    </row>
    <row r="80" spans="1:13" ht="23" x14ac:dyDescent="0.35">
      <c r="A80" s="118" t="s">
        <v>629</v>
      </c>
      <c r="C80" s="35" t="s">
        <v>512</v>
      </c>
      <c r="D80" s="36" t="s">
        <v>94</v>
      </c>
      <c r="E80" s="36" t="s">
        <v>36</v>
      </c>
      <c r="F80" s="36" t="s">
        <v>37</v>
      </c>
      <c r="G80" s="36" t="s">
        <v>19</v>
      </c>
      <c r="H80" s="36" t="s">
        <v>39</v>
      </c>
      <c r="I80" s="36" t="s">
        <v>630</v>
      </c>
      <c r="J80" s="36" t="s">
        <v>93</v>
      </c>
      <c r="K80" s="37" t="s">
        <v>184</v>
      </c>
      <c r="L80" s="38">
        <v>19</v>
      </c>
      <c r="M80" s="39" t="s">
        <v>510</v>
      </c>
    </row>
    <row r="81" spans="1:13" ht="23" x14ac:dyDescent="0.35">
      <c r="A81" s="118" t="s">
        <v>631</v>
      </c>
      <c r="C81" s="35" t="s">
        <v>512</v>
      </c>
      <c r="D81" s="36" t="s">
        <v>94</v>
      </c>
      <c r="E81" s="36" t="s">
        <v>36</v>
      </c>
      <c r="F81" s="36" t="s">
        <v>37</v>
      </c>
      <c r="G81" s="36" t="s">
        <v>19</v>
      </c>
      <c r="H81" s="36" t="s">
        <v>39</v>
      </c>
      <c r="I81" s="36" t="s">
        <v>632</v>
      </c>
      <c r="J81" s="36" t="s">
        <v>93</v>
      </c>
      <c r="K81" s="37" t="s">
        <v>184</v>
      </c>
      <c r="L81" s="38">
        <v>19</v>
      </c>
      <c r="M81" s="39" t="s">
        <v>510</v>
      </c>
    </row>
    <row r="82" spans="1:13" ht="23" x14ac:dyDescent="0.35">
      <c r="A82" s="118" t="s">
        <v>633</v>
      </c>
      <c r="C82" s="35" t="s">
        <v>512</v>
      </c>
      <c r="D82" s="36" t="s">
        <v>94</v>
      </c>
      <c r="E82" s="36" t="s">
        <v>36</v>
      </c>
      <c r="F82" s="36" t="s">
        <v>37</v>
      </c>
      <c r="G82" s="36" t="s">
        <v>19</v>
      </c>
      <c r="H82" s="36" t="s">
        <v>39</v>
      </c>
      <c r="I82" s="36" t="s">
        <v>634</v>
      </c>
      <c r="J82" s="36" t="s">
        <v>93</v>
      </c>
      <c r="K82" s="37" t="s">
        <v>184</v>
      </c>
      <c r="L82" s="38">
        <v>19</v>
      </c>
      <c r="M82" s="39" t="s">
        <v>510</v>
      </c>
    </row>
    <row r="83" spans="1:13" ht="23" x14ac:dyDescent="0.35">
      <c r="A83" s="118" t="s">
        <v>635</v>
      </c>
      <c r="C83" s="35" t="s">
        <v>512</v>
      </c>
      <c r="D83" s="36" t="s">
        <v>94</v>
      </c>
      <c r="E83" s="36" t="s">
        <v>36</v>
      </c>
      <c r="F83" s="36" t="s">
        <v>37</v>
      </c>
      <c r="G83" s="36" t="s">
        <v>19</v>
      </c>
      <c r="H83" s="36" t="s">
        <v>39</v>
      </c>
      <c r="I83" s="36" t="s">
        <v>636</v>
      </c>
      <c r="J83" s="36" t="s">
        <v>93</v>
      </c>
      <c r="K83" s="37" t="s">
        <v>184</v>
      </c>
      <c r="L83" s="38">
        <v>19</v>
      </c>
      <c r="M83" s="39" t="s">
        <v>510</v>
      </c>
    </row>
    <row r="84" spans="1:13" ht="23" x14ac:dyDescent="0.35">
      <c r="A84" s="118" t="s">
        <v>637</v>
      </c>
      <c r="C84" s="35" t="s">
        <v>512</v>
      </c>
      <c r="D84" s="36" t="s">
        <v>20</v>
      </c>
      <c r="E84" s="36" t="s">
        <v>32</v>
      </c>
      <c r="F84" s="36" t="s">
        <v>33</v>
      </c>
      <c r="G84" s="36" t="s">
        <v>386</v>
      </c>
      <c r="H84" s="36" t="s">
        <v>638</v>
      </c>
      <c r="I84" s="36" t="s">
        <v>639</v>
      </c>
      <c r="J84" s="36" t="s">
        <v>640</v>
      </c>
      <c r="K84" s="37" t="s">
        <v>184</v>
      </c>
      <c r="L84" s="38">
        <v>24</v>
      </c>
      <c r="M84" s="39" t="s">
        <v>185</v>
      </c>
    </row>
    <row r="85" spans="1:13" ht="23" x14ac:dyDescent="0.35">
      <c r="A85" s="118" t="s">
        <v>641</v>
      </c>
      <c r="C85" s="35" t="s">
        <v>512</v>
      </c>
      <c r="D85" s="36" t="s">
        <v>20</v>
      </c>
      <c r="E85" s="36" t="s">
        <v>32</v>
      </c>
      <c r="F85" s="36" t="s">
        <v>33</v>
      </c>
      <c r="G85" s="36" t="s">
        <v>386</v>
      </c>
      <c r="H85" s="36" t="s">
        <v>638</v>
      </c>
      <c r="I85" s="36" t="s">
        <v>642</v>
      </c>
      <c r="J85" s="36" t="s">
        <v>640</v>
      </c>
      <c r="K85" s="37" t="s">
        <v>184</v>
      </c>
      <c r="L85" s="38">
        <v>24</v>
      </c>
      <c r="M85" s="39" t="s">
        <v>185</v>
      </c>
    </row>
    <row r="86" spans="1:13" ht="23" x14ac:dyDescent="0.35">
      <c r="A86" s="118" t="s">
        <v>643</v>
      </c>
      <c r="C86" s="35" t="s">
        <v>512</v>
      </c>
      <c r="D86" s="36" t="s">
        <v>94</v>
      </c>
      <c r="E86" s="36" t="s">
        <v>36</v>
      </c>
      <c r="F86" s="36" t="s">
        <v>37</v>
      </c>
      <c r="G86" s="36" t="s">
        <v>15</v>
      </c>
      <c r="H86" s="36" t="s">
        <v>644</v>
      </c>
      <c r="I86" s="36" t="s">
        <v>645</v>
      </c>
      <c r="J86" s="36" t="s">
        <v>40</v>
      </c>
      <c r="K86" s="37" t="s">
        <v>184</v>
      </c>
      <c r="L86" s="38">
        <v>19</v>
      </c>
      <c r="M86" s="39" t="s">
        <v>510</v>
      </c>
    </row>
    <row r="87" spans="1:13" ht="23" x14ac:dyDescent="0.35">
      <c r="A87" s="118" t="s">
        <v>646</v>
      </c>
      <c r="C87" s="35" t="s">
        <v>512</v>
      </c>
      <c r="D87" s="36" t="s">
        <v>94</v>
      </c>
      <c r="E87" s="36" t="s">
        <v>36</v>
      </c>
      <c r="F87" s="36" t="s">
        <v>37</v>
      </c>
      <c r="G87" s="36" t="s">
        <v>15</v>
      </c>
      <c r="H87" s="36" t="s">
        <v>644</v>
      </c>
      <c r="I87" s="36" t="s">
        <v>647</v>
      </c>
      <c r="J87" s="36" t="s">
        <v>40</v>
      </c>
      <c r="K87" s="37" t="s">
        <v>184</v>
      </c>
      <c r="L87" s="38">
        <v>19</v>
      </c>
      <c r="M87" s="39" t="s">
        <v>510</v>
      </c>
    </row>
    <row r="88" spans="1:13" ht="23" x14ac:dyDescent="0.35">
      <c r="A88" s="118" t="s">
        <v>648</v>
      </c>
      <c r="C88" s="35" t="s">
        <v>512</v>
      </c>
      <c r="D88" s="36" t="s">
        <v>94</v>
      </c>
      <c r="E88" s="36" t="s">
        <v>36</v>
      </c>
      <c r="F88" s="36" t="s">
        <v>37</v>
      </c>
      <c r="G88" s="36" t="s">
        <v>15</v>
      </c>
      <c r="H88" s="36" t="s">
        <v>644</v>
      </c>
      <c r="I88" s="36" t="s">
        <v>649</v>
      </c>
      <c r="J88" s="36" t="s">
        <v>40</v>
      </c>
      <c r="K88" s="37" t="s">
        <v>184</v>
      </c>
      <c r="L88" s="38">
        <v>19</v>
      </c>
      <c r="M88" s="39" t="s">
        <v>510</v>
      </c>
    </row>
    <row r="89" spans="1:13" ht="23" x14ac:dyDescent="0.35">
      <c r="A89" s="118" t="s">
        <v>650</v>
      </c>
      <c r="C89" s="35" t="s">
        <v>512</v>
      </c>
      <c r="D89" s="36" t="s">
        <v>94</v>
      </c>
      <c r="E89" s="36" t="s">
        <v>36</v>
      </c>
      <c r="F89" s="36" t="s">
        <v>37</v>
      </c>
      <c r="G89" s="36" t="s">
        <v>15</v>
      </c>
      <c r="H89" s="36" t="s">
        <v>644</v>
      </c>
      <c r="I89" s="36" t="s">
        <v>651</v>
      </c>
      <c r="J89" s="36" t="s">
        <v>40</v>
      </c>
      <c r="K89" s="37" t="s">
        <v>184</v>
      </c>
      <c r="L89" s="38">
        <v>19</v>
      </c>
      <c r="M89" s="39" t="s">
        <v>510</v>
      </c>
    </row>
    <row r="90" spans="1:13" ht="23" x14ac:dyDescent="0.35">
      <c r="A90" s="118" t="s">
        <v>652</v>
      </c>
      <c r="C90" s="35" t="s">
        <v>512</v>
      </c>
      <c r="D90" s="36" t="s">
        <v>94</v>
      </c>
      <c r="E90" s="36" t="s">
        <v>36</v>
      </c>
      <c r="F90" s="36" t="s">
        <v>37</v>
      </c>
      <c r="G90" s="36" t="s">
        <v>15</v>
      </c>
      <c r="H90" s="36" t="s">
        <v>644</v>
      </c>
      <c r="I90" s="36" t="s">
        <v>653</v>
      </c>
      <c r="J90" s="36" t="s">
        <v>40</v>
      </c>
      <c r="K90" s="37" t="s">
        <v>184</v>
      </c>
      <c r="L90" s="38">
        <v>19</v>
      </c>
      <c r="M90" s="39" t="s">
        <v>510</v>
      </c>
    </row>
    <row r="91" spans="1:13" ht="23" x14ac:dyDescent="0.35">
      <c r="A91" s="118" t="s">
        <v>654</v>
      </c>
      <c r="C91" s="35" t="s">
        <v>512</v>
      </c>
      <c r="D91" s="36" t="s">
        <v>94</v>
      </c>
      <c r="E91" s="36" t="s">
        <v>36</v>
      </c>
      <c r="F91" s="36" t="s">
        <v>37</v>
      </c>
      <c r="G91" s="36" t="s">
        <v>15</v>
      </c>
      <c r="H91" s="36" t="s">
        <v>644</v>
      </c>
      <c r="I91" s="36" t="s">
        <v>655</v>
      </c>
      <c r="J91" s="36" t="s">
        <v>40</v>
      </c>
      <c r="K91" s="37" t="s">
        <v>184</v>
      </c>
      <c r="L91" s="38">
        <v>19</v>
      </c>
      <c r="M91" s="39" t="s">
        <v>510</v>
      </c>
    </row>
    <row r="92" spans="1:13" ht="23" x14ac:dyDescent="0.35">
      <c r="A92" s="118" t="s">
        <v>656</v>
      </c>
      <c r="C92" s="35" t="s">
        <v>512</v>
      </c>
      <c r="D92" s="36" t="s">
        <v>94</v>
      </c>
      <c r="E92" s="36" t="s">
        <v>36</v>
      </c>
      <c r="F92" s="36" t="s">
        <v>37</v>
      </c>
      <c r="G92" s="36" t="s">
        <v>15</v>
      </c>
      <c r="H92" s="36" t="s">
        <v>644</v>
      </c>
      <c r="I92" s="36" t="s">
        <v>657</v>
      </c>
      <c r="J92" s="36" t="s">
        <v>40</v>
      </c>
      <c r="K92" s="37" t="s">
        <v>184</v>
      </c>
      <c r="L92" s="38">
        <v>19</v>
      </c>
      <c r="M92" s="39" t="s">
        <v>510</v>
      </c>
    </row>
    <row r="93" spans="1:13" ht="23" x14ac:dyDescent="0.35">
      <c r="A93" s="118" t="s">
        <v>658</v>
      </c>
      <c r="C93" s="35" t="s">
        <v>512</v>
      </c>
      <c r="D93" s="36" t="s">
        <v>94</v>
      </c>
      <c r="E93" s="36" t="s">
        <v>36</v>
      </c>
      <c r="F93" s="36" t="s">
        <v>37</v>
      </c>
      <c r="G93" s="36" t="s">
        <v>15</v>
      </c>
      <c r="H93" s="36" t="s">
        <v>644</v>
      </c>
      <c r="I93" s="36" t="s">
        <v>659</v>
      </c>
      <c r="J93" s="36" t="s">
        <v>40</v>
      </c>
      <c r="K93" s="37" t="s">
        <v>184</v>
      </c>
      <c r="L93" s="38">
        <v>19</v>
      </c>
      <c r="M93" s="39" t="s">
        <v>510</v>
      </c>
    </row>
    <row r="94" spans="1:13" ht="23" x14ac:dyDescent="0.35">
      <c r="A94" s="118" t="s">
        <v>660</v>
      </c>
      <c r="C94" s="35" t="s">
        <v>512</v>
      </c>
      <c r="D94" s="36" t="s">
        <v>94</v>
      </c>
      <c r="E94" s="36" t="s">
        <v>36</v>
      </c>
      <c r="F94" s="36" t="s">
        <v>37</v>
      </c>
      <c r="G94" s="36" t="s">
        <v>15</v>
      </c>
      <c r="H94" s="36" t="s">
        <v>644</v>
      </c>
      <c r="I94" s="36" t="s">
        <v>661</v>
      </c>
      <c r="J94" s="36" t="s">
        <v>40</v>
      </c>
      <c r="K94" s="37" t="s">
        <v>184</v>
      </c>
      <c r="L94" s="38">
        <v>19</v>
      </c>
      <c r="M94" s="39" t="s">
        <v>510</v>
      </c>
    </row>
    <row r="95" spans="1:13" ht="23" x14ac:dyDescent="0.35">
      <c r="A95" s="118" t="s">
        <v>662</v>
      </c>
      <c r="C95" s="35" t="s">
        <v>512</v>
      </c>
      <c r="D95" s="36" t="s">
        <v>94</v>
      </c>
      <c r="E95" s="36" t="s">
        <v>36</v>
      </c>
      <c r="F95" s="36" t="s">
        <v>37</v>
      </c>
      <c r="G95" s="36" t="s">
        <v>15</v>
      </c>
      <c r="H95" s="36" t="s">
        <v>644</v>
      </c>
      <c r="I95" s="36" t="s">
        <v>663</v>
      </c>
      <c r="J95" s="36" t="s">
        <v>40</v>
      </c>
      <c r="K95" s="37" t="s">
        <v>184</v>
      </c>
      <c r="L95" s="38">
        <v>19</v>
      </c>
      <c r="M95" s="39" t="s">
        <v>510</v>
      </c>
    </row>
    <row r="96" spans="1:13" ht="23" x14ac:dyDescent="0.35">
      <c r="A96" s="118" t="s">
        <v>664</v>
      </c>
      <c r="C96" s="35" t="s">
        <v>512</v>
      </c>
      <c r="D96" s="36" t="s">
        <v>94</v>
      </c>
      <c r="E96" s="36" t="s">
        <v>36</v>
      </c>
      <c r="F96" s="36" t="s">
        <v>37</v>
      </c>
      <c r="G96" s="36" t="s">
        <v>15</v>
      </c>
      <c r="H96" s="36" t="s">
        <v>644</v>
      </c>
      <c r="I96" s="36" t="s">
        <v>665</v>
      </c>
      <c r="J96" s="36" t="s">
        <v>40</v>
      </c>
      <c r="K96" s="37" t="s">
        <v>184</v>
      </c>
      <c r="L96" s="38">
        <v>19</v>
      </c>
      <c r="M96" s="39" t="s">
        <v>510</v>
      </c>
    </row>
    <row r="97" spans="1:13" ht="23" x14ac:dyDescent="0.35">
      <c r="A97" s="118" t="s">
        <v>666</v>
      </c>
      <c r="C97" s="35" t="s">
        <v>512</v>
      </c>
      <c r="D97" s="36" t="s">
        <v>94</v>
      </c>
      <c r="E97" s="36" t="s">
        <v>36</v>
      </c>
      <c r="F97" s="36" t="s">
        <v>37</v>
      </c>
      <c r="G97" s="36" t="s">
        <v>15</v>
      </c>
      <c r="H97" s="36" t="s">
        <v>644</v>
      </c>
      <c r="I97" s="36" t="s">
        <v>667</v>
      </c>
      <c r="J97" s="36" t="s">
        <v>40</v>
      </c>
      <c r="K97" s="37" t="s">
        <v>184</v>
      </c>
      <c r="L97" s="38">
        <v>19</v>
      </c>
      <c r="M97" s="39" t="s">
        <v>510</v>
      </c>
    </row>
    <row r="98" spans="1:13" ht="23" x14ac:dyDescent="0.35">
      <c r="A98" s="118" t="s">
        <v>668</v>
      </c>
      <c r="C98" s="35" t="s">
        <v>512</v>
      </c>
      <c r="D98" s="36" t="s">
        <v>94</v>
      </c>
      <c r="E98" s="36" t="s">
        <v>36</v>
      </c>
      <c r="F98" s="36" t="s">
        <v>37</v>
      </c>
      <c r="G98" s="36" t="s">
        <v>15</v>
      </c>
      <c r="H98" s="36" t="s">
        <v>644</v>
      </c>
      <c r="I98" s="36" t="s">
        <v>669</v>
      </c>
      <c r="J98" s="36" t="s">
        <v>40</v>
      </c>
      <c r="K98" s="37" t="s">
        <v>184</v>
      </c>
      <c r="L98" s="38">
        <v>19</v>
      </c>
      <c r="M98" s="39" t="s">
        <v>510</v>
      </c>
    </row>
    <row r="99" spans="1:13" ht="23" x14ac:dyDescent="0.35">
      <c r="A99" s="118" t="s">
        <v>670</v>
      </c>
      <c r="C99" s="35" t="s">
        <v>512</v>
      </c>
      <c r="D99" s="36" t="s">
        <v>94</v>
      </c>
      <c r="E99" s="36" t="s">
        <v>36</v>
      </c>
      <c r="F99" s="36" t="s">
        <v>37</v>
      </c>
      <c r="G99" s="36" t="s">
        <v>15</v>
      </c>
      <c r="H99" s="36" t="s">
        <v>644</v>
      </c>
      <c r="I99" s="36" t="s">
        <v>671</v>
      </c>
      <c r="J99" s="36" t="s">
        <v>40</v>
      </c>
      <c r="K99" s="37" t="s">
        <v>184</v>
      </c>
      <c r="L99" s="38">
        <v>19</v>
      </c>
      <c r="M99" s="39" t="s">
        <v>510</v>
      </c>
    </row>
    <row r="100" spans="1:13" ht="34.5" x14ac:dyDescent="0.35">
      <c r="A100" s="118" t="s">
        <v>672</v>
      </c>
      <c r="C100" s="35" t="s">
        <v>512</v>
      </c>
      <c r="D100" s="36" t="s">
        <v>94</v>
      </c>
      <c r="E100" s="36" t="s">
        <v>36</v>
      </c>
      <c r="F100" s="36" t="s">
        <v>37</v>
      </c>
      <c r="G100" s="36" t="s">
        <v>18</v>
      </c>
      <c r="H100" s="36" t="s">
        <v>41</v>
      </c>
      <c r="I100" s="36" t="s">
        <v>673</v>
      </c>
      <c r="J100" s="36" t="s">
        <v>42</v>
      </c>
      <c r="K100" s="37" t="s">
        <v>184</v>
      </c>
      <c r="L100" s="38">
        <v>19</v>
      </c>
      <c r="M100" s="39" t="s">
        <v>510</v>
      </c>
    </row>
    <row r="101" spans="1:13" ht="34.5" x14ac:dyDescent="0.35">
      <c r="A101" s="118" t="s">
        <v>674</v>
      </c>
      <c r="C101" s="35" t="s">
        <v>512</v>
      </c>
      <c r="D101" s="36" t="s">
        <v>94</v>
      </c>
      <c r="E101" s="36" t="s">
        <v>36</v>
      </c>
      <c r="F101" s="36" t="s">
        <v>37</v>
      </c>
      <c r="G101" s="36" t="s">
        <v>18</v>
      </c>
      <c r="H101" s="36" t="s">
        <v>41</v>
      </c>
      <c r="I101" s="36" t="s">
        <v>675</v>
      </c>
      <c r="J101" s="36" t="s">
        <v>42</v>
      </c>
      <c r="K101" s="37" t="s">
        <v>184</v>
      </c>
      <c r="L101" s="38">
        <v>19</v>
      </c>
      <c r="M101" s="39" t="s">
        <v>510</v>
      </c>
    </row>
    <row r="102" spans="1:13" ht="34.5" x14ac:dyDescent="0.35">
      <c r="A102" s="118" t="s">
        <v>676</v>
      </c>
      <c r="C102" s="35" t="s">
        <v>512</v>
      </c>
      <c r="D102" s="36" t="s">
        <v>94</v>
      </c>
      <c r="E102" s="36" t="s">
        <v>36</v>
      </c>
      <c r="F102" s="36" t="s">
        <v>37</v>
      </c>
      <c r="G102" s="36" t="s">
        <v>18</v>
      </c>
      <c r="H102" s="36" t="s">
        <v>41</v>
      </c>
      <c r="I102" s="36" t="s">
        <v>677</v>
      </c>
      <c r="J102" s="36" t="s">
        <v>42</v>
      </c>
      <c r="K102" s="37" t="s">
        <v>184</v>
      </c>
      <c r="L102" s="38">
        <v>19</v>
      </c>
      <c r="M102" s="39" t="s">
        <v>510</v>
      </c>
    </row>
    <row r="103" spans="1:13" ht="34.5" x14ac:dyDescent="0.35">
      <c r="A103" s="118" t="s">
        <v>678</v>
      </c>
      <c r="C103" s="35" t="s">
        <v>90</v>
      </c>
      <c r="D103" s="36" t="s">
        <v>94</v>
      </c>
      <c r="E103" s="36" t="s">
        <v>36</v>
      </c>
      <c r="F103" s="36" t="s">
        <v>37</v>
      </c>
      <c r="G103" s="36" t="s">
        <v>18</v>
      </c>
      <c r="H103" s="36" t="s">
        <v>41</v>
      </c>
      <c r="I103" s="36" t="s">
        <v>103</v>
      </c>
      <c r="J103" s="36" t="s">
        <v>42</v>
      </c>
      <c r="K103" s="37" t="s">
        <v>184</v>
      </c>
      <c r="L103" s="38">
        <v>19</v>
      </c>
      <c r="M103" s="39" t="s">
        <v>510</v>
      </c>
    </row>
    <row r="104" spans="1:13" ht="34.5" x14ac:dyDescent="0.35">
      <c r="A104" s="118" t="s">
        <v>679</v>
      </c>
      <c r="C104" s="35" t="s">
        <v>512</v>
      </c>
      <c r="D104" s="36" t="s">
        <v>94</v>
      </c>
      <c r="E104" s="36" t="s">
        <v>36</v>
      </c>
      <c r="F104" s="36" t="s">
        <v>37</v>
      </c>
      <c r="G104" s="36" t="s">
        <v>18</v>
      </c>
      <c r="H104" s="36" t="s">
        <v>680</v>
      </c>
      <c r="I104" s="36" t="s">
        <v>681</v>
      </c>
      <c r="J104" s="36" t="s">
        <v>42</v>
      </c>
      <c r="K104" s="37" t="s">
        <v>184</v>
      </c>
      <c r="L104" s="38">
        <v>19</v>
      </c>
      <c r="M104" s="39" t="s">
        <v>510</v>
      </c>
    </row>
    <row r="105" spans="1:13" ht="34.5" x14ac:dyDescent="0.35">
      <c r="A105" s="118" t="s">
        <v>682</v>
      </c>
      <c r="C105" s="35" t="s">
        <v>512</v>
      </c>
      <c r="D105" s="36" t="s">
        <v>94</v>
      </c>
      <c r="E105" s="36" t="s">
        <v>36</v>
      </c>
      <c r="F105" s="36" t="s">
        <v>37</v>
      </c>
      <c r="G105" s="36" t="s">
        <v>18</v>
      </c>
      <c r="H105" s="36" t="s">
        <v>680</v>
      </c>
      <c r="I105" s="36" t="s">
        <v>683</v>
      </c>
      <c r="J105" s="36" t="s">
        <v>42</v>
      </c>
      <c r="K105" s="37" t="s">
        <v>184</v>
      </c>
      <c r="L105" s="38">
        <v>19</v>
      </c>
      <c r="M105" s="39" t="s">
        <v>510</v>
      </c>
    </row>
    <row r="106" spans="1:13" ht="23" x14ac:dyDescent="0.35">
      <c r="A106" s="118" t="s">
        <v>684</v>
      </c>
      <c r="C106" s="35" t="s">
        <v>512</v>
      </c>
      <c r="D106" s="36" t="s">
        <v>685</v>
      </c>
      <c r="E106" s="36" t="s">
        <v>686</v>
      </c>
      <c r="F106" s="36" t="s">
        <v>687</v>
      </c>
      <c r="G106" s="36" t="s">
        <v>378</v>
      </c>
      <c r="H106" s="36" t="s">
        <v>688</v>
      </c>
      <c r="I106" s="36" t="s">
        <v>689</v>
      </c>
      <c r="J106" s="36" t="s">
        <v>690</v>
      </c>
      <c r="K106" s="37" t="s">
        <v>184</v>
      </c>
      <c r="L106" s="38">
        <v>7</v>
      </c>
      <c r="M106" s="39" t="s">
        <v>691</v>
      </c>
    </row>
    <row r="107" spans="1:13" ht="23" x14ac:dyDescent="0.35">
      <c r="A107" s="118" t="s">
        <v>692</v>
      </c>
      <c r="C107" s="35" t="s">
        <v>512</v>
      </c>
      <c r="D107" s="36" t="s">
        <v>685</v>
      </c>
      <c r="E107" s="36" t="s">
        <v>686</v>
      </c>
      <c r="F107" s="36" t="s">
        <v>687</v>
      </c>
      <c r="G107" s="36" t="s">
        <v>378</v>
      </c>
      <c r="H107" s="36" t="s">
        <v>688</v>
      </c>
      <c r="I107" s="36" t="s">
        <v>693</v>
      </c>
      <c r="J107" s="36" t="s">
        <v>690</v>
      </c>
      <c r="K107" s="37" t="s">
        <v>184</v>
      </c>
      <c r="L107" s="38">
        <v>7</v>
      </c>
      <c r="M107" s="39" t="s">
        <v>691</v>
      </c>
    </row>
    <row r="108" spans="1:13" ht="23" x14ac:dyDescent="0.35">
      <c r="A108" s="118" t="s">
        <v>694</v>
      </c>
      <c r="C108" s="35" t="s">
        <v>512</v>
      </c>
      <c r="D108" s="36" t="s">
        <v>685</v>
      </c>
      <c r="E108" s="36" t="s">
        <v>686</v>
      </c>
      <c r="F108" s="36" t="s">
        <v>687</v>
      </c>
      <c r="G108" s="36" t="s">
        <v>378</v>
      </c>
      <c r="H108" s="36" t="s">
        <v>688</v>
      </c>
      <c r="I108" s="36" t="s">
        <v>695</v>
      </c>
      <c r="J108" s="36" t="s">
        <v>690</v>
      </c>
      <c r="K108" s="37" t="s">
        <v>184</v>
      </c>
      <c r="L108" s="38">
        <v>7</v>
      </c>
      <c r="M108" s="39" t="s">
        <v>691</v>
      </c>
    </row>
    <row r="109" spans="1:13" ht="23" x14ac:dyDescent="0.35">
      <c r="A109" s="118" t="s">
        <v>696</v>
      </c>
      <c r="C109" s="35" t="s">
        <v>512</v>
      </c>
      <c r="D109" s="36" t="s">
        <v>685</v>
      </c>
      <c r="E109" s="36" t="s">
        <v>686</v>
      </c>
      <c r="F109" s="36" t="s">
        <v>687</v>
      </c>
      <c r="G109" s="36" t="s">
        <v>378</v>
      </c>
      <c r="H109" s="36" t="s">
        <v>688</v>
      </c>
      <c r="I109" s="36" t="s">
        <v>697</v>
      </c>
      <c r="J109" s="36" t="s">
        <v>690</v>
      </c>
      <c r="K109" s="37" t="s">
        <v>184</v>
      </c>
      <c r="L109" s="38">
        <v>7</v>
      </c>
      <c r="M109" s="39" t="s">
        <v>691</v>
      </c>
    </row>
    <row r="110" spans="1:13" ht="23" x14ac:dyDescent="0.35">
      <c r="A110" s="118" t="s">
        <v>698</v>
      </c>
      <c r="C110" s="35" t="s">
        <v>512</v>
      </c>
      <c r="D110" s="36" t="s">
        <v>685</v>
      </c>
      <c r="E110" s="36" t="s">
        <v>686</v>
      </c>
      <c r="F110" s="36" t="s">
        <v>687</v>
      </c>
      <c r="G110" s="36" t="s">
        <v>378</v>
      </c>
      <c r="H110" s="36" t="s">
        <v>688</v>
      </c>
      <c r="I110" s="36" t="s">
        <v>699</v>
      </c>
      <c r="J110" s="36" t="s">
        <v>690</v>
      </c>
      <c r="K110" s="37" t="s">
        <v>184</v>
      </c>
      <c r="L110" s="38">
        <v>7</v>
      </c>
      <c r="M110" s="39" t="s">
        <v>691</v>
      </c>
    </row>
    <row r="111" spans="1:13" ht="23" x14ac:dyDescent="0.35">
      <c r="A111" s="118" t="s">
        <v>700</v>
      </c>
      <c r="C111" s="35" t="s">
        <v>512</v>
      </c>
      <c r="D111" s="36" t="s">
        <v>685</v>
      </c>
      <c r="E111" s="36" t="s">
        <v>686</v>
      </c>
      <c r="F111" s="36" t="s">
        <v>687</v>
      </c>
      <c r="G111" s="36" t="s">
        <v>378</v>
      </c>
      <c r="H111" s="36" t="s">
        <v>688</v>
      </c>
      <c r="I111" s="36" t="s">
        <v>701</v>
      </c>
      <c r="J111" s="36" t="s">
        <v>690</v>
      </c>
      <c r="K111" s="37" t="s">
        <v>184</v>
      </c>
      <c r="L111" s="38">
        <v>7</v>
      </c>
      <c r="M111" s="39" t="s">
        <v>691</v>
      </c>
    </row>
    <row r="112" spans="1:13" ht="23" x14ac:dyDescent="0.35">
      <c r="A112" s="118" t="s">
        <v>702</v>
      </c>
      <c r="C112" s="35" t="s">
        <v>512</v>
      </c>
      <c r="D112" s="36" t="s">
        <v>685</v>
      </c>
      <c r="E112" s="36" t="s">
        <v>686</v>
      </c>
      <c r="F112" s="36" t="s">
        <v>687</v>
      </c>
      <c r="G112" s="36" t="s">
        <v>378</v>
      </c>
      <c r="H112" s="36" t="s">
        <v>688</v>
      </c>
      <c r="I112" s="36" t="s">
        <v>703</v>
      </c>
      <c r="J112" s="36" t="s">
        <v>690</v>
      </c>
      <c r="K112" s="37" t="s">
        <v>184</v>
      </c>
      <c r="L112" s="38">
        <v>7</v>
      </c>
      <c r="M112" s="39" t="s">
        <v>691</v>
      </c>
    </row>
    <row r="113" spans="1:13" ht="23" x14ac:dyDescent="0.35">
      <c r="A113" s="118" t="s">
        <v>704</v>
      </c>
      <c r="C113" s="35" t="s">
        <v>512</v>
      </c>
      <c r="D113" s="36" t="s">
        <v>685</v>
      </c>
      <c r="E113" s="36" t="s">
        <v>686</v>
      </c>
      <c r="F113" s="36" t="s">
        <v>687</v>
      </c>
      <c r="G113" s="36" t="s">
        <v>378</v>
      </c>
      <c r="H113" s="36" t="s">
        <v>688</v>
      </c>
      <c r="I113" s="36" t="s">
        <v>705</v>
      </c>
      <c r="J113" s="36" t="s">
        <v>690</v>
      </c>
      <c r="K113" s="37" t="s">
        <v>184</v>
      </c>
      <c r="L113" s="38">
        <v>7</v>
      </c>
      <c r="M113" s="39" t="s">
        <v>691</v>
      </c>
    </row>
    <row r="114" spans="1:13" ht="23" x14ac:dyDescent="0.35">
      <c r="A114" s="118" t="s">
        <v>706</v>
      </c>
      <c r="C114" s="35" t="s">
        <v>512</v>
      </c>
      <c r="D114" s="36" t="s">
        <v>707</v>
      </c>
      <c r="E114" s="36" t="s">
        <v>708</v>
      </c>
      <c r="F114" s="36" t="s">
        <v>709</v>
      </c>
      <c r="G114" s="36" t="s">
        <v>358</v>
      </c>
      <c r="H114" s="36" t="s">
        <v>710</v>
      </c>
      <c r="I114" s="36" t="s">
        <v>711</v>
      </c>
      <c r="J114" s="36" t="s">
        <v>712</v>
      </c>
      <c r="K114" s="37" t="s">
        <v>184</v>
      </c>
      <c r="L114" s="38">
        <v>24</v>
      </c>
      <c r="M114" s="39" t="s">
        <v>185</v>
      </c>
    </row>
    <row r="115" spans="1:13" ht="23" x14ac:dyDescent="0.35">
      <c r="A115" s="118" t="s">
        <v>713</v>
      </c>
      <c r="C115" s="35" t="s">
        <v>512</v>
      </c>
      <c r="D115" s="36" t="s">
        <v>707</v>
      </c>
      <c r="E115" s="36" t="s">
        <v>708</v>
      </c>
      <c r="F115" s="36" t="s">
        <v>709</v>
      </c>
      <c r="G115" s="36" t="s">
        <v>358</v>
      </c>
      <c r="H115" s="36" t="s">
        <v>710</v>
      </c>
      <c r="I115" s="36" t="s">
        <v>714</v>
      </c>
      <c r="J115" s="36" t="s">
        <v>712</v>
      </c>
      <c r="K115" s="37" t="s">
        <v>184</v>
      </c>
      <c r="L115" s="38">
        <v>24</v>
      </c>
      <c r="M115" s="39" t="s">
        <v>185</v>
      </c>
    </row>
    <row r="116" spans="1:13" ht="23" x14ac:dyDescent="0.35">
      <c r="A116" s="118" t="s">
        <v>715</v>
      </c>
      <c r="C116" s="35" t="s">
        <v>512</v>
      </c>
      <c r="D116" s="36" t="s">
        <v>707</v>
      </c>
      <c r="E116" s="36" t="s">
        <v>708</v>
      </c>
      <c r="F116" s="36" t="s">
        <v>709</v>
      </c>
      <c r="G116" s="36" t="s">
        <v>358</v>
      </c>
      <c r="H116" s="36" t="s">
        <v>710</v>
      </c>
      <c r="I116" s="36" t="s">
        <v>716</v>
      </c>
      <c r="J116" s="36" t="s">
        <v>712</v>
      </c>
      <c r="K116" s="37" t="s">
        <v>184</v>
      </c>
      <c r="L116" s="38">
        <v>24</v>
      </c>
      <c r="M116" s="39" t="s">
        <v>185</v>
      </c>
    </row>
    <row r="117" spans="1:13" ht="23" x14ac:dyDescent="0.35">
      <c r="A117" s="118" t="s">
        <v>717</v>
      </c>
      <c r="C117" s="35" t="s">
        <v>512</v>
      </c>
      <c r="D117" s="36" t="s">
        <v>707</v>
      </c>
      <c r="E117" s="36" t="s">
        <v>708</v>
      </c>
      <c r="F117" s="36" t="s">
        <v>709</v>
      </c>
      <c r="G117" s="36" t="s">
        <v>358</v>
      </c>
      <c r="H117" s="36" t="s">
        <v>710</v>
      </c>
      <c r="I117" s="36" t="s">
        <v>718</v>
      </c>
      <c r="J117" s="36" t="s">
        <v>712</v>
      </c>
      <c r="K117" s="37" t="s">
        <v>184</v>
      </c>
      <c r="L117" s="38">
        <v>24</v>
      </c>
      <c r="M117" s="39" t="s">
        <v>185</v>
      </c>
    </row>
    <row r="118" spans="1:13" ht="23" x14ac:dyDescent="0.35">
      <c r="A118" s="118" t="s">
        <v>719</v>
      </c>
      <c r="C118" s="35" t="s">
        <v>512</v>
      </c>
      <c r="D118" s="36" t="s">
        <v>707</v>
      </c>
      <c r="E118" s="36" t="s">
        <v>708</v>
      </c>
      <c r="F118" s="36" t="s">
        <v>709</v>
      </c>
      <c r="G118" s="36" t="s">
        <v>358</v>
      </c>
      <c r="H118" s="36" t="s">
        <v>710</v>
      </c>
      <c r="I118" s="36" t="s">
        <v>720</v>
      </c>
      <c r="J118" s="36" t="s">
        <v>712</v>
      </c>
      <c r="K118" s="37" t="s">
        <v>184</v>
      </c>
      <c r="L118" s="38">
        <v>24</v>
      </c>
      <c r="M118" s="39" t="s">
        <v>185</v>
      </c>
    </row>
    <row r="119" spans="1:13" ht="23" x14ac:dyDescent="0.35">
      <c r="A119" s="118" t="s">
        <v>721</v>
      </c>
      <c r="C119" s="35" t="s">
        <v>512</v>
      </c>
      <c r="D119" s="36" t="s">
        <v>707</v>
      </c>
      <c r="E119" s="36" t="s">
        <v>708</v>
      </c>
      <c r="F119" s="36" t="s">
        <v>709</v>
      </c>
      <c r="G119" s="36" t="s">
        <v>358</v>
      </c>
      <c r="H119" s="36" t="s">
        <v>710</v>
      </c>
      <c r="I119" s="36" t="s">
        <v>722</v>
      </c>
      <c r="J119" s="36" t="s">
        <v>712</v>
      </c>
      <c r="K119" s="37" t="s">
        <v>184</v>
      </c>
      <c r="L119" s="38">
        <v>24</v>
      </c>
      <c r="M119" s="39" t="s">
        <v>185</v>
      </c>
    </row>
    <row r="120" spans="1:13" ht="23" x14ac:dyDescent="0.35">
      <c r="A120" s="118" t="s">
        <v>723</v>
      </c>
      <c r="C120" s="35" t="s">
        <v>512</v>
      </c>
      <c r="D120" s="36" t="s">
        <v>707</v>
      </c>
      <c r="E120" s="36" t="s">
        <v>708</v>
      </c>
      <c r="F120" s="36" t="s">
        <v>709</v>
      </c>
      <c r="G120" s="36" t="s">
        <v>358</v>
      </c>
      <c r="H120" s="36" t="s">
        <v>710</v>
      </c>
      <c r="I120" s="36" t="s">
        <v>724</v>
      </c>
      <c r="J120" s="36" t="s">
        <v>712</v>
      </c>
      <c r="K120" s="37" t="s">
        <v>184</v>
      </c>
      <c r="L120" s="38">
        <v>24</v>
      </c>
      <c r="M120" s="39" t="s">
        <v>185</v>
      </c>
    </row>
    <row r="121" spans="1:13" ht="23" x14ac:dyDescent="0.35">
      <c r="A121" s="118" t="s">
        <v>725</v>
      </c>
      <c r="C121" s="35" t="s">
        <v>512</v>
      </c>
      <c r="D121" s="36" t="s">
        <v>707</v>
      </c>
      <c r="E121" s="36" t="s">
        <v>708</v>
      </c>
      <c r="F121" s="36" t="s">
        <v>709</v>
      </c>
      <c r="G121" s="36" t="s">
        <v>358</v>
      </c>
      <c r="H121" s="36" t="s">
        <v>710</v>
      </c>
      <c r="I121" s="36" t="s">
        <v>726</v>
      </c>
      <c r="J121" s="36" t="s">
        <v>712</v>
      </c>
      <c r="K121" s="37" t="s">
        <v>184</v>
      </c>
      <c r="L121" s="38">
        <v>24</v>
      </c>
      <c r="M121" s="39" t="s">
        <v>185</v>
      </c>
    </row>
    <row r="122" spans="1:13" ht="23" x14ac:dyDescent="0.35">
      <c r="A122" s="118" t="s">
        <v>727</v>
      </c>
      <c r="C122" s="35" t="s">
        <v>512</v>
      </c>
      <c r="D122" s="36" t="s">
        <v>707</v>
      </c>
      <c r="E122" s="36" t="s">
        <v>708</v>
      </c>
      <c r="F122" s="36" t="s">
        <v>709</v>
      </c>
      <c r="G122" s="36" t="s">
        <v>358</v>
      </c>
      <c r="H122" s="36" t="s">
        <v>710</v>
      </c>
      <c r="I122" s="36" t="s">
        <v>728</v>
      </c>
      <c r="J122" s="36" t="s">
        <v>712</v>
      </c>
      <c r="K122" s="37" t="s">
        <v>184</v>
      </c>
      <c r="L122" s="38">
        <v>24</v>
      </c>
      <c r="M122" s="39" t="s">
        <v>185</v>
      </c>
    </row>
    <row r="123" spans="1:13" ht="23" x14ac:dyDescent="0.35">
      <c r="A123" s="118" t="s">
        <v>729</v>
      </c>
      <c r="C123" s="35" t="s">
        <v>512</v>
      </c>
      <c r="D123" s="36" t="s">
        <v>707</v>
      </c>
      <c r="E123" s="36" t="s">
        <v>708</v>
      </c>
      <c r="F123" s="36" t="s">
        <v>709</v>
      </c>
      <c r="G123" s="36" t="s">
        <v>358</v>
      </c>
      <c r="H123" s="36" t="s">
        <v>710</v>
      </c>
      <c r="I123" s="36" t="s">
        <v>730</v>
      </c>
      <c r="J123" s="36" t="s">
        <v>712</v>
      </c>
      <c r="K123" s="37" t="s">
        <v>184</v>
      </c>
      <c r="L123" s="38">
        <v>24</v>
      </c>
      <c r="M123" s="39" t="s">
        <v>185</v>
      </c>
    </row>
    <row r="124" spans="1:13" ht="23" x14ac:dyDescent="0.35">
      <c r="A124" s="118" t="s">
        <v>731</v>
      </c>
      <c r="C124" s="35" t="s">
        <v>512</v>
      </c>
      <c r="D124" s="36" t="s">
        <v>707</v>
      </c>
      <c r="E124" s="36" t="s">
        <v>708</v>
      </c>
      <c r="F124" s="36" t="s">
        <v>709</v>
      </c>
      <c r="G124" s="36" t="s">
        <v>358</v>
      </c>
      <c r="H124" s="36" t="s">
        <v>710</v>
      </c>
      <c r="I124" s="36" t="s">
        <v>732</v>
      </c>
      <c r="J124" s="36" t="s">
        <v>712</v>
      </c>
      <c r="K124" s="37" t="s">
        <v>184</v>
      </c>
      <c r="L124" s="38">
        <v>24</v>
      </c>
      <c r="M124" s="39" t="s">
        <v>185</v>
      </c>
    </row>
    <row r="125" spans="1:13" ht="23" x14ac:dyDescent="0.35">
      <c r="A125" s="118" t="s">
        <v>733</v>
      </c>
      <c r="C125" s="35" t="s">
        <v>512</v>
      </c>
      <c r="D125" s="36" t="s">
        <v>707</v>
      </c>
      <c r="E125" s="36" t="s">
        <v>708</v>
      </c>
      <c r="F125" s="36" t="s">
        <v>709</v>
      </c>
      <c r="G125" s="36" t="s">
        <v>358</v>
      </c>
      <c r="H125" s="36" t="s">
        <v>710</v>
      </c>
      <c r="I125" s="36" t="s">
        <v>734</v>
      </c>
      <c r="J125" s="36" t="s">
        <v>712</v>
      </c>
      <c r="K125" s="37" t="s">
        <v>184</v>
      </c>
      <c r="L125" s="38">
        <v>24</v>
      </c>
      <c r="M125" s="39" t="s">
        <v>185</v>
      </c>
    </row>
    <row r="126" spans="1:13" ht="23" x14ac:dyDescent="0.35">
      <c r="A126" s="118" t="s">
        <v>735</v>
      </c>
      <c r="C126" s="35" t="s">
        <v>512</v>
      </c>
      <c r="D126" s="36" t="s">
        <v>13</v>
      </c>
      <c r="E126" s="36" t="s">
        <v>736</v>
      </c>
      <c r="F126" s="36" t="s">
        <v>737</v>
      </c>
      <c r="G126" s="36" t="s">
        <v>352</v>
      </c>
      <c r="H126" s="36" t="s">
        <v>738</v>
      </c>
      <c r="I126" s="36" t="s">
        <v>739</v>
      </c>
      <c r="J126" s="36" t="s">
        <v>740</v>
      </c>
      <c r="K126" s="37" t="s">
        <v>184</v>
      </c>
      <c r="L126" s="38">
        <v>19</v>
      </c>
      <c r="M126" s="39" t="s">
        <v>510</v>
      </c>
    </row>
    <row r="127" spans="1:13" ht="23" x14ac:dyDescent="0.35">
      <c r="A127" s="118" t="s">
        <v>741</v>
      </c>
      <c r="C127" s="35" t="s">
        <v>512</v>
      </c>
      <c r="D127" s="36" t="s">
        <v>13</v>
      </c>
      <c r="E127" s="36" t="s">
        <v>736</v>
      </c>
      <c r="F127" s="36" t="s">
        <v>737</v>
      </c>
      <c r="G127" s="36" t="s">
        <v>352</v>
      </c>
      <c r="H127" s="36" t="s">
        <v>738</v>
      </c>
      <c r="I127" s="36" t="s">
        <v>742</v>
      </c>
      <c r="J127" s="36" t="s">
        <v>740</v>
      </c>
      <c r="K127" s="37" t="s">
        <v>184</v>
      </c>
      <c r="L127" s="38">
        <v>19</v>
      </c>
      <c r="M127" s="39" t="s">
        <v>510</v>
      </c>
    </row>
    <row r="128" spans="1:13" ht="23" x14ac:dyDescent="0.35">
      <c r="A128" s="118" t="s">
        <v>743</v>
      </c>
      <c r="C128" s="35" t="s">
        <v>512</v>
      </c>
      <c r="D128" s="36" t="s">
        <v>13</v>
      </c>
      <c r="E128" s="36" t="s">
        <v>736</v>
      </c>
      <c r="F128" s="36" t="s">
        <v>737</v>
      </c>
      <c r="G128" s="36" t="s">
        <v>352</v>
      </c>
      <c r="H128" s="36" t="s">
        <v>738</v>
      </c>
      <c r="I128" s="36" t="s">
        <v>744</v>
      </c>
      <c r="J128" s="36" t="s">
        <v>740</v>
      </c>
      <c r="K128" s="37" t="s">
        <v>184</v>
      </c>
      <c r="L128" s="38">
        <v>19</v>
      </c>
      <c r="M128" s="39" t="s">
        <v>510</v>
      </c>
    </row>
    <row r="129" spans="1:13" ht="23" x14ac:dyDescent="0.35">
      <c r="A129" s="118" t="s">
        <v>745</v>
      </c>
      <c r="C129" s="35" t="s">
        <v>512</v>
      </c>
      <c r="D129" s="36" t="s">
        <v>13</v>
      </c>
      <c r="E129" s="36" t="s">
        <v>736</v>
      </c>
      <c r="F129" s="36" t="s">
        <v>737</v>
      </c>
      <c r="G129" s="36" t="s">
        <v>352</v>
      </c>
      <c r="H129" s="36" t="s">
        <v>738</v>
      </c>
      <c r="I129" s="36" t="s">
        <v>746</v>
      </c>
      <c r="J129" s="36" t="s">
        <v>740</v>
      </c>
      <c r="K129" s="37" t="s">
        <v>184</v>
      </c>
      <c r="L129" s="38">
        <v>19</v>
      </c>
      <c r="M129" s="39" t="s">
        <v>510</v>
      </c>
    </row>
    <row r="130" spans="1:13" ht="23" x14ac:dyDescent="0.35">
      <c r="A130" s="118" t="s">
        <v>747</v>
      </c>
      <c r="C130" s="35" t="s">
        <v>512</v>
      </c>
      <c r="D130" s="36" t="s">
        <v>13</v>
      </c>
      <c r="E130" s="36" t="s">
        <v>736</v>
      </c>
      <c r="F130" s="36" t="s">
        <v>737</v>
      </c>
      <c r="G130" s="36" t="s">
        <v>352</v>
      </c>
      <c r="H130" s="36" t="s">
        <v>738</v>
      </c>
      <c r="I130" s="36" t="s">
        <v>748</v>
      </c>
      <c r="J130" s="36" t="s">
        <v>740</v>
      </c>
      <c r="K130" s="37" t="s">
        <v>184</v>
      </c>
      <c r="L130" s="38">
        <v>19</v>
      </c>
      <c r="M130" s="39" t="s">
        <v>510</v>
      </c>
    </row>
    <row r="131" spans="1:13" ht="23" x14ac:dyDescent="0.35">
      <c r="A131" s="118" t="s">
        <v>749</v>
      </c>
      <c r="C131" s="35" t="s">
        <v>512</v>
      </c>
      <c r="D131" s="36" t="s">
        <v>13</v>
      </c>
      <c r="E131" s="36" t="s">
        <v>736</v>
      </c>
      <c r="F131" s="36" t="s">
        <v>737</v>
      </c>
      <c r="G131" s="36" t="s">
        <v>352</v>
      </c>
      <c r="H131" s="36" t="s">
        <v>738</v>
      </c>
      <c r="I131" s="36" t="s">
        <v>750</v>
      </c>
      <c r="J131" s="36" t="s">
        <v>740</v>
      </c>
      <c r="K131" s="37" t="s">
        <v>184</v>
      </c>
      <c r="L131" s="38">
        <v>19</v>
      </c>
      <c r="M131" s="39" t="s">
        <v>510</v>
      </c>
    </row>
    <row r="132" spans="1:13" ht="23" x14ac:dyDescent="0.35">
      <c r="A132" s="118" t="s">
        <v>751</v>
      </c>
      <c r="C132" s="35" t="s">
        <v>83</v>
      </c>
      <c r="D132" s="36" t="s">
        <v>84</v>
      </c>
      <c r="E132" s="36" t="s">
        <v>85</v>
      </c>
      <c r="F132" s="36" t="s">
        <v>86</v>
      </c>
      <c r="G132" s="36" t="s">
        <v>15</v>
      </c>
      <c r="H132" s="36" t="s">
        <v>104</v>
      </c>
      <c r="I132" s="36" t="s">
        <v>105</v>
      </c>
      <c r="J132" s="36" t="s">
        <v>40</v>
      </c>
      <c r="K132" s="37" t="s">
        <v>184</v>
      </c>
      <c r="L132" s="38">
        <v>19</v>
      </c>
      <c r="M132" s="39" t="s">
        <v>510</v>
      </c>
    </row>
    <row r="133" spans="1:13" ht="23" x14ac:dyDescent="0.35">
      <c r="A133" s="118" t="s">
        <v>752</v>
      </c>
      <c r="C133" s="35" t="s">
        <v>83</v>
      </c>
      <c r="D133" s="36" t="s">
        <v>84</v>
      </c>
      <c r="E133" s="36" t="s">
        <v>85</v>
      </c>
      <c r="F133" s="36" t="s">
        <v>86</v>
      </c>
      <c r="G133" s="36" t="s">
        <v>15</v>
      </c>
      <c r="H133" s="36" t="s">
        <v>104</v>
      </c>
      <c r="I133" s="36" t="s">
        <v>106</v>
      </c>
      <c r="J133" s="36" t="s">
        <v>40</v>
      </c>
      <c r="K133" s="37" t="s">
        <v>184</v>
      </c>
      <c r="L133" s="38">
        <v>19</v>
      </c>
      <c r="M133" s="39" t="s">
        <v>510</v>
      </c>
    </row>
    <row r="134" spans="1:13" ht="23" x14ac:dyDescent="0.35">
      <c r="A134" s="118" t="s">
        <v>753</v>
      </c>
      <c r="C134" s="35" t="s">
        <v>83</v>
      </c>
      <c r="D134" s="36" t="s">
        <v>84</v>
      </c>
      <c r="E134" s="36" t="s">
        <v>85</v>
      </c>
      <c r="F134" s="36" t="s">
        <v>86</v>
      </c>
      <c r="G134" s="36" t="s">
        <v>15</v>
      </c>
      <c r="H134" s="36" t="s">
        <v>104</v>
      </c>
      <c r="I134" s="36" t="s">
        <v>107</v>
      </c>
      <c r="J134" s="36" t="s">
        <v>40</v>
      </c>
      <c r="K134" s="37" t="s">
        <v>184</v>
      </c>
      <c r="L134" s="38">
        <v>19</v>
      </c>
      <c r="M134" s="39" t="s">
        <v>510</v>
      </c>
    </row>
    <row r="135" spans="1:13" ht="23" x14ac:dyDescent="0.35">
      <c r="A135" s="118" t="s">
        <v>754</v>
      </c>
      <c r="C135" s="35" t="s">
        <v>83</v>
      </c>
      <c r="D135" s="36" t="s">
        <v>84</v>
      </c>
      <c r="E135" s="36" t="s">
        <v>85</v>
      </c>
      <c r="F135" s="36" t="s">
        <v>86</v>
      </c>
      <c r="G135" s="36" t="s">
        <v>15</v>
      </c>
      <c r="H135" s="36" t="s">
        <v>104</v>
      </c>
      <c r="I135" s="36" t="s">
        <v>108</v>
      </c>
      <c r="J135" s="36" t="s">
        <v>40</v>
      </c>
      <c r="K135" s="37" t="s">
        <v>184</v>
      </c>
      <c r="L135" s="38">
        <v>19</v>
      </c>
      <c r="M135" s="39" t="s">
        <v>510</v>
      </c>
    </row>
    <row r="136" spans="1:13" ht="23" x14ac:dyDescent="0.35">
      <c r="A136" s="118" t="s">
        <v>755</v>
      </c>
      <c r="C136" s="35" t="s">
        <v>83</v>
      </c>
      <c r="D136" s="36" t="s">
        <v>84</v>
      </c>
      <c r="E136" s="36" t="s">
        <v>85</v>
      </c>
      <c r="F136" s="36" t="s">
        <v>86</v>
      </c>
      <c r="G136" s="36" t="s">
        <v>15</v>
      </c>
      <c r="H136" s="36" t="s">
        <v>104</v>
      </c>
      <c r="I136" s="36" t="s">
        <v>109</v>
      </c>
      <c r="J136" s="36" t="s">
        <v>40</v>
      </c>
      <c r="K136" s="37" t="s">
        <v>184</v>
      </c>
      <c r="L136" s="38">
        <v>19</v>
      </c>
      <c r="M136" s="39" t="s">
        <v>510</v>
      </c>
    </row>
    <row r="137" spans="1:13" ht="23" x14ac:dyDescent="0.35">
      <c r="A137" s="118" t="s">
        <v>756</v>
      </c>
      <c r="C137" s="35" t="s">
        <v>83</v>
      </c>
      <c r="D137" s="36" t="s">
        <v>84</v>
      </c>
      <c r="E137" s="36" t="s">
        <v>85</v>
      </c>
      <c r="F137" s="36" t="s">
        <v>86</v>
      </c>
      <c r="G137" s="36" t="s">
        <v>15</v>
      </c>
      <c r="H137" s="36" t="s">
        <v>104</v>
      </c>
      <c r="I137" s="36" t="s">
        <v>110</v>
      </c>
      <c r="J137" s="36" t="s">
        <v>40</v>
      </c>
      <c r="K137" s="37" t="s">
        <v>184</v>
      </c>
      <c r="L137" s="38">
        <v>19</v>
      </c>
      <c r="M137" s="39" t="s">
        <v>510</v>
      </c>
    </row>
    <row r="138" spans="1:13" ht="23" x14ac:dyDescent="0.35">
      <c r="A138" s="118" t="s">
        <v>757</v>
      </c>
      <c r="C138" s="35" t="s">
        <v>83</v>
      </c>
      <c r="D138" s="36" t="s">
        <v>84</v>
      </c>
      <c r="E138" s="36" t="s">
        <v>85</v>
      </c>
      <c r="F138" s="36" t="s">
        <v>86</v>
      </c>
      <c r="G138" s="36" t="s">
        <v>15</v>
      </c>
      <c r="H138" s="36" t="s">
        <v>104</v>
      </c>
      <c r="I138" s="36" t="s">
        <v>111</v>
      </c>
      <c r="J138" s="36" t="s">
        <v>40</v>
      </c>
      <c r="K138" s="37" t="s">
        <v>184</v>
      </c>
      <c r="L138" s="38">
        <v>19</v>
      </c>
      <c r="M138" s="39" t="s">
        <v>510</v>
      </c>
    </row>
    <row r="139" spans="1:13" ht="23" x14ac:dyDescent="0.35">
      <c r="A139" s="118" t="s">
        <v>758</v>
      </c>
      <c r="C139" s="35" t="s">
        <v>83</v>
      </c>
      <c r="D139" s="36" t="s">
        <v>84</v>
      </c>
      <c r="E139" s="36" t="s">
        <v>85</v>
      </c>
      <c r="F139" s="36" t="s">
        <v>86</v>
      </c>
      <c r="G139" s="36" t="s">
        <v>15</v>
      </c>
      <c r="H139" s="36" t="s">
        <v>104</v>
      </c>
      <c r="I139" s="36" t="s">
        <v>112</v>
      </c>
      <c r="J139" s="36" t="s">
        <v>40</v>
      </c>
      <c r="K139" s="37" t="s">
        <v>184</v>
      </c>
      <c r="L139" s="38">
        <v>19</v>
      </c>
      <c r="M139" s="39" t="s">
        <v>510</v>
      </c>
    </row>
    <row r="140" spans="1:13" ht="23" x14ac:dyDescent="0.35">
      <c r="A140" s="118" t="s">
        <v>759</v>
      </c>
      <c r="C140" s="35" t="s">
        <v>83</v>
      </c>
      <c r="D140" s="36" t="s">
        <v>84</v>
      </c>
      <c r="E140" s="36" t="s">
        <v>85</v>
      </c>
      <c r="F140" s="36" t="s">
        <v>86</v>
      </c>
      <c r="G140" s="36" t="s">
        <v>15</v>
      </c>
      <c r="H140" s="36" t="s">
        <v>104</v>
      </c>
      <c r="I140" s="36" t="s">
        <v>113</v>
      </c>
      <c r="J140" s="36" t="s">
        <v>40</v>
      </c>
      <c r="K140" s="37" t="s">
        <v>184</v>
      </c>
      <c r="L140" s="38">
        <v>19</v>
      </c>
      <c r="M140" s="39" t="s">
        <v>510</v>
      </c>
    </row>
    <row r="141" spans="1:13" ht="23" x14ac:dyDescent="0.35">
      <c r="A141" s="118" t="s">
        <v>760</v>
      </c>
      <c r="C141" s="35" t="s">
        <v>83</v>
      </c>
      <c r="D141" s="36" t="s">
        <v>84</v>
      </c>
      <c r="E141" s="36" t="s">
        <v>85</v>
      </c>
      <c r="F141" s="36" t="s">
        <v>86</v>
      </c>
      <c r="G141" s="36" t="s">
        <v>15</v>
      </c>
      <c r="H141" s="36" t="s">
        <v>104</v>
      </c>
      <c r="I141" s="36" t="s">
        <v>114</v>
      </c>
      <c r="J141" s="36" t="s">
        <v>40</v>
      </c>
      <c r="K141" s="37" t="s">
        <v>184</v>
      </c>
      <c r="L141" s="38">
        <v>19</v>
      </c>
      <c r="M141" s="39" t="s">
        <v>510</v>
      </c>
    </row>
    <row r="142" spans="1:13" ht="23" x14ac:dyDescent="0.35">
      <c r="A142" s="118" t="s">
        <v>761</v>
      </c>
      <c r="C142" s="35" t="s">
        <v>83</v>
      </c>
      <c r="D142" s="36" t="s">
        <v>84</v>
      </c>
      <c r="E142" s="36" t="s">
        <v>85</v>
      </c>
      <c r="F142" s="36" t="s">
        <v>86</v>
      </c>
      <c r="G142" s="36" t="s">
        <v>15</v>
      </c>
      <c r="H142" s="36" t="s">
        <v>104</v>
      </c>
      <c r="I142" s="36" t="s">
        <v>115</v>
      </c>
      <c r="J142" s="36" t="s">
        <v>40</v>
      </c>
      <c r="K142" s="37" t="s">
        <v>184</v>
      </c>
      <c r="L142" s="38">
        <v>19</v>
      </c>
      <c r="M142" s="39" t="s">
        <v>510</v>
      </c>
    </row>
    <row r="143" spans="1:13" ht="23" x14ac:dyDescent="0.35">
      <c r="A143" s="118" t="s">
        <v>762</v>
      </c>
      <c r="C143" s="35" t="s">
        <v>83</v>
      </c>
      <c r="D143" s="36" t="s">
        <v>84</v>
      </c>
      <c r="E143" s="36" t="s">
        <v>85</v>
      </c>
      <c r="F143" s="36" t="s">
        <v>86</v>
      </c>
      <c r="G143" s="36" t="s">
        <v>15</v>
      </c>
      <c r="H143" s="36" t="s">
        <v>104</v>
      </c>
      <c r="I143" s="36" t="s">
        <v>116</v>
      </c>
      <c r="J143" s="36" t="s">
        <v>40</v>
      </c>
      <c r="K143" s="37" t="s">
        <v>184</v>
      </c>
      <c r="L143" s="38">
        <v>19</v>
      </c>
      <c r="M143" s="39" t="s">
        <v>510</v>
      </c>
    </row>
    <row r="144" spans="1:13" ht="23" x14ac:dyDescent="0.35">
      <c r="A144" s="118" t="s">
        <v>763</v>
      </c>
      <c r="C144" s="35" t="s">
        <v>83</v>
      </c>
      <c r="D144" s="36" t="s">
        <v>84</v>
      </c>
      <c r="E144" s="36" t="s">
        <v>85</v>
      </c>
      <c r="F144" s="36" t="s">
        <v>86</v>
      </c>
      <c r="G144" s="36" t="s">
        <v>15</v>
      </c>
      <c r="H144" s="36" t="s">
        <v>104</v>
      </c>
      <c r="I144" s="36" t="s">
        <v>117</v>
      </c>
      <c r="J144" s="36" t="s">
        <v>40</v>
      </c>
      <c r="K144" s="37" t="s">
        <v>184</v>
      </c>
      <c r="L144" s="38">
        <v>19</v>
      </c>
      <c r="M144" s="39" t="s">
        <v>510</v>
      </c>
    </row>
    <row r="145" spans="1:13" ht="23" x14ac:dyDescent="0.35">
      <c r="A145" s="118" t="s">
        <v>764</v>
      </c>
      <c r="C145" s="35" t="s">
        <v>83</v>
      </c>
      <c r="D145" s="36" t="s">
        <v>84</v>
      </c>
      <c r="E145" s="36" t="s">
        <v>85</v>
      </c>
      <c r="F145" s="36" t="s">
        <v>86</v>
      </c>
      <c r="G145" s="36" t="s">
        <v>15</v>
      </c>
      <c r="H145" s="36" t="s">
        <v>104</v>
      </c>
      <c r="I145" s="36" t="s">
        <v>118</v>
      </c>
      <c r="J145" s="36" t="s">
        <v>40</v>
      </c>
      <c r="K145" s="37" t="s">
        <v>184</v>
      </c>
      <c r="L145" s="38">
        <v>19</v>
      </c>
      <c r="M145" s="39" t="s">
        <v>510</v>
      </c>
    </row>
    <row r="146" spans="1:13" ht="23" x14ac:dyDescent="0.35">
      <c r="A146" s="118" t="s">
        <v>765</v>
      </c>
      <c r="C146" s="35" t="s">
        <v>83</v>
      </c>
      <c r="D146" s="36" t="s">
        <v>84</v>
      </c>
      <c r="E146" s="36" t="s">
        <v>85</v>
      </c>
      <c r="F146" s="36" t="s">
        <v>86</v>
      </c>
      <c r="G146" s="36" t="s">
        <v>15</v>
      </c>
      <c r="H146" s="36" t="s">
        <v>104</v>
      </c>
      <c r="I146" s="36" t="s">
        <v>119</v>
      </c>
      <c r="J146" s="36" t="s">
        <v>40</v>
      </c>
      <c r="K146" s="37" t="s">
        <v>184</v>
      </c>
      <c r="L146" s="38">
        <v>19</v>
      </c>
      <c r="M146" s="39" t="s">
        <v>510</v>
      </c>
    </row>
    <row r="147" spans="1:13" ht="23" x14ac:dyDescent="0.35">
      <c r="A147" s="118" t="s">
        <v>766</v>
      </c>
      <c r="C147" s="35" t="s">
        <v>83</v>
      </c>
      <c r="D147" s="36" t="s">
        <v>84</v>
      </c>
      <c r="E147" s="36" t="s">
        <v>85</v>
      </c>
      <c r="F147" s="36" t="s">
        <v>86</v>
      </c>
      <c r="G147" s="36" t="s">
        <v>15</v>
      </c>
      <c r="H147" s="36" t="s">
        <v>104</v>
      </c>
      <c r="I147" s="36" t="s">
        <v>120</v>
      </c>
      <c r="J147" s="36" t="s">
        <v>40</v>
      </c>
      <c r="K147" s="37" t="s">
        <v>184</v>
      </c>
      <c r="L147" s="38">
        <v>19</v>
      </c>
      <c r="M147" s="39" t="s">
        <v>510</v>
      </c>
    </row>
    <row r="148" spans="1:13" ht="23" x14ac:dyDescent="0.35">
      <c r="A148" s="118" t="s">
        <v>767</v>
      </c>
      <c r="C148" s="35" t="s">
        <v>83</v>
      </c>
      <c r="D148" s="36" t="s">
        <v>84</v>
      </c>
      <c r="E148" s="36" t="s">
        <v>85</v>
      </c>
      <c r="F148" s="36" t="s">
        <v>86</v>
      </c>
      <c r="G148" s="36" t="s">
        <v>15</v>
      </c>
      <c r="H148" s="36" t="s">
        <v>104</v>
      </c>
      <c r="I148" s="36" t="s">
        <v>121</v>
      </c>
      <c r="J148" s="36" t="s">
        <v>40</v>
      </c>
      <c r="K148" s="37" t="s">
        <v>184</v>
      </c>
      <c r="L148" s="38">
        <v>19</v>
      </c>
      <c r="M148" s="39" t="s">
        <v>510</v>
      </c>
    </row>
    <row r="149" spans="1:13" ht="23" x14ac:dyDescent="0.35">
      <c r="A149" s="118" t="s">
        <v>768</v>
      </c>
      <c r="C149" s="35" t="s">
        <v>83</v>
      </c>
      <c r="D149" s="36" t="s">
        <v>84</v>
      </c>
      <c r="E149" s="36" t="s">
        <v>85</v>
      </c>
      <c r="F149" s="36" t="s">
        <v>86</v>
      </c>
      <c r="G149" s="36" t="s">
        <v>15</v>
      </c>
      <c r="H149" s="36" t="s">
        <v>104</v>
      </c>
      <c r="I149" s="36" t="s">
        <v>122</v>
      </c>
      <c r="J149" s="36" t="s">
        <v>40</v>
      </c>
      <c r="K149" s="37" t="s">
        <v>184</v>
      </c>
      <c r="L149" s="38">
        <v>19</v>
      </c>
      <c r="M149" s="39" t="s">
        <v>510</v>
      </c>
    </row>
    <row r="150" spans="1:13" ht="34.5" x14ac:dyDescent="0.35">
      <c r="A150" s="118" t="s">
        <v>769</v>
      </c>
      <c r="C150" s="35" t="s">
        <v>83</v>
      </c>
      <c r="D150" s="36" t="s">
        <v>84</v>
      </c>
      <c r="E150" s="36" t="s">
        <v>85</v>
      </c>
      <c r="F150" s="36" t="s">
        <v>86</v>
      </c>
      <c r="G150" s="36" t="s">
        <v>58</v>
      </c>
      <c r="H150" s="36" t="s">
        <v>123</v>
      </c>
      <c r="I150" s="36" t="s">
        <v>124</v>
      </c>
      <c r="J150" s="36" t="s">
        <v>125</v>
      </c>
      <c r="K150" s="37" t="s">
        <v>184</v>
      </c>
      <c r="L150" s="38">
        <v>19</v>
      </c>
      <c r="M150" s="39" t="s">
        <v>510</v>
      </c>
    </row>
    <row r="151" spans="1:13" ht="23" x14ac:dyDescent="0.35">
      <c r="A151" s="118" t="s">
        <v>770</v>
      </c>
      <c r="C151" s="35" t="s">
        <v>512</v>
      </c>
      <c r="D151" s="36" t="s">
        <v>771</v>
      </c>
      <c r="E151" s="36" t="s">
        <v>772</v>
      </c>
      <c r="F151" s="36" t="s">
        <v>773</v>
      </c>
      <c r="G151" s="36" t="s">
        <v>367</v>
      </c>
      <c r="H151" s="36" t="s">
        <v>774</v>
      </c>
      <c r="I151" s="36" t="s">
        <v>775</v>
      </c>
      <c r="J151" s="36" t="s">
        <v>776</v>
      </c>
      <c r="K151" s="37" t="s">
        <v>184</v>
      </c>
      <c r="L151" s="38">
        <v>24</v>
      </c>
      <c r="M151" s="39" t="s">
        <v>185</v>
      </c>
    </row>
    <row r="152" spans="1:13" ht="23" x14ac:dyDescent="0.35">
      <c r="A152" s="118" t="s">
        <v>777</v>
      </c>
      <c r="C152" s="35" t="s">
        <v>512</v>
      </c>
      <c r="D152" s="36" t="s">
        <v>771</v>
      </c>
      <c r="E152" s="36" t="s">
        <v>772</v>
      </c>
      <c r="F152" s="36" t="s">
        <v>773</v>
      </c>
      <c r="G152" s="36" t="s">
        <v>367</v>
      </c>
      <c r="H152" s="36" t="s">
        <v>774</v>
      </c>
      <c r="I152" s="36" t="s">
        <v>778</v>
      </c>
      <c r="J152" s="36" t="s">
        <v>776</v>
      </c>
      <c r="K152" s="37" t="s">
        <v>184</v>
      </c>
      <c r="L152" s="38">
        <v>24</v>
      </c>
      <c r="M152" s="39" t="s">
        <v>185</v>
      </c>
    </row>
    <row r="153" spans="1:13" ht="23" x14ac:dyDescent="0.35">
      <c r="A153" s="118" t="s">
        <v>779</v>
      </c>
      <c r="C153" s="35" t="s">
        <v>512</v>
      </c>
      <c r="D153" s="36" t="s">
        <v>780</v>
      </c>
      <c r="E153" s="36" t="s">
        <v>781</v>
      </c>
      <c r="F153" s="36" t="s">
        <v>782</v>
      </c>
      <c r="G153" s="36" t="s">
        <v>372</v>
      </c>
      <c r="H153" s="36" t="s">
        <v>783</v>
      </c>
      <c r="I153" s="36" t="s">
        <v>784</v>
      </c>
      <c r="J153" s="36" t="s">
        <v>785</v>
      </c>
      <c r="K153" s="37" t="s">
        <v>184</v>
      </c>
      <c r="L153" s="38">
        <v>24</v>
      </c>
      <c r="M153" s="39" t="s">
        <v>185</v>
      </c>
    </row>
    <row r="154" spans="1:13" ht="23" x14ac:dyDescent="0.35">
      <c r="A154" s="118" t="s">
        <v>786</v>
      </c>
      <c r="C154" s="35" t="s">
        <v>512</v>
      </c>
      <c r="D154" s="36" t="s">
        <v>780</v>
      </c>
      <c r="E154" s="36" t="s">
        <v>781</v>
      </c>
      <c r="F154" s="36" t="s">
        <v>782</v>
      </c>
      <c r="G154" s="36" t="s">
        <v>372</v>
      </c>
      <c r="H154" s="36" t="s">
        <v>783</v>
      </c>
      <c r="I154" s="36" t="s">
        <v>787</v>
      </c>
      <c r="J154" s="36" t="s">
        <v>785</v>
      </c>
      <c r="K154" s="37" t="s">
        <v>184</v>
      </c>
      <c r="L154" s="38">
        <v>24</v>
      </c>
      <c r="M154" s="39" t="s">
        <v>185</v>
      </c>
    </row>
    <row r="155" spans="1:13" ht="23" x14ac:dyDescent="0.35">
      <c r="A155" s="118" t="s">
        <v>788</v>
      </c>
      <c r="C155" s="35" t="s">
        <v>512</v>
      </c>
      <c r="D155" s="36" t="s">
        <v>780</v>
      </c>
      <c r="E155" s="36" t="s">
        <v>781</v>
      </c>
      <c r="F155" s="36" t="s">
        <v>782</v>
      </c>
      <c r="G155" s="36" t="s">
        <v>372</v>
      </c>
      <c r="H155" s="36" t="s">
        <v>783</v>
      </c>
      <c r="I155" s="36" t="s">
        <v>789</v>
      </c>
      <c r="J155" s="36" t="s">
        <v>785</v>
      </c>
      <c r="K155" s="37" t="s">
        <v>184</v>
      </c>
      <c r="L155" s="38">
        <v>24</v>
      </c>
      <c r="M155" s="39" t="s">
        <v>185</v>
      </c>
    </row>
    <row r="156" spans="1:13" ht="23" x14ac:dyDescent="0.35">
      <c r="A156" s="118" t="s">
        <v>790</v>
      </c>
      <c r="C156" s="35" t="s">
        <v>512</v>
      </c>
      <c r="D156" s="36" t="s">
        <v>780</v>
      </c>
      <c r="E156" s="36" t="s">
        <v>781</v>
      </c>
      <c r="F156" s="36" t="s">
        <v>782</v>
      </c>
      <c r="G156" s="36" t="s">
        <v>372</v>
      </c>
      <c r="H156" s="36" t="s">
        <v>783</v>
      </c>
      <c r="I156" s="36" t="s">
        <v>791</v>
      </c>
      <c r="J156" s="36" t="s">
        <v>785</v>
      </c>
      <c r="K156" s="37" t="s">
        <v>184</v>
      </c>
      <c r="L156" s="38">
        <v>24</v>
      </c>
      <c r="M156" s="39" t="s">
        <v>185</v>
      </c>
    </row>
    <row r="157" spans="1:13" ht="23" x14ac:dyDescent="0.35">
      <c r="A157" s="118" t="s">
        <v>792</v>
      </c>
      <c r="C157" s="35" t="s">
        <v>512</v>
      </c>
      <c r="D157" s="36" t="s">
        <v>780</v>
      </c>
      <c r="E157" s="36" t="s">
        <v>781</v>
      </c>
      <c r="F157" s="36" t="s">
        <v>782</v>
      </c>
      <c r="G157" s="36" t="s">
        <v>372</v>
      </c>
      <c r="H157" s="36" t="s">
        <v>783</v>
      </c>
      <c r="I157" s="36" t="s">
        <v>793</v>
      </c>
      <c r="J157" s="36" t="s">
        <v>785</v>
      </c>
      <c r="K157" s="37" t="s">
        <v>184</v>
      </c>
      <c r="L157" s="38">
        <v>24</v>
      </c>
      <c r="M157" s="39" t="s">
        <v>185</v>
      </c>
    </row>
    <row r="158" spans="1:13" x14ac:dyDescent="0.35">
      <c r="A158" s="118" t="s">
        <v>794</v>
      </c>
      <c r="C158" s="35" t="s">
        <v>795</v>
      </c>
      <c r="D158" s="36" t="s">
        <v>74</v>
      </c>
      <c r="E158" s="36" t="s">
        <v>75</v>
      </c>
      <c r="F158" s="36" t="s">
        <v>76</v>
      </c>
      <c r="G158" s="36" t="s">
        <v>56</v>
      </c>
      <c r="H158" s="36" t="s">
        <v>796</v>
      </c>
      <c r="I158" s="36" t="s">
        <v>797</v>
      </c>
      <c r="J158" s="36" t="s">
        <v>79</v>
      </c>
      <c r="K158" s="37" t="s">
        <v>184</v>
      </c>
      <c r="L158" s="38">
        <v>24</v>
      </c>
      <c r="M158" s="39" t="s">
        <v>185</v>
      </c>
    </row>
    <row r="159" spans="1:13" x14ac:dyDescent="0.35">
      <c r="A159" s="118" t="s">
        <v>798</v>
      </c>
      <c r="C159" s="35" t="s">
        <v>795</v>
      </c>
      <c r="D159" s="36" t="s">
        <v>74</v>
      </c>
      <c r="E159" s="36" t="s">
        <v>75</v>
      </c>
      <c r="F159" s="36" t="s">
        <v>76</v>
      </c>
      <c r="G159" s="36" t="s">
        <v>56</v>
      </c>
      <c r="H159" s="36" t="s">
        <v>796</v>
      </c>
      <c r="I159" s="36" t="s">
        <v>799</v>
      </c>
      <c r="J159" s="36" t="s">
        <v>79</v>
      </c>
      <c r="K159" s="37" t="s">
        <v>184</v>
      </c>
      <c r="L159" s="38">
        <v>24</v>
      </c>
      <c r="M159" s="39" t="s">
        <v>185</v>
      </c>
    </row>
    <row r="160" spans="1:13" x14ac:dyDescent="0.35">
      <c r="A160" s="118" t="s">
        <v>800</v>
      </c>
      <c r="C160" s="35" t="s">
        <v>795</v>
      </c>
      <c r="D160" s="36" t="s">
        <v>74</v>
      </c>
      <c r="E160" s="36" t="s">
        <v>75</v>
      </c>
      <c r="F160" s="36" t="s">
        <v>76</v>
      </c>
      <c r="G160" s="36" t="s">
        <v>56</v>
      </c>
      <c r="H160" s="36" t="s">
        <v>796</v>
      </c>
      <c r="I160" s="36" t="s">
        <v>801</v>
      </c>
      <c r="J160" s="36" t="s">
        <v>79</v>
      </c>
      <c r="K160" s="37" t="s">
        <v>184</v>
      </c>
      <c r="L160" s="38">
        <v>24</v>
      </c>
      <c r="M160" s="39" t="s">
        <v>185</v>
      </c>
    </row>
    <row r="161" spans="1:13" x14ac:dyDescent="0.35">
      <c r="A161" s="118" t="s">
        <v>802</v>
      </c>
      <c r="C161" s="35" t="s">
        <v>795</v>
      </c>
      <c r="D161" s="36" t="s">
        <v>74</v>
      </c>
      <c r="E161" s="36" t="s">
        <v>75</v>
      </c>
      <c r="F161" s="36" t="s">
        <v>76</v>
      </c>
      <c r="G161" s="36" t="s">
        <v>56</v>
      </c>
      <c r="H161" s="36" t="s">
        <v>796</v>
      </c>
      <c r="I161" s="36" t="s">
        <v>803</v>
      </c>
      <c r="J161" s="36" t="s">
        <v>79</v>
      </c>
      <c r="K161" s="37" t="s">
        <v>184</v>
      </c>
      <c r="L161" s="38">
        <v>24</v>
      </c>
      <c r="M161" s="39" t="s">
        <v>185</v>
      </c>
    </row>
    <row r="162" spans="1:13" x14ac:dyDescent="0.35">
      <c r="A162" s="118" t="s">
        <v>804</v>
      </c>
      <c r="C162" s="35" t="s">
        <v>795</v>
      </c>
      <c r="D162" s="36" t="s">
        <v>74</v>
      </c>
      <c r="E162" s="36" t="s">
        <v>75</v>
      </c>
      <c r="F162" s="36" t="s">
        <v>76</v>
      </c>
      <c r="G162" s="36" t="s">
        <v>56</v>
      </c>
      <c r="H162" s="36" t="s">
        <v>796</v>
      </c>
      <c r="I162" s="36" t="s">
        <v>805</v>
      </c>
      <c r="J162" s="36" t="s">
        <v>79</v>
      </c>
      <c r="K162" s="37" t="s">
        <v>184</v>
      </c>
      <c r="L162" s="38">
        <v>24</v>
      </c>
      <c r="M162" s="39" t="s">
        <v>185</v>
      </c>
    </row>
    <row r="163" spans="1:13" x14ac:dyDescent="0.35">
      <c r="A163" s="118" t="s">
        <v>806</v>
      </c>
      <c r="C163" s="35" t="s">
        <v>795</v>
      </c>
      <c r="D163" s="36" t="s">
        <v>74</v>
      </c>
      <c r="E163" s="36" t="s">
        <v>75</v>
      </c>
      <c r="F163" s="36" t="s">
        <v>76</v>
      </c>
      <c r="G163" s="36" t="s">
        <v>56</v>
      </c>
      <c r="H163" s="36" t="s">
        <v>796</v>
      </c>
      <c r="I163" s="36" t="s">
        <v>807</v>
      </c>
      <c r="J163" s="36" t="s">
        <v>79</v>
      </c>
      <c r="K163" s="37" t="s">
        <v>184</v>
      </c>
      <c r="L163" s="38">
        <v>24</v>
      </c>
      <c r="M163" s="39" t="s">
        <v>185</v>
      </c>
    </row>
    <row r="164" spans="1:13" x14ac:dyDescent="0.35">
      <c r="A164" s="118" t="s">
        <v>808</v>
      </c>
      <c r="C164" s="35" t="s">
        <v>795</v>
      </c>
      <c r="D164" s="36" t="s">
        <v>74</v>
      </c>
      <c r="E164" s="36" t="s">
        <v>75</v>
      </c>
      <c r="F164" s="36" t="s">
        <v>76</v>
      </c>
      <c r="G164" s="36" t="s">
        <v>56</v>
      </c>
      <c r="H164" s="36" t="s">
        <v>796</v>
      </c>
      <c r="I164" s="36" t="s">
        <v>809</v>
      </c>
      <c r="J164" s="36" t="s">
        <v>79</v>
      </c>
      <c r="K164" s="37" t="s">
        <v>184</v>
      </c>
      <c r="L164" s="38">
        <v>24</v>
      </c>
      <c r="M164" s="39" t="s">
        <v>185</v>
      </c>
    </row>
    <row r="165" spans="1:13" x14ac:dyDescent="0.35">
      <c r="A165" s="118" t="s">
        <v>810</v>
      </c>
      <c r="C165" s="35" t="s">
        <v>795</v>
      </c>
      <c r="D165" s="36" t="s">
        <v>74</v>
      </c>
      <c r="E165" s="36" t="s">
        <v>75</v>
      </c>
      <c r="F165" s="36" t="s">
        <v>76</v>
      </c>
      <c r="G165" s="36" t="s">
        <v>56</v>
      </c>
      <c r="H165" s="36" t="s">
        <v>796</v>
      </c>
      <c r="I165" s="36" t="s">
        <v>811</v>
      </c>
      <c r="J165" s="36" t="s">
        <v>79</v>
      </c>
      <c r="K165" s="37" t="s">
        <v>184</v>
      </c>
      <c r="L165" s="38">
        <v>24</v>
      </c>
      <c r="M165" s="39" t="s">
        <v>185</v>
      </c>
    </row>
    <row r="166" spans="1:13" x14ac:dyDescent="0.35">
      <c r="A166" s="118" t="s">
        <v>812</v>
      </c>
      <c r="C166" s="35" t="s">
        <v>795</v>
      </c>
      <c r="D166" s="36" t="s">
        <v>74</v>
      </c>
      <c r="E166" s="36" t="s">
        <v>75</v>
      </c>
      <c r="F166" s="36" t="s">
        <v>76</v>
      </c>
      <c r="G166" s="36" t="s">
        <v>56</v>
      </c>
      <c r="H166" s="36" t="s">
        <v>796</v>
      </c>
      <c r="I166" s="36" t="s">
        <v>813</v>
      </c>
      <c r="J166" s="36" t="s">
        <v>79</v>
      </c>
      <c r="K166" s="37" t="s">
        <v>184</v>
      </c>
      <c r="L166" s="38">
        <v>24</v>
      </c>
      <c r="M166" s="39" t="s">
        <v>185</v>
      </c>
    </row>
    <row r="167" spans="1:13" x14ac:dyDescent="0.35">
      <c r="A167" s="118" t="s">
        <v>814</v>
      </c>
      <c r="C167" s="35" t="s">
        <v>795</v>
      </c>
      <c r="D167" s="36" t="s">
        <v>74</v>
      </c>
      <c r="E167" s="36" t="s">
        <v>75</v>
      </c>
      <c r="F167" s="36" t="s">
        <v>76</v>
      </c>
      <c r="G167" s="36" t="s">
        <v>56</v>
      </c>
      <c r="H167" s="36" t="s">
        <v>796</v>
      </c>
      <c r="I167" s="36" t="s">
        <v>815</v>
      </c>
      <c r="J167" s="36" t="s">
        <v>79</v>
      </c>
      <c r="K167" s="37" t="s">
        <v>184</v>
      </c>
      <c r="L167" s="38">
        <v>24</v>
      </c>
      <c r="M167" s="39" t="s">
        <v>185</v>
      </c>
    </row>
    <row r="168" spans="1:13" x14ac:dyDescent="0.35">
      <c r="A168" s="118" t="s">
        <v>816</v>
      </c>
      <c r="C168" s="35" t="s">
        <v>795</v>
      </c>
      <c r="D168" s="36" t="s">
        <v>74</v>
      </c>
      <c r="E168" s="36" t="s">
        <v>75</v>
      </c>
      <c r="F168" s="36" t="s">
        <v>76</v>
      </c>
      <c r="G168" s="36" t="s">
        <v>56</v>
      </c>
      <c r="H168" s="36" t="s">
        <v>796</v>
      </c>
      <c r="I168" s="36" t="s">
        <v>817</v>
      </c>
      <c r="J168" s="36" t="s">
        <v>79</v>
      </c>
      <c r="K168" s="37" t="s">
        <v>184</v>
      </c>
      <c r="L168" s="38">
        <v>24</v>
      </c>
      <c r="M168" s="39" t="s">
        <v>185</v>
      </c>
    </row>
    <row r="169" spans="1:13" x14ac:dyDescent="0.35">
      <c r="A169" s="118" t="s">
        <v>818</v>
      </c>
      <c r="C169" s="35" t="s">
        <v>795</v>
      </c>
      <c r="D169" s="36" t="s">
        <v>74</v>
      </c>
      <c r="E169" s="36" t="s">
        <v>75</v>
      </c>
      <c r="F169" s="36" t="s">
        <v>76</v>
      </c>
      <c r="G169" s="36" t="s">
        <v>56</v>
      </c>
      <c r="H169" s="36" t="s">
        <v>796</v>
      </c>
      <c r="I169" s="36" t="s">
        <v>819</v>
      </c>
      <c r="J169" s="36" t="s">
        <v>79</v>
      </c>
      <c r="K169" s="37" t="s">
        <v>184</v>
      </c>
      <c r="L169" s="38">
        <v>24</v>
      </c>
      <c r="M169" s="39" t="s">
        <v>185</v>
      </c>
    </row>
    <row r="170" spans="1:13" x14ac:dyDescent="0.35">
      <c r="A170" s="118" t="s">
        <v>820</v>
      </c>
      <c r="C170" s="35" t="s">
        <v>795</v>
      </c>
      <c r="D170" s="36" t="s">
        <v>74</v>
      </c>
      <c r="E170" s="36" t="s">
        <v>75</v>
      </c>
      <c r="F170" s="36" t="s">
        <v>76</v>
      </c>
      <c r="G170" s="36" t="s">
        <v>56</v>
      </c>
      <c r="H170" s="36" t="s">
        <v>796</v>
      </c>
      <c r="I170" s="36" t="s">
        <v>821</v>
      </c>
      <c r="J170" s="36" t="s">
        <v>79</v>
      </c>
      <c r="K170" s="37" t="s">
        <v>184</v>
      </c>
      <c r="L170" s="38">
        <v>24</v>
      </c>
      <c r="M170" s="39" t="s">
        <v>185</v>
      </c>
    </row>
    <row r="171" spans="1:13" x14ac:dyDescent="0.35">
      <c r="A171" s="118" t="s">
        <v>822</v>
      </c>
      <c r="C171" s="35" t="s">
        <v>795</v>
      </c>
      <c r="D171" s="36" t="s">
        <v>74</v>
      </c>
      <c r="E171" s="36" t="s">
        <v>75</v>
      </c>
      <c r="F171" s="36" t="s">
        <v>76</v>
      </c>
      <c r="G171" s="36" t="s">
        <v>56</v>
      </c>
      <c r="H171" s="36" t="s">
        <v>796</v>
      </c>
      <c r="I171" s="36" t="s">
        <v>823</v>
      </c>
      <c r="J171" s="36" t="s">
        <v>79</v>
      </c>
      <c r="K171" s="37" t="s">
        <v>184</v>
      </c>
      <c r="L171" s="38">
        <v>24</v>
      </c>
      <c r="M171" s="39" t="s">
        <v>185</v>
      </c>
    </row>
    <row r="172" spans="1:13" x14ac:dyDescent="0.35">
      <c r="A172" s="118" t="s">
        <v>824</v>
      </c>
      <c r="C172" s="35" t="s">
        <v>795</v>
      </c>
      <c r="D172" s="36" t="s">
        <v>74</v>
      </c>
      <c r="E172" s="36" t="s">
        <v>75</v>
      </c>
      <c r="F172" s="36" t="s">
        <v>76</v>
      </c>
      <c r="G172" s="36" t="s">
        <v>56</v>
      </c>
      <c r="H172" s="36" t="s">
        <v>796</v>
      </c>
      <c r="I172" s="36" t="s">
        <v>825</v>
      </c>
      <c r="J172" s="36" t="s">
        <v>79</v>
      </c>
      <c r="K172" s="37" t="s">
        <v>184</v>
      </c>
      <c r="L172" s="38">
        <v>24</v>
      </c>
      <c r="M172" s="39" t="s">
        <v>185</v>
      </c>
    </row>
    <row r="173" spans="1:13" x14ac:dyDescent="0.35">
      <c r="A173" s="118" t="s">
        <v>826</v>
      </c>
      <c r="C173" s="35" t="s">
        <v>795</v>
      </c>
      <c r="D173" s="36" t="s">
        <v>74</v>
      </c>
      <c r="E173" s="36" t="s">
        <v>75</v>
      </c>
      <c r="F173" s="36" t="s">
        <v>76</v>
      </c>
      <c r="G173" s="36" t="s">
        <v>56</v>
      </c>
      <c r="H173" s="36" t="s">
        <v>796</v>
      </c>
      <c r="I173" s="36" t="s">
        <v>827</v>
      </c>
      <c r="J173" s="36" t="s">
        <v>79</v>
      </c>
      <c r="K173" s="37" t="s">
        <v>184</v>
      </c>
      <c r="L173" s="38">
        <v>24</v>
      </c>
      <c r="M173" s="39" t="s">
        <v>185</v>
      </c>
    </row>
    <row r="174" spans="1:13" x14ac:dyDescent="0.35">
      <c r="A174" s="118" t="s">
        <v>828</v>
      </c>
      <c r="C174" s="35" t="s">
        <v>795</v>
      </c>
      <c r="D174" s="36" t="s">
        <v>74</v>
      </c>
      <c r="E174" s="36" t="s">
        <v>75</v>
      </c>
      <c r="F174" s="36" t="s">
        <v>76</v>
      </c>
      <c r="G174" s="36" t="s">
        <v>56</v>
      </c>
      <c r="H174" s="36" t="s">
        <v>796</v>
      </c>
      <c r="I174" s="36" t="s">
        <v>829</v>
      </c>
      <c r="J174" s="36" t="s">
        <v>79</v>
      </c>
      <c r="K174" s="37" t="s">
        <v>184</v>
      </c>
      <c r="L174" s="38">
        <v>24</v>
      </c>
      <c r="M174" s="39" t="s">
        <v>185</v>
      </c>
    </row>
    <row r="175" spans="1:13" x14ac:dyDescent="0.35">
      <c r="A175" s="118" t="s">
        <v>830</v>
      </c>
      <c r="C175" s="35" t="s">
        <v>795</v>
      </c>
      <c r="D175" s="36" t="s">
        <v>74</v>
      </c>
      <c r="E175" s="36" t="s">
        <v>75</v>
      </c>
      <c r="F175" s="36" t="s">
        <v>76</v>
      </c>
      <c r="G175" s="36" t="s">
        <v>56</v>
      </c>
      <c r="H175" s="36" t="s">
        <v>796</v>
      </c>
      <c r="I175" s="36" t="s">
        <v>831</v>
      </c>
      <c r="J175" s="36" t="s">
        <v>79</v>
      </c>
      <c r="K175" s="37" t="s">
        <v>184</v>
      </c>
      <c r="L175" s="38">
        <v>24</v>
      </c>
      <c r="M175" s="39" t="s">
        <v>185</v>
      </c>
    </row>
    <row r="176" spans="1:13" x14ac:dyDescent="0.35">
      <c r="A176" s="118" t="s">
        <v>832</v>
      </c>
      <c r="C176" s="35" t="s">
        <v>795</v>
      </c>
      <c r="D176" s="36" t="s">
        <v>74</v>
      </c>
      <c r="E176" s="36" t="s">
        <v>75</v>
      </c>
      <c r="F176" s="36" t="s">
        <v>76</v>
      </c>
      <c r="G176" s="36" t="s">
        <v>56</v>
      </c>
      <c r="H176" s="36" t="s">
        <v>796</v>
      </c>
      <c r="I176" s="36" t="s">
        <v>833</v>
      </c>
      <c r="J176" s="36" t="s">
        <v>79</v>
      </c>
      <c r="K176" s="37" t="s">
        <v>184</v>
      </c>
      <c r="L176" s="38">
        <v>24</v>
      </c>
      <c r="M176" s="39" t="s">
        <v>185</v>
      </c>
    </row>
    <row r="177" spans="1:13" x14ac:dyDescent="0.35">
      <c r="A177" s="118" t="s">
        <v>834</v>
      </c>
      <c r="C177" s="35" t="s">
        <v>795</v>
      </c>
      <c r="D177" s="36" t="s">
        <v>74</v>
      </c>
      <c r="E177" s="36" t="s">
        <v>75</v>
      </c>
      <c r="F177" s="36" t="s">
        <v>76</v>
      </c>
      <c r="G177" s="36" t="s">
        <v>56</v>
      </c>
      <c r="H177" s="36" t="s">
        <v>796</v>
      </c>
      <c r="I177" s="36" t="s">
        <v>835</v>
      </c>
      <c r="J177" s="36" t="s">
        <v>79</v>
      </c>
      <c r="K177" s="37" t="s">
        <v>184</v>
      </c>
      <c r="L177" s="38">
        <v>24</v>
      </c>
      <c r="M177" s="39" t="s">
        <v>185</v>
      </c>
    </row>
    <row r="178" spans="1:13" x14ac:dyDescent="0.35">
      <c r="A178" s="118" t="s">
        <v>836</v>
      </c>
      <c r="C178" s="35" t="s">
        <v>795</v>
      </c>
      <c r="D178" s="36" t="s">
        <v>74</v>
      </c>
      <c r="E178" s="36" t="s">
        <v>75</v>
      </c>
      <c r="F178" s="36" t="s">
        <v>76</v>
      </c>
      <c r="G178" s="36" t="s">
        <v>56</v>
      </c>
      <c r="H178" s="36" t="s">
        <v>796</v>
      </c>
      <c r="I178" s="36" t="s">
        <v>837</v>
      </c>
      <c r="J178" s="36" t="s">
        <v>79</v>
      </c>
      <c r="K178" s="37" t="s">
        <v>184</v>
      </c>
      <c r="L178" s="38">
        <v>24</v>
      </c>
      <c r="M178" s="39" t="s">
        <v>185</v>
      </c>
    </row>
    <row r="179" spans="1:13" x14ac:dyDescent="0.35">
      <c r="A179" s="118" t="s">
        <v>838</v>
      </c>
      <c r="C179" s="35" t="s">
        <v>795</v>
      </c>
      <c r="D179" s="36" t="s">
        <v>74</v>
      </c>
      <c r="E179" s="36" t="s">
        <v>75</v>
      </c>
      <c r="F179" s="36" t="s">
        <v>76</v>
      </c>
      <c r="G179" s="36" t="s">
        <v>56</v>
      </c>
      <c r="H179" s="36" t="s">
        <v>796</v>
      </c>
      <c r="I179" s="36" t="s">
        <v>839</v>
      </c>
      <c r="J179" s="36" t="s">
        <v>79</v>
      </c>
      <c r="K179" s="37" t="s">
        <v>184</v>
      </c>
      <c r="L179" s="38">
        <v>24</v>
      </c>
      <c r="M179" s="39" t="s">
        <v>185</v>
      </c>
    </row>
    <row r="180" spans="1:13" x14ac:dyDescent="0.35">
      <c r="A180" s="118" t="s">
        <v>840</v>
      </c>
      <c r="C180" s="35" t="s">
        <v>795</v>
      </c>
      <c r="D180" s="36" t="s">
        <v>74</v>
      </c>
      <c r="E180" s="36" t="s">
        <v>75</v>
      </c>
      <c r="F180" s="36" t="s">
        <v>76</v>
      </c>
      <c r="G180" s="36" t="s">
        <v>56</v>
      </c>
      <c r="H180" s="36" t="s">
        <v>796</v>
      </c>
      <c r="I180" s="36" t="s">
        <v>841</v>
      </c>
      <c r="J180" s="36" t="s">
        <v>79</v>
      </c>
      <c r="K180" s="37" t="s">
        <v>184</v>
      </c>
      <c r="L180" s="38">
        <v>24</v>
      </c>
      <c r="M180" s="39" t="s">
        <v>185</v>
      </c>
    </row>
    <row r="181" spans="1:13" x14ac:dyDescent="0.35">
      <c r="A181" s="118" t="s">
        <v>842</v>
      </c>
      <c r="C181" s="35" t="s">
        <v>795</v>
      </c>
      <c r="D181" s="36" t="s">
        <v>74</v>
      </c>
      <c r="E181" s="36" t="s">
        <v>75</v>
      </c>
      <c r="F181" s="36" t="s">
        <v>76</v>
      </c>
      <c r="G181" s="36" t="s">
        <v>56</v>
      </c>
      <c r="H181" s="36" t="s">
        <v>796</v>
      </c>
      <c r="I181" s="36" t="s">
        <v>843</v>
      </c>
      <c r="J181" s="36" t="s">
        <v>79</v>
      </c>
      <c r="K181" s="37" t="s">
        <v>184</v>
      </c>
      <c r="L181" s="38">
        <v>24</v>
      </c>
      <c r="M181" s="39" t="s">
        <v>185</v>
      </c>
    </row>
    <row r="182" spans="1:13" x14ac:dyDescent="0.35">
      <c r="A182" s="118" t="s">
        <v>844</v>
      </c>
      <c r="C182" s="35" t="s">
        <v>795</v>
      </c>
      <c r="D182" s="36" t="s">
        <v>74</v>
      </c>
      <c r="E182" s="36" t="s">
        <v>75</v>
      </c>
      <c r="F182" s="36" t="s">
        <v>76</v>
      </c>
      <c r="G182" s="36" t="s">
        <v>56</v>
      </c>
      <c r="H182" s="36" t="s">
        <v>796</v>
      </c>
      <c r="I182" s="36" t="s">
        <v>845</v>
      </c>
      <c r="J182" s="36" t="s">
        <v>79</v>
      </c>
      <c r="K182" s="37" t="s">
        <v>184</v>
      </c>
      <c r="L182" s="38">
        <v>24</v>
      </c>
      <c r="M182" s="39" t="s">
        <v>185</v>
      </c>
    </row>
    <row r="183" spans="1:13" x14ac:dyDescent="0.35">
      <c r="A183" s="118" t="s">
        <v>846</v>
      </c>
      <c r="C183" s="35" t="s">
        <v>795</v>
      </c>
      <c r="D183" s="36" t="s">
        <v>74</v>
      </c>
      <c r="E183" s="36" t="s">
        <v>75</v>
      </c>
      <c r="F183" s="36" t="s">
        <v>76</v>
      </c>
      <c r="G183" s="36" t="s">
        <v>56</v>
      </c>
      <c r="H183" s="36" t="s">
        <v>796</v>
      </c>
      <c r="I183" s="36" t="s">
        <v>847</v>
      </c>
      <c r="J183" s="36" t="s">
        <v>79</v>
      </c>
      <c r="K183" s="37" t="s">
        <v>184</v>
      </c>
      <c r="L183" s="38">
        <v>24</v>
      </c>
      <c r="M183" s="39" t="s">
        <v>185</v>
      </c>
    </row>
    <row r="184" spans="1:13" x14ac:dyDescent="0.35">
      <c r="A184" s="118" t="s">
        <v>848</v>
      </c>
      <c r="C184" s="35" t="s">
        <v>795</v>
      </c>
      <c r="D184" s="36" t="s">
        <v>74</v>
      </c>
      <c r="E184" s="36" t="s">
        <v>75</v>
      </c>
      <c r="F184" s="36" t="s">
        <v>76</v>
      </c>
      <c r="G184" s="36" t="s">
        <v>56</v>
      </c>
      <c r="H184" s="36" t="s">
        <v>796</v>
      </c>
      <c r="I184" s="36" t="s">
        <v>849</v>
      </c>
      <c r="J184" s="36" t="s">
        <v>79</v>
      </c>
      <c r="K184" s="37" t="s">
        <v>184</v>
      </c>
      <c r="L184" s="38">
        <v>24</v>
      </c>
      <c r="M184" s="39" t="s">
        <v>185</v>
      </c>
    </row>
    <row r="185" spans="1:13" x14ac:dyDescent="0.35">
      <c r="A185" s="118" t="s">
        <v>850</v>
      </c>
      <c r="C185" s="35" t="s">
        <v>795</v>
      </c>
      <c r="D185" s="36" t="s">
        <v>74</v>
      </c>
      <c r="E185" s="36" t="s">
        <v>75</v>
      </c>
      <c r="F185" s="36" t="s">
        <v>76</v>
      </c>
      <c r="G185" s="36" t="s">
        <v>56</v>
      </c>
      <c r="H185" s="36" t="s">
        <v>796</v>
      </c>
      <c r="I185" s="36" t="s">
        <v>851</v>
      </c>
      <c r="J185" s="36" t="s">
        <v>79</v>
      </c>
      <c r="K185" s="37" t="s">
        <v>184</v>
      </c>
      <c r="L185" s="38">
        <v>24</v>
      </c>
      <c r="M185" s="39" t="s">
        <v>185</v>
      </c>
    </row>
    <row r="186" spans="1:13" x14ac:dyDescent="0.35">
      <c r="A186" s="118" t="s">
        <v>852</v>
      </c>
      <c r="C186" s="35" t="s">
        <v>795</v>
      </c>
      <c r="D186" s="36" t="s">
        <v>74</v>
      </c>
      <c r="E186" s="36" t="s">
        <v>75</v>
      </c>
      <c r="F186" s="36" t="s">
        <v>76</v>
      </c>
      <c r="G186" s="36" t="s">
        <v>56</v>
      </c>
      <c r="H186" s="36" t="s">
        <v>796</v>
      </c>
      <c r="I186" s="36" t="s">
        <v>853</v>
      </c>
      <c r="J186" s="36" t="s">
        <v>79</v>
      </c>
      <c r="K186" s="37" t="s">
        <v>184</v>
      </c>
      <c r="L186" s="38">
        <v>24</v>
      </c>
      <c r="M186" s="39" t="s">
        <v>185</v>
      </c>
    </row>
    <row r="187" spans="1:13" x14ac:dyDescent="0.35">
      <c r="A187" s="118" t="s">
        <v>854</v>
      </c>
      <c r="C187" s="35" t="s">
        <v>795</v>
      </c>
      <c r="D187" s="36" t="s">
        <v>74</v>
      </c>
      <c r="E187" s="36" t="s">
        <v>75</v>
      </c>
      <c r="F187" s="36" t="s">
        <v>76</v>
      </c>
      <c r="G187" s="36" t="s">
        <v>56</v>
      </c>
      <c r="H187" s="36" t="s">
        <v>796</v>
      </c>
      <c r="I187" s="36" t="s">
        <v>855</v>
      </c>
      <c r="J187" s="36" t="s">
        <v>79</v>
      </c>
      <c r="K187" s="37" t="s">
        <v>184</v>
      </c>
      <c r="L187" s="38">
        <v>24</v>
      </c>
      <c r="M187" s="39" t="s">
        <v>185</v>
      </c>
    </row>
    <row r="188" spans="1:13" x14ac:dyDescent="0.35">
      <c r="A188" s="118" t="s">
        <v>856</v>
      </c>
      <c r="C188" s="35" t="s">
        <v>795</v>
      </c>
      <c r="D188" s="36" t="s">
        <v>74</v>
      </c>
      <c r="E188" s="36" t="s">
        <v>75</v>
      </c>
      <c r="F188" s="36" t="s">
        <v>76</v>
      </c>
      <c r="G188" s="36" t="s">
        <v>56</v>
      </c>
      <c r="H188" s="36" t="s">
        <v>796</v>
      </c>
      <c r="I188" s="36" t="s">
        <v>857</v>
      </c>
      <c r="J188" s="36" t="s">
        <v>79</v>
      </c>
      <c r="K188" s="37" t="s">
        <v>184</v>
      </c>
      <c r="L188" s="38">
        <v>24</v>
      </c>
      <c r="M188" s="39" t="s">
        <v>185</v>
      </c>
    </row>
    <row r="189" spans="1:13" x14ac:dyDescent="0.35">
      <c r="A189" s="118" t="s">
        <v>858</v>
      </c>
      <c r="C189" s="35" t="s">
        <v>795</v>
      </c>
      <c r="D189" s="36" t="s">
        <v>74</v>
      </c>
      <c r="E189" s="36" t="s">
        <v>75</v>
      </c>
      <c r="F189" s="36" t="s">
        <v>76</v>
      </c>
      <c r="G189" s="36" t="s">
        <v>56</v>
      </c>
      <c r="H189" s="36" t="s">
        <v>796</v>
      </c>
      <c r="I189" s="36" t="s">
        <v>859</v>
      </c>
      <c r="J189" s="36" t="s">
        <v>79</v>
      </c>
      <c r="K189" s="37" t="s">
        <v>184</v>
      </c>
      <c r="L189" s="38">
        <v>24</v>
      </c>
      <c r="M189" s="39" t="s">
        <v>185</v>
      </c>
    </row>
    <row r="190" spans="1:13" x14ac:dyDescent="0.35">
      <c r="A190" s="118" t="s">
        <v>860</v>
      </c>
      <c r="C190" s="35" t="s">
        <v>861</v>
      </c>
      <c r="D190" s="36" t="s">
        <v>862</v>
      </c>
      <c r="E190" s="36" t="s">
        <v>863</v>
      </c>
      <c r="F190" s="36" t="s">
        <v>864</v>
      </c>
      <c r="G190" s="36" t="s">
        <v>56</v>
      </c>
      <c r="H190" s="36" t="s">
        <v>865</v>
      </c>
      <c r="I190" s="36" t="s">
        <v>866</v>
      </c>
      <c r="J190" s="36" t="s">
        <v>79</v>
      </c>
      <c r="K190" s="37" t="s">
        <v>184</v>
      </c>
      <c r="L190" s="38">
        <v>24</v>
      </c>
      <c r="M190" s="39" t="s">
        <v>185</v>
      </c>
    </row>
    <row r="191" spans="1:13" x14ac:dyDescent="0.35">
      <c r="A191" s="118" t="s">
        <v>867</v>
      </c>
      <c r="C191" s="35" t="s">
        <v>861</v>
      </c>
      <c r="D191" s="36" t="s">
        <v>862</v>
      </c>
      <c r="E191" s="36" t="s">
        <v>863</v>
      </c>
      <c r="F191" s="36" t="s">
        <v>864</v>
      </c>
      <c r="G191" s="36" t="s">
        <v>56</v>
      </c>
      <c r="H191" s="36" t="s">
        <v>865</v>
      </c>
      <c r="I191" s="36" t="s">
        <v>868</v>
      </c>
      <c r="J191" s="36" t="s">
        <v>79</v>
      </c>
      <c r="K191" s="37" t="s">
        <v>184</v>
      </c>
      <c r="L191" s="38">
        <v>24</v>
      </c>
      <c r="M191" s="39" t="s">
        <v>185</v>
      </c>
    </row>
    <row r="192" spans="1:13" x14ac:dyDescent="0.35">
      <c r="A192" s="118" t="s">
        <v>869</v>
      </c>
      <c r="C192" s="35" t="s">
        <v>861</v>
      </c>
      <c r="D192" s="36" t="s">
        <v>862</v>
      </c>
      <c r="E192" s="36" t="s">
        <v>863</v>
      </c>
      <c r="F192" s="36" t="s">
        <v>864</v>
      </c>
      <c r="G192" s="36" t="s">
        <v>56</v>
      </c>
      <c r="H192" s="36" t="s">
        <v>865</v>
      </c>
      <c r="I192" s="36" t="s">
        <v>870</v>
      </c>
      <c r="J192" s="36" t="s">
        <v>79</v>
      </c>
      <c r="K192" s="37" t="s">
        <v>184</v>
      </c>
      <c r="L192" s="38">
        <v>24</v>
      </c>
      <c r="M192" s="39" t="s">
        <v>185</v>
      </c>
    </row>
    <row r="193" spans="1:13" x14ac:dyDescent="0.35">
      <c r="A193" s="118" t="s">
        <v>871</v>
      </c>
      <c r="C193" s="35" t="s">
        <v>861</v>
      </c>
      <c r="D193" s="36" t="s">
        <v>862</v>
      </c>
      <c r="E193" s="36" t="s">
        <v>863</v>
      </c>
      <c r="F193" s="36" t="s">
        <v>864</v>
      </c>
      <c r="G193" s="36" t="s">
        <v>56</v>
      </c>
      <c r="H193" s="36" t="s">
        <v>865</v>
      </c>
      <c r="I193" s="36" t="s">
        <v>872</v>
      </c>
      <c r="J193" s="36" t="s">
        <v>79</v>
      </c>
      <c r="K193" s="37" t="s">
        <v>184</v>
      </c>
      <c r="L193" s="38">
        <v>24</v>
      </c>
      <c r="M193" s="39" t="s">
        <v>185</v>
      </c>
    </row>
    <row r="194" spans="1:13" x14ac:dyDescent="0.35">
      <c r="A194" s="118" t="s">
        <v>873</v>
      </c>
      <c r="C194" s="35" t="s">
        <v>861</v>
      </c>
      <c r="D194" s="36" t="s">
        <v>862</v>
      </c>
      <c r="E194" s="36" t="s">
        <v>863</v>
      </c>
      <c r="F194" s="36" t="s">
        <v>864</v>
      </c>
      <c r="G194" s="36" t="s">
        <v>56</v>
      </c>
      <c r="H194" s="36" t="s">
        <v>865</v>
      </c>
      <c r="I194" s="36" t="s">
        <v>874</v>
      </c>
      <c r="J194" s="36" t="s">
        <v>79</v>
      </c>
      <c r="K194" s="37" t="s">
        <v>184</v>
      </c>
      <c r="L194" s="38">
        <v>24</v>
      </c>
      <c r="M194" s="39" t="s">
        <v>185</v>
      </c>
    </row>
    <row r="195" spans="1:13" x14ac:dyDescent="0.35">
      <c r="A195" s="118" t="s">
        <v>875</v>
      </c>
      <c r="C195" s="35" t="s">
        <v>861</v>
      </c>
      <c r="D195" s="36" t="s">
        <v>862</v>
      </c>
      <c r="E195" s="36" t="s">
        <v>863</v>
      </c>
      <c r="F195" s="36" t="s">
        <v>864</v>
      </c>
      <c r="G195" s="36" t="s">
        <v>56</v>
      </c>
      <c r="H195" s="36" t="s">
        <v>865</v>
      </c>
      <c r="I195" s="36" t="s">
        <v>876</v>
      </c>
      <c r="J195" s="36" t="s">
        <v>79</v>
      </c>
      <c r="K195" s="37" t="s">
        <v>184</v>
      </c>
      <c r="L195" s="38">
        <v>24</v>
      </c>
      <c r="M195" s="39" t="s">
        <v>185</v>
      </c>
    </row>
    <row r="196" spans="1:13" ht="34.5" x14ac:dyDescent="0.35">
      <c r="A196" s="118" t="s">
        <v>877</v>
      </c>
      <c r="C196" s="35" t="s">
        <v>90</v>
      </c>
      <c r="D196" s="36" t="s">
        <v>94</v>
      </c>
      <c r="E196" s="36" t="s">
        <v>36</v>
      </c>
      <c r="F196" s="36" t="s">
        <v>37</v>
      </c>
      <c r="G196" s="36" t="s">
        <v>63</v>
      </c>
      <c r="H196" s="36" t="s">
        <v>126</v>
      </c>
      <c r="I196" s="36" t="s">
        <v>127</v>
      </c>
      <c r="J196" s="36" t="s">
        <v>128</v>
      </c>
      <c r="K196" s="37" t="s">
        <v>184</v>
      </c>
      <c r="L196" s="38">
        <v>19</v>
      </c>
      <c r="M196" s="39" t="s">
        <v>510</v>
      </c>
    </row>
    <row r="197" spans="1:13" ht="46" x14ac:dyDescent="0.35">
      <c r="A197" s="118" t="s">
        <v>878</v>
      </c>
      <c r="C197" s="35" t="s">
        <v>90</v>
      </c>
      <c r="D197" s="36" t="s">
        <v>94</v>
      </c>
      <c r="E197" s="36" t="s">
        <v>36</v>
      </c>
      <c r="F197" s="36" t="s">
        <v>37</v>
      </c>
      <c r="G197" s="36" t="s">
        <v>16</v>
      </c>
      <c r="H197" s="36" t="s">
        <v>43</v>
      </c>
      <c r="I197" s="36" t="s">
        <v>129</v>
      </c>
      <c r="J197" s="36" t="s">
        <v>44</v>
      </c>
      <c r="K197" s="37" t="s">
        <v>184</v>
      </c>
      <c r="L197" s="38">
        <v>19</v>
      </c>
      <c r="M197" s="39" t="s">
        <v>510</v>
      </c>
    </row>
    <row r="198" spans="1:13" ht="46" x14ac:dyDescent="0.35">
      <c r="A198" s="118" t="s">
        <v>879</v>
      </c>
      <c r="C198" s="35" t="s">
        <v>90</v>
      </c>
      <c r="D198" s="36" t="s">
        <v>94</v>
      </c>
      <c r="E198" s="36" t="s">
        <v>36</v>
      </c>
      <c r="F198" s="36" t="s">
        <v>37</v>
      </c>
      <c r="G198" s="36" t="s">
        <v>17</v>
      </c>
      <c r="H198" s="36" t="s">
        <v>45</v>
      </c>
      <c r="I198" s="36" t="s">
        <v>129</v>
      </c>
      <c r="J198" s="36" t="s">
        <v>46</v>
      </c>
      <c r="K198" s="37" t="s">
        <v>184</v>
      </c>
      <c r="L198" s="38">
        <v>19</v>
      </c>
      <c r="M198" s="39" t="s">
        <v>510</v>
      </c>
    </row>
    <row r="199" spans="1:13" ht="34.5" x14ac:dyDescent="0.35">
      <c r="A199" s="118" t="s">
        <v>880</v>
      </c>
      <c r="C199" s="35" t="s">
        <v>90</v>
      </c>
      <c r="D199" s="36" t="s">
        <v>94</v>
      </c>
      <c r="E199" s="36" t="s">
        <v>36</v>
      </c>
      <c r="F199" s="36" t="s">
        <v>37</v>
      </c>
      <c r="G199" s="36" t="s">
        <v>63</v>
      </c>
      <c r="H199" s="36" t="s">
        <v>126</v>
      </c>
      <c r="I199" s="36" t="s">
        <v>129</v>
      </c>
      <c r="J199" s="36" t="s">
        <v>128</v>
      </c>
      <c r="K199" s="37" t="s">
        <v>184</v>
      </c>
      <c r="L199" s="38">
        <v>19</v>
      </c>
      <c r="M199" s="39" t="s">
        <v>510</v>
      </c>
    </row>
    <row r="200" spans="1:13" ht="46" x14ac:dyDescent="0.35">
      <c r="A200" s="118" t="s">
        <v>881</v>
      </c>
      <c r="C200" s="35" t="s">
        <v>512</v>
      </c>
      <c r="D200" s="36" t="s">
        <v>20</v>
      </c>
      <c r="E200" s="36" t="s">
        <v>32</v>
      </c>
      <c r="F200" s="36" t="s">
        <v>33</v>
      </c>
      <c r="G200" s="36" t="s">
        <v>383</v>
      </c>
      <c r="H200" s="36" t="s">
        <v>882</v>
      </c>
      <c r="I200" s="36" t="s">
        <v>883</v>
      </c>
      <c r="J200" s="36" t="s">
        <v>884</v>
      </c>
      <c r="K200" s="37" t="s">
        <v>184</v>
      </c>
      <c r="L200" s="38">
        <v>24</v>
      </c>
      <c r="M200" s="39" t="s">
        <v>185</v>
      </c>
    </row>
    <row r="201" spans="1:13" ht="46" x14ac:dyDescent="0.35">
      <c r="A201" s="118" t="s">
        <v>885</v>
      </c>
      <c r="C201" s="35" t="s">
        <v>512</v>
      </c>
      <c r="D201" s="36" t="s">
        <v>20</v>
      </c>
      <c r="E201" s="36" t="s">
        <v>32</v>
      </c>
      <c r="F201" s="36" t="s">
        <v>33</v>
      </c>
      <c r="G201" s="36" t="s">
        <v>383</v>
      </c>
      <c r="H201" s="36" t="s">
        <v>882</v>
      </c>
      <c r="I201" s="36" t="s">
        <v>886</v>
      </c>
      <c r="J201" s="36" t="s">
        <v>884</v>
      </c>
      <c r="K201" s="37" t="s">
        <v>184</v>
      </c>
      <c r="L201" s="38">
        <v>24</v>
      </c>
      <c r="M201" s="39" t="s">
        <v>185</v>
      </c>
    </row>
    <row r="202" spans="1:13" ht="46" x14ac:dyDescent="0.35">
      <c r="A202" s="118" t="s">
        <v>887</v>
      </c>
      <c r="C202" s="35" t="s">
        <v>512</v>
      </c>
      <c r="D202" s="36" t="s">
        <v>888</v>
      </c>
      <c r="E202" s="36" t="s">
        <v>889</v>
      </c>
      <c r="F202" s="36" t="s">
        <v>37</v>
      </c>
      <c r="G202" s="36" t="s">
        <v>16</v>
      </c>
      <c r="H202" s="36" t="s">
        <v>43</v>
      </c>
      <c r="I202" s="36" t="s">
        <v>890</v>
      </c>
      <c r="J202" s="36" t="s">
        <v>44</v>
      </c>
      <c r="K202" s="37" t="s">
        <v>184</v>
      </c>
      <c r="L202" s="38">
        <v>19</v>
      </c>
      <c r="M202" s="39" t="s">
        <v>510</v>
      </c>
    </row>
    <row r="203" spans="1:13" ht="34.5" x14ac:dyDescent="0.35">
      <c r="A203" s="118" t="s">
        <v>891</v>
      </c>
      <c r="C203" s="35" t="s">
        <v>512</v>
      </c>
      <c r="D203" s="36" t="s">
        <v>888</v>
      </c>
      <c r="E203" s="36" t="s">
        <v>889</v>
      </c>
      <c r="F203" s="36" t="s">
        <v>37</v>
      </c>
      <c r="G203" s="36" t="s">
        <v>404</v>
      </c>
      <c r="H203" s="36" t="s">
        <v>892</v>
      </c>
      <c r="I203" s="36" t="s">
        <v>890</v>
      </c>
      <c r="J203" s="36" t="s">
        <v>893</v>
      </c>
      <c r="K203" s="37" t="s">
        <v>184</v>
      </c>
      <c r="L203" s="38">
        <v>19</v>
      </c>
      <c r="M203" s="39" t="s">
        <v>510</v>
      </c>
    </row>
    <row r="204" spans="1:13" ht="46" x14ac:dyDescent="0.35">
      <c r="A204" s="118" t="s">
        <v>894</v>
      </c>
      <c r="C204" s="35" t="s">
        <v>512</v>
      </c>
      <c r="D204" s="36" t="s">
        <v>888</v>
      </c>
      <c r="E204" s="36" t="s">
        <v>889</v>
      </c>
      <c r="F204" s="36" t="s">
        <v>37</v>
      </c>
      <c r="G204" s="36" t="s">
        <v>16</v>
      </c>
      <c r="H204" s="36" t="s">
        <v>43</v>
      </c>
      <c r="I204" s="36" t="s">
        <v>895</v>
      </c>
      <c r="J204" s="36" t="s">
        <v>44</v>
      </c>
      <c r="K204" s="37" t="s">
        <v>184</v>
      </c>
      <c r="L204" s="38">
        <v>19</v>
      </c>
      <c r="M204" s="39" t="s">
        <v>510</v>
      </c>
    </row>
    <row r="205" spans="1:13" ht="34.5" x14ac:dyDescent="0.35">
      <c r="A205" s="118" t="s">
        <v>896</v>
      </c>
      <c r="C205" s="35" t="s">
        <v>512</v>
      </c>
      <c r="D205" s="36" t="s">
        <v>888</v>
      </c>
      <c r="E205" s="36" t="s">
        <v>889</v>
      </c>
      <c r="F205" s="36" t="s">
        <v>37</v>
      </c>
      <c r="G205" s="36" t="s">
        <v>404</v>
      </c>
      <c r="H205" s="36" t="s">
        <v>892</v>
      </c>
      <c r="I205" s="36" t="s">
        <v>895</v>
      </c>
      <c r="J205" s="36" t="s">
        <v>893</v>
      </c>
      <c r="K205" s="37" t="s">
        <v>184</v>
      </c>
      <c r="L205" s="38">
        <v>19</v>
      </c>
      <c r="M205" s="39" t="s">
        <v>510</v>
      </c>
    </row>
    <row r="206" spans="1:13" ht="46" x14ac:dyDescent="0.35">
      <c r="A206" s="118" t="s">
        <v>897</v>
      </c>
      <c r="C206" s="35" t="s">
        <v>512</v>
      </c>
      <c r="D206" s="36" t="s">
        <v>888</v>
      </c>
      <c r="E206" s="36" t="s">
        <v>889</v>
      </c>
      <c r="F206" s="36" t="s">
        <v>37</v>
      </c>
      <c r="G206" s="36" t="s">
        <v>16</v>
      </c>
      <c r="H206" s="36" t="s">
        <v>43</v>
      </c>
      <c r="I206" s="36" t="s">
        <v>898</v>
      </c>
      <c r="J206" s="36" t="s">
        <v>44</v>
      </c>
      <c r="K206" s="37" t="s">
        <v>184</v>
      </c>
      <c r="L206" s="38">
        <v>19</v>
      </c>
      <c r="M206" s="39" t="s">
        <v>510</v>
      </c>
    </row>
    <row r="207" spans="1:13" ht="46" x14ac:dyDescent="0.35">
      <c r="A207" s="118" t="s">
        <v>899</v>
      </c>
      <c r="C207" s="35" t="s">
        <v>512</v>
      </c>
      <c r="D207" s="36" t="s">
        <v>888</v>
      </c>
      <c r="E207" s="36" t="s">
        <v>889</v>
      </c>
      <c r="F207" s="36" t="s">
        <v>37</v>
      </c>
      <c r="G207" s="36" t="s">
        <v>17</v>
      </c>
      <c r="H207" s="36" t="s">
        <v>45</v>
      </c>
      <c r="I207" s="36" t="s">
        <v>898</v>
      </c>
      <c r="J207" s="36" t="s">
        <v>46</v>
      </c>
      <c r="K207" s="37" t="s">
        <v>184</v>
      </c>
      <c r="L207" s="38">
        <v>19</v>
      </c>
      <c r="M207" s="39" t="s">
        <v>510</v>
      </c>
    </row>
    <row r="208" spans="1:13" ht="46" x14ac:dyDescent="0.35">
      <c r="A208" s="118" t="s">
        <v>900</v>
      </c>
      <c r="C208" s="35" t="s">
        <v>512</v>
      </c>
      <c r="D208" s="36" t="s">
        <v>888</v>
      </c>
      <c r="E208" s="36" t="s">
        <v>889</v>
      </c>
      <c r="F208" s="36" t="s">
        <v>37</v>
      </c>
      <c r="G208" s="36" t="s">
        <v>16</v>
      </c>
      <c r="H208" s="36" t="s">
        <v>43</v>
      </c>
      <c r="I208" s="36" t="s">
        <v>901</v>
      </c>
      <c r="J208" s="36" t="s">
        <v>44</v>
      </c>
      <c r="K208" s="37" t="s">
        <v>184</v>
      </c>
      <c r="L208" s="38">
        <v>19</v>
      </c>
      <c r="M208" s="39" t="s">
        <v>510</v>
      </c>
    </row>
    <row r="209" spans="1:13" ht="46" x14ac:dyDescent="0.35">
      <c r="A209" s="118" t="s">
        <v>902</v>
      </c>
      <c r="C209" s="35" t="s">
        <v>512</v>
      </c>
      <c r="D209" s="36" t="s">
        <v>888</v>
      </c>
      <c r="E209" s="36" t="s">
        <v>889</v>
      </c>
      <c r="F209" s="36" t="s">
        <v>37</v>
      </c>
      <c r="G209" s="36" t="s">
        <v>17</v>
      </c>
      <c r="H209" s="36" t="s">
        <v>45</v>
      </c>
      <c r="I209" s="36" t="s">
        <v>901</v>
      </c>
      <c r="J209" s="36" t="s">
        <v>46</v>
      </c>
      <c r="K209" s="37" t="s">
        <v>184</v>
      </c>
      <c r="L209" s="38">
        <v>19</v>
      </c>
      <c r="M209" s="39" t="s">
        <v>510</v>
      </c>
    </row>
    <row r="210" spans="1:13" ht="46" x14ac:dyDescent="0.35">
      <c r="A210" s="118" t="s">
        <v>903</v>
      </c>
      <c r="C210" s="35" t="s">
        <v>512</v>
      </c>
      <c r="D210" s="36" t="s">
        <v>888</v>
      </c>
      <c r="E210" s="36" t="s">
        <v>889</v>
      </c>
      <c r="F210" s="36" t="s">
        <v>37</v>
      </c>
      <c r="G210" s="36" t="s">
        <v>16</v>
      </c>
      <c r="H210" s="36" t="s">
        <v>43</v>
      </c>
      <c r="I210" s="36" t="s">
        <v>904</v>
      </c>
      <c r="J210" s="36" t="s">
        <v>44</v>
      </c>
      <c r="K210" s="37" t="s">
        <v>184</v>
      </c>
      <c r="L210" s="38">
        <v>19</v>
      </c>
      <c r="M210" s="39" t="s">
        <v>510</v>
      </c>
    </row>
    <row r="211" spans="1:13" ht="46" x14ac:dyDescent="0.35">
      <c r="A211" s="118" t="s">
        <v>905</v>
      </c>
      <c r="C211" s="35" t="s">
        <v>512</v>
      </c>
      <c r="D211" s="36" t="s">
        <v>888</v>
      </c>
      <c r="E211" s="36" t="s">
        <v>889</v>
      </c>
      <c r="F211" s="36" t="s">
        <v>37</v>
      </c>
      <c r="G211" s="36" t="s">
        <v>17</v>
      </c>
      <c r="H211" s="36" t="s">
        <v>45</v>
      </c>
      <c r="I211" s="36" t="s">
        <v>904</v>
      </c>
      <c r="J211" s="36" t="s">
        <v>46</v>
      </c>
      <c r="K211" s="37" t="s">
        <v>184</v>
      </c>
      <c r="L211" s="38">
        <v>19</v>
      </c>
      <c r="M211" s="39" t="s">
        <v>510</v>
      </c>
    </row>
    <row r="212" spans="1:13" ht="34.5" x14ac:dyDescent="0.35">
      <c r="A212" s="118" t="s">
        <v>906</v>
      </c>
      <c r="C212" s="35" t="s">
        <v>130</v>
      </c>
      <c r="D212" s="36" t="s">
        <v>84</v>
      </c>
      <c r="E212" s="36" t="s">
        <v>85</v>
      </c>
      <c r="F212" s="36" t="s">
        <v>86</v>
      </c>
      <c r="G212" s="36" t="s">
        <v>54</v>
      </c>
      <c r="H212" s="36" t="s">
        <v>131</v>
      </c>
      <c r="I212" s="36" t="s">
        <v>132</v>
      </c>
      <c r="J212" s="36" t="s">
        <v>133</v>
      </c>
      <c r="K212" s="37" t="s">
        <v>184</v>
      </c>
      <c r="L212" s="38">
        <v>19</v>
      </c>
      <c r="M212" s="39" t="s">
        <v>510</v>
      </c>
    </row>
    <row r="213" spans="1:13" ht="34.5" x14ac:dyDescent="0.35">
      <c r="A213" s="118" t="s">
        <v>907</v>
      </c>
      <c r="C213" s="35" t="s">
        <v>130</v>
      </c>
      <c r="D213" s="36" t="s">
        <v>84</v>
      </c>
      <c r="E213" s="36" t="s">
        <v>85</v>
      </c>
      <c r="F213" s="36" t="s">
        <v>86</v>
      </c>
      <c r="G213" s="36" t="s">
        <v>55</v>
      </c>
      <c r="H213" s="36" t="s">
        <v>134</v>
      </c>
      <c r="I213" s="36" t="s">
        <v>132</v>
      </c>
      <c r="J213" s="36" t="s">
        <v>135</v>
      </c>
      <c r="K213" s="37" t="s">
        <v>184</v>
      </c>
      <c r="L213" s="38">
        <v>19</v>
      </c>
      <c r="M213" s="39" t="s">
        <v>510</v>
      </c>
    </row>
    <row r="214" spans="1:13" ht="46" x14ac:dyDescent="0.35">
      <c r="A214" s="118" t="s">
        <v>908</v>
      </c>
      <c r="C214" s="35" t="s">
        <v>83</v>
      </c>
      <c r="D214" s="36" t="s">
        <v>84</v>
      </c>
      <c r="E214" s="36" t="s">
        <v>85</v>
      </c>
      <c r="F214" s="36" t="s">
        <v>86</v>
      </c>
      <c r="G214" s="36" t="s">
        <v>59</v>
      </c>
      <c r="H214" s="36" t="s">
        <v>136</v>
      </c>
      <c r="I214" s="36" t="s">
        <v>137</v>
      </c>
      <c r="J214" s="36" t="s">
        <v>138</v>
      </c>
      <c r="K214" s="37" t="s">
        <v>184</v>
      </c>
      <c r="L214" s="38">
        <v>19</v>
      </c>
      <c r="M214" s="39" t="s">
        <v>510</v>
      </c>
    </row>
    <row r="215" spans="1:13" ht="46" x14ac:dyDescent="0.35">
      <c r="A215" s="118" t="s">
        <v>909</v>
      </c>
      <c r="C215" s="35" t="s">
        <v>83</v>
      </c>
      <c r="D215" s="36" t="s">
        <v>84</v>
      </c>
      <c r="E215" s="36" t="s">
        <v>85</v>
      </c>
      <c r="F215" s="36" t="s">
        <v>86</v>
      </c>
      <c r="G215" s="36" t="s">
        <v>60</v>
      </c>
      <c r="H215" s="36" t="s">
        <v>139</v>
      </c>
      <c r="I215" s="36" t="s">
        <v>137</v>
      </c>
      <c r="J215" s="36" t="s">
        <v>140</v>
      </c>
      <c r="K215" s="37" t="s">
        <v>184</v>
      </c>
      <c r="L215" s="38">
        <v>19</v>
      </c>
      <c r="M215" s="39" t="s">
        <v>510</v>
      </c>
    </row>
    <row r="216" spans="1:13" ht="46" x14ac:dyDescent="0.35">
      <c r="A216" s="118" t="s">
        <v>910</v>
      </c>
      <c r="C216" s="35" t="s">
        <v>83</v>
      </c>
      <c r="D216" s="36" t="s">
        <v>84</v>
      </c>
      <c r="E216" s="36" t="s">
        <v>85</v>
      </c>
      <c r="F216" s="36" t="s">
        <v>86</v>
      </c>
      <c r="G216" s="36" t="s">
        <v>61</v>
      </c>
      <c r="H216" s="36" t="s">
        <v>141</v>
      </c>
      <c r="I216" s="36" t="s">
        <v>137</v>
      </c>
      <c r="J216" s="36" t="s">
        <v>142</v>
      </c>
      <c r="K216" s="37" t="s">
        <v>184</v>
      </c>
      <c r="L216" s="38">
        <v>19</v>
      </c>
      <c r="M216" s="39" t="s">
        <v>510</v>
      </c>
    </row>
    <row r="217" spans="1:13" ht="34.5" x14ac:dyDescent="0.35">
      <c r="A217" s="118" t="s">
        <v>911</v>
      </c>
      <c r="C217" s="35" t="s">
        <v>83</v>
      </c>
      <c r="D217" s="36" t="s">
        <v>84</v>
      </c>
      <c r="E217" s="36" t="s">
        <v>85</v>
      </c>
      <c r="F217" s="36" t="s">
        <v>86</v>
      </c>
      <c r="G217" s="36" t="s">
        <v>62</v>
      </c>
      <c r="H217" s="36" t="s">
        <v>143</v>
      </c>
      <c r="I217" s="36" t="s">
        <v>137</v>
      </c>
      <c r="J217" s="36" t="s">
        <v>144</v>
      </c>
      <c r="K217" s="37" t="s">
        <v>184</v>
      </c>
      <c r="L217" s="38">
        <v>19</v>
      </c>
      <c r="M217" s="39" t="s">
        <v>510</v>
      </c>
    </row>
    <row r="218" spans="1:13" ht="34.5" x14ac:dyDescent="0.35">
      <c r="A218" s="118" t="s">
        <v>912</v>
      </c>
      <c r="C218" s="35" t="s">
        <v>913</v>
      </c>
      <c r="D218" s="36" t="s">
        <v>888</v>
      </c>
      <c r="E218" s="36" t="s">
        <v>889</v>
      </c>
      <c r="F218" s="36" t="s">
        <v>37</v>
      </c>
      <c r="G218" s="36" t="s">
        <v>362</v>
      </c>
      <c r="H218" s="36" t="s">
        <v>914</v>
      </c>
      <c r="I218" s="36" t="s">
        <v>915</v>
      </c>
      <c r="J218" s="36" t="s">
        <v>916</v>
      </c>
      <c r="K218" s="37" t="s">
        <v>917</v>
      </c>
      <c r="L218" s="38">
        <v>11</v>
      </c>
      <c r="M218" s="39" t="s">
        <v>510</v>
      </c>
    </row>
    <row r="219" spans="1:13" ht="35" thickBot="1" x14ac:dyDescent="0.4">
      <c r="A219" s="118" t="s">
        <v>918</v>
      </c>
      <c r="C219" s="30" t="s">
        <v>913</v>
      </c>
      <c r="D219" s="31" t="s">
        <v>888</v>
      </c>
      <c r="E219" s="31" t="s">
        <v>889</v>
      </c>
      <c r="F219" s="31" t="s">
        <v>37</v>
      </c>
      <c r="G219" s="31" t="s">
        <v>362</v>
      </c>
      <c r="H219" s="31" t="s">
        <v>914</v>
      </c>
      <c r="I219" s="31" t="s">
        <v>919</v>
      </c>
      <c r="J219" s="31" t="s">
        <v>916</v>
      </c>
      <c r="K219" s="32" t="s">
        <v>917</v>
      </c>
      <c r="L219" s="34">
        <v>11</v>
      </c>
      <c r="M219" s="33" t="s">
        <v>510</v>
      </c>
    </row>
  </sheetData>
  <autoFilter ref="A9:M219" xr:uid="{C6610DD3-E835-4AAB-868D-8B856FECA63F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9DBF-6F99-46E3-B528-6941C2C79733}">
  <dimension ref="A1:M21"/>
  <sheetViews>
    <sheetView workbookViewId="0">
      <selection activeCell="J17" sqref="J17"/>
    </sheetView>
  </sheetViews>
  <sheetFormatPr defaultRowHeight="14.5" x14ac:dyDescent="0.35"/>
  <cols>
    <col min="1" max="1" width="7" customWidth="1"/>
    <col min="2" max="2" width="16.453125" customWidth="1"/>
    <col min="3" max="3" width="26.08984375" customWidth="1"/>
    <col min="4" max="4" width="23.90625" customWidth="1"/>
    <col min="10" max="10" width="11.6328125" customWidth="1"/>
    <col min="11" max="11" width="10.54296875" customWidth="1"/>
  </cols>
  <sheetData>
    <row r="1" spans="1:13" ht="35" thickBot="1" x14ac:dyDescent="0.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0" t="s">
        <v>145</v>
      </c>
      <c r="H1" s="40" t="s">
        <v>146</v>
      </c>
      <c r="J1" s="2" t="s">
        <v>49</v>
      </c>
      <c r="K1" s="2" t="s">
        <v>50</v>
      </c>
      <c r="L1" s="1"/>
      <c r="M1" s="2" t="s">
        <v>51</v>
      </c>
    </row>
    <row r="2" spans="1:13" ht="15" thickBot="1" x14ac:dyDescent="0.4">
      <c r="A2" s="137" t="s">
        <v>147</v>
      </c>
      <c r="B2" s="138"/>
      <c r="C2" s="138"/>
      <c r="D2" s="138"/>
      <c r="E2" s="138"/>
      <c r="F2" s="138"/>
      <c r="G2" s="138"/>
      <c r="H2" s="139"/>
    </row>
    <row r="3" spans="1:13" x14ac:dyDescent="0.35">
      <c r="A3" s="21"/>
      <c r="B3" s="6" t="s">
        <v>64</v>
      </c>
      <c r="C3" s="7"/>
      <c r="D3" s="8"/>
      <c r="E3" s="25"/>
      <c r="F3" s="41"/>
      <c r="G3" s="42"/>
      <c r="H3" s="43"/>
    </row>
    <row r="4" spans="1:13" x14ac:dyDescent="0.35">
      <c r="A4" s="9" t="s">
        <v>6</v>
      </c>
      <c r="B4" s="10" t="s">
        <v>65</v>
      </c>
      <c r="C4" s="11" t="s">
        <v>65</v>
      </c>
      <c r="D4" s="12"/>
      <c r="E4" s="13"/>
      <c r="F4" s="44">
        <v>1</v>
      </c>
      <c r="G4" s="45">
        <v>62686.49063554054</v>
      </c>
      <c r="H4" s="46">
        <v>62686.49063554054</v>
      </c>
    </row>
    <row r="5" spans="1:13" x14ac:dyDescent="0.35">
      <c r="A5" s="9" t="s">
        <v>7</v>
      </c>
      <c r="B5" s="10" t="s">
        <v>65</v>
      </c>
      <c r="C5" s="11" t="s">
        <v>65</v>
      </c>
      <c r="D5" s="12"/>
      <c r="E5" s="13"/>
      <c r="F5" s="44"/>
      <c r="G5" s="45">
        <v>0</v>
      </c>
      <c r="H5" s="46">
        <v>62686.49063554054</v>
      </c>
    </row>
    <row r="6" spans="1:13" ht="23" x14ac:dyDescent="0.35">
      <c r="A6" s="18"/>
      <c r="B6" s="19" t="s">
        <v>24</v>
      </c>
      <c r="C6" s="17" t="s">
        <v>148</v>
      </c>
      <c r="D6" s="17" t="s">
        <v>149</v>
      </c>
      <c r="E6" s="20">
        <v>30</v>
      </c>
      <c r="F6" s="47">
        <v>30</v>
      </c>
      <c r="G6" s="48">
        <v>2089.5496878513513</v>
      </c>
      <c r="H6" s="49">
        <v>62686.49063554054</v>
      </c>
      <c r="J6" s="3">
        <v>46174</v>
      </c>
      <c r="K6" s="3">
        <v>46904</v>
      </c>
    </row>
    <row r="7" spans="1:13" x14ac:dyDescent="0.35">
      <c r="A7" s="18"/>
      <c r="B7" s="19"/>
      <c r="C7" s="17"/>
      <c r="D7" s="17"/>
      <c r="E7" s="20"/>
      <c r="F7" s="47"/>
      <c r="G7" s="48">
        <v>0</v>
      </c>
      <c r="H7" s="49">
        <v>0</v>
      </c>
    </row>
    <row r="8" spans="1:13" x14ac:dyDescent="0.35">
      <c r="A8" s="21"/>
      <c r="B8" s="22" t="s">
        <v>150</v>
      </c>
      <c r="C8" s="23"/>
      <c r="D8" s="24"/>
      <c r="E8" s="25"/>
      <c r="F8" s="41"/>
      <c r="G8" s="42">
        <v>0</v>
      </c>
      <c r="H8" s="43">
        <v>0</v>
      </c>
    </row>
    <row r="9" spans="1:13" x14ac:dyDescent="0.35">
      <c r="A9" s="9" t="s">
        <v>8</v>
      </c>
      <c r="B9" s="10" t="s">
        <v>151</v>
      </c>
      <c r="C9" s="11" t="s">
        <v>151</v>
      </c>
      <c r="D9" s="12"/>
      <c r="E9" s="13"/>
      <c r="F9" s="44">
        <v>1</v>
      </c>
      <c r="G9" s="45">
        <v>75335.019544756738</v>
      </c>
      <c r="H9" s="46">
        <v>75335.019544756738</v>
      </c>
    </row>
    <row r="10" spans="1:13" x14ac:dyDescent="0.35">
      <c r="A10" s="9" t="s">
        <v>152</v>
      </c>
      <c r="B10" s="10" t="s">
        <v>151</v>
      </c>
      <c r="C10" s="11" t="s">
        <v>151</v>
      </c>
      <c r="D10" s="12"/>
      <c r="E10" s="13"/>
      <c r="F10" s="44"/>
      <c r="G10" s="45">
        <v>0</v>
      </c>
      <c r="H10" s="46">
        <v>75335.019544756738</v>
      </c>
    </row>
    <row r="11" spans="1:13" ht="23" x14ac:dyDescent="0.35">
      <c r="A11" s="18"/>
      <c r="B11" s="19" t="s">
        <v>24</v>
      </c>
      <c r="C11" s="17" t="s">
        <v>153</v>
      </c>
      <c r="D11" s="17" t="s">
        <v>149</v>
      </c>
      <c r="E11" s="20">
        <v>14</v>
      </c>
      <c r="F11" s="47">
        <v>14</v>
      </c>
      <c r="G11" s="48">
        <v>3424.319070216216</v>
      </c>
      <c r="H11" s="49">
        <v>47940.466983027021</v>
      </c>
      <c r="J11" s="3">
        <v>46174</v>
      </c>
      <c r="K11" s="3">
        <v>46904</v>
      </c>
    </row>
    <row r="12" spans="1:13" ht="23" x14ac:dyDescent="0.35">
      <c r="A12" s="18"/>
      <c r="B12" s="19" t="s">
        <v>24</v>
      </c>
      <c r="C12" s="17" t="s">
        <v>154</v>
      </c>
      <c r="D12" s="17" t="s">
        <v>149</v>
      </c>
      <c r="E12" s="20">
        <v>8</v>
      </c>
      <c r="F12" s="47">
        <v>8</v>
      </c>
      <c r="G12" s="48">
        <v>3424.319070216216</v>
      </c>
      <c r="H12" s="49">
        <v>27394.552561729728</v>
      </c>
      <c r="J12" s="3">
        <v>46174</v>
      </c>
      <c r="K12" s="3">
        <v>46904</v>
      </c>
    </row>
    <row r="13" spans="1:13" x14ac:dyDescent="0.35">
      <c r="A13" s="18"/>
      <c r="B13" s="19"/>
      <c r="C13" s="17"/>
      <c r="D13" s="17"/>
      <c r="E13" s="20"/>
      <c r="F13" s="47"/>
      <c r="G13" s="48">
        <v>0</v>
      </c>
      <c r="H13" s="49">
        <v>0</v>
      </c>
    </row>
    <row r="14" spans="1:13" x14ac:dyDescent="0.35">
      <c r="A14" s="21"/>
      <c r="B14" s="22" t="s">
        <v>155</v>
      </c>
      <c r="C14" s="23"/>
      <c r="D14" s="24"/>
      <c r="E14" s="25"/>
      <c r="F14" s="41"/>
      <c r="G14" s="42">
        <v>0</v>
      </c>
      <c r="H14" s="43">
        <v>0</v>
      </c>
    </row>
    <row r="15" spans="1:13" x14ac:dyDescent="0.35">
      <c r="A15" s="9" t="s">
        <v>9</v>
      </c>
      <c r="B15" s="10" t="s">
        <v>156</v>
      </c>
      <c r="C15" s="11" t="s">
        <v>156</v>
      </c>
      <c r="D15" s="12"/>
      <c r="E15" s="13"/>
      <c r="F15" s="44">
        <v>1</v>
      </c>
      <c r="G15" s="45">
        <v>41091.828842594594</v>
      </c>
      <c r="H15" s="46">
        <v>41091.828842594594</v>
      </c>
    </row>
    <row r="16" spans="1:13" x14ac:dyDescent="0.35">
      <c r="A16" s="9" t="s">
        <v>157</v>
      </c>
      <c r="B16" s="10" t="s">
        <v>156</v>
      </c>
      <c r="C16" s="11" t="s">
        <v>156</v>
      </c>
      <c r="D16" s="12"/>
      <c r="E16" s="13"/>
      <c r="F16" s="44"/>
      <c r="G16" s="45">
        <v>0</v>
      </c>
      <c r="H16" s="46">
        <v>41091.828842594594</v>
      </c>
    </row>
    <row r="17" spans="1:11" ht="23" x14ac:dyDescent="0.35">
      <c r="A17" s="18"/>
      <c r="B17" s="19" t="s">
        <v>24</v>
      </c>
      <c r="C17" s="17" t="s">
        <v>158</v>
      </c>
      <c r="D17" s="17" t="s">
        <v>149</v>
      </c>
      <c r="E17" s="20">
        <v>7</v>
      </c>
      <c r="F17" s="47">
        <v>7</v>
      </c>
      <c r="G17" s="48">
        <v>3424.319070216216</v>
      </c>
      <c r="H17" s="49">
        <v>23970.233491513511</v>
      </c>
      <c r="J17" s="3">
        <v>46174</v>
      </c>
      <c r="K17" s="3">
        <v>46904</v>
      </c>
    </row>
    <row r="18" spans="1:11" ht="23" x14ac:dyDescent="0.35">
      <c r="A18" s="18"/>
      <c r="B18" s="19" t="s">
        <v>24</v>
      </c>
      <c r="C18" s="17" t="s">
        <v>159</v>
      </c>
      <c r="D18" s="17" t="s">
        <v>149</v>
      </c>
      <c r="E18" s="20">
        <v>2</v>
      </c>
      <c r="F18" s="47">
        <v>2</v>
      </c>
      <c r="G18" s="48">
        <v>3424.319070216216</v>
      </c>
      <c r="H18" s="49">
        <v>6848.638140432432</v>
      </c>
      <c r="J18" s="3">
        <v>46174</v>
      </c>
      <c r="K18" s="3">
        <v>46904</v>
      </c>
    </row>
    <row r="19" spans="1:11" ht="23" x14ac:dyDescent="0.35">
      <c r="A19" s="18"/>
      <c r="B19" s="19" t="s">
        <v>24</v>
      </c>
      <c r="C19" s="17" t="s">
        <v>160</v>
      </c>
      <c r="D19" s="17" t="s">
        <v>149</v>
      </c>
      <c r="E19" s="20">
        <v>1</v>
      </c>
      <c r="F19" s="47">
        <v>1</v>
      </c>
      <c r="G19" s="48">
        <v>3424.319070216216</v>
      </c>
      <c r="H19" s="49">
        <v>3424.319070216216</v>
      </c>
      <c r="J19" s="3">
        <v>46174</v>
      </c>
      <c r="K19" s="3">
        <v>46904</v>
      </c>
    </row>
    <row r="20" spans="1:11" ht="23" x14ac:dyDescent="0.35">
      <c r="A20" s="18"/>
      <c r="B20" s="19" t="s">
        <v>24</v>
      </c>
      <c r="C20" s="17" t="s">
        <v>161</v>
      </c>
      <c r="D20" s="17" t="s">
        <v>149</v>
      </c>
      <c r="E20" s="20">
        <v>1</v>
      </c>
      <c r="F20" s="47">
        <v>1</v>
      </c>
      <c r="G20" s="48">
        <v>3424.319070216216</v>
      </c>
      <c r="H20" s="49">
        <v>3424.319070216216</v>
      </c>
      <c r="J20" s="3">
        <v>46174</v>
      </c>
      <c r="K20" s="3">
        <v>46904</v>
      </c>
    </row>
    <row r="21" spans="1:11" ht="23.5" thickBot="1" x14ac:dyDescent="0.4">
      <c r="A21" s="26"/>
      <c r="B21" s="14" t="s">
        <v>24</v>
      </c>
      <c r="C21" s="15" t="s">
        <v>162</v>
      </c>
      <c r="D21" s="15" t="s">
        <v>149</v>
      </c>
      <c r="E21" s="16">
        <v>1</v>
      </c>
      <c r="F21" s="50">
        <v>1</v>
      </c>
      <c r="G21" s="51">
        <v>3424.319070216216</v>
      </c>
      <c r="H21" s="52">
        <v>3424.319070216216</v>
      </c>
      <c r="J21" s="3">
        <v>46174</v>
      </c>
      <c r="K21" s="3">
        <v>46904</v>
      </c>
    </row>
  </sheetData>
  <mergeCells count="1"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9"/>
  <sheetViews>
    <sheetView topLeftCell="B40" workbookViewId="0">
      <selection activeCell="D3" sqref="D3"/>
    </sheetView>
  </sheetViews>
  <sheetFormatPr defaultColWidth="9.08984375" defaultRowHeight="14.5" x14ac:dyDescent="0.35"/>
  <cols>
    <col min="1" max="1" width="1.90625" hidden="1" customWidth="1"/>
    <col min="2" max="2" width="1.90625" customWidth="1"/>
    <col min="3" max="3" width="17.6328125" customWidth="1"/>
    <col min="4" max="4" width="32.6328125" customWidth="1"/>
    <col min="5" max="8" width="14.453125" customWidth="1"/>
    <col min="9" max="9" width="23.54296875" customWidth="1"/>
    <col min="10" max="10" width="28.08984375" customWidth="1"/>
    <col min="11" max="11" width="14.453125" customWidth="1"/>
    <col min="12" max="12" width="12.08984375" customWidth="1"/>
    <col min="13" max="13" width="14.453125" customWidth="1"/>
    <col min="15" max="15" width="28.08984375" customWidth="1"/>
    <col min="16" max="16" width="28.54296875" bestFit="1" customWidth="1"/>
    <col min="17" max="17" width="47.36328125" customWidth="1"/>
    <col min="18" max="18" width="27.453125" bestFit="1" customWidth="1"/>
    <col min="19" max="19" width="30.90625" bestFit="1" customWidth="1"/>
  </cols>
  <sheetData>
    <row r="1" spans="1:19" ht="12.75" hidden="1" customHeight="1" x14ac:dyDescent="0.35">
      <c r="C1" t="s">
        <v>163</v>
      </c>
      <c r="D1" t="s">
        <v>164</v>
      </c>
      <c r="E1" t="s">
        <v>165</v>
      </c>
      <c r="F1" t="s">
        <v>166</v>
      </c>
      <c r="G1" t="s">
        <v>167</v>
      </c>
      <c r="H1" t="s">
        <v>168</v>
      </c>
      <c r="I1" t="s">
        <v>169</v>
      </c>
      <c r="J1" t="s">
        <v>170</v>
      </c>
      <c r="K1" t="s">
        <v>171</v>
      </c>
      <c r="L1" t="s">
        <v>172</v>
      </c>
      <c r="M1" t="s">
        <v>173</v>
      </c>
    </row>
    <row r="2" spans="1:19" ht="12.75" customHeight="1" x14ac:dyDescent="0.35"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ht="12.75" customHeight="1" x14ac:dyDescent="0.35"/>
    <row r="4" spans="1:19" ht="12.75" customHeight="1" thickBot="1" x14ac:dyDescent="0.4"/>
    <row r="5" spans="1:19" ht="39.5" thickBot="1" x14ac:dyDescent="0.4">
      <c r="C5" s="2" t="s">
        <v>47</v>
      </c>
      <c r="D5" s="2" t="s">
        <v>48</v>
      </c>
      <c r="E5" s="2" t="s">
        <v>25</v>
      </c>
      <c r="F5" s="2" t="s">
        <v>26</v>
      </c>
      <c r="G5" s="2" t="s">
        <v>27</v>
      </c>
      <c r="H5" s="2" t="s">
        <v>28</v>
      </c>
      <c r="I5" s="2" t="s">
        <v>29</v>
      </c>
      <c r="J5" s="2" t="s">
        <v>30</v>
      </c>
      <c r="K5" s="2" t="s">
        <v>31</v>
      </c>
      <c r="L5" s="2" t="s">
        <v>66</v>
      </c>
      <c r="M5" s="2" t="s">
        <v>67</v>
      </c>
      <c r="O5" s="54" t="s">
        <v>174</v>
      </c>
      <c r="P5" s="54" t="s">
        <v>175</v>
      </c>
      <c r="Q5" s="54" t="s">
        <v>176</v>
      </c>
      <c r="R5" s="54" t="s">
        <v>177</v>
      </c>
      <c r="S5" s="54" t="s">
        <v>2</v>
      </c>
    </row>
    <row r="6" spans="1:19" ht="23" x14ac:dyDescent="0.35">
      <c r="A6" t="s">
        <v>178</v>
      </c>
      <c r="C6" s="35"/>
      <c r="D6" s="36" t="s">
        <v>151</v>
      </c>
      <c r="E6" s="36" t="s">
        <v>179</v>
      </c>
      <c r="F6" s="36" t="s">
        <v>180</v>
      </c>
      <c r="G6" s="36" t="s">
        <v>70</v>
      </c>
      <c r="H6" s="36" t="s">
        <v>181</v>
      </c>
      <c r="I6" s="36" t="s">
        <v>182</v>
      </c>
      <c r="J6" s="36" t="s">
        <v>183</v>
      </c>
      <c r="K6" s="37" t="s">
        <v>184</v>
      </c>
      <c r="L6" s="38">
        <v>24</v>
      </c>
      <c r="M6" s="39" t="s">
        <v>185</v>
      </c>
      <c r="O6" s="55" t="str">
        <f t="shared" ref="O6:O37" si="0">VLOOKUP($I6,llistat_servers,1,FALSE)</f>
        <v>2102311XBKP0LB000082</v>
      </c>
      <c r="P6" t="str">
        <f t="shared" ref="P6:P37" si="1">VLOOKUP($I6,llistat_servers,2,FALSE)</f>
        <v>IMB-VFC-V-EH-04</v>
      </c>
      <c r="Q6" t="str">
        <f t="shared" ref="Q6:Q37" si="2">VLOOKUP($I6,llistat_servers,4,FALSE)</f>
        <v>IMB - VIRTUALITZACIÓ SERVIDORS DE CONTROL</v>
      </c>
      <c r="R6" t="str">
        <f t="shared" ref="R6:R37" si="3">VLOOKUP($I6,llistat_servers,9,FALSE)</f>
        <v>NODO CONTROL 04</v>
      </c>
      <c r="S6" t="str">
        <f t="shared" ref="S6:S37" si="4">VLOOKUP($I6,llistat_servers,15,FALSE)</f>
        <v>HUAWEI FUSIONSERVER 2288H V5</v>
      </c>
    </row>
    <row r="7" spans="1:19" ht="23" x14ac:dyDescent="0.35">
      <c r="A7" t="s">
        <v>186</v>
      </c>
      <c r="C7" s="35"/>
      <c r="D7" s="36" t="s">
        <v>151</v>
      </c>
      <c r="E7" s="36" t="s">
        <v>179</v>
      </c>
      <c r="F7" s="36" t="s">
        <v>180</v>
      </c>
      <c r="G7" s="36" t="s">
        <v>70</v>
      </c>
      <c r="H7" s="36" t="s">
        <v>181</v>
      </c>
      <c r="I7" s="36" t="s">
        <v>187</v>
      </c>
      <c r="J7" s="36" t="s">
        <v>183</v>
      </c>
      <c r="K7" s="37" t="s">
        <v>184</v>
      </c>
      <c r="L7" s="38">
        <v>24</v>
      </c>
      <c r="M7" s="39" t="s">
        <v>185</v>
      </c>
      <c r="O7" s="55" t="str">
        <f t="shared" si="0"/>
        <v>2102311XBKP0LB000083</v>
      </c>
      <c r="P7" t="str">
        <f t="shared" si="1"/>
        <v>IMB-CRD-V-EH-02</v>
      </c>
      <c r="Q7" t="str">
        <f t="shared" si="2"/>
        <v>IMB - VIRTUALITZACIÓ SERVIDORS DE CONTROL</v>
      </c>
      <c r="R7" t="str">
        <f t="shared" si="3"/>
        <v>NODO CONTROL 02</v>
      </c>
      <c r="S7" t="str">
        <f t="shared" si="4"/>
        <v>HUAWEI FUSIONSERVER 2288H V5</v>
      </c>
    </row>
    <row r="8" spans="1:19" ht="23" x14ac:dyDescent="0.35">
      <c r="A8" t="s">
        <v>188</v>
      </c>
      <c r="C8" s="35"/>
      <c r="D8" s="36" t="s">
        <v>151</v>
      </c>
      <c r="E8" s="36" t="s">
        <v>179</v>
      </c>
      <c r="F8" s="36" t="s">
        <v>180</v>
      </c>
      <c r="G8" s="36" t="s">
        <v>70</v>
      </c>
      <c r="H8" s="36" t="s">
        <v>181</v>
      </c>
      <c r="I8" s="36" t="s">
        <v>189</v>
      </c>
      <c r="J8" s="36" t="s">
        <v>183</v>
      </c>
      <c r="K8" s="37" t="s">
        <v>184</v>
      </c>
      <c r="L8" s="38">
        <v>24</v>
      </c>
      <c r="M8" s="39" t="s">
        <v>185</v>
      </c>
      <c r="O8" s="55" t="str">
        <f t="shared" si="0"/>
        <v>2102311XBKP0LB000084</v>
      </c>
      <c r="P8" t="str">
        <f t="shared" si="1"/>
        <v>IMB-CRD-V-EH-01</v>
      </c>
      <c r="Q8" t="str">
        <f t="shared" si="2"/>
        <v>IMB - VIRTUALITZACIÓ SERVIDORS DE CONTROL</v>
      </c>
      <c r="R8" t="str">
        <f t="shared" si="3"/>
        <v>NODO CONTROL 01</v>
      </c>
      <c r="S8" t="str">
        <f t="shared" si="4"/>
        <v>HUAWEI FUSIONSERVER 2288H V5</v>
      </c>
    </row>
    <row r="9" spans="1:19" ht="23" x14ac:dyDescent="0.35">
      <c r="A9" t="s">
        <v>190</v>
      </c>
      <c r="C9" s="35"/>
      <c r="D9" s="36" t="s">
        <v>151</v>
      </c>
      <c r="E9" s="36" t="s">
        <v>179</v>
      </c>
      <c r="F9" s="36" t="s">
        <v>180</v>
      </c>
      <c r="G9" s="36" t="s">
        <v>70</v>
      </c>
      <c r="H9" s="36" t="s">
        <v>181</v>
      </c>
      <c r="I9" s="36" t="s">
        <v>191</v>
      </c>
      <c r="J9" s="36" t="s">
        <v>183</v>
      </c>
      <c r="K9" s="37" t="s">
        <v>184</v>
      </c>
      <c r="L9" s="38">
        <v>24</v>
      </c>
      <c r="M9" s="39" t="s">
        <v>185</v>
      </c>
      <c r="O9" s="55" t="str">
        <f t="shared" si="0"/>
        <v>2102311XBKP0LB000085</v>
      </c>
      <c r="P9" t="str">
        <f t="shared" si="1"/>
        <v>IMB-CRD-V-EH-03</v>
      </c>
      <c r="Q9" t="str">
        <f t="shared" si="2"/>
        <v>IMB - VIRTUALITZACIÓ SERVIDORS DE CONTROL</v>
      </c>
      <c r="R9" t="str">
        <f t="shared" si="3"/>
        <v>NODO CONTROL 03</v>
      </c>
      <c r="S9" t="str">
        <f t="shared" si="4"/>
        <v>HUAWEI FUSIONSERVER 2288H V5</v>
      </c>
    </row>
    <row r="10" spans="1:19" ht="23" x14ac:dyDescent="0.35">
      <c r="A10" t="s">
        <v>192</v>
      </c>
      <c r="C10" s="35"/>
      <c r="D10" s="36" t="s">
        <v>151</v>
      </c>
      <c r="E10" s="36" t="s">
        <v>179</v>
      </c>
      <c r="F10" s="36" t="s">
        <v>180</v>
      </c>
      <c r="G10" s="36" t="s">
        <v>70</v>
      </c>
      <c r="H10" s="36" t="s">
        <v>181</v>
      </c>
      <c r="I10" s="36" t="s">
        <v>193</v>
      </c>
      <c r="J10" s="36" t="s">
        <v>183</v>
      </c>
      <c r="K10" s="37" t="s">
        <v>184</v>
      </c>
      <c r="L10" s="38">
        <v>24</v>
      </c>
      <c r="M10" s="39" t="s">
        <v>185</v>
      </c>
      <c r="O10" s="55" t="str">
        <f t="shared" si="0"/>
        <v>2102311XBKP0LB000086</v>
      </c>
      <c r="P10" t="str">
        <f t="shared" si="1"/>
        <v>IMB-CRD-V-EH-04</v>
      </c>
      <c r="Q10" t="str">
        <f t="shared" si="2"/>
        <v>IMB - VIRTUALITZACIÓ SERVIDORS DE CONTROL</v>
      </c>
      <c r="R10" t="str">
        <f t="shared" si="3"/>
        <v>NODO CONTROL 04</v>
      </c>
      <c r="S10" t="str">
        <f t="shared" si="4"/>
        <v>HUAWEI FUSIONSERVER 2288H V5</v>
      </c>
    </row>
    <row r="11" spans="1:19" ht="23" x14ac:dyDescent="0.35">
      <c r="A11" t="s">
        <v>194</v>
      </c>
      <c r="C11" s="35"/>
      <c r="D11" s="36" t="s">
        <v>151</v>
      </c>
      <c r="E11" s="36" t="s">
        <v>179</v>
      </c>
      <c r="F11" s="36" t="s">
        <v>180</v>
      </c>
      <c r="G11" s="36" t="s">
        <v>70</v>
      </c>
      <c r="H11" s="36" t="s">
        <v>181</v>
      </c>
      <c r="I11" s="36" t="s">
        <v>195</v>
      </c>
      <c r="J11" s="36" t="s">
        <v>183</v>
      </c>
      <c r="K11" s="37" t="s">
        <v>184</v>
      </c>
      <c r="L11" s="38">
        <v>24</v>
      </c>
      <c r="M11" s="39" t="s">
        <v>185</v>
      </c>
      <c r="O11" s="55" t="str">
        <f t="shared" si="0"/>
        <v>2102311XBKP0LB000087</v>
      </c>
      <c r="P11" t="str">
        <f t="shared" si="1"/>
        <v>IMB-VFC-V-EH-01</v>
      </c>
      <c r="Q11" t="str">
        <f t="shared" si="2"/>
        <v>IMB - VIRTUALITZACIÓ SERVIDORS DE CONTROL</v>
      </c>
      <c r="R11" t="str">
        <f t="shared" si="3"/>
        <v>NODO CONTROL 02</v>
      </c>
      <c r="S11" t="str">
        <f t="shared" si="4"/>
        <v>HUAWEI FUSIONSERVER 2288H V5</v>
      </c>
    </row>
    <row r="12" spans="1:19" ht="23" x14ac:dyDescent="0.35">
      <c r="A12" t="s">
        <v>196</v>
      </c>
      <c r="C12" s="35"/>
      <c r="D12" s="36" t="s">
        <v>151</v>
      </c>
      <c r="E12" s="36" t="s">
        <v>179</v>
      </c>
      <c r="F12" s="36" t="s">
        <v>180</v>
      </c>
      <c r="G12" s="36" t="s">
        <v>70</v>
      </c>
      <c r="H12" s="36" t="s">
        <v>181</v>
      </c>
      <c r="I12" s="36" t="s">
        <v>197</v>
      </c>
      <c r="J12" s="36" t="s">
        <v>183</v>
      </c>
      <c r="K12" s="37" t="s">
        <v>184</v>
      </c>
      <c r="L12" s="38">
        <v>24</v>
      </c>
      <c r="M12" s="39" t="s">
        <v>185</v>
      </c>
      <c r="O12" s="55" t="str">
        <f t="shared" si="0"/>
        <v>2102311XBKP0LB000088</v>
      </c>
      <c r="P12" t="str">
        <f t="shared" si="1"/>
        <v>IMB-VFC-V-EH-02</v>
      </c>
      <c r="Q12" t="str">
        <f t="shared" si="2"/>
        <v>IMB - VIRTUALITZACIÓ SERVIDORS DE CONTROL</v>
      </c>
      <c r="R12" t="str">
        <f t="shared" si="3"/>
        <v>NODO CONTROL 03</v>
      </c>
      <c r="S12" t="str">
        <f t="shared" si="4"/>
        <v>HUAWEI FUSIONSERVER 2288H V5</v>
      </c>
    </row>
    <row r="13" spans="1:19" ht="23" x14ac:dyDescent="0.35">
      <c r="A13" t="s">
        <v>198</v>
      </c>
      <c r="C13" s="35"/>
      <c r="D13" s="36" t="s">
        <v>151</v>
      </c>
      <c r="E13" s="36" t="s">
        <v>179</v>
      </c>
      <c r="F13" s="36" t="s">
        <v>180</v>
      </c>
      <c r="G13" s="36" t="s">
        <v>70</v>
      </c>
      <c r="H13" s="36" t="s">
        <v>181</v>
      </c>
      <c r="I13" s="36" t="s">
        <v>199</v>
      </c>
      <c r="J13" s="36" t="s">
        <v>183</v>
      </c>
      <c r="K13" s="37" t="s">
        <v>184</v>
      </c>
      <c r="L13" s="38">
        <v>24</v>
      </c>
      <c r="M13" s="39" t="s">
        <v>185</v>
      </c>
      <c r="O13" s="55" t="str">
        <f t="shared" si="0"/>
        <v>2102311XBKP0LB000089</v>
      </c>
      <c r="P13" t="str">
        <f t="shared" si="1"/>
        <v>IMB-VFC-V-EH-03</v>
      </c>
      <c r="Q13" t="str">
        <f t="shared" si="2"/>
        <v>IMB - VIRTUALITZACIÓ SERVIDORS DE CONTROL</v>
      </c>
      <c r="R13" t="str">
        <f t="shared" si="3"/>
        <v>NODO CONTROL 01</v>
      </c>
      <c r="S13" t="str">
        <f t="shared" si="4"/>
        <v>HUAWEI FUSIONSERVER 2288H V5</v>
      </c>
    </row>
    <row r="14" spans="1:19" ht="23" x14ac:dyDescent="0.35">
      <c r="A14" t="s">
        <v>200</v>
      </c>
      <c r="C14" s="35"/>
      <c r="D14" s="36" t="s">
        <v>65</v>
      </c>
      <c r="E14" s="36" t="s">
        <v>68</v>
      </c>
      <c r="F14" s="36" t="s">
        <v>69</v>
      </c>
      <c r="G14" s="36" t="s">
        <v>70</v>
      </c>
      <c r="H14" s="36" t="s">
        <v>71</v>
      </c>
      <c r="I14" s="36" t="s">
        <v>201</v>
      </c>
      <c r="J14" s="36" t="s">
        <v>183</v>
      </c>
      <c r="K14" s="37" t="s">
        <v>184</v>
      </c>
      <c r="L14" s="38">
        <v>24</v>
      </c>
      <c r="M14" s="39" t="s">
        <v>185</v>
      </c>
      <c r="O14" s="55" t="str">
        <f t="shared" si="0"/>
        <v>2102311XDBP0LB000438</v>
      </c>
      <c r="P14" t="str">
        <f t="shared" si="1"/>
        <v>IMBVFCBMA02</v>
      </c>
      <c r="Q14" t="str">
        <f t="shared" si="2"/>
        <v>IMB - INFRAESTRUCTURA SOLUCIÓ BACKUPS</v>
      </c>
      <c r="R14" t="str">
        <f t="shared" si="3"/>
        <v>NODO BACKUP 02</v>
      </c>
      <c r="S14" t="str">
        <f t="shared" si="4"/>
        <v>HUAWEI FUSIONSERVER 1288H V5</v>
      </c>
    </row>
    <row r="15" spans="1:19" ht="23" x14ac:dyDescent="0.35">
      <c r="A15" t="s">
        <v>202</v>
      </c>
      <c r="C15" s="35"/>
      <c r="D15" s="36" t="s">
        <v>65</v>
      </c>
      <c r="E15" s="36" t="s">
        <v>68</v>
      </c>
      <c r="F15" s="36" t="s">
        <v>69</v>
      </c>
      <c r="G15" s="36" t="s">
        <v>70</v>
      </c>
      <c r="H15" s="36" t="s">
        <v>71</v>
      </c>
      <c r="I15" s="36" t="s">
        <v>203</v>
      </c>
      <c r="J15" s="36" t="s">
        <v>183</v>
      </c>
      <c r="K15" s="37" t="s">
        <v>184</v>
      </c>
      <c r="L15" s="38">
        <v>24</v>
      </c>
      <c r="M15" s="39" t="s">
        <v>185</v>
      </c>
      <c r="O15" s="55" t="str">
        <f t="shared" si="0"/>
        <v>2102311XDBP0LB000439</v>
      </c>
      <c r="P15" t="str">
        <f t="shared" si="1"/>
        <v>IMBCRDBMA02</v>
      </c>
      <c r="Q15" t="str">
        <f t="shared" si="2"/>
        <v>IMB - INFRAESTRUCTURA SOLUCIÓ BACKUPS</v>
      </c>
      <c r="R15" t="str">
        <f t="shared" si="3"/>
        <v>NODO BACKUP 02</v>
      </c>
      <c r="S15" t="str">
        <f t="shared" si="4"/>
        <v>HUAWEI FUSIONSERVER 1288H V5</v>
      </c>
    </row>
    <row r="16" spans="1:19" ht="23" x14ac:dyDescent="0.35">
      <c r="A16" t="s">
        <v>204</v>
      </c>
      <c r="C16" s="35"/>
      <c r="D16" s="36" t="s">
        <v>65</v>
      </c>
      <c r="E16" s="36" t="s">
        <v>68</v>
      </c>
      <c r="F16" s="36" t="s">
        <v>69</v>
      </c>
      <c r="G16" s="36" t="s">
        <v>70</v>
      </c>
      <c r="H16" s="36" t="s">
        <v>71</v>
      </c>
      <c r="I16" s="36" t="s">
        <v>205</v>
      </c>
      <c r="J16" s="36" t="s">
        <v>183</v>
      </c>
      <c r="K16" s="37" t="s">
        <v>184</v>
      </c>
      <c r="L16" s="38">
        <v>24</v>
      </c>
      <c r="M16" s="39" t="s">
        <v>185</v>
      </c>
      <c r="O16" s="55" t="str">
        <f t="shared" si="0"/>
        <v>2102311XDBP0LB000440</v>
      </c>
      <c r="P16" t="str">
        <f t="shared" si="1"/>
        <v>IMB-VFC-O-EH-23</v>
      </c>
      <c r="Q16" t="str">
        <f t="shared" si="2"/>
        <v>IMB - VIRTUALITZACIÓ PER SOLUCIONS ORACLE BBDD</v>
      </c>
      <c r="R16" t="str">
        <f t="shared" si="3"/>
        <v>NODO ORACLE 04</v>
      </c>
      <c r="S16" t="str">
        <f t="shared" si="4"/>
        <v>HUAWEI FUSIONSERVER 1288H V5</v>
      </c>
    </row>
    <row r="17" spans="1:19" ht="23" x14ac:dyDescent="0.35">
      <c r="A17" t="s">
        <v>206</v>
      </c>
      <c r="C17" s="35"/>
      <c r="D17" s="36" t="s">
        <v>65</v>
      </c>
      <c r="E17" s="36" t="s">
        <v>68</v>
      </c>
      <c r="F17" s="36" t="s">
        <v>69</v>
      </c>
      <c r="G17" s="36" t="s">
        <v>70</v>
      </c>
      <c r="H17" s="36" t="s">
        <v>71</v>
      </c>
      <c r="I17" s="36" t="s">
        <v>207</v>
      </c>
      <c r="J17" s="36" t="s">
        <v>183</v>
      </c>
      <c r="K17" s="37" t="s">
        <v>184</v>
      </c>
      <c r="L17" s="38">
        <v>24</v>
      </c>
      <c r="M17" s="39" t="s">
        <v>185</v>
      </c>
      <c r="O17" s="55" t="str">
        <f t="shared" si="0"/>
        <v>2102311XDBP0LB000441</v>
      </c>
      <c r="P17" t="str">
        <f t="shared" si="1"/>
        <v>IMB-VFC-O-EH-21</v>
      </c>
      <c r="Q17" t="str">
        <f t="shared" si="2"/>
        <v>IMB - VIRTUALITZACIÓ PER SOLUCIONS ORACLE BBDD</v>
      </c>
      <c r="R17" t="str">
        <f t="shared" si="3"/>
        <v>NODO ORACLE 03</v>
      </c>
      <c r="S17" t="str">
        <f t="shared" si="4"/>
        <v>HUAWEI FUSIONSERVER 1288H V5</v>
      </c>
    </row>
    <row r="18" spans="1:19" ht="23" x14ac:dyDescent="0.35">
      <c r="A18" t="s">
        <v>208</v>
      </c>
      <c r="C18" s="35"/>
      <c r="D18" s="36" t="s">
        <v>65</v>
      </c>
      <c r="E18" s="36" t="s">
        <v>68</v>
      </c>
      <c r="F18" s="36" t="s">
        <v>69</v>
      </c>
      <c r="G18" s="36" t="s">
        <v>70</v>
      </c>
      <c r="H18" s="36" t="s">
        <v>71</v>
      </c>
      <c r="I18" s="36" t="s">
        <v>209</v>
      </c>
      <c r="J18" s="36" t="s">
        <v>183</v>
      </c>
      <c r="K18" s="37" t="s">
        <v>184</v>
      </c>
      <c r="L18" s="38">
        <v>24</v>
      </c>
      <c r="M18" s="39" t="s">
        <v>185</v>
      </c>
      <c r="O18" s="55" t="str">
        <f t="shared" si="0"/>
        <v>2102311XDBP0LB000442</v>
      </c>
      <c r="P18" t="str">
        <f t="shared" si="1"/>
        <v>IMB-VFC-V-EH-15</v>
      </c>
      <c r="Q18" t="str">
        <f t="shared" si="2"/>
        <v>IMB - VIRTUALITZACIÓ PER SERVEI DE CORREU</v>
      </c>
      <c r="R18" t="str">
        <f t="shared" si="3"/>
        <v>NODO EXCHANGE 02</v>
      </c>
      <c r="S18" t="str">
        <f t="shared" si="4"/>
        <v>HUAWEI FUSIONSERVER 1288H V5</v>
      </c>
    </row>
    <row r="19" spans="1:19" ht="23" x14ac:dyDescent="0.35">
      <c r="A19" t="s">
        <v>210</v>
      </c>
      <c r="C19" s="35"/>
      <c r="D19" s="36" t="s">
        <v>65</v>
      </c>
      <c r="E19" s="36" t="s">
        <v>68</v>
      </c>
      <c r="F19" s="36" t="s">
        <v>69</v>
      </c>
      <c r="G19" s="36" t="s">
        <v>70</v>
      </c>
      <c r="H19" s="36" t="s">
        <v>71</v>
      </c>
      <c r="I19" s="36" t="s">
        <v>211</v>
      </c>
      <c r="J19" s="36" t="s">
        <v>183</v>
      </c>
      <c r="K19" s="37" t="s">
        <v>184</v>
      </c>
      <c r="L19" s="38">
        <v>24</v>
      </c>
      <c r="M19" s="39" t="s">
        <v>185</v>
      </c>
      <c r="O19" s="55" t="str">
        <f t="shared" si="0"/>
        <v>2102311XDBP0LB000443</v>
      </c>
      <c r="P19" t="str">
        <f t="shared" si="1"/>
        <v>IMB-CRD-V-EH-15</v>
      </c>
      <c r="Q19" t="str">
        <f t="shared" si="2"/>
        <v>IMB - VIRTUALITZACIÓ PER SAP</v>
      </c>
      <c r="R19" t="str">
        <f t="shared" si="3"/>
        <v>NODO SAP 02</v>
      </c>
      <c r="S19" t="str">
        <f t="shared" si="4"/>
        <v>HUAWEI FUSIONSERVER 1288H V5</v>
      </c>
    </row>
    <row r="20" spans="1:19" ht="23" x14ac:dyDescent="0.35">
      <c r="A20" t="s">
        <v>212</v>
      </c>
      <c r="C20" s="35"/>
      <c r="D20" s="36" t="s">
        <v>65</v>
      </c>
      <c r="E20" s="36" t="s">
        <v>68</v>
      </c>
      <c r="F20" s="36" t="s">
        <v>69</v>
      </c>
      <c r="G20" s="36" t="s">
        <v>70</v>
      </c>
      <c r="H20" s="36" t="s">
        <v>71</v>
      </c>
      <c r="I20" s="36" t="s">
        <v>213</v>
      </c>
      <c r="J20" s="36" t="s">
        <v>183</v>
      </c>
      <c r="K20" s="37" t="s">
        <v>184</v>
      </c>
      <c r="L20" s="38">
        <v>24</v>
      </c>
      <c r="M20" s="39" t="s">
        <v>185</v>
      </c>
      <c r="O20" s="55" t="str">
        <f t="shared" si="0"/>
        <v>2102311XDBP0LB000444</v>
      </c>
      <c r="P20" t="str">
        <f t="shared" si="1"/>
        <v>IMB-CRD-V-EH-11</v>
      </c>
      <c r="Q20" t="str">
        <f t="shared" si="2"/>
        <v>IMB - VIRTUALITZACIÓ PER SERVEI DE CORREU</v>
      </c>
      <c r="R20" t="str">
        <f t="shared" si="3"/>
        <v>NODO EXCHANGE 01</v>
      </c>
      <c r="S20" t="str">
        <f t="shared" si="4"/>
        <v>HUAWEI FUSIONSERVER 1288H V5</v>
      </c>
    </row>
    <row r="21" spans="1:19" ht="23" x14ac:dyDescent="0.35">
      <c r="A21" t="s">
        <v>214</v>
      </c>
      <c r="C21" s="35"/>
      <c r="D21" s="36" t="s">
        <v>65</v>
      </c>
      <c r="E21" s="36" t="s">
        <v>68</v>
      </c>
      <c r="F21" s="36" t="s">
        <v>69</v>
      </c>
      <c r="G21" s="36" t="s">
        <v>70</v>
      </c>
      <c r="H21" s="36" t="s">
        <v>71</v>
      </c>
      <c r="I21" s="36" t="s">
        <v>215</v>
      </c>
      <c r="J21" s="36" t="s">
        <v>183</v>
      </c>
      <c r="K21" s="37" t="s">
        <v>184</v>
      </c>
      <c r="L21" s="38">
        <v>24</v>
      </c>
      <c r="M21" s="39" t="s">
        <v>185</v>
      </c>
      <c r="O21" s="55" t="str">
        <f t="shared" si="0"/>
        <v>2102311XDBP0LB000445</v>
      </c>
      <c r="P21" t="str">
        <f t="shared" si="1"/>
        <v>IMB-VFC-V-EH-20</v>
      </c>
      <c r="Q21" t="str">
        <f t="shared" si="2"/>
        <v>IMB - VIRTUALITZACIÓ PER SAP</v>
      </c>
      <c r="R21" t="str">
        <f t="shared" si="3"/>
        <v>NODO SAP 04</v>
      </c>
      <c r="S21" t="str">
        <f t="shared" si="4"/>
        <v>HUAWEI FUSIONSERVER 1288H V5</v>
      </c>
    </row>
    <row r="22" spans="1:19" ht="23" x14ac:dyDescent="0.35">
      <c r="A22" t="s">
        <v>216</v>
      </c>
      <c r="C22" s="35"/>
      <c r="D22" s="36" t="s">
        <v>65</v>
      </c>
      <c r="E22" s="36" t="s">
        <v>68</v>
      </c>
      <c r="F22" s="36" t="s">
        <v>69</v>
      </c>
      <c r="G22" s="36" t="s">
        <v>70</v>
      </c>
      <c r="H22" s="36" t="s">
        <v>71</v>
      </c>
      <c r="I22" s="36" t="s">
        <v>217</v>
      </c>
      <c r="J22" s="36" t="s">
        <v>183</v>
      </c>
      <c r="K22" s="37" t="s">
        <v>184</v>
      </c>
      <c r="L22" s="38">
        <v>24</v>
      </c>
      <c r="M22" s="39" t="s">
        <v>185</v>
      </c>
      <c r="O22" s="55" t="str">
        <f t="shared" si="0"/>
        <v>2102311XDBP0LB000446</v>
      </c>
      <c r="P22" t="str">
        <f t="shared" si="1"/>
        <v>IMB-CRD-V-EH-16</v>
      </c>
      <c r="Q22" t="str">
        <f t="shared" si="2"/>
        <v>IMB - VIRTUALITZACIÓ PER SAP</v>
      </c>
      <c r="R22" t="str">
        <f t="shared" si="3"/>
        <v>NODO SAP 03</v>
      </c>
      <c r="S22" t="str">
        <f t="shared" si="4"/>
        <v>HUAWEI FUSIONSERVER 1288H V5</v>
      </c>
    </row>
    <row r="23" spans="1:19" ht="23" x14ac:dyDescent="0.35">
      <c r="A23" t="s">
        <v>218</v>
      </c>
      <c r="C23" s="35"/>
      <c r="D23" s="36" t="s">
        <v>65</v>
      </c>
      <c r="E23" s="36" t="s">
        <v>68</v>
      </c>
      <c r="F23" s="36" t="s">
        <v>69</v>
      </c>
      <c r="G23" s="36" t="s">
        <v>70</v>
      </c>
      <c r="H23" s="36" t="s">
        <v>71</v>
      </c>
      <c r="I23" s="36" t="s">
        <v>219</v>
      </c>
      <c r="J23" s="36" t="s">
        <v>183</v>
      </c>
      <c r="K23" s="37" t="s">
        <v>184</v>
      </c>
      <c r="L23" s="38">
        <v>24</v>
      </c>
      <c r="M23" s="39" t="s">
        <v>185</v>
      </c>
      <c r="O23" s="55" t="str">
        <f t="shared" si="0"/>
        <v>2102311XDBP0LB000447</v>
      </c>
      <c r="P23" t="str">
        <f t="shared" si="1"/>
        <v>IMBVFCBMA04</v>
      </c>
      <c r="Q23" t="str">
        <f t="shared" si="2"/>
        <v>IMB - INFRAESTRUCTURA SOLUCIÓ BACKUPS</v>
      </c>
      <c r="R23" t="str">
        <f t="shared" si="3"/>
        <v>NODO BACKUP 04</v>
      </c>
      <c r="S23" t="str">
        <f t="shared" si="4"/>
        <v>HUAWEI FUSIONSERVER 1288H V5</v>
      </c>
    </row>
    <row r="24" spans="1:19" ht="23" x14ac:dyDescent="0.35">
      <c r="A24" t="s">
        <v>220</v>
      </c>
      <c r="C24" s="35"/>
      <c r="D24" s="36" t="s">
        <v>65</v>
      </c>
      <c r="E24" s="36" t="s">
        <v>68</v>
      </c>
      <c r="F24" s="36" t="s">
        <v>69</v>
      </c>
      <c r="G24" s="36" t="s">
        <v>70</v>
      </c>
      <c r="H24" s="36" t="s">
        <v>71</v>
      </c>
      <c r="I24" s="36" t="s">
        <v>221</v>
      </c>
      <c r="J24" s="36" t="s">
        <v>183</v>
      </c>
      <c r="K24" s="37" t="s">
        <v>184</v>
      </c>
      <c r="L24" s="38">
        <v>24</v>
      </c>
      <c r="M24" s="39" t="s">
        <v>185</v>
      </c>
      <c r="O24" s="55" t="str">
        <f t="shared" si="0"/>
        <v>2102311XDBP0LB000448</v>
      </c>
      <c r="P24" t="str">
        <f t="shared" si="1"/>
        <v>IMBVFCBMA01</v>
      </c>
      <c r="Q24" t="str">
        <f t="shared" si="2"/>
        <v>IMB - INFRAESTRUCTURA SOLUCIÓ BACKUPS</v>
      </c>
      <c r="R24" t="str">
        <f t="shared" si="3"/>
        <v>NODO BACKUP 01</v>
      </c>
      <c r="S24" t="str">
        <f t="shared" si="4"/>
        <v>HUAWEI FUSIONSERVER 1288H V5</v>
      </c>
    </row>
    <row r="25" spans="1:19" ht="23" x14ac:dyDescent="0.35">
      <c r="A25" t="s">
        <v>222</v>
      </c>
      <c r="C25" s="35"/>
      <c r="D25" s="36" t="s">
        <v>65</v>
      </c>
      <c r="E25" s="36" t="s">
        <v>68</v>
      </c>
      <c r="F25" s="36" t="s">
        <v>69</v>
      </c>
      <c r="G25" s="36" t="s">
        <v>70</v>
      </c>
      <c r="H25" s="36" t="s">
        <v>71</v>
      </c>
      <c r="I25" s="36" t="s">
        <v>223</v>
      </c>
      <c r="J25" s="36" t="s">
        <v>183</v>
      </c>
      <c r="K25" s="37" t="s">
        <v>184</v>
      </c>
      <c r="L25" s="38">
        <v>24</v>
      </c>
      <c r="M25" s="39" t="s">
        <v>185</v>
      </c>
      <c r="O25" s="55" t="str">
        <f t="shared" si="0"/>
        <v>2102311XDBP0LB000449</v>
      </c>
      <c r="P25" t="str">
        <f t="shared" si="1"/>
        <v>IMB-VFC-V-EH-14</v>
      </c>
      <c r="Q25" t="str">
        <f t="shared" si="2"/>
        <v>IMB - VIRTUALITZACIÓ PER SERVEI DE CORREU</v>
      </c>
      <c r="R25" t="str">
        <f t="shared" si="3"/>
        <v>NODO EXCHANGE 03</v>
      </c>
      <c r="S25" t="str">
        <f t="shared" si="4"/>
        <v>HUAWEI FUSIONSERVER 1288H V5</v>
      </c>
    </row>
    <row r="26" spans="1:19" ht="23" x14ac:dyDescent="0.35">
      <c r="A26" t="s">
        <v>224</v>
      </c>
      <c r="C26" s="35"/>
      <c r="D26" s="36" t="s">
        <v>65</v>
      </c>
      <c r="E26" s="36" t="s">
        <v>68</v>
      </c>
      <c r="F26" s="36" t="s">
        <v>69</v>
      </c>
      <c r="G26" s="36" t="s">
        <v>70</v>
      </c>
      <c r="H26" s="36" t="s">
        <v>71</v>
      </c>
      <c r="I26" s="36" t="s">
        <v>225</v>
      </c>
      <c r="J26" s="36" t="s">
        <v>183</v>
      </c>
      <c r="K26" s="37" t="s">
        <v>184</v>
      </c>
      <c r="L26" s="38">
        <v>24</v>
      </c>
      <c r="M26" s="39" t="s">
        <v>185</v>
      </c>
      <c r="O26" s="55" t="str">
        <f t="shared" si="0"/>
        <v>2102311XDBP0LB000450</v>
      </c>
      <c r="P26" t="str">
        <f t="shared" si="1"/>
        <v>IMBCRDBMA03</v>
      </c>
      <c r="Q26" t="str">
        <f t="shared" si="2"/>
        <v>IMB - INFRAESTRUCTURA SOLUCIÓ BACKUPS</v>
      </c>
      <c r="R26" t="str">
        <f t="shared" si="3"/>
        <v>NODO BACKUP 03</v>
      </c>
      <c r="S26" t="str">
        <f t="shared" si="4"/>
        <v>HUAWEI FUSIONSERVER 1288H V5</v>
      </c>
    </row>
    <row r="27" spans="1:19" ht="23" x14ac:dyDescent="0.35">
      <c r="A27" t="s">
        <v>226</v>
      </c>
      <c r="C27" s="35"/>
      <c r="D27" s="36" t="s">
        <v>65</v>
      </c>
      <c r="E27" s="36" t="s">
        <v>68</v>
      </c>
      <c r="F27" s="36" t="s">
        <v>69</v>
      </c>
      <c r="G27" s="36" t="s">
        <v>70</v>
      </c>
      <c r="H27" s="36" t="s">
        <v>71</v>
      </c>
      <c r="I27" s="36" t="s">
        <v>227</v>
      </c>
      <c r="J27" s="36" t="s">
        <v>183</v>
      </c>
      <c r="K27" s="37" t="s">
        <v>184</v>
      </c>
      <c r="L27" s="38">
        <v>24</v>
      </c>
      <c r="M27" s="39" t="s">
        <v>185</v>
      </c>
      <c r="O27" s="55" t="str">
        <f t="shared" si="0"/>
        <v>2102311XDBP0LB000451</v>
      </c>
      <c r="P27" t="str">
        <f t="shared" si="1"/>
        <v>IMBCRDBMA04</v>
      </c>
      <c r="Q27" t="str">
        <f t="shared" si="2"/>
        <v>IMB - INFRAESTRUCTURA SOLUCIÓ BACKUPS</v>
      </c>
      <c r="R27" t="str">
        <f t="shared" si="3"/>
        <v>NODO BACKUP 04</v>
      </c>
      <c r="S27" t="str">
        <f t="shared" si="4"/>
        <v>HUAWEI FUSIONSERVER 1288H V5</v>
      </c>
    </row>
    <row r="28" spans="1:19" ht="23" x14ac:dyDescent="0.35">
      <c r="A28" t="s">
        <v>228</v>
      </c>
      <c r="C28" s="35"/>
      <c r="D28" s="36" t="s">
        <v>65</v>
      </c>
      <c r="E28" s="36" t="s">
        <v>68</v>
      </c>
      <c r="F28" s="36" t="s">
        <v>69</v>
      </c>
      <c r="G28" s="36" t="s">
        <v>70</v>
      </c>
      <c r="H28" s="36" t="s">
        <v>71</v>
      </c>
      <c r="I28" s="36" t="s">
        <v>229</v>
      </c>
      <c r="J28" s="36" t="s">
        <v>183</v>
      </c>
      <c r="K28" s="37" t="s">
        <v>184</v>
      </c>
      <c r="L28" s="38">
        <v>24</v>
      </c>
      <c r="M28" s="39" t="s">
        <v>185</v>
      </c>
      <c r="O28" s="55" t="str">
        <f t="shared" si="0"/>
        <v>2102311XDBP0LB000452</v>
      </c>
      <c r="P28" t="str">
        <f t="shared" si="1"/>
        <v>IMB-VFC-V-EH-17</v>
      </c>
      <c r="Q28" t="str">
        <f t="shared" si="2"/>
        <v>IMB - VIRTUALITZACIÓ PER SAP</v>
      </c>
      <c r="R28" t="str">
        <f t="shared" si="3"/>
        <v>NODO SAP 01</v>
      </c>
      <c r="S28" t="str">
        <f t="shared" si="4"/>
        <v>HUAWEI FUSIONSERVER 1288H V5</v>
      </c>
    </row>
    <row r="29" spans="1:19" ht="23" x14ac:dyDescent="0.35">
      <c r="A29" t="s">
        <v>230</v>
      </c>
      <c r="C29" s="35"/>
      <c r="D29" s="36" t="s">
        <v>65</v>
      </c>
      <c r="E29" s="36" t="s">
        <v>68</v>
      </c>
      <c r="F29" s="36" t="s">
        <v>69</v>
      </c>
      <c r="G29" s="36" t="s">
        <v>70</v>
      </c>
      <c r="H29" s="36" t="s">
        <v>71</v>
      </c>
      <c r="I29" s="36" t="s">
        <v>231</v>
      </c>
      <c r="J29" s="36" t="s">
        <v>183</v>
      </c>
      <c r="K29" s="37" t="s">
        <v>184</v>
      </c>
      <c r="L29" s="38">
        <v>24</v>
      </c>
      <c r="M29" s="39" t="s">
        <v>185</v>
      </c>
      <c r="O29" s="55" t="str">
        <f t="shared" si="0"/>
        <v>2102311XDBP0LB000453</v>
      </c>
      <c r="P29" t="str">
        <f t="shared" si="1"/>
        <v>IMB-CRD-O-EH-19</v>
      </c>
      <c r="Q29" t="str">
        <f t="shared" si="2"/>
        <v>IMB - VIRTUALITZACIÓ PER SOLUCIONS ORACLE BBDD</v>
      </c>
      <c r="R29" t="str">
        <f t="shared" si="3"/>
        <v>NODO ORACLE 02</v>
      </c>
      <c r="S29" t="str">
        <f t="shared" si="4"/>
        <v>HUAWEI FUSIONSERVER 1288H V5</v>
      </c>
    </row>
    <row r="30" spans="1:19" ht="23" x14ac:dyDescent="0.35">
      <c r="A30" t="s">
        <v>232</v>
      </c>
      <c r="C30" s="35"/>
      <c r="D30" s="36" t="s">
        <v>65</v>
      </c>
      <c r="E30" s="36" t="s">
        <v>68</v>
      </c>
      <c r="F30" s="36" t="s">
        <v>69</v>
      </c>
      <c r="G30" s="36" t="s">
        <v>70</v>
      </c>
      <c r="H30" s="36" t="s">
        <v>71</v>
      </c>
      <c r="I30" s="36" t="s">
        <v>233</v>
      </c>
      <c r="J30" s="36" t="s">
        <v>183</v>
      </c>
      <c r="K30" s="37" t="s">
        <v>184</v>
      </c>
      <c r="L30" s="38">
        <v>24</v>
      </c>
      <c r="M30" s="39" t="s">
        <v>185</v>
      </c>
      <c r="O30" s="55" t="str">
        <f t="shared" si="0"/>
        <v>2102311XDBP0LB000454</v>
      </c>
      <c r="P30" t="str">
        <f t="shared" si="1"/>
        <v>IMB-CRD-V-EH-14</v>
      </c>
      <c r="Q30" t="str">
        <f t="shared" si="2"/>
        <v>IMB - VIRTUALITZACIÓ PER SAP</v>
      </c>
      <c r="R30" t="str">
        <f t="shared" si="3"/>
        <v>NODO SAP 01</v>
      </c>
      <c r="S30" t="str">
        <f t="shared" si="4"/>
        <v>HUAWEI FUSIONSERVER 1288H V5</v>
      </c>
    </row>
    <row r="31" spans="1:19" ht="23" x14ac:dyDescent="0.35">
      <c r="A31" t="s">
        <v>234</v>
      </c>
      <c r="C31" s="35"/>
      <c r="D31" s="36" t="s">
        <v>65</v>
      </c>
      <c r="E31" s="36" t="s">
        <v>68</v>
      </c>
      <c r="F31" s="36" t="s">
        <v>69</v>
      </c>
      <c r="G31" s="36" t="s">
        <v>70</v>
      </c>
      <c r="H31" s="36" t="s">
        <v>71</v>
      </c>
      <c r="I31" s="36" t="s">
        <v>235</v>
      </c>
      <c r="J31" s="36" t="s">
        <v>183</v>
      </c>
      <c r="K31" s="37" t="s">
        <v>184</v>
      </c>
      <c r="L31" s="38">
        <v>24</v>
      </c>
      <c r="M31" s="39" t="s">
        <v>185</v>
      </c>
      <c r="O31" s="55" t="str">
        <f t="shared" si="0"/>
        <v>2102311XDBP0LB000455</v>
      </c>
      <c r="P31" t="str">
        <f t="shared" si="1"/>
        <v>IMB-VFC-V-EH-13</v>
      </c>
      <c r="Q31" t="str">
        <f t="shared" si="2"/>
        <v>IMB - VIRTUALITZACIÓ PER SERVEI DE CORREU</v>
      </c>
      <c r="R31" t="str">
        <f t="shared" si="3"/>
        <v>NODO EXCHANGE 01</v>
      </c>
      <c r="S31" t="str">
        <f t="shared" si="4"/>
        <v>HUAWEI FUSIONSERVER 1288H V5</v>
      </c>
    </row>
    <row r="32" spans="1:19" ht="23" x14ac:dyDescent="0.35">
      <c r="A32" t="s">
        <v>236</v>
      </c>
      <c r="C32" s="35"/>
      <c r="D32" s="36" t="s">
        <v>65</v>
      </c>
      <c r="E32" s="36" t="s">
        <v>68</v>
      </c>
      <c r="F32" s="36" t="s">
        <v>69</v>
      </c>
      <c r="G32" s="36" t="s">
        <v>70</v>
      </c>
      <c r="H32" s="36" t="s">
        <v>71</v>
      </c>
      <c r="I32" s="36" t="s">
        <v>237</v>
      </c>
      <c r="J32" s="36" t="s">
        <v>183</v>
      </c>
      <c r="K32" s="37" t="s">
        <v>184</v>
      </c>
      <c r="L32" s="38">
        <v>24</v>
      </c>
      <c r="M32" s="39" t="s">
        <v>185</v>
      </c>
      <c r="O32" s="55" t="str">
        <f t="shared" si="0"/>
        <v>2102311XDBP0LB000456</v>
      </c>
      <c r="P32" t="str">
        <f t="shared" si="1"/>
        <v>IMB-CRD-V-EH-12</v>
      </c>
      <c r="Q32" t="str">
        <f t="shared" si="2"/>
        <v>IMB - VIRTUALITZACIÓ PER SERVEI DE CORREU</v>
      </c>
      <c r="R32" t="str">
        <f t="shared" si="3"/>
        <v>NODO EXCHANGE 02</v>
      </c>
      <c r="S32" t="str">
        <f t="shared" si="4"/>
        <v>HUAWEI FUSIONSERVER 1288H V5</v>
      </c>
    </row>
    <row r="33" spans="1:19" ht="23" x14ac:dyDescent="0.35">
      <c r="A33" t="s">
        <v>238</v>
      </c>
      <c r="C33" s="35"/>
      <c r="D33" s="36" t="s">
        <v>65</v>
      </c>
      <c r="E33" s="36" t="s">
        <v>68</v>
      </c>
      <c r="F33" s="36" t="s">
        <v>69</v>
      </c>
      <c r="G33" s="36" t="s">
        <v>70</v>
      </c>
      <c r="H33" s="36" t="s">
        <v>71</v>
      </c>
      <c r="I33" s="36" t="s">
        <v>239</v>
      </c>
      <c r="J33" s="36" t="s">
        <v>183</v>
      </c>
      <c r="K33" s="37" t="s">
        <v>184</v>
      </c>
      <c r="L33" s="38">
        <v>24</v>
      </c>
      <c r="M33" s="39" t="s">
        <v>185</v>
      </c>
      <c r="O33" s="55" t="str">
        <f t="shared" si="0"/>
        <v>2102311XDBP0LB000457</v>
      </c>
      <c r="P33" t="str">
        <f t="shared" si="1"/>
        <v>IMB-VFC-V-EH-19</v>
      </c>
      <c r="Q33" t="str">
        <f t="shared" si="2"/>
        <v>IMB - VIRTUALITZACIÓ PER SAP</v>
      </c>
      <c r="R33" t="str">
        <f t="shared" si="3"/>
        <v>NODO SAP 02</v>
      </c>
      <c r="S33" t="str">
        <f t="shared" si="4"/>
        <v>HUAWEI FUSIONSERVER 1288H V5</v>
      </c>
    </row>
    <row r="34" spans="1:19" ht="23" x14ac:dyDescent="0.35">
      <c r="A34" t="s">
        <v>240</v>
      </c>
      <c r="C34" s="35"/>
      <c r="D34" s="36" t="s">
        <v>65</v>
      </c>
      <c r="E34" s="36" t="s">
        <v>68</v>
      </c>
      <c r="F34" s="36" t="s">
        <v>69</v>
      </c>
      <c r="G34" s="36" t="s">
        <v>70</v>
      </c>
      <c r="H34" s="36" t="s">
        <v>71</v>
      </c>
      <c r="I34" s="36" t="s">
        <v>241</v>
      </c>
      <c r="J34" s="36" t="s">
        <v>183</v>
      </c>
      <c r="K34" s="37" t="s">
        <v>184</v>
      </c>
      <c r="L34" s="38">
        <v>24</v>
      </c>
      <c r="M34" s="39" t="s">
        <v>185</v>
      </c>
      <c r="O34" s="55" t="str">
        <f t="shared" si="0"/>
        <v>2102311XDBP0LB000458</v>
      </c>
      <c r="P34" t="str">
        <f t="shared" si="1"/>
        <v>IMBCRDBMA01</v>
      </c>
      <c r="Q34" t="str">
        <f t="shared" si="2"/>
        <v>IMB - INFRAESTRUCTURA SOLUCIÓ BACKUPS</v>
      </c>
      <c r="R34" t="str">
        <f t="shared" si="3"/>
        <v>NODO BACKUP 01</v>
      </c>
      <c r="S34" t="str">
        <f t="shared" si="4"/>
        <v>HUAWEI FUSIONSERVER 1288H V5</v>
      </c>
    </row>
    <row r="35" spans="1:19" ht="23" x14ac:dyDescent="0.35">
      <c r="A35" t="s">
        <v>242</v>
      </c>
      <c r="C35" s="35"/>
      <c r="D35" s="36" t="s">
        <v>65</v>
      </c>
      <c r="E35" s="36" t="s">
        <v>68</v>
      </c>
      <c r="F35" s="36" t="s">
        <v>69</v>
      </c>
      <c r="G35" s="36" t="s">
        <v>70</v>
      </c>
      <c r="H35" s="36" t="s">
        <v>71</v>
      </c>
      <c r="I35" s="36" t="s">
        <v>243</v>
      </c>
      <c r="J35" s="36" t="s">
        <v>183</v>
      </c>
      <c r="K35" s="37" t="s">
        <v>184</v>
      </c>
      <c r="L35" s="38">
        <v>24</v>
      </c>
      <c r="M35" s="39" t="s">
        <v>185</v>
      </c>
      <c r="O35" s="55" t="str">
        <f t="shared" si="0"/>
        <v>2102311XDBP0LB000459</v>
      </c>
      <c r="P35" t="str">
        <f t="shared" si="1"/>
        <v>IMB-CRD-O-EH-18</v>
      </c>
      <c r="Q35" t="str">
        <f t="shared" si="2"/>
        <v>IMB - VIRTUALITZACIÓ PER SOLUCIONS ORACLE BBDD</v>
      </c>
      <c r="R35" t="str">
        <f t="shared" si="3"/>
        <v>NODO ORACLE 01</v>
      </c>
      <c r="S35" t="str">
        <f t="shared" si="4"/>
        <v>HUAWEI FUSIONSERVER 1288H V5</v>
      </c>
    </row>
    <row r="36" spans="1:19" ht="23" x14ac:dyDescent="0.35">
      <c r="A36" t="s">
        <v>244</v>
      </c>
      <c r="C36" s="35"/>
      <c r="D36" s="36" t="s">
        <v>65</v>
      </c>
      <c r="E36" s="36" t="s">
        <v>68</v>
      </c>
      <c r="F36" s="36" t="s">
        <v>69</v>
      </c>
      <c r="G36" s="36" t="s">
        <v>70</v>
      </c>
      <c r="H36" s="36" t="s">
        <v>71</v>
      </c>
      <c r="I36" s="36" t="s">
        <v>245</v>
      </c>
      <c r="J36" s="36" t="s">
        <v>183</v>
      </c>
      <c r="K36" s="37" t="s">
        <v>184</v>
      </c>
      <c r="L36" s="38">
        <v>24</v>
      </c>
      <c r="M36" s="39" t="s">
        <v>185</v>
      </c>
      <c r="O36" s="55" t="str">
        <f t="shared" si="0"/>
        <v>2102311XDBP0LB000460</v>
      </c>
      <c r="P36" t="str">
        <f t="shared" si="1"/>
        <v>IMB-VFC-O-EH-25</v>
      </c>
      <c r="Q36" t="str">
        <f t="shared" si="2"/>
        <v>IMB - VIRTUALITZACIÓ PER SOLUCIONS ORACLE BBDD</v>
      </c>
      <c r="R36" t="str">
        <f t="shared" si="3"/>
        <v>NODO ORACLE 05</v>
      </c>
      <c r="S36" t="str">
        <f t="shared" si="4"/>
        <v>HUAWEI FUSIONSERVER 1288H V5</v>
      </c>
    </row>
    <row r="37" spans="1:19" ht="23" x14ac:dyDescent="0.35">
      <c r="A37" t="s">
        <v>246</v>
      </c>
      <c r="C37" s="35"/>
      <c r="D37" s="36" t="s">
        <v>65</v>
      </c>
      <c r="E37" s="36" t="s">
        <v>68</v>
      </c>
      <c r="F37" s="36" t="s">
        <v>69</v>
      </c>
      <c r="G37" s="36" t="s">
        <v>70</v>
      </c>
      <c r="H37" s="36" t="s">
        <v>71</v>
      </c>
      <c r="I37" s="36" t="s">
        <v>247</v>
      </c>
      <c r="J37" s="36" t="s">
        <v>183</v>
      </c>
      <c r="K37" s="37" t="s">
        <v>184</v>
      </c>
      <c r="L37" s="38">
        <v>24</v>
      </c>
      <c r="M37" s="39" t="s">
        <v>185</v>
      </c>
      <c r="O37" s="55" t="str">
        <f t="shared" si="0"/>
        <v>2102311XDBP0LB000461</v>
      </c>
      <c r="P37" t="str">
        <f t="shared" si="1"/>
        <v>IMBVFCBMA03</v>
      </c>
      <c r="Q37" t="str">
        <f t="shared" si="2"/>
        <v>IMB - INFRAESTRUCTURA SOLUCIÓ BACKUPS</v>
      </c>
      <c r="R37" t="str">
        <f t="shared" si="3"/>
        <v>NODO BACKUP 03</v>
      </c>
      <c r="S37" t="str">
        <f t="shared" si="4"/>
        <v>HUAWEI FUSIONSERVER 1288H V5</v>
      </c>
    </row>
    <row r="38" spans="1:19" ht="23" x14ac:dyDescent="0.35">
      <c r="A38" t="s">
        <v>248</v>
      </c>
      <c r="C38" s="35"/>
      <c r="D38" s="36" t="s">
        <v>65</v>
      </c>
      <c r="E38" s="36" t="s">
        <v>68</v>
      </c>
      <c r="F38" s="36" t="s">
        <v>69</v>
      </c>
      <c r="G38" s="36" t="s">
        <v>70</v>
      </c>
      <c r="H38" s="36" t="s">
        <v>71</v>
      </c>
      <c r="I38" s="36" t="s">
        <v>249</v>
      </c>
      <c r="J38" s="36" t="s">
        <v>183</v>
      </c>
      <c r="K38" s="37" t="s">
        <v>184</v>
      </c>
      <c r="L38" s="38">
        <v>24</v>
      </c>
      <c r="M38" s="39" t="s">
        <v>185</v>
      </c>
      <c r="O38" s="55" t="str">
        <f t="shared" ref="O38:O57" si="5">VLOOKUP($I38,llistat_servers,1,FALSE)</f>
        <v>2102311XDBP0LB000462</v>
      </c>
      <c r="P38" t="str">
        <f t="shared" ref="P38:P57" si="6">VLOOKUP($I38,llistat_servers,2,FALSE)</f>
        <v>IMB-VFC-V-EH-18</v>
      </c>
      <c r="Q38" t="str">
        <f t="shared" ref="Q38:Q57" si="7">VLOOKUP($I38,llistat_servers,4,FALSE)</f>
        <v>IMB - VIRTUALITZACIÓ PER SAP</v>
      </c>
      <c r="R38" t="str">
        <f t="shared" ref="R38:R57" si="8">VLOOKUP($I38,llistat_servers,9,FALSE)</f>
        <v>NODO SAP 03</v>
      </c>
      <c r="S38" t="str">
        <f t="shared" ref="S38:S57" si="9">VLOOKUP($I38,llistat_servers,15,FALSE)</f>
        <v>HUAWEI FUSIONSERVER 1288H V5</v>
      </c>
    </row>
    <row r="39" spans="1:19" ht="23" x14ac:dyDescent="0.35">
      <c r="A39" t="s">
        <v>250</v>
      </c>
      <c r="C39" s="35"/>
      <c r="D39" s="36" t="s">
        <v>65</v>
      </c>
      <c r="E39" s="36" t="s">
        <v>68</v>
      </c>
      <c r="F39" s="36" t="s">
        <v>69</v>
      </c>
      <c r="G39" s="36" t="s">
        <v>70</v>
      </c>
      <c r="H39" s="36" t="s">
        <v>71</v>
      </c>
      <c r="I39" s="36" t="s">
        <v>251</v>
      </c>
      <c r="J39" s="36" t="s">
        <v>183</v>
      </c>
      <c r="K39" s="37" t="s">
        <v>184</v>
      </c>
      <c r="L39" s="38">
        <v>24</v>
      </c>
      <c r="M39" s="39" t="s">
        <v>185</v>
      </c>
      <c r="O39" s="55" t="str">
        <f t="shared" si="5"/>
        <v>2102311XDBP0LB000463</v>
      </c>
      <c r="P39" t="str">
        <f t="shared" si="6"/>
        <v>IMB-VFC-V-EH-16</v>
      </c>
      <c r="Q39" t="str">
        <f t="shared" si="7"/>
        <v>IMB - VIRTUALITZACIÓ PER SERVEI DE CORREU</v>
      </c>
      <c r="R39" t="str">
        <f t="shared" si="8"/>
        <v>NODO EXCHANGE 04</v>
      </c>
      <c r="S39" t="str">
        <f t="shared" si="9"/>
        <v>HUAWEI FUSIONSERVER 1288H V5</v>
      </c>
    </row>
    <row r="40" spans="1:19" ht="23" x14ac:dyDescent="0.35">
      <c r="A40" t="s">
        <v>252</v>
      </c>
      <c r="C40" s="35"/>
      <c r="D40" s="36" t="s">
        <v>65</v>
      </c>
      <c r="E40" s="36" t="s">
        <v>68</v>
      </c>
      <c r="F40" s="36" t="s">
        <v>69</v>
      </c>
      <c r="G40" s="36" t="s">
        <v>70</v>
      </c>
      <c r="H40" s="36" t="s">
        <v>71</v>
      </c>
      <c r="I40" s="36" t="s">
        <v>253</v>
      </c>
      <c r="J40" s="36" t="s">
        <v>183</v>
      </c>
      <c r="K40" s="37" t="s">
        <v>184</v>
      </c>
      <c r="L40" s="38">
        <v>24</v>
      </c>
      <c r="M40" s="39" t="s">
        <v>185</v>
      </c>
      <c r="O40" s="55" t="str">
        <f t="shared" si="5"/>
        <v>2102311XDBP0LB000464</v>
      </c>
      <c r="P40" t="str">
        <f t="shared" si="6"/>
        <v>IMB-CRD-F-OCP-01</v>
      </c>
      <c r="Q40" t="str">
        <f t="shared" si="7"/>
        <v>IMB ? INFRAESTRUCTURA OPENSHIFT</v>
      </c>
      <c r="R40" t="str">
        <f t="shared" si="8"/>
        <v>NODO ORACLE 01</v>
      </c>
      <c r="S40" t="str">
        <f t="shared" si="9"/>
        <v>HUAWEI FUSIONSERVER 1288H V5</v>
      </c>
    </row>
    <row r="41" spans="1:19" ht="23" x14ac:dyDescent="0.35">
      <c r="A41" t="s">
        <v>254</v>
      </c>
      <c r="C41" s="35"/>
      <c r="D41" s="36" t="s">
        <v>65</v>
      </c>
      <c r="E41" s="36" t="s">
        <v>68</v>
      </c>
      <c r="F41" s="36" t="s">
        <v>69</v>
      </c>
      <c r="G41" s="36" t="s">
        <v>70</v>
      </c>
      <c r="H41" s="36" t="s">
        <v>71</v>
      </c>
      <c r="I41" s="36" t="s">
        <v>255</v>
      </c>
      <c r="J41" s="36" t="s">
        <v>183</v>
      </c>
      <c r="K41" s="37" t="s">
        <v>184</v>
      </c>
      <c r="L41" s="38">
        <v>24</v>
      </c>
      <c r="M41" s="39" t="s">
        <v>185</v>
      </c>
      <c r="O41" s="55" t="str">
        <f t="shared" si="5"/>
        <v>2102311XDBP0LB000465</v>
      </c>
      <c r="P41" t="str">
        <f t="shared" si="6"/>
        <v>IMB-VFC-O-EH-24</v>
      </c>
      <c r="Q41" t="str">
        <f t="shared" si="7"/>
        <v>IMB - VIRTUALITZACIÓ PER SOLUCIONS ORACLE BBDD</v>
      </c>
      <c r="R41" t="str">
        <f t="shared" si="8"/>
        <v>NODO ORACLE 02</v>
      </c>
      <c r="S41" t="str">
        <f t="shared" si="9"/>
        <v>HUAWEI FUSIONSERVER 1288H V5</v>
      </c>
    </row>
    <row r="42" spans="1:19" ht="23" x14ac:dyDescent="0.35">
      <c r="A42" t="s">
        <v>256</v>
      </c>
      <c r="C42" s="35"/>
      <c r="D42" s="36" t="s">
        <v>65</v>
      </c>
      <c r="E42" s="36" t="s">
        <v>68</v>
      </c>
      <c r="F42" s="36" t="s">
        <v>69</v>
      </c>
      <c r="G42" s="36" t="s">
        <v>70</v>
      </c>
      <c r="H42" s="36" t="s">
        <v>71</v>
      </c>
      <c r="I42" s="36" t="s">
        <v>257</v>
      </c>
      <c r="J42" s="36" t="s">
        <v>183</v>
      </c>
      <c r="K42" s="37" t="s">
        <v>184</v>
      </c>
      <c r="L42" s="38">
        <v>24</v>
      </c>
      <c r="M42" s="39" t="s">
        <v>185</v>
      </c>
      <c r="O42" s="55" t="str">
        <f t="shared" si="5"/>
        <v>2102311XDBP0LB000466</v>
      </c>
      <c r="P42" t="str">
        <f t="shared" si="6"/>
        <v>IMB-CRD-V-EH-17</v>
      </c>
      <c r="Q42" t="str">
        <f t="shared" si="7"/>
        <v>IMB - VIRTUALITZACIÓ PER SAP</v>
      </c>
      <c r="R42" t="str">
        <f t="shared" si="8"/>
        <v>NODO SAP 04</v>
      </c>
      <c r="S42" t="str">
        <f t="shared" si="9"/>
        <v>HUAWEI FUSIONSERVER 1288H V5</v>
      </c>
    </row>
    <row r="43" spans="1:19" ht="23" x14ac:dyDescent="0.35">
      <c r="A43" t="s">
        <v>258</v>
      </c>
      <c r="C43" s="35"/>
      <c r="D43" s="36" t="s">
        <v>65</v>
      </c>
      <c r="E43" s="36" t="s">
        <v>68</v>
      </c>
      <c r="F43" s="36" t="s">
        <v>69</v>
      </c>
      <c r="G43" s="36" t="s">
        <v>70</v>
      </c>
      <c r="H43" s="36" t="s">
        <v>71</v>
      </c>
      <c r="I43" s="36" t="s">
        <v>72</v>
      </c>
      <c r="J43" s="36" t="s">
        <v>183</v>
      </c>
      <c r="K43" s="37" t="s">
        <v>184</v>
      </c>
      <c r="L43" s="38">
        <v>24</v>
      </c>
      <c r="M43" s="39" t="s">
        <v>185</v>
      </c>
      <c r="O43" s="55" t="str">
        <f t="shared" si="5"/>
        <v>2102311XDBP0M3000545</v>
      </c>
      <c r="P43" t="str">
        <f t="shared" si="6"/>
        <v>IMB-CRD-V-EH-13</v>
      </c>
      <c r="Q43" t="str">
        <f t="shared" si="7"/>
        <v>IMB - VIRTUALITZACIÓ PER SERVEI DE CORREU</v>
      </c>
      <c r="R43" t="str">
        <f t="shared" si="8"/>
        <v>NODO EXCHANGE 03</v>
      </c>
      <c r="S43" t="str">
        <f t="shared" si="9"/>
        <v>HUAWEI FUSIONSERVER 1288H V5</v>
      </c>
    </row>
    <row r="44" spans="1:19" ht="23" x14ac:dyDescent="0.35">
      <c r="A44" t="s">
        <v>259</v>
      </c>
      <c r="C44" s="35"/>
      <c r="D44" s="36" t="s">
        <v>151</v>
      </c>
      <c r="E44" s="36" t="s">
        <v>179</v>
      </c>
      <c r="F44" s="36" t="s">
        <v>180</v>
      </c>
      <c r="G44" s="36" t="s">
        <v>70</v>
      </c>
      <c r="H44" s="36" t="s">
        <v>260</v>
      </c>
      <c r="I44" s="36" t="s">
        <v>261</v>
      </c>
      <c r="J44" s="36" t="s">
        <v>183</v>
      </c>
      <c r="K44" s="37" t="s">
        <v>184</v>
      </c>
      <c r="L44" s="38">
        <v>24</v>
      </c>
      <c r="M44" s="39" t="s">
        <v>185</v>
      </c>
      <c r="O44" s="55" t="str">
        <f t="shared" si="5"/>
        <v>2102312BTHP0LB000001</v>
      </c>
      <c r="P44" t="str">
        <f t="shared" si="6"/>
        <v>IMB-CRD-V-EH-05</v>
      </c>
      <c r="Q44" t="str">
        <f t="shared" si="7"/>
        <v>IMB - VIRTUALITZACIÓ PER CÀRREGA GENERAL</v>
      </c>
      <c r="R44" t="str">
        <f t="shared" si="8"/>
        <v>NODO CARGAS GENERALES 01</v>
      </c>
      <c r="S44" t="str">
        <f t="shared" si="9"/>
        <v>HUAWEI FUSIONSERVER 2288H V5</v>
      </c>
    </row>
    <row r="45" spans="1:19" ht="23" x14ac:dyDescent="0.35">
      <c r="A45" t="s">
        <v>262</v>
      </c>
      <c r="C45" s="35"/>
      <c r="D45" s="36" t="s">
        <v>151</v>
      </c>
      <c r="E45" s="36" t="s">
        <v>179</v>
      </c>
      <c r="F45" s="36" t="s">
        <v>180</v>
      </c>
      <c r="G45" s="36" t="s">
        <v>70</v>
      </c>
      <c r="H45" s="36" t="s">
        <v>260</v>
      </c>
      <c r="I45" s="36" t="s">
        <v>263</v>
      </c>
      <c r="J45" s="36" t="s">
        <v>183</v>
      </c>
      <c r="K45" s="37" t="s">
        <v>184</v>
      </c>
      <c r="L45" s="38">
        <v>24</v>
      </c>
      <c r="M45" s="39" t="s">
        <v>185</v>
      </c>
      <c r="O45" s="55" t="str">
        <f t="shared" si="5"/>
        <v>2102312BTHP0LB000002</v>
      </c>
      <c r="P45" t="str">
        <f t="shared" si="6"/>
        <v>IMB-VFC-V-EH-11</v>
      </c>
      <c r="Q45" t="str">
        <f t="shared" si="7"/>
        <v>IMB - VIRTUALITZACIÓ PER CÀRREGA GENERAL</v>
      </c>
      <c r="R45" t="str">
        <f t="shared" si="8"/>
        <v>NODO CARGAS GENERALES 04</v>
      </c>
      <c r="S45" t="str">
        <f t="shared" si="9"/>
        <v>HUAWEI FUSIONSERVER 2288H V5</v>
      </c>
    </row>
    <row r="46" spans="1:19" ht="23" x14ac:dyDescent="0.35">
      <c r="A46" t="s">
        <v>264</v>
      </c>
      <c r="C46" s="35"/>
      <c r="D46" s="36" t="s">
        <v>151</v>
      </c>
      <c r="E46" s="36" t="s">
        <v>179</v>
      </c>
      <c r="F46" s="36" t="s">
        <v>180</v>
      </c>
      <c r="G46" s="36" t="s">
        <v>70</v>
      </c>
      <c r="H46" s="36" t="s">
        <v>260</v>
      </c>
      <c r="I46" s="36" t="s">
        <v>265</v>
      </c>
      <c r="J46" s="36" t="s">
        <v>183</v>
      </c>
      <c r="K46" s="37" t="s">
        <v>184</v>
      </c>
      <c r="L46" s="38">
        <v>24</v>
      </c>
      <c r="M46" s="39" t="s">
        <v>185</v>
      </c>
      <c r="O46" s="55" t="str">
        <f t="shared" si="5"/>
        <v>2102312BTHP0LB000003</v>
      </c>
      <c r="P46" t="str">
        <f t="shared" si="6"/>
        <v>IMB-VFC-V-EH-08</v>
      </c>
      <c r="Q46" t="str">
        <f t="shared" si="7"/>
        <v>IMB - VIRTUALITZACIÓ PER CÀRREGA GENERAL</v>
      </c>
      <c r="R46" t="str">
        <f t="shared" si="8"/>
        <v>NODO CARGAS GENERALES 06</v>
      </c>
      <c r="S46" t="str">
        <f t="shared" si="9"/>
        <v>HUAWEI FUSIONSERVER 2288H V5</v>
      </c>
    </row>
    <row r="47" spans="1:19" ht="23" x14ac:dyDescent="0.35">
      <c r="A47" t="s">
        <v>266</v>
      </c>
      <c r="C47" s="35"/>
      <c r="D47" s="36" t="s">
        <v>151</v>
      </c>
      <c r="E47" s="36" t="s">
        <v>179</v>
      </c>
      <c r="F47" s="36" t="s">
        <v>180</v>
      </c>
      <c r="G47" s="36" t="s">
        <v>70</v>
      </c>
      <c r="H47" s="36" t="s">
        <v>260</v>
      </c>
      <c r="I47" s="36" t="s">
        <v>267</v>
      </c>
      <c r="J47" s="36" t="s">
        <v>183</v>
      </c>
      <c r="K47" s="37" t="s">
        <v>184</v>
      </c>
      <c r="L47" s="38">
        <v>24</v>
      </c>
      <c r="M47" s="39" t="s">
        <v>185</v>
      </c>
      <c r="O47" s="55" t="str">
        <f t="shared" si="5"/>
        <v>2102312BTHP0LB000004</v>
      </c>
      <c r="P47" t="str">
        <f t="shared" si="6"/>
        <v>IMB-CRD-V-EH-09</v>
      </c>
      <c r="Q47" t="str">
        <f t="shared" si="7"/>
        <v>IMB - VIRTUALITZACIÓ PER CÀRREGA GENERAL</v>
      </c>
      <c r="R47" t="str">
        <f t="shared" si="8"/>
        <v>NODO CARGAS GENERALES 05</v>
      </c>
      <c r="S47" t="str">
        <f t="shared" si="9"/>
        <v>HUAWEI FUSIONSERVER 2288H V5</v>
      </c>
    </row>
    <row r="48" spans="1:19" ht="23" x14ac:dyDescent="0.35">
      <c r="A48" t="s">
        <v>268</v>
      </c>
      <c r="C48" s="35"/>
      <c r="D48" s="36" t="s">
        <v>151</v>
      </c>
      <c r="E48" s="36" t="s">
        <v>179</v>
      </c>
      <c r="F48" s="36" t="s">
        <v>180</v>
      </c>
      <c r="G48" s="36" t="s">
        <v>70</v>
      </c>
      <c r="H48" s="36" t="s">
        <v>260</v>
      </c>
      <c r="I48" s="36" t="s">
        <v>269</v>
      </c>
      <c r="J48" s="36" t="s">
        <v>183</v>
      </c>
      <c r="K48" s="37" t="s">
        <v>184</v>
      </c>
      <c r="L48" s="38">
        <v>24</v>
      </c>
      <c r="M48" s="39" t="s">
        <v>185</v>
      </c>
      <c r="O48" s="55" t="str">
        <f t="shared" si="5"/>
        <v>2102312BTHP0LB000005</v>
      </c>
      <c r="P48" t="str">
        <f t="shared" si="6"/>
        <v>IMB-CRD-V-EH-08</v>
      </c>
      <c r="Q48" t="str">
        <f t="shared" si="7"/>
        <v>IMB - VIRTUALITZACIÓ PER CÀRREGA GENERAL</v>
      </c>
      <c r="R48" t="str">
        <f t="shared" si="8"/>
        <v>NODO CARGAS GENERALES 04</v>
      </c>
      <c r="S48" t="str">
        <f t="shared" si="9"/>
        <v>HUAWEI FUSIONSERVER 2288H V5</v>
      </c>
    </row>
    <row r="49" spans="1:19" ht="23" x14ac:dyDescent="0.35">
      <c r="A49" t="s">
        <v>270</v>
      </c>
      <c r="C49" s="35"/>
      <c r="D49" s="36" t="s">
        <v>151</v>
      </c>
      <c r="E49" s="36" t="s">
        <v>179</v>
      </c>
      <c r="F49" s="36" t="s">
        <v>180</v>
      </c>
      <c r="G49" s="36" t="s">
        <v>70</v>
      </c>
      <c r="H49" s="36" t="s">
        <v>260</v>
      </c>
      <c r="I49" s="36" t="s">
        <v>271</v>
      </c>
      <c r="J49" s="36" t="s">
        <v>183</v>
      </c>
      <c r="K49" s="37" t="s">
        <v>184</v>
      </c>
      <c r="L49" s="38">
        <v>24</v>
      </c>
      <c r="M49" s="39" t="s">
        <v>185</v>
      </c>
      <c r="O49" s="55" t="str">
        <f t="shared" si="5"/>
        <v>2102312BTHP0LB000006</v>
      </c>
      <c r="P49" t="str">
        <f t="shared" si="6"/>
        <v>IMB-CRD-V-EH-20</v>
      </c>
      <c r="Q49" t="str">
        <f t="shared" si="7"/>
        <v>IMB - VIRTUALITZACIÓ PER CÀRREGA GENERAL</v>
      </c>
      <c r="R49" t="str">
        <f t="shared" si="8"/>
        <v>NODO CARGAS GENERALES 01</v>
      </c>
      <c r="S49" t="str">
        <f t="shared" si="9"/>
        <v>HUAWEI FUSIONSERVER 2288H V5</v>
      </c>
    </row>
    <row r="50" spans="1:19" ht="23" x14ac:dyDescent="0.35">
      <c r="A50" t="s">
        <v>272</v>
      </c>
      <c r="C50" s="35"/>
      <c r="D50" s="36" t="s">
        <v>151</v>
      </c>
      <c r="E50" s="36" t="s">
        <v>179</v>
      </c>
      <c r="F50" s="36" t="s">
        <v>180</v>
      </c>
      <c r="G50" s="36" t="s">
        <v>70</v>
      </c>
      <c r="H50" s="36" t="s">
        <v>260</v>
      </c>
      <c r="I50" s="36" t="s">
        <v>273</v>
      </c>
      <c r="J50" s="36" t="s">
        <v>183</v>
      </c>
      <c r="K50" s="37" t="s">
        <v>184</v>
      </c>
      <c r="L50" s="38">
        <v>24</v>
      </c>
      <c r="M50" s="39" t="s">
        <v>185</v>
      </c>
      <c r="O50" s="55" t="str">
        <f t="shared" si="5"/>
        <v>2102312BTHP0LB000007</v>
      </c>
      <c r="P50" t="str">
        <f t="shared" si="6"/>
        <v>IMB-VFC-V-EH-12</v>
      </c>
      <c r="Q50" t="str">
        <f t="shared" si="7"/>
        <v>IMB - VIRTUALITZACIÓ PER CÀRREGA GENERAL</v>
      </c>
      <c r="R50" t="str">
        <f t="shared" si="8"/>
        <v>NODO CARGAS GENERALES 08</v>
      </c>
      <c r="S50" t="str">
        <f t="shared" si="9"/>
        <v>HUAWEI FUSIONSERVER 2288H V5</v>
      </c>
    </row>
    <row r="51" spans="1:19" ht="23" x14ac:dyDescent="0.35">
      <c r="A51" t="s">
        <v>274</v>
      </c>
      <c r="C51" s="35"/>
      <c r="D51" s="36" t="s">
        <v>151</v>
      </c>
      <c r="E51" s="36" t="s">
        <v>179</v>
      </c>
      <c r="F51" s="36" t="s">
        <v>180</v>
      </c>
      <c r="G51" s="36" t="s">
        <v>70</v>
      </c>
      <c r="H51" s="36" t="s">
        <v>260</v>
      </c>
      <c r="I51" s="36" t="s">
        <v>275</v>
      </c>
      <c r="J51" s="36" t="s">
        <v>183</v>
      </c>
      <c r="K51" s="37" t="s">
        <v>184</v>
      </c>
      <c r="L51" s="38">
        <v>24</v>
      </c>
      <c r="M51" s="39" t="s">
        <v>185</v>
      </c>
      <c r="O51" s="55" t="str">
        <f t="shared" si="5"/>
        <v>2102312BTHP0LB000008</v>
      </c>
      <c r="P51" t="str">
        <f t="shared" si="6"/>
        <v>IMB-VFC-V-EH-10</v>
      </c>
      <c r="Q51" t="str">
        <f t="shared" si="7"/>
        <v>IMB - VIRTUALITZACIÓ PER CÀRREGA GENERAL</v>
      </c>
      <c r="R51" t="str">
        <f t="shared" si="8"/>
        <v>NODO CARGAS GENERALES 07</v>
      </c>
      <c r="S51" t="str">
        <f t="shared" si="9"/>
        <v>HUAWEI FUSIONSERVER 2288H V5</v>
      </c>
    </row>
    <row r="52" spans="1:19" ht="23" x14ac:dyDescent="0.35">
      <c r="A52" t="s">
        <v>276</v>
      </c>
      <c r="C52" s="35"/>
      <c r="D52" s="36" t="s">
        <v>151</v>
      </c>
      <c r="E52" s="36" t="s">
        <v>179</v>
      </c>
      <c r="F52" s="36" t="s">
        <v>180</v>
      </c>
      <c r="G52" s="36" t="s">
        <v>70</v>
      </c>
      <c r="H52" s="36" t="s">
        <v>260</v>
      </c>
      <c r="I52" s="36" t="s">
        <v>277</v>
      </c>
      <c r="J52" s="36" t="s">
        <v>183</v>
      </c>
      <c r="K52" s="37" t="s">
        <v>184</v>
      </c>
      <c r="L52" s="38">
        <v>24</v>
      </c>
      <c r="M52" s="39" t="s">
        <v>185</v>
      </c>
      <c r="O52" s="55" t="str">
        <f t="shared" si="5"/>
        <v>2102312BTHP0LB000009</v>
      </c>
      <c r="P52" t="str">
        <f t="shared" si="6"/>
        <v>IMB-CRD-V-EH-10</v>
      </c>
      <c r="Q52" t="str">
        <f t="shared" si="7"/>
        <v>IMB - VIRTUALITZACIÓ PER CÀRREGA GENERAL</v>
      </c>
      <c r="R52" t="str">
        <f t="shared" si="8"/>
        <v>NODO CARGAS GENERALES 06</v>
      </c>
      <c r="S52" t="str">
        <f t="shared" si="9"/>
        <v>HUAWEI FUSIONSERVER 2288H V5</v>
      </c>
    </row>
    <row r="53" spans="1:19" ht="23" x14ac:dyDescent="0.35">
      <c r="A53" t="s">
        <v>278</v>
      </c>
      <c r="C53" s="35"/>
      <c r="D53" s="36" t="s">
        <v>151</v>
      </c>
      <c r="E53" s="36" t="s">
        <v>179</v>
      </c>
      <c r="F53" s="36" t="s">
        <v>180</v>
      </c>
      <c r="G53" s="36" t="s">
        <v>70</v>
      </c>
      <c r="H53" s="36" t="s">
        <v>260</v>
      </c>
      <c r="I53" s="36" t="s">
        <v>279</v>
      </c>
      <c r="J53" s="36" t="s">
        <v>183</v>
      </c>
      <c r="K53" s="37" t="s">
        <v>184</v>
      </c>
      <c r="L53" s="38">
        <v>24</v>
      </c>
      <c r="M53" s="39" t="s">
        <v>185</v>
      </c>
      <c r="O53" s="55" t="str">
        <f t="shared" si="5"/>
        <v>2102312BTHP0LB000010</v>
      </c>
      <c r="P53" t="str">
        <f t="shared" si="6"/>
        <v>IMB-CRD-V-EH-07</v>
      </c>
      <c r="Q53" t="str">
        <f t="shared" si="7"/>
        <v>IMB - VIRTUALITZACIÓ PER CÀRREGA GENERAL</v>
      </c>
      <c r="R53" t="str">
        <f t="shared" si="8"/>
        <v>NODO CARGAS GENERALES 03</v>
      </c>
      <c r="S53" t="str">
        <f t="shared" si="9"/>
        <v>HUAWEI FUSIONSERVER 2288H V5</v>
      </c>
    </row>
    <row r="54" spans="1:19" ht="23" x14ac:dyDescent="0.35">
      <c r="A54" t="s">
        <v>280</v>
      </c>
      <c r="C54" s="35"/>
      <c r="D54" s="36" t="s">
        <v>151</v>
      </c>
      <c r="E54" s="36" t="s">
        <v>179</v>
      </c>
      <c r="F54" s="36" t="s">
        <v>180</v>
      </c>
      <c r="G54" s="36" t="s">
        <v>70</v>
      </c>
      <c r="H54" s="36" t="s">
        <v>260</v>
      </c>
      <c r="I54" s="36" t="s">
        <v>281</v>
      </c>
      <c r="J54" s="36" t="s">
        <v>183</v>
      </c>
      <c r="K54" s="37" t="s">
        <v>184</v>
      </c>
      <c r="L54" s="38">
        <v>24</v>
      </c>
      <c r="M54" s="39" t="s">
        <v>185</v>
      </c>
      <c r="O54" s="55" t="str">
        <f t="shared" si="5"/>
        <v>2102312BTHP0LB000011</v>
      </c>
      <c r="P54" t="str">
        <f t="shared" si="6"/>
        <v>IMB-VFC-V-EH-07</v>
      </c>
      <c r="Q54" t="str">
        <f t="shared" si="7"/>
        <v>IMB - VIRTUALITZACIÓ PER CÀRREGA GENERAL</v>
      </c>
      <c r="R54" t="str">
        <f t="shared" si="8"/>
        <v>NODO CARGAS GENERALES 02</v>
      </c>
      <c r="S54" t="str">
        <f t="shared" si="9"/>
        <v>HUAWEI FUSIONSERVER 2288H V5</v>
      </c>
    </row>
    <row r="55" spans="1:19" ht="23" x14ac:dyDescent="0.35">
      <c r="A55" t="s">
        <v>282</v>
      </c>
      <c r="C55" s="35"/>
      <c r="D55" s="36" t="s">
        <v>151</v>
      </c>
      <c r="E55" s="36" t="s">
        <v>179</v>
      </c>
      <c r="F55" s="36" t="s">
        <v>180</v>
      </c>
      <c r="G55" s="36" t="s">
        <v>70</v>
      </c>
      <c r="H55" s="36" t="s">
        <v>260</v>
      </c>
      <c r="I55" s="36" t="s">
        <v>283</v>
      </c>
      <c r="J55" s="36" t="s">
        <v>183</v>
      </c>
      <c r="K55" s="37" t="s">
        <v>184</v>
      </c>
      <c r="L55" s="38">
        <v>24</v>
      </c>
      <c r="M55" s="39" t="s">
        <v>185</v>
      </c>
      <c r="O55" s="55" t="str">
        <f t="shared" si="5"/>
        <v>2102312BTHP0LB000012</v>
      </c>
      <c r="P55" t="str">
        <f t="shared" si="6"/>
        <v>IMB-CRD-V-EH-06</v>
      </c>
      <c r="Q55" t="str">
        <f t="shared" si="7"/>
        <v>IMB - VIRTUALITZACIÓ PER CÀRREGA GENERAL</v>
      </c>
      <c r="R55" t="str">
        <f t="shared" si="8"/>
        <v>NODO CARGAS GENERALES 02</v>
      </c>
      <c r="S55" t="str">
        <f t="shared" si="9"/>
        <v>HUAWEI FUSIONSERVER 2288H V5</v>
      </c>
    </row>
    <row r="56" spans="1:19" ht="23" x14ac:dyDescent="0.35">
      <c r="A56" t="s">
        <v>284</v>
      </c>
      <c r="C56" s="35"/>
      <c r="D56" s="36" t="s">
        <v>151</v>
      </c>
      <c r="E56" s="36" t="s">
        <v>179</v>
      </c>
      <c r="F56" s="36" t="s">
        <v>180</v>
      </c>
      <c r="G56" s="36" t="s">
        <v>70</v>
      </c>
      <c r="H56" s="36" t="s">
        <v>260</v>
      </c>
      <c r="I56" s="36" t="s">
        <v>285</v>
      </c>
      <c r="J56" s="36" t="s">
        <v>183</v>
      </c>
      <c r="K56" s="37" t="s">
        <v>184</v>
      </c>
      <c r="L56" s="38">
        <v>24</v>
      </c>
      <c r="M56" s="39" t="s">
        <v>185</v>
      </c>
      <c r="O56" s="55" t="str">
        <f t="shared" si="5"/>
        <v>2102312BTHP0LB000013</v>
      </c>
      <c r="P56" t="str">
        <f t="shared" si="6"/>
        <v>IMB-VFC-V-EH-06</v>
      </c>
      <c r="Q56" t="str">
        <f t="shared" si="7"/>
        <v>IMB - VIRTUALITZACIÓ PER CÀRREGA GENERAL</v>
      </c>
      <c r="R56" t="str">
        <f t="shared" si="8"/>
        <v>NODO CARGAS GENERALES 05</v>
      </c>
      <c r="S56" t="str">
        <f t="shared" si="9"/>
        <v>HUAWEI FUSIONSERVER 2288H V5</v>
      </c>
    </row>
    <row r="57" spans="1:19" ht="23" x14ac:dyDescent="0.35">
      <c r="A57" t="s">
        <v>286</v>
      </c>
      <c r="C57" s="35"/>
      <c r="D57" s="36" t="s">
        <v>151</v>
      </c>
      <c r="E57" s="36" t="s">
        <v>179</v>
      </c>
      <c r="F57" s="36" t="s">
        <v>180</v>
      </c>
      <c r="G57" s="36" t="s">
        <v>70</v>
      </c>
      <c r="H57" s="36" t="s">
        <v>260</v>
      </c>
      <c r="I57" s="36" t="s">
        <v>287</v>
      </c>
      <c r="J57" s="36" t="s">
        <v>183</v>
      </c>
      <c r="K57" s="37" t="s">
        <v>184</v>
      </c>
      <c r="L57" s="38">
        <v>24</v>
      </c>
      <c r="M57" s="39" t="s">
        <v>185</v>
      </c>
      <c r="O57" s="55" t="str">
        <f t="shared" si="5"/>
        <v>2102312BTHP0LB000014</v>
      </c>
      <c r="P57" t="str">
        <f t="shared" si="6"/>
        <v>IMB-VFC-V-EH-09</v>
      </c>
      <c r="Q57" t="str">
        <f t="shared" si="7"/>
        <v>IMB - VIRTUALITZACIÓ PER CÀRREGA GENERAL</v>
      </c>
      <c r="R57" t="str">
        <f t="shared" si="8"/>
        <v>NODO CARGAS GENERALES 03</v>
      </c>
      <c r="S57" t="str">
        <f t="shared" si="9"/>
        <v>HUAWEI FUSIONSERVER 2288H V5</v>
      </c>
    </row>
    <row r="58" spans="1:19" ht="23" x14ac:dyDescent="0.35">
      <c r="A58" t="s">
        <v>288</v>
      </c>
      <c r="C58" s="35"/>
      <c r="D58" s="36" t="s">
        <v>156</v>
      </c>
      <c r="E58" s="36" t="s">
        <v>289</v>
      </c>
      <c r="F58" s="36" t="s">
        <v>290</v>
      </c>
      <c r="G58" s="36" t="s">
        <v>70</v>
      </c>
      <c r="H58" s="36" t="s">
        <v>291</v>
      </c>
      <c r="I58" s="36" t="s">
        <v>292</v>
      </c>
      <c r="J58" s="36" t="s">
        <v>183</v>
      </c>
      <c r="K58" s="37" t="s">
        <v>184</v>
      </c>
      <c r="L58" s="38">
        <v>24</v>
      </c>
      <c r="M58" s="39" t="s">
        <v>185</v>
      </c>
      <c r="O58" s="56" t="str">
        <f t="shared" ref="O58:O69" si="10">VLOOKUP($I58,llista_comms,1,FALSE)</f>
        <v>2102313CLX10LB000262</v>
      </c>
      <c r="P58" t="str">
        <f t="shared" ref="P58:Q69" si="11">VLOOKUP($I58,llista_comms,5,FALSE)</f>
        <v>IMB_IB_BCN_BARCELONA_VIA FAVENCIA_41-47</v>
      </c>
      <c r="Q58" t="str">
        <f t="shared" si="11"/>
        <v>IMB_IB_BCN_BARCELONA_VIA FAVENCIA_41-47</v>
      </c>
      <c r="R58" t="str">
        <f t="shared" ref="R58:R69" si="12">VLOOKUP($I58,llista_comms,22,FALSE)</f>
        <v>Switch Server Access</v>
      </c>
      <c r="S58" t="str">
        <f t="shared" ref="S58:S69" si="13">VLOOKUP($I58,llista_comms,9,FALSE)</f>
        <v>RH2288X V5</v>
      </c>
    </row>
    <row r="59" spans="1:19" ht="23" x14ac:dyDescent="0.35">
      <c r="A59" t="s">
        <v>293</v>
      </c>
      <c r="C59" s="35"/>
      <c r="D59" s="36" t="s">
        <v>156</v>
      </c>
      <c r="E59" s="36" t="s">
        <v>289</v>
      </c>
      <c r="F59" s="36" t="s">
        <v>290</v>
      </c>
      <c r="G59" s="36" t="s">
        <v>70</v>
      </c>
      <c r="H59" s="36" t="s">
        <v>291</v>
      </c>
      <c r="I59" s="36" t="s">
        <v>294</v>
      </c>
      <c r="J59" s="36" t="s">
        <v>183</v>
      </c>
      <c r="K59" s="37" t="s">
        <v>184</v>
      </c>
      <c r="L59" s="38">
        <v>24</v>
      </c>
      <c r="M59" s="39" t="s">
        <v>185</v>
      </c>
      <c r="O59" s="56" t="str">
        <f t="shared" si="10"/>
        <v>2102313CLX10LB000266</v>
      </c>
      <c r="P59" t="str">
        <f t="shared" si="11"/>
        <v>IMB_IB_BCN_BARCELONA_VIA FAVENCIA_41-47</v>
      </c>
      <c r="Q59" t="str">
        <f t="shared" si="11"/>
        <v>IMB_IB_BCN_BARCELONA_VIA FAVENCIA_41-47</v>
      </c>
      <c r="R59" t="str">
        <f t="shared" si="12"/>
        <v>Switch Server Access</v>
      </c>
      <c r="S59" t="str">
        <f t="shared" si="13"/>
        <v>RH2288X V5</v>
      </c>
    </row>
    <row r="60" spans="1:19" ht="23" x14ac:dyDescent="0.35">
      <c r="A60" t="s">
        <v>295</v>
      </c>
      <c r="C60" s="35"/>
      <c r="D60" s="36" t="s">
        <v>156</v>
      </c>
      <c r="E60" s="36" t="s">
        <v>289</v>
      </c>
      <c r="F60" s="36" t="s">
        <v>290</v>
      </c>
      <c r="G60" s="36" t="s">
        <v>70</v>
      </c>
      <c r="H60" s="36" t="s">
        <v>291</v>
      </c>
      <c r="I60" s="36" t="s">
        <v>296</v>
      </c>
      <c r="J60" s="36" t="s">
        <v>183</v>
      </c>
      <c r="K60" s="37" t="s">
        <v>184</v>
      </c>
      <c r="L60" s="38">
        <v>24</v>
      </c>
      <c r="M60" s="39" t="s">
        <v>185</v>
      </c>
      <c r="O60" s="56" t="str">
        <f t="shared" si="10"/>
        <v>2102313CLX10LB000267</v>
      </c>
      <c r="P60" t="str">
        <f t="shared" si="11"/>
        <v>IMB_IB_BCN_BARCELONA_VIA FAVENCIA_41-47</v>
      </c>
      <c r="Q60" t="str">
        <f t="shared" si="11"/>
        <v>IMB_IB_BCN_BARCELONA_VIA FAVENCIA_41-47</v>
      </c>
      <c r="R60" t="str">
        <f t="shared" si="12"/>
        <v>Switch Server Access</v>
      </c>
      <c r="S60" t="str">
        <f t="shared" si="13"/>
        <v>RH2288X V5</v>
      </c>
    </row>
    <row r="61" spans="1:19" ht="23" x14ac:dyDescent="0.35">
      <c r="A61" t="s">
        <v>297</v>
      </c>
      <c r="C61" s="35"/>
      <c r="D61" s="36" t="s">
        <v>156</v>
      </c>
      <c r="E61" s="36" t="s">
        <v>289</v>
      </c>
      <c r="F61" s="36" t="s">
        <v>290</v>
      </c>
      <c r="G61" s="36" t="s">
        <v>70</v>
      </c>
      <c r="H61" s="36" t="s">
        <v>291</v>
      </c>
      <c r="I61" s="36" t="s">
        <v>298</v>
      </c>
      <c r="J61" s="36" t="s">
        <v>183</v>
      </c>
      <c r="K61" s="37" t="s">
        <v>184</v>
      </c>
      <c r="L61" s="38">
        <v>24</v>
      </c>
      <c r="M61" s="39" t="s">
        <v>185</v>
      </c>
      <c r="O61" s="56" t="str">
        <f t="shared" si="10"/>
        <v>2102313CLX10LC000004</v>
      </c>
      <c r="P61" t="str">
        <f t="shared" si="11"/>
        <v>TS_CERDANYOLA_Planta Baja_Ground Floor_Low Density</v>
      </c>
      <c r="Q61" t="str">
        <f t="shared" si="11"/>
        <v>TS_CERDANYOLA_Planta Baja_Ground Floor_Low Density</v>
      </c>
      <c r="R61" t="str">
        <f t="shared" si="12"/>
        <v>Switch Server Access</v>
      </c>
      <c r="S61" t="str">
        <f t="shared" si="13"/>
        <v>RH2288X V5</v>
      </c>
    </row>
    <row r="62" spans="1:19" ht="23" x14ac:dyDescent="0.35">
      <c r="A62" t="s">
        <v>299</v>
      </c>
      <c r="C62" s="35"/>
      <c r="D62" s="36" t="s">
        <v>156</v>
      </c>
      <c r="E62" s="36" t="s">
        <v>289</v>
      </c>
      <c r="F62" s="36" t="s">
        <v>290</v>
      </c>
      <c r="G62" s="36" t="s">
        <v>70</v>
      </c>
      <c r="H62" s="36" t="s">
        <v>291</v>
      </c>
      <c r="I62" s="36" t="s">
        <v>300</v>
      </c>
      <c r="J62" s="36" t="s">
        <v>183</v>
      </c>
      <c r="K62" s="37" t="s">
        <v>184</v>
      </c>
      <c r="L62" s="38">
        <v>24</v>
      </c>
      <c r="M62" s="39" t="s">
        <v>185</v>
      </c>
      <c r="O62" s="56" t="str">
        <f t="shared" si="10"/>
        <v>2102313CLX10LC000013</v>
      </c>
      <c r="P62" t="str">
        <f t="shared" si="11"/>
        <v>IMB_IB_BCN_BARCELONA_VIA FAVENCIA_41-47</v>
      </c>
      <c r="Q62" t="str">
        <f t="shared" si="11"/>
        <v>IMB_IB_BCN_BARCELONA_VIA FAVENCIA_41-47</v>
      </c>
      <c r="R62" t="str">
        <f t="shared" si="12"/>
        <v>Switch Server Access</v>
      </c>
      <c r="S62" t="str">
        <f t="shared" si="13"/>
        <v>RH2288X V5</v>
      </c>
    </row>
    <row r="63" spans="1:19" ht="23" x14ac:dyDescent="0.35">
      <c r="A63" t="s">
        <v>301</v>
      </c>
      <c r="C63" s="35"/>
      <c r="D63" s="36" t="s">
        <v>156</v>
      </c>
      <c r="E63" s="36" t="s">
        <v>289</v>
      </c>
      <c r="F63" s="36" t="s">
        <v>290</v>
      </c>
      <c r="G63" s="36" t="s">
        <v>70</v>
      </c>
      <c r="H63" s="36" t="s">
        <v>291</v>
      </c>
      <c r="I63" s="36" t="s">
        <v>302</v>
      </c>
      <c r="J63" s="36" t="s">
        <v>183</v>
      </c>
      <c r="K63" s="37" t="s">
        <v>184</v>
      </c>
      <c r="L63" s="38">
        <v>24</v>
      </c>
      <c r="M63" s="39" t="s">
        <v>185</v>
      </c>
      <c r="O63" s="56" t="str">
        <f t="shared" si="10"/>
        <v>2102313CLX10LC000018</v>
      </c>
      <c r="P63" t="str">
        <f t="shared" si="11"/>
        <v>TS_CERDANYOLA_Planta Baja_Ground Floor_Low Density</v>
      </c>
      <c r="Q63" t="str">
        <f t="shared" si="11"/>
        <v>TS_CERDANYOLA_Planta Baja_Ground Floor_Low Density</v>
      </c>
      <c r="R63" t="str">
        <f t="shared" si="12"/>
        <v>Switch Server Access</v>
      </c>
      <c r="S63" t="str">
        <f t="shared" si="13"/>
        <v>RH2288X V5</v>
      </c>
    </row>
    <row r="64" spans="1:19" ht="23" x14ac:dyDescent="0.35">
      <c r="A64" t="s">
        <v>303</v>
      </c>
      <c r="C64" s="35"/>
      <c r="D64" s="36" t="s">
        <v>156</v>
      </c>
      <c r="E64" s="36" t="s">
        <v>289</v>
      </c>
      <c r="F64" s="36" t="s">
        <v>290</v>
      </c>
      <c r="G64" s="36" t="s">
        <v>70</v>
      </c>
      <c r="H64" s="36" t="s">
        <v>291</v>
      </c>
      <c r="I64" s="36" t="s">
        <v>304</v>
      </c>
      <c r="J64" s="36" t="s">
        <v>183</v>
      </c>
      <c r="K64" s="37" t="s">
        <v>184</v>
      </c>
      <c r="L64" s="38">
        <v>24</v>
      </c>
      <c r="M64" s="39" t="s">
        <v>185</v>
      </c>
      <c r="O64" s="56" t="str">
        <f t="shared" si="10"/>
        <v>2102313CLX10LC000024</v>
      </c>
      <c r="P64" t="str">
        <f t="shared" si="11"/>
        <v>TS_CERDANYOLA_Planta Baja_Ground Floor_Low Density</v>
      </c>
      <c r="Q64" t="str">
        <f t="shared" si="11"/>
        <v>TS_CERDANYOLA_Planta Baja_Ground Floor_Low Density</v>
      </c>
      <c r="R64" t="str">
        <f t="shared" si="12"/>
        <v>Switch Server Access</v>
      </c>
      <c r="S64" t="str">
        <f t="shared" si="13"/>
        <v>RH2288X V5</v>
      </c>
    </row>
    <row r="65" spans="1:19" ht="23" x14ac:dyDescent="0.35">
      <c r="A65" t="s">
        <v>305</v>
      </c>
      <c r="C65" s="35"/>
      <c r="D65" s="36" t="s">
        <v>156</v>
      </c>
      <c r="E65" s="36" t="s">
        <v>289</v>
      </c>
      <c r="F65" s="36" t="s">
        <v>290</v>
      </c>
      <c r="G65" s="36" t="s">
        <v>70</v>
      </c>
      <c r="H65" s="36" t="s">
        <v>306</v>
      </c>
      <c r="I65" s="36" t="s">
        <v>307</v>
      </c>
      <c r="J65" s="36" t="s">
        <v>183</v>
      </c>
      <c r="K65" s="37" t="s">
        <v>184</v>
      </c>
      <c r="L65" s="38">
        <v>24</v>
      </c>
      <c r="M65" s="39" t="s">
        <v>185</v>
      </c>
      <c r="O65" s="56" t="str">
        <f t="shared" si="10"/>
        <v>2102313CUS10LC000001</v>
      </c>
      <c r="P65" t="str">
        <f t="shared" si="11"/>
        <v>IMB_IB_BCN_BARCELONA_VIA FAVENCIA_41-47</v>
      </c>
      <c r="Q65" t="str">
        <f t="shared" si="11"/>
        <v>IMB_IB_BCN_BARCELONA_VIA FAVENCIA_41-47</v>
      </c>
      <c r="R65" t="str">
        <f t="shared" si="12"/>
        <v>Switch Server Access</v>
      </c>
      <c r="S65" t="str">
        <f t="shared" si="13"/>
        <v>RH2288X V5</v>
      </c>
    </row>
    <row r="66" spans="1:19" ht="23" x14ac:dyDescent="0.35">
      <c r="A66" t="s">
        <v>308</v>
      </c>
      <c r="C66" s="35"/>
      <c r="D66" s="36" t="s">
        <v>156</v>
      </c>
      <c r="E66" s="36" t="s">
        <v>289</v>
      </c>
      <c r="F66" s="36" t="s">
        <v>290</v>
      </c>
      <c r="G66" s="36" t="s">
        <v>70</v>
      </c>
      <c r="H66" s="36" t="s">
        <v>306</v>
      </c>
      <c r="I66" s="36" t="s">
        <v>309</v>
      </c>
      <c r="J66" s="36" t="s">
        <v>183</v>
      </c>
      <c r="K66" s="37" t="s">
        <v>184</v>
      </c>
      <c r="L66" s="38">
        <v>24</v>
      </c>
      <c r="M66" s="39" t="s">
        <v>185</v>
      </c>
      <c r="O66" s="56" t="str">
        <f t="shared" si="10"/>
        <v>2102313CUS10LC000002</v>
      </c>
      <c r="P66" t="str">
        <f t="shared" si="11"/>
        <v>TS_CERDANYOLA_Planta Baja_Ground Floor_Low Density</v>
      </c>
      <c r="Q66" t="str">
        <f t="shared" si="11"/>
        <v>TS_CERDANYOLA_Planta Baja_Ground Floor_Low Density</v>
      </c>
      <c r="R66" t="str">
        <f t="shared" si="12"/>
        <v>Switch Server Access</v>
      </c>
      <c r="S66" t="str">
        <f t="shared" si="13"/>
        <v>RH2288X V5</v>
      </c>
    </row>
    <row r="67" spans="1:19" ht="23" x14ac:dyDescent="0.35">
      <c r="A67" t="s">
        <v>310</v>
      </c>
      <c r="C67" s="35"/>
      <c r="D67" s="36" t="s">
        <v>156</v>
      </c>
      <c r="E67" s="36" t="s">
        <v>289</v>
      </c>
      <c r="F67" s="36" t="s">
        <v>290</v>
      </c>
      <c r="G67" s="36" t="s">
        <v>70</v>
      </c>
      <c r="H67" s="36" t="s">
        <v>311</v>
      </c>
      <c r="I67" s="36" t="s">
        <v>312</v>
      </c>
      <c r="J67" s="36" t="s">
        <v>183</v>
      </c>
      <c r="K67" s="37" t="s">
        <v>184</v>
      </c>
      <c r="L67" s="38">
        <v>24</v>
      </c>
      <c r="M67" s="39" t="s">
        <v>185</v>
      </c>
      <c r="O67" s="56" t="str">
        <f t="shared" si="10"/>
        <v>2102313CVE10LC000001</v>
      </c>
      <c r="P67" t="str">
        <f t="shared" si="11"/>
        <v>IMB_IB_BCN_BARCELONA_VIA FAVENCIA_41-47</v>
      </c>
      <c r="Q67" t="str">
        <f t="shared" si="11"/>
        <v>IMB_IB_BCN_BARCELONA_VIA FAVENCIA_41-47</v>
      </c>
      <c r="R67" t="str">
        <f t="shared" si="12"/>
        <v>Switch Server Access</v>
      </c>
      <c r="S67" t="str">
        <f t="shared" si="13"/>
        <v>RH2288X V5</v>
      </c>
    </row>
    <row r="68" spans="1:19" ht="23" x14ac:dyDescent="0.35">
      <c r="A68" t="s">
        <v>313</v>
      </c>
      <c r="C68" s="35"/>
      <c r="D68" s="36" t="s">
        <v>156</v>
      </c>
      <c r="E68" s="36" t="s">
        <v>289</v>
      </c>
      <c r="F68" s="36" t="s">
        <v>290</v>
      </c>
      <c r="G68" s="36" t="s">
        <v>70</v>
      </c>
      <c r="H68" s="36" t="s">
        <v>314</v>
      </c>
      <c r="I68" s="36" t="s">
        <v>315</v>
      </c>
      <c r="J68" s="36" t="s">
        <v>183</v>
      </c>
      <c r="K68" s="37" t="s">
        <v>184</v>
      </c>
      <c r="L68" s="38">
        <v>24</v>
      </c>
      <c r="M68" s="39" t="s">
        <v>185</v>
      </c>
      <c r="O68" s="56" t="str">
        <f t="shared" si="10"/>
        <v>2102313CVF10LC000001</v>
      </c>
      <c r="P68" t="str">
        <f t="shared" si="11"/>
        <v>IMB_IB_BCN_BARCELONA_VIA FAVENCIA_41-47</v>
      </c>
      <c r="Q68" t="str">
        <f t="shared" si="11"/>
        <v>IMB_IB_BCN_BARCELONA_VIA FAVENCIA_41-47</v>
      </c>
      <c r="R68" t="str">
        <f t="shared" si="12"/>
        <v>Switch Server Access</v>
      </c>
      <c r="S68" t="str">
        <f t="shared" si="13"/>
        <v>RH2288X V5</v>
      </c>
    </row>
    <row r="69" spans="1:19" ht="23.5" thickBot="1" x14ac:dyDescent="0.4">
      <c r="A69" t="s">
        <v>316</v>
      </c>
      <c r="C69" s="30"/>
      <c r="D69" s="31" t="s">
        <v>156</v>
      </c>
      <c r="E69" s="31" t="s">
        <v>289</v>
      </c>
      <c r="F69" s="31" t="s">
        <v>290</v>
      </c>
      <c r="G69" s="31" t="s">
        <v>70</v>
      </c>
      <c r="H69" s="31" t="s">
        <v>317</v>
      </c>
      <c r="I69" s="31" t="s">
        <v>318</v>
      </c>
      <c r="J69" s="31" t="s">
        <v>183</v>
      </c>
      <c r="K69" s="32" t="s">
        <v>184</v>
      </c>
      <c r="L69" s="34">
        <v>24</v>
      </c>
      <c r="M69" s="33" t="s">
        <v>185</v>
      </c>
      <c r="O69" s="56" t="str">
        <f t="shared" si="10"/>
        <v>2102313CVG10LC000001</v>
      </c>
      <c r="P69" t="str">
        <f t="shared" si="11"/>
        <v>IMB_IB_BCN_BARCELONA_VIA FAVENCIA_41-47</v>
      </c>
      <c r="Q69" t="str">
        <f t="shared" si="11"/>
        <v>IMB_IB_BCN_BARCELONA_VIA FAVENCIA_41-47</v>
      </c>
      <c r="R69" t="str">
        <f t="shared" si="12"/>
        <v>Switch Server Access</v>
      </c>
      <c r="S69" t="str">
        <f t="shared" si="13"/>
        <v>RH2288X V5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5914-1581-4A46-BE24-83D735F98766}">
  <dimension ref="B2:I10"/>
  <sheetViews>
    <sheetView workbookViewId="0">
      <selection activeCell="D14" sqref="D14"/>
    </sheetView>
  </sheetViews>
  <sheetFormatPr defaultRowHeight="14.5" x14ac:dyDescent="0.35"/>
  <cols>
    <col min="2" max="2" width="45.08984375" customWidth="1"/>
    <col min="3" max="3" width="26.36328125" customWidth="1"/>
    <col min="4" max="4" width="54.6328125" customWidth="1"/>
    <col min="6" max="6" width="13.08984375" customWidth="1"/>
    <col min="7" max="7" width="11.81640625" customWidth="1"/>
  </cols>
  <sheetData>
    <row r="2" spans="2:9" ht="15" thickBot="1" x14ac:dyDescent="0.4"/>
    <row r="3" spans="2:9" ht="26.5" thickBot="1" x14ac:dyDescent="0.4">
      <c r="B3" s="57" t="s">
        <v>334</v>
      </c>
      <c r="C3" s="57" t="s">
        <v>319</v>
      </c>
      <c r="D3" s="58" t="s">
        <v>320</v>
      </c>
      <c r="F3" s="2" t="s">
        <v>49</v>
      </c>
      <c r="G3" s="2" t="s">
        <v>50</v>
      </c>
      <c r="H3" s="1"/>
      <c r="I3" s="2" t="s">
        <v>51</v>
      </c>
    </row>
    <row r="4" spans="2:9" ht="20.399999999999999" customHeight="1" x14ac:dyDescent="0.35">
      <c r="B4" s="59" t="s">
        <v>321</v>
      </c>
      <c r="C4" s="143" t="s">
        <v>325</v>
      </c>
      <c r="D4" s="146" t="s">
        <v>326</v>
      </c>
      <c r="F4" s="141">
        <v>46173</v>
      </c>
      <c r="G4" s="140">
        <v>46904</v>
      </c>
    </row>
    <row r="5" spans="2:9" ht="20.399999999999999" customHeight="1" x14ac:dyDescent="0.35">
      <c r="B5" s="60" t="s">
        <v>322</v>
      </c>
      <c r="C5" s="144"/>
      <c r="D5" s="147"/>
      <c r="F5" s="141"/>
      <c r="G5" s="141"/>
    </row>
    <row r="6" spans="2:9" ht="20.399999999999999" customHeight="1" x14ac:dyDescent="0.35">
      <c r="B6" s="60" t="s">
        <v>323</v>
      </c>
      <c r="C6" s="144"/>
      <c r="D6" s="147"/>
      <c r="F6" s="141"/>
      <c r="G6" s="141"/>
    </row>
    <row r="7" spans="2:9" ht="18.649999999999999" customHeight="1" thickBot="1" x14ac:dyDescent="0.4">
      <c r="B7" s="61" t="s">
        <v>324</v>
      </c>
      <c r="C7" s="145"/>
      <c r="D7" s="148"/>
      <c r="F7" s="142"/>
      <c r="G7" s="142"/>
    </row>
    <row r="8" spans="2:9" ht="24" customHeight="1" x14ac:dyDescent="0.35">
      <c r="B8" s="60" t="s">
        <v>327</v>
      </c>
      <c r="C8" s="143" t="s">
        <v>329</v>
      </c>
      <c r="D8" s="146" t="s">
        <v>330</v>
      </c>
      <c r="F8" s="140">
        <v>46173</v>
      </c>
      <c r="G8" s="140">
        <v>46904</v>
      </c>
    </row>
    <row r="9" spans="2:9" ht="24" customHeight="1" thickBot="1" x14ac:dyDescent="0.4">
      <c r="B9" s="61" t="s">
        <v>328</v>
      </c>
      <c r="C9" s="145"/>
      <c r="D9" s="148"/>
      <c r="F9" s="142"/>
      <c r="G9" s="142"/>
    </row>
    <row r="10" spans="2:9" ht="30.65" customHeight="1" thickBot="1" x14ac:dyDescent="0.4">
      <c r="B10" s="61" t="s">
        <v>331</v>
      </c>
      <c r="C10" s="62" t="s">
        <v>332</v>
      </c>
      <c r="D10" s="63" t="s">
        <v>333</v>
      </c>
      <c r="F10" s="79">
        <v>46173</v>
      </c>
      <c r="G10" s="79">
        <v>46904</v>
      </c>
    </row>
  </sheetData>
  <mergeCells count="8">
    <mergeCell ref="G4:G7"/>
    <mergeCell ref="F8:F9"/>
    <mergeCell ref="G8:G9"/>
    <mergeCell ref="C4:C7"/>
    <mergeCell ref="D4:D7"/>
    <mergeCell ref="C8:C9"/>
    <mergeCell ref="D8:D9"/>
    <mergeCell ref="F4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32-AEB4-4C1A-8113-AC19490BEBEB}">
  <dimension ref="B2:L16"/>
  <sheetViews>
    <sheetView workbookViewId="0">
      <selection activeCell="D9" sqref="D9:D13"/>
    </sheetView>
  </sheetViews>
  <sheetFormatPr defaultRowHeight="14.5" x14ac:dyDescent="0.35"/>
  <cols>
    <col min="2" max="2" width="22" customWidth="1"/>
    <col min="3" max="3" width="12.453125" customWidth="1"/>
    <col min="4" max="4" width="17.81640625" customWidth="1"/>
    <col min="5" max="5" width="13.90625" customWidth="1"/>
    <col min="6" max="6" width="46.453125" customWidth="1"/>
    <col min="7" max="7" width="10.36328125" customWidth="1"/>
    <col min="9" max="9" width="12.453125" customWidth="1"/>
    <col min="10" max="10" width="11.453125" customWidth="1"/>
  </cols>
  <sheetData>
    <row r="2" spans="2:12" ht="15" thickBot="1" x14ac:dyDescent="0.4"/>
    <row r="3" spans="2:12" ht="26.5" thickBot="1" x14ac:dyDescent="0.4">
      <c r="B3" s="75" t="s">
        <v>334</v>
      </c>
      <c r="C3" s="76" t="s">
        <v>335</v>
      </c>
      <c r="D3" s="76" t="s">
        <v>336</v>
      </c>
      <c r="E3" s="76" t="s">
        <v>338</v>
      </c>
      <c r="F3" s="76" t="s">
        <v>340</v>
      </c>
      <c r="G3" s="77" t="s">
        <v>342</v>
      </c>
      <c r="I3" s="2" t="s">
        <v>49</v>
      </c>
      <c r="J3" s="2" t="s">
        <v>50</v>
      </c>
      <c r="K3" s="1"/>
      <c r="L3" s="2" t="s">
        <v>51</v>
      </c>
    </row>
    <row r="4" spans="2:12" ht="20.399999999999999" customHeight="1" x14ac:dyDescent="0.35">
      <c r="B4" s="149">
        <v>30589</v>
      </c>
      <c r="C4" s="152">
        <v>199081</v>
      </c>
      <c r="D4" s="152" t="s">
        <v>337</v>
      </c>
      <c r="E4" s="66" t="s">
        <v>339</v>
      </c>
      <c r="F4" s="66" t="s">
        <v>341</v>
      </c>
      <c r="G4" s="67">
        <v>1</v>
      </c>
      <c r="I4" s="78">
        <v>46113</v>
      </c>
      <c r="J4" s="78">
        <v>46904</v>
      </c>
    </row>
    <row r="5" spans="2:12" ht="20.399999999999999" customHeight="1" x14ac:dyDescent="0.35">
      <c r="B5" s="150"/>
      <c r="C5" s="153"/>
      <c r="D5" s="153"/>
      <c r="E5" s="64" t="s">
        <v>339</v>
      </c>
      <c r="F5" s="64" t="s">
        <v>341</v>
      </c>
      <c r="G5" s="68">
        <v>1</v>
      </c>
      <c r="I5" s="79">
        <v>46113</v>
      </c>
      <c r="J5" s="79">
        <v>46904</v>
      </c>
    </row>
    <row r="6" spans="2:12" ht="20.399999999999999" customHeight="1" x14ac:dyDescent="0.35">
      <c r="B6" s="150"/>
      <c r="C6" s="153"/>
      <c r="D6" s="153"/>
      <c r="E6" s="64" t="s">
        <v>343</v>
      </c>
      <c r="F6" s="64" t="s">
        <v>344</v>
      </c>
      <c r="G6" s="68">
        <v>2</v>
      </c>
      <c r="I6" s="79">
        <v>46113</v>
      </c>
      <c r="J6" s="79">
        <v>46904</v>
      </c>
    </row>
    <row r="7" spans="2:12" ht="18.649999999999999" customHeight="1" x14ac:dyDescent="0.35">
      <c r="B7" s="150"/>
      <c r="C7" s="153"/>
      <c r="D7" s="153"/>
      <c r="E7" s="64" t="s">
        <v>343</v>
      </c>
      <c r="F7" s="64" t="s">
        <v>344</v>
      </c>
      <c r="G7" s="68">
        <v>2</v>
      </c>
      <c r="I7" s="79">
        <v>46113</v>
      </c>
      <c r="J7" s="79">
        <v>46904</v>
      </c>
    </row>
    <row r="8" spans="2:12" ht="24" customHeight="1" thickBot="1" x14ac:dyDescent="0.4">
      <c r="B8" s="151"/>
      <c r="C8" s="154"/>
      <c r="D8" s="154"/>
      <c r="E8" s="69" t="s">
        <v>339</v>
      </c>
      <c r="F8" s="69" t="s">
        <v>345</v>
      </c>
      <c r="G8" s="70">
        <v>1</v>
      </c>
      <c r="I8" s="79">
        <v>46113</v>
      </c>
      <c r="J8" s="79">
        <v>46904</v>
      </c>
    </row>
    <row r="9" spans="2:12" ht="24" customHeight="1" x14ac:dyDescent="0.35">
      <c r="B9" s="149">
        <v>30591</v>
      </c>
      <c r="C9" s="152">
        <v>868387</v>
      </c>
      <c r="D9" s="152" t="s">
        <v>337</v>
      </c>
      <c r="E9" s="66" t="s">
        <v>339</v>
      </c>
      <c r="F9" s="66" t="s">
        <v>341</v>
      </c>
      <c r="G9" s="67">
        <v>1</v>
      </c>
      <c r="I9" s="79">
        <v>46113</v>
      </c>
      <c r="J9" s="79">
        <v>46904</v>
      </c>
    </row>
    <row r="10" spans="2:12" ht="24" customHeight="1" x14ac:dyDescent="0.35">
      <c r="B10" s="150"/>
      <c r="C10" s="153"/>
      <c r="D10" s="153"/>
      <c r="E10" s="65" t="s">
        <v>339</v>
      </c>
      <c r="F10" s="65" t="s">
        <v>341</v>
      </c>
      <c r="G10" s="71">
        <v>1</v>
      </c>
      <c r="I10" s="79">
        <v>46113</v>
      </c>
      <c r="J10" s="79">
        <v>46904</v>
      </c>
    </row>
    <row r="11" spans="2:12" ht="24" customHeight="1" x14ac:dyDescent="0.35">
      <c r="B11" s="150"/>
      <c r="C11" s="153"/>
      <c r="D11" s="153"/>
      <c r="E11" s="65" t="s">
        <v>343</v>
      </c>
      <c r="F11" s="65" t="s">
        <v>344</v>
      </c>
      <c r="G11" s="71">
        <v>2</v>
      </c>
      <c r="I11" s="79">
        <v>46113</v>
      </c>
      <c r="J11" s="79">
        <v>46904</v>
      </c>
    </row>
    <row r="12" spans="2:12" ht="24" customHeight="1" x14ac:dyDescent="0.35">
      <c r="B12" s="150"/>
      <c r="C12" s="153"/>
      <c r="D12" s="153"/>
      <c r="E12" s="65" t="s">
        <v>343</v>
      </c>
      <c r="F12" s="65" t="s">
        <v>344</v>
      </c>
      <c r="G12" s="71">
        <v>2</v>
      </c>
      <c r="I12" s="79">
        <v>46113</v>
      </c>
      <c r="J12" s="79">
        <v>46904</v>
      </c>
    </row>
    <row r="13" spans="2:12" ht="30.65" customHeight="1" thickBot="1" x14ac:dyDescent="0.4">
      <c r="B13" s="151"/>
      <c r="C13" s="154"/>
      <c r="D13" s="154"/>
      <c r="E13" s="69" t="s">
        <v>339</v>
      </c>
      <c r="F13" s="69" t="s">
        <v>345</v>
      </c>
      <c r="G13" s="70">
        <v>1</v>
      </c>
      <c r="I13" s="79">
        <v>46113</v>
      </c>
      <c r="J13" s="79">
        <v>46904</v>
      </c>
    </row>
    <row r="14" spans="2:12" ht="30.65" customHeight="1" thickBot="1" x14ac:dyDescent="0.4">
      <c r="B14" s="80">
        <v>30592</v>
      </c>
      <c r="C14" s="81">
        <v>199081</v>
      </c>
      <c r="D14" s="81" t="s">
        <v>337</v>
      </c>
      <c r="E14" s="81" t="s">
        <v>339</v>
      </c>
      <c r="F14" s="81" t="s">
        <v>345</v>
      </c>
      <c r="G14" s="82">
        <v>1</v>
      </c>
      <c r="I14" s="79">
        <v>46113</v>
      </c>
      <c r="J14" s="79">
        <v>46904</v>
      </c>
    </row>
    <row r="15" spans="2:12" ht="30.65" customHeight="1" thickBot="1" x14ac:dyDescent="0.4">
      <c r="B15" s="72">
        <v>642946</v>
      </c>
      <c r="C15" s="73">
        <v>868367</v>
      </c>
      <c r="D15" s="73" t="s">
        <v>346</v>
      </c>
      <c r="E15" s="73" t="s">
        <v>339</v>
      </c>
      <c r="F15" s="73" t="s">
        <v>347</v>
      </c>
      <c r="G15" s="74">
        <v>1</v>
      </c>
      <c r="I15" s="79">
        <v>46113</v>
      </c>
      <c r="J15" s="79">
        <v>46904</v>
      </c>
    </row>
    <row r="16" spans="2:12" ht="30.65" customHeight="1" thickBot="1" x14ac:dyDescent="0.4">
      <c r="B16" s="72">
        <v>642947</v>
      </c>
      <c r="C16" s="73">
        <v>199081</v>
      </c>
      <c r="D16" s="73" t="s">
        <v>346</v>
      </c>
      <c r="E16" s="73" t="s">
        <v>339</v>
      </c>
      <c r="F16" s="73" t="s">
        <v>347</v>
      </c>
      <c r="G16" s="74">
        <v>1</v>
      </c>
      <c r="I16" s="79">
        <v>46113</v>
      </c>
      <c r="J16" s="79">
        <v>46904</v>
      </c>
    </row>
  </sheetData>
  <mergeCells count="6">
    <mergeCell ref="B4:B8"/>
    <mergeCell ref="D9:D13"/>
    <mergeCell ref="C9:C13"/>
    <mergeCell ref="B9:B13"/>
    <mergeCell ref="D4:D8"/>
    <mergeCell ref="C4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Huawei</vt:lpstr>
      <vt:lpstr>SN Cabines i Switchos</vt:lpstr>
      <vt:lpstr>xFusion</vt:lpstr>
      <vt:lpstr>SN servers</vt:lpstr>
      <vt:lpstr>Fortinet</vt:lpstr>
      <vt:lpstr>Hitachi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2026-04-13T08:39:52Z</dcterms:modified>
</cp:coreProperties>
</file>