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6\Àrea Usuaris i Comunitat\OBE 26_0286_Producció Audiovisual\Esborranys\"/>
    </mc:Choice>
  </mc:AlternateContent>
  <xr:revisionPtr revIDLastSave="0" documentId="13_ncr:1_{BA76394E-3DC4-4C8D-99CE-1B258CCE7AE6}" xr6:coauthVersionLast="36" xr6:coauthVersionMax="47" xr10:uidLastSave="{00000000-0000-0000-0000-000000000000}"/>
  <bookViews>
    <workbookView xWindow="-105" yWindow="-105" windowWidth="19425" windowHeight="10425" xr2:uid="{EB80E592-5E48-4457-A545-5F8306D07DDA}"/>
  </bookViews>
  <sheets>
    <sheet name="Annex Econòmic_Suport Prod AV" sheetId="2" r:id="rId1"/>
  </sheets>
  <definedNames>
    <definedName name="_2s8eyo1" localSheetId="0">'Annex Econòmic_Suport Prod AV'!$A$23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" l="1"/>
  <c r="E38" i="2"/>
  <c r="G39" i="2"/>
  <c r="C39" i="2"/>
  <c r="G37" i="2" l="1"/>
  <c r="E37" i="2"/>
  <c r="E36" i="2"/>
  <c r="G38" i="2"/>
  <c r="C38" i="2"/>
  <c r="C37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23" i="2"/>
  <c r="C23" i="2"/>
  <c r="E23" i="2"/>
  <c r="C24" i="2"/>
  <c r="E24" i="2"/>
  <c r="C25" i="2"/>
  <c r="E25" i="2"/>
  <c r="C26" i="2"/>
  <c r="E26" i="2"/>
  <c r="C27" i="2"/>
  <c r="E27" i="2"/>
  <c r="C28" i="2"/>
  <c r="E28" i="2"/>
  <c r="C29" i="2"/>
  <c r="E29" i="2"/>
  <c r="C30" i="2"/>
  <c r="E30" i="2"/>
  <c r="C31" i="2"/>
  <c r="E31" i="2"/>
  <c r="C32" i="2"/>
  <c r="E32" i="2"/>
  <c r="C33" i="2"/>
  <c r="E33" i="2"/>
  <c r="C34" i="2"/>
  <c r="E34" i="2"/>
  <c r="C35" i="2"/>
  <c r="E35" i="2"/>
  <c r="C36" i="2"/>
  <c r="G40" i="2" l="1"/>
  <c r="B43" i="2" s="1"/>
</calcChain>
</file>

<file path=xl/sharedStrings.xml><?xml version="1.0" encoding="utf-8"?>
<sst xmlns="http://schemas.openxmlformats.org/spreadsheetml/2006/main" count="48" uniqueCount="48">
  <si>
    <t>Tipus d’actuació</t>
  </si>
  <si>
    <t>Preu unitari màxim (IVA exclòs)</t>
  </si>
  <si>
    <t>Preu unitari màxim proposat per l'empressa (IVA inclòs)</t>
  </si>
  <si>
    <t>D. Vídeos gràfics animats guionitzats – Motion Graphic (2’ - 4’)</t>
  </si>
  <si>
    <t>G. Video-tutorial de tipus formatiu o divulgatiu guionitzat i amb interactivitat (durada entre 8’ – 10’)</t>
  </si>
  <si>
    <t>H. Video-tutorial de tipus formatiu o divulgatiu no guionitzat sense interactivitat (durada entre 8’ – 10’)</t>
  </si>
  <si>
    <t>I. Time-lapse (instal·lació durant 1 any de càmera fixa a interior o exterior per elaboració de vídeos en càmera ràpida).</t>
  </si>
  <si>
    <t>J1. Sessió fotogràfica reportatge de 4h, mínim 80 fotos retocades (retoc premium)</t>
  </si>
  <si>
    <t>J2. Sessió fotogràfica reportatge de 8h, mínim 120 fotos retocades (retoc premium).</t>
  </si>
  <si>
    <r>
      <t>Preu unitari màxim (IVA inclòs)</t>
    </r>
    <r>
      <rPr>
        <sz val="8"/>
        <color theme="1"/>
        <rFont val="Figtree"/>
      </rPr>
      <t> </t>
    </r>
  </si>
  <si>
    <r>
      <t>*</t>
    </r>
    <r>
      <rPr>
        <sz val="12"/>
        <color theme="1"/>
        <rFont val="Figtree"/>
      </rPr>
      <t xml:space="preserve"> </t>
    </r>
    <r>
      <rPr>
        <sz val="9"/>
        <color theme="1"/>
        <rFont val="Figtree"/>
      </rPr>
      <t>Els vídeos amb locució tindran com a idioma principal el català i subtitulació en 2 idiomes (català i castellà), amb possibilitat d’ampliar a un tercer idioma (anglès). Així mateix, tots els materials requerits han d’incloure versió horitzontal i vertical.</t>
    </r>
  </si>
  <si>
    <t>B. Vídeos reportatge d’actualitat guionitzat (2’- 4’)</t>
  </si>
  <si>
    <t>C. Vídeos reportatge d’actualitat sense guionitzar (2’- 4’)</t>
  </si>
  <si>
    <t>F. Vídeo de tipus publicitari o spot amb rodatge en plató i/o estudi de gravació. (versió curta 1’30’’ i versió llarga 5’).</t>
  </si>
  <si>
    <t>K1. Sessió fotogràfica de cobertura d’acte de 2h, mínim 50 fotos retocades (retoc bàsic).</t>
  </si>
  <si>
    <t>K2. Sessió fotogràfica de cobertura d’acte de 4h, mínim 80 fotos retocades (retoc bàsic).</t>
  </si>
  <si>
    <t>K3. Sessió fotogràfica de cobertura d’acte de 8h, mínim 120 fotos retocades (retoc bàsic). </t>
  </si>
  <si>
    <t>ANNEX DE COMPLIMENTACIÓ OBLIGATÒRIA D'OFERTA ECONÒMICA</t>
  </si>
  <si>
    <t>DADES DE L'EMPRESA</t>
  </si>
  <si>
    <t>Empresa</t>
  </si>
  <si>
    <t>Domicili</t>
  </si>
  <si>
    <t>Codi Postal</t>
  </si>
  <si>
    <t>Localitat</t>
  </si>
  <si>
    <t>Data</t>
  </si>
  <si>
    <t>CIF/NIF</t>
  </si>
  <si>
    <t>Fax</t>
  </si>
  <si>
    <t>Telèfon</t>
  </si>
  <si>
    <t>E-mail</t>
  </si>
  <si>
    <t>DADES DEL SIGNANT</t>
  </si>
  <si>
    <t>Nom i cognom</t>
  </si>
  <si>
    <t>Càrrec</t>
  </si>
  <si>
    <t>Signatura i segell</t>
  </si>
  <si>
    <r>
      <t xml:space="preserve">Pel servei de producció audiovisual </t>
    </r>
    <r>
      <rPr>
        <sz val="11"/>
        <color theme="1"/>
        <rFont val="Figtree"/>
      </rPr>
      <t>- fins a 30 punts</t>
    </r>
  </si>
  <si>
    <t xml:space="preserve">Consum previst </t>
  </si>
  <si>
    <t>Cost per tipus d'actuació (IVA exclos)</t>
  </si>
  <si>
    <t>E. Vídeo-multi entrevista amb entre 3 i 5 localitzacions (versió curta 5’ i versió llarga 10’)</t>
  </si>
  <si>
    <t xml:space="preserve">A. Vídeo reportatge de cobertura d’esdeveniment, jornades o similar: Versió vertical i horitzontal en versió llarga (3-5’) i versió curta (1-2’). Entre 1 i 3 localitzacions. </t>
  </si>
  <si>
    <t>IMPORT TOTAL ESTIMAT</t>
  </si>
  <si>
    <t>INSTRUCCIONS DE COMPLIMENTACIÓ ANNEX D'OFERTA ECONÒMICA</t>
  </si>
  <si>
    <t>Presentació obligatòria d'aquest Annex en .pdf amb signatura digital i fitxer excel no protegit i sense modificar el format establert.</t>
  </si>
  <si>
    <t xml:space="preserve">Només cal complimentar el camp relatiu als preus unitaris sense IVA. </t>
  </si>
  <si>
    <t xml:space="preserve">Els preus s'han ofertar en format nomèric de dos decimals. No s'ha d'indicar el símbol de moneda (€). </t>
  </si>
  <si>
    <t>TIPUS IVA: Percentatge corresponent al tipus d'IVA (no incloure símbol %, és automàtic).</t>
  </si>
  <si>
    <t>En cap cas es poden superar els preus unitaris màxims fixats.</t>
  </si>
  <si>
    <t>L.2 Preu/hora Tècnic de  Càmera</t>
  </si>
  <si>
    <t>L.1 Preu/hora Editor Vídeo</t>
  </si>
  <si>
    <t>L.3 Preu/hora Tècnic de  So</t>
  </si>
  <si>
    <r>
      <t>CONTRACTE RELATIU AL SERVEI DE SUPORT EN PRODUCCIÓ DE CONTINGUTS AUDIOVISUALS DE PROMOCIÓ DE LA SALUT I RECURSOS DIVULGATIUS AMB DESTÍ A
LA FUNDACIÓ DE GESTIÓ SANITÀRIA DE L’HOSPITAL DE LA SANTA CREU I SANT PAU (</t>
    </r>
    <r>
      <rPr>
        <b/>
        <sz val="11"/>
        <rFont val="Figtree"/>
      </rPr>
      <t>OBE 26/0286</t>
    </r>
    <r>
      <rPr>
        <b/>
        <sz val="11"/>
        <color theme="1"/>
        <rFont val="Figtree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</si>
</sst>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igtree"/>
    </font>
    <font>
      <sz val="11"/>
      <color theme="1"/>
      <name val="Figtree"/>
    </font>
    <font>
      <b/>
      <u/>
      <sz val="9"/>
      <color theme="1"/>
      <name val="Figtree"/>
    </font>
    <font>
      <b/>
      <sz val="9"/>
      <color theme="1"/>
      <name val="Figtree"/>
    </font>
    <font>
      <sz val="8"/>
      <color theme="1"/>
      <name val="Figtree"/>
    </font>
    <font>
      <sz val="9"/>
      <color theme="1"/>
      <name val="Figtree"/>
    </font>
    <font>
      <sz val="12"/>
      <color theme="1"/>
      <name val="Figtree"/>
    </font>
    <font>
      <sz val="11"/>
      <color theme="0"/>
      <name val="Figtree"/>
    </font>
    <font>
      <b/>
      <sz val="10"/>
      <color theme="1"/>
      <name val="Figtree"/>
    </font>
    <font>
      <b/>
      <sz val="11"/>
      <name val="Figtree"/>
    </font>
  </fonts>
  <fills count="6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4" fontId="7" fillId="0" borderId="6" xfId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/>
    <xf numFmtId="0" fontId="3" fillId="0" borderId="15" xfId="0" applyFont="1" applyBorder="1"/>
    <xf numFmtId="0" fontId="3" fillId="0" borderId="18" xfId="0" applyFont="1" applyBorder="1"/>
    <xf numFmtId="0" fontId="3" fillId="0" borderId="21" xfId="0" applyFont="1" applyBorder="1"/>
    <xf numFmtId="0" fontId="5" fillId="2" borderId="24" xfId="0" applyFont="1" applyFill="1" applyBorder="1" applyAlignment="1">
      <alignment horizontal="center" vertical="center" wrapText="1"/>
    </xf>
    <xf numFmtId="44" fontId="7" fillId="0" borderId="25" xfId="1" applyFont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44" fontId="3" fillId="0" borderId="13" xfId="0" applyNumberFormat="1" applyFont="1" applyBorder="1" applyAlignment="1">
      <alignment vertical="center"/>
    </xf>
    <xf numFmtId="0" fontId="7" fillId="0" borderId="26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3" fillId="0" borderId="14" xfId="0" applyNumberFormat="1" applyFont="1" applyBorder="1" applyAlignment="1">
      <alignment vertical="center"/>
    </xf>
    <xf numFmtId="44" fontId="9" fillId="4" borderId="10" xfId="0" applyNumberFormat="1" applyFont="1" applyFill="1" applyBorder="1"/>
    <xf numFmtId="44" fontId="2" fillId="0" borderId="7" xfId="0" applyNumberFormat="1" applyFont="1" applyBorder="1" applyAlignment="1">
      <alignment horizontal="center"/>
    </xf>
    <xf numFmtId="0" fontId="10" fillId="3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4" fontId="7" fillId="5" borderId="6" xfId="1" applyFont="1" applyFill="1" applyBorder="1" applyAlignment="1">
      <alignment horizontal="center" vertical="center" wrapText="1"/>
    </xf>
    <xf numFmtId="0" fontId="3" fillId="5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3927-2AE1-46AF-B504-75CB09DFD907}">
  <dimension ref="A1:G56"/>
  <sheetViews>
    <sheetView tabSelected="1" topLeftCell="A17" zoomScaleNormal="100" workbookViewId="0">
      <selection activeCell="E50" sqref="E50"/>
    </sheetView>
  </sheetViews>
  <sheetFormatPr defaultColWidth="8.7109375" defaultRowHeight="14.25" x14ac:dyDescent="0.2"/>
  <cols>
    <col min="1" max="1" width="44.85546875" style="3" customWidth="1"/>
    <col min="2" max="2" width="23.85546875" style="2" customWidth="1"/>
    <col min="3" max="3" width="32.5703125" style="3" customWidth="1"/>
    <col min="4" max="5" width="28.7109375" style="3" customWidth="1"/>
    <col min="6" max="7" width="28.5703125" style="3" customWidth="1"/>
    <col min="8" max="16384" width="8.7109375" style="3"/>
  </cols>
  <sheetData>
    <row r="1" spans="1:7" x14ac:dyDescent="0.2">
      <c r="A1" s="31" t="s">
        <v>17</v>
      </c>
      <c r="B1" s="31"/>
      <c r="C1" s="31"/>
      <c r="D1" s="31"/>
      <c r="E1" s="31"/>
      <c r="F1" s="31"/>
      <c r="G1" s="31"/>
    </row>
    <row r="2" spans="1:7" ht="40.5" customHeight="1" x14ac:dyDescent="0.2">
      <c r="A2" s="32" t="s">
        <v>47</v>
      </c>
      <c r="B2" s="31"/>
      <c r="C2" s="31"/>
      <c r="D2" s="31"/>
      <c r="E2" s="31"/>
      <c r="F2" s="31"/>
      <c r="G2" s="31"/>
    </row>
    <row r="3" spans="1:7" ht="15" thickBot="1" x14ac:dyDescent="0.25">
      <c r="B3" s="3"/>
      <c r="F3" s="2"/>
      <c r="G3" s="14"/>
    </row>
    <row r="4" spans="1:7" ht="15" thickBot="1" x14ac:dyDescent="0.25">
      <c r="A4" s="15" t="s">
        <v>18</v>
      </c>
      <c r="B4" s="3"/>
      <c r="F4" s="2"/>
      <c r="G4" s="14"/>
    </row>
    <row r="5" spans="1:7" x14ac:dyDescent="0.2">
      <c r="A5" s="16" t="s">
        <v>19</v>
      </c>
      <c r="B5" s="33"/>
      <c r="C5" s="33"/>
      <c r="D5" s="33"/>
      <c r="E5" s="33"/>
      <c r="F5" s="33"/>
      <c r="G5" s="34"/>
    </row>
    <row r="6" spans="1:7" x14ac:dyDescent="0.2">
      <c r="A6" s="17" t="s">
        <v>20</v>
      </c>
      <c r="B6" s="29"/>
      <c r="C6" s="29"/>
      <c r="D6" s="29"/>
      <c r="E6" s="29"/>
      <c r="F6" s="29"/>
      <c r="G6" s="30"/>
    </row>
    <row r="7" spans="1:7" x14ac:dyDescent="0.2">
      <c r="A7" s="17" t="s">
        <v>21</v>
      </c>
      <c r="B7" s="29"/>
      <c r="C7" s="29"/>
      <c r="D7" s="29"/>
      <c r="E7" s="29"/>
      <c r="F7" s="29"/>
      <c r="G7" s="30"/>
    </row>
    <row r="8" spans="1:7" x14ac:dyDescent="0.2">
      <c r="A8" s="17" t="s">
        <v>22</v>
      </c>
      <c r="B8" s="29"/>
      <c r="C8" s="29"/>
      <c r="D8" s="29"/>
      <c r="E8" s="29"/>
      <c r="F8" s="29"/>
      <c r="G8" s="30"/>
    </row>
    <row r="9" spans="1:7" x14ac:dyDescent="0.2">
      <c r="A9" s="17" t="s">
        <v>23</v>
      </c>
      <c r="B9" s="37"/>
      <c r="C9" s="38"/>
      <c r="D9" s="38"/>
      <c r="E9" s="38"/>
      <c r="F9" s="38"/>
      <c r="G9" s="39"/>
    </row>
    <row r="10" spans="1:7" x14ac:dyDescent="0.2">
      <c r="A10" s="17" t="s">
        <v>24</v>
      </c>
      <c r="B10" s="29"/>
      <c r="C10" s="29"/>
      <c r="D10" s="29"/>
      <c r="E10" s="29"/>
      <c r="F10" s="29"/>
      <c r="G10" s="30"/>
    </row>
    <row r="11" spans="1:7" x14ac:dyDescent="0.2">
      <c r="A11" s="17" t="s">
        <v>25</v>
      </c>
      <c r="B11" s="29"/>
      <c r="C11" s="29"/>
      <c r="D11" s="29"/>
      <c r="E11" s="29"/>
      <c r="F11" s="29"/>
      <c r="G11" s="30"/>
    </row>
    <row r="12" spans="1:7" x14ac:dyDescent="0.2">
      <c r="A12" s="17" t="s">
        <v>26</v>
      </c>
      <c r="B12" s="29"/>
      <c r="C12" s="29"/>
      <c r="D12" s="29"/>
      <c r="E12" s="29"/>
      <c r="F12" s="29"/>
      <c r="G12" s="30"/>
    </row>
    <row r="13" spans="1:7" ht="15" thickBot="1" x14ac:dyDescent="0.25">
      <c r="A13" s="18" t="s">
        <v>27</v>
      </c>
      <c r="B13" s="35"/>
      <c r="C13" s="35"/>
      <c r="D13" s="35"/>
      <c r="E13" s="35"/>
      <c r="F13" s="35"/>
      <c r="G13" s="36"/>
    </row>
    <row r="14" spans="1:7" ht="15" thickBot="1" x14ac:dyDescent="0.25">
      <c r="B14" s="3"/>
      <c r="F14" s="2"/>
      <c r="G14" s="14"/>
    </row>
    <row r="15" spans="1:7" ht="15" thickBot="1" x14ac:dyDescent="0.25">
      <c r="A15" s="15" t="s">
        <v>28</v>
      </c>
      <c r="B15" s="3"/>
      <c r="F15" s="2"/>
      <c r="G15" s="14"/>
    </row>
    <row r="16" spans="1:7" x14ac:dyDescent="0.2">
      <c r="A16" s="16" t="s">
        <v>29</v>
      </c>
      <c r="B16" s="33"/>
      <c r="C16" s="33"/>
      <c r="D16" s="33"/>
      <c r="E16" s="33"/>
      <c r="F16" s="33"/>
      <c r="G16" s="34"/>
    </row>
    <row r="17" spans="1:7" x14ac:dyDescent="0.2">
      <c r="A17" s="17" t="s">
        <v>30</v>
      </c>
      <c r="B17" s="29"/>
      <c r="C17" s="29"/>
      <c r="D17" s="29"/>
      <c r="E17" s="29"/>
      <c r="F17" s="29"/>
      <c r="G17" s="30"/>
    </row>
    <row r="18" spans="1:7" ht="15" thickBot="1" x14ac:dyDescent="0.25">
      <c r="A18" s="18" t="s">
        <v>31</v>
      </c>
      <c r="B18" s="35"/>
      <c r="C18" s="35"/>
      <c r="D18" s="35"/>
      <c r="E18" s="35"/>
      <c r="F18" s="35"/>
      <c r="G18" s="36"/>
    </row>
    <row r="19" spans="1:7" x14ac:dyDescent="0.2">
      <c r="A19" s="4"/>
    </row>
    <row r="20" spans="1:7" x14ac:dyDescent="0.2">
      <c r="A20" s="1" t="s">
        <v>32</v>
      </c>
    </row>
    <row r="21" spans="1:7" ht="15" thickBot="1" x14ac:dyDescent="0.25">
      <c r="A21" s="4"/>
    </row>
    <row r="22" spans="1:7" ht="40.5" customHeight="1" thickBot="1" x14ac:dyDescent="0.25">
      <c r="A22" s="5" t="s">
        <v>0</v>
      </c>
      <c r="B22" s="24" t="s">
        <v>1</v>
      </c>
      <c r="C22" s="6" t="s">
        <v>9</v>
      </c>
      <c r="D22" s="7"/>
      <c r="E22" s="8" t="s">
        <v>2</v>
      </c>
      <c r="F22" s="19" t="s">
        <v>33</v>
      </c>
      <c r="G22" s="19" t="s">
        <v>34</v>
      </c>
    </row>
    <row r="23" spans="1:7" ht="48.75" thickBot="1" x14ac:dyDescent="0.25">
      <c r="A23" s="9" t="s">
        <v>36</v>
      </c>
      <c r="B23" s="10">
        <v>2250</v>
      </c>
      <c r="C23" s="11">
        <f>+B23*1.21</f>
        <v>2722.5</v>
      </c>
      <c r="D23" s="40"/>
      <c r="E23" s="20">
        <f>+D23*1.21</f>
        <v>0</v>
      </c>
      <c r="F23" s="21">
        <v>8</v>
      </c>
      <c r="G23" s="22">
        <f>D23*F23</f>
        <v>0</v>
      </c>
    </row>
    <row r="24" spans="1:7" ht="15" thickBot="1" x14ac:dyDescent="0.25">
      <c r="A24" s="9" t="s">
        <v>11</v>
      </c>
      <c r="B24" s="10">
        <v>1800</v>
      </c>
      <c r="C24" s="11">
        <f t="shared" ref="C24:C39" si="0">+B24*1.21</f>
        <v>2178</v>
      </c>
      <c r="D24" s="40"/>
      <c r="E24" s="20">
        <f t="shared" ref="E24:E35" si="1">+D24*1.21</f>
        <v>0</v>
      </c>
      <c r="F24" s="21">
        <v>4</v>
      </c>
      <c r="G24" s="22">
        <f t="shared" ref="G24:G38" si="2">D24*F24</f>
        <v>0</v>
      </c>
    </row>
    <row r="25" spans="1:7" ht="24.75" thickBot="1" x14ac:dyDescent="0.25">
      <c r="A25" s="9" t="s">
        <v>12</v>
      </c>
      <c r="B25" s="10">
        <v>1500</v>
      </c>
      <c r="C25" s="11">
        <f t="shared" si="0"/>
        <v>1815</v>
      </c>
      <c r="D25" s="40"/>
      <c r="E25" s="20">
        <f t="shared" si="1"/>
        <v>0</v>
      </c>
      <c r="F25" s="21">
        <v>8</v>
      </c>
      <c r="G25" s="22">
        <f t="shared" si="2"/>
        <v>0</v>
      </c>
    </row>
    <row r="26" spans="1:7" ht="24.75" thickBot="1" x14ac:dyDescent="0.25">
      <c r="A26" s="9" t="s">
        <v>3</v>
      </c>
      <c r="B26" s="10">
        <v>2500</v>
      </c>
      <c r="C26" s="11">
        <f t="shared" si="0"/>
        <v>3025</v>
      </c>
      <c r="D26" s="40"/>
      <c r="E26" s="12">
        <f t="shared" si="1"/>
        <v>0</v>
      </c>
      <c r="F26" s="23">
        <v>4</v>
      </c>
      <c r="G26" s="22">
        <f t="shared" si="2"/>
        <v>0</v>
      </c>
    </row>
    <row r="27" spans="1:7" ht="24.75" thickBot="1" x14ac:dyDescent="0.25">
      <c r="A27" s="9" t="s">
        <v>35</v>
      </c>
      <c r="B27" s="10">
        <v>3500</v>
      </c>
      <c r="C27" s="11">
        <f t="shared" si="0"/>
        <v>4235</v>
      </c>
      <c r="D27" s="40"/>
      <c r="E27" s="20">
        <f t="shared" si="1"/>
        <v>0</v>
      </c>
      <c r="F27" s="21">
        <v>4</v>
      </c>
      <c r="G27" s="22">
        <f t="shared" si="2"/>
        <v>0</v>
      </c>
    </row>
    <row r="28" spans="1:7" ht="36.75" thickBot="1" x14ac:dyDescent="0.25">
      <c r="A28" s="9" t="s">
        <v>13</v>
      </c>
      <c r="B28" s="10">
        <v>7000</v>
      </c>
      <c r="C28" s="11">
        <f>+B28*1.21</f>
        <v>8470</v>
      </c>
      <c r="D28" s="40"/>
      <c r="E28" s="20">
        <f t="shared" si="1"/>
        <v>0</v>
      </c>
      <c r="F28" s="21">
        <v>1</v>
      </c>
      <c r="G28" s="22">
        <f t="shared" si="2"/>
        <v>0</v>
      </c>
    </row>
    <row r="29" spans="1:7" ht="24.75" thickBot="1" x14ac:dyDescent="0.25">
      <c r="A29" s="9" t="s">
        <v>4</v>
      </c>
      <c r="B29" s="10">
        <v>2500</v>
      </c>
      <c r="C29" s="11">
        <f>+B29*1.21</f>
        <v>3025</v>
      </c>
      <c r="D29" s="40"/>
      <c r="E29" s="20">
        <f t="shared" si="1"/>
        <v>0</v>
      </c>
      <c r="F29" s="21">
        <v>6</v>
      </c>
      <c r="G29" s="22">
        <f t="shared" si="2"/>
        <v>0</v>
      </c>
    </row>
    <row r="30" spans="1:7" ht="24.75" thickBot="1" x14ac:dyDescent="0.25">
      <c r="A30" s="9" t="s">
        <v>5</v>
      </c>
      <c r="B30" s="10">
        <v>1000</v>
      </c>
      <c r="C30" s="11">
        <f>+B30*1.21</f>
        <v>1210</v>
      </c>
      <c r="D30" s="40"/>
      <c r="E30" s="20">
        <f t="shared" si="1"/>
        <v>0</v>
      </c>
      <c r="F30" s="21">
        <v>8</v>
      </c>
      <c r="G30" s="22">
        <f t="shared" si="2"/>
        <v>0</v>
      </c>
    </row>
    <row r="31" spans="1:7" ht="36.75" thickBot="1" x14ac:dyDescent="0.25">
      <c r="A31" s="9" t="s">
        <v>6</v>
      </c>
      <c r="B31" s="10">
        <v>7000</v>
      </c>
      <c r="C31" s="11">
        <f>+B31*1.21</f>
        <v>8470</v>
      </c>
      <c r="D31" s="40"/>
      <c r="E31" s="20">
        <f t="shared" si="1"/>
        <v>0</v>
      </c>
      <c r="F31" s="21">
        <v>1</v>
      </c>
      <c r="G31" s="22">
        <f t="shared" si="2"/>
        <v>0</v>
      </c>
    </row>
    <row r="32" spans="1:7" ht="24.75" thickBot="1" x14ac:dyDescent="0.25">
      <c r="A32" s="9" t="s">
        <v>7</v>
      </c>
      <c r="B32" s="10">
        <v>1000</v>
      </c>
      <c r="C32" s="11">
        <f t="shared" si="0"/>
        <v>1210</v>
      </c>
      <c r="D32" s="40"/>
      <c r="E32" s="20">
        <f t="shared" si="1"/>
        <v>0</v>
      </c>
      <c r="F32" s="21">
        <v>2</v>
      </c>
      <c r="G32" s="22">
        <f t="shared" si="2"/>
        <v>0</v>
      </c>
    </row>
    <row r="33" spans="1:7" ht="24.75" thickBot="1" x14ac:dyDescent="0.25">
      <c r="A33" s="9" t="s">
        <v>8</v>
      </c>
      <c r="B33" s="10">
        <v>1500</v>
      </c>
      <c r="C33" s="11">
        <f t="shared" si="0"/>
        <v>1815</v>
      </c>
      <c r="D33" s="40"/>
      <c r="E33" s="20">
        <f t="shared" si="1"/>
        <v>0</v>
      </c>
      <c r="F33" s="21">
        <v>1</v>
      </c>
      <c r="G33" s="22">
        <f t="shared" si="2"/>
        <v>0</v>
      </c>
    </row>
    <row r="34" spans="1:7" ht="24.75" thickBot="1" x14ac:dyDescent="0.25">
      <c r="A34" s="9" t="s">
        <v>14</v>
      </c>
      <c r="B34" s="10">
        <v>250</v>
      </c>
      <c r="C34" s="11">
        <f t="shared" si="0"/>
        <v>302.5</v>
      </c>
      <c r="D34" s="40"/>
      <c r="E34" s="20">
        <f t="shared" si="1"/>
        <v>0</v>
      </c>
      <c r="F34" s="21">
        <v>1</v>
      </c>
      <c r="G34" s="22">
        <f t="shared" si="2"/>
        <v>0</v>
      </c>
    </row>
    <row r="35" spans="1:7" ht="24.75" thickBot="1" x14ac:dyDescent="0.25">
      <c r="A35" s="9" t="s">
        <v>15</v>
      </c>
      <c r="B35" s="10">
        <v>350</v>
      </c>
      <c r="C35" s="11">
        <f t="shared" si="0"/>
        <v>423.5</v>
      </c>
      <c r="D35" s="40"/>
      <c r="E35" s="20">
        <f t="shared" si="1"/>
        <v>0</v>
      </c>
      <c r="F35" s="21">
        <v>1</v>
      </c>
      <c r="G35" s="22">
        <f t="shared" si="2"/>
        <v>0</v>
      </c>
    </row>
    <row r="36" spans="1:7" ht="24.75" thickBot="1" x14ac:dyDescent="0.25">
      <c r="A36" s="9" t="s">
        <v>16</v>
      </c>
      <c r="B36" s="10">
        <v>400</v>
      </c>
      <c r="C36" s="11">
        <f t="shared" si="0"/>
        <v>484</v>
      </c>
      <c r="D36" s="40"/>
      <c r="E36" s="20">
        <f>+D36*1.21</f>
        <v>0</v>
      </c>
      <c r="F36" s="21">
        <v>1</v>
      </c>
      <c r="G36" s="25">
        <f t="shared" si="2"/>
        <v>0</v>
      </c>
    </row>
    <row r="37" spans="1:7" ht="15" thickBot="1" x14ac:dyDescent="0.25">
      <c r="A37" s="9" t="s">
        <v>45</v>
      </c>
      <c r="B37" s="10">
        <v>50</v>
      </c>
      <c r="C37" s="11">
        <f t="shared" si="0"/>
        <v>60.5</v>
      </c>
      <c r="D37" s="40"/>
      <c r="E37" s="20">
        <f>+D37*1.21</f>
        <v>0</v>
      </c>
      <c r="F37" s="21">
        <v>20</v>
      </c>
      <c r="G37" s="25">
        <f>D37*F37</f>
        <v>0</v>
      </c>
    </row>
    <row r="38" spans="1:7" ht="15" thickBot="1" x14ac:dyDescent="0.25">
      <c r="A38" s="9" t="s">
        <v>44</v>
      </c>
      <c r="B38" s="10">
        <v>50</v>
      </c>
      <c r="C38" s="11">
        <f t="shared" si="0"/>
        <v>60.5</v>
      </c>
      <c r="D38" s="40"/>
      <c r="E38" s="20">
        <f>+D38*1.21</f>
        <v>0</v>
      </c>
      <c r="F38" s="21">
        <v>20</v>
      </c>
      <c r="G38" s="25">
        <f t="shared" si="2"/>
        <v>0</v>
      </c>
    </row>
    <row r="39" spans="1:7" ht="15" thickBot="1" x14ac:dyDescent="0.25">
      <c r="A39" s="9" t="s">
        <v>46</v>
      </c>
      <c r="B39" s="10">
        <v>35</v>
      </c>
      <c r="C39" s="11">
        <f t="shared" si="0"/>
        <v>42.35</v>
      </c>
      <c r="D39" s="40"/>
      <c r="E39" s="11">
        <f>+D39*1.21</f>
        <v>0</v>
      </c>
      <c r="F39" s="21">
        <v>20</v>
      </c>
      <c r="G39" s="25">
        <f>D39*F39</f>
        <v>0</v>
      </c>
    </row>
    <row r="40" spans="1:7" x14ac:dyDescent="0.2">
      <c r="A40" s="13"/>
      <c r="G40" s="26">
        <f>SUM(G23:G39)</f>
        <v>0</v>
      </c>
    </row>
    <row r="41" spans="1:7" ht="15.75" x14ac:dyDescent="0.25">
      <c r="A41" s="1" t="s">
        <v>10</v>
      </c>
    </row>
    <row r="42" spans="1:7" ht="15" thickBot="1" x14ac:dyDescent="0.25"/>
    <row r="43" spans="1:7" ht="15" thickBot="1" x14ac:dyDescent="0.25">
      <c r="A43" s="28" t="s">
        <v>37</v>
      </c>
      <c r="B43" s="27">
        <f>G40</f>
        <v>0</v>
      </c>
    </row>
    <row r="46" spans="1:7" x14ac:dyDescent="0.2">
      <c r="A46" s="1" t="s">
        <v>38</v>
      </c>
    </row>
    <row r="48" spans="1:7" x14ac:dyDescent="0.2">
      <c r="A48" s="3" t="s">
        <v>39</v>
      </c>
    </row>
    <row r="50" spans="1:1" x14ac:dyDescent="0.2">
      <c r="A50" s="41" t="s">
        <v>40</v>
      </c>
    </row>
    <row r="52" spans="1:1" x14ac:dyDescent="0.2">
      <c r="A52" s="3" t="s">
        <v>41</v>
      </c>
    </row>
    <row r="54" spans="1:1" x14ac:dyDescent="0.2">
      <c r="A54" s="3" t="s">
        <v>42</v>
      </c>
    </row>
    <row r="56" spans="1:1" x14ac:dyDescent="0.2">
      <c r="A56" s="3" t="s">
        <v>43</v>
      </c>
    </row>
  </sheetData>
  <mergeCells count="14">
    <mergeCell ref="B17:G17"/>
    <mergeCell ref="B18:G18"/>
    <mergeCell ref="B9:G9"/>
    <mergeCell ref="B10:G10"/>
    <mergeCell ref="B11:G11"/>
    <mergeCell ref="B12:G12"/>
    <mergeCell ref="B13:G13"/>
    <mergeCell ref="B16:G16"/>
    <mergeCell ref="B8:G8"/>
    <mergeCell ref="A1:G1"/>
    <mergeCell ref="A2:G2"/>
    <mergeCell ref="B5:G5"/>
    <mergeCell ref="B6:G6"/>
    <mergeCell ref="B7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84A94991CF479358C53EEEEED998" ma:contentTypeVersion="14" ma:contentTypeDescription="Create a new document." ma:contentTypeScope="" ma:versionID="f3366301fe72a9a95e114318258c748c">
  <xsd:schema xmlns:xsd="http://www.w3.org/2001/XMLSchema" xmlns:xs="http://www.w3.org/2001/XMLSchema" xmlns:p="http://schemas.microsoft.com/office/2006/metadata/properties" xmlns:ns3="9e1aa900-d309-464b-9e8f-95724b7fbac1" xmlns:ns4="fdec51a1-8e83-48e4-b086-d888f47acff9" targetNamespace="http://schemas.microsoft.com/office/2006/metadata/properties" ma:root="true" ma:fieldsID="c33eeec383dc7ffeb2f4641ca08ba9f2" ns3:_="" ns4:_="">
    <xsd:import namespace="9e1aa900-d309-464b-9e8f-95724b7fbac1"/>
    <xsd:import namespace="fdec51a1-8e83-48e4-b086-d888f47ac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ystemTag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aa900-d309-464b-9e8f-95724b7fba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51a1-8e83-48e4-b086-d888f47ac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1aa900-d309-464b-9e8f-95724b7fbac1" xsi:nil="true"/>
  </documentManagement>
</p:properties>
</file>

<file path=customXml/itemProps1.xml><?xml version="1.0" encoding="utf-8"?>
<ds:datastoreItem xmlns:ds="http://schemas.openxmlformats.org/officeDocument/2006/customXml" ds:itemID="{1CCE7F99-3251-4DCD-B1BB-EA3BA5E0F0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767F3F-70A9-4899-A390-8CAC46C10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aa900-d309-464b-9e8f-95724b7fbac1"/>
    <ds:schemaRef ds:uri="fdec51a1-8e83-48e4-b086-d888f47ac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614BAF-AEC8-41D2-A450-1D419FDF39BA}">
  <ds:schemaRefs>
    <ds:schemaRef ds:uri="9e1aa900-d309-464b-9e8f-95724b7fbac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dec51a1-8e83-48e4-b086-d888f47acff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Econòmic_Suport Prod AV</vt:lpstr>
      <vt:lpstr>'Annex Econòmic_Suport Prod AV'!_2s8eyo1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Heller Campoamor</dc:creator>
  <cp:lastModifiedBy>Alejandro Martínez Rodelas</cp:lastModifiedBy>
  <dcterms:created xsi:type="dcterms:W3CDTF">2023-12-05T09:08:41Z</dcterms:created>
  <dcterms:modified xsi:type="dcterms:W3CDTF">2026-03-19T10:03:36Z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0x0101002DB684A94991CF479358C53EEEEED998</vt:lpwstr>
  </property>
</Properties>
</file>