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ADMINISTRATIVA\NOSTRAIGUA\CONTRACTACIONS\2026\2026 OBERTS\2026_0766 SRV LAB AUTOCTRL AIGUA CONS HUMAdg\01 PREPARACIO LICITACIO\"/>
    </mc:Choice>
  </mc:AlternateContent>
  <xr:revisionPtr revIDLastSave="0" documentId="13_ncr:1_{B547FBA2-9EE6-460B-A314-C73495E1B57D}" xr6:coauthVersionLast="47" xr6:coauthVersionMax="47" xr10:uidLastSave="{00000000-0000-0000-0000-000000000000}"/>
  <workbookProtection workbookAlgorithmName="SHA-512" workbookHashValue="b5Z3/YwU5sFZ+E7tq0wohfSn2O+G4E/ejkYYfotxuwysCd6YlR4ZHK8G/cs//1arP6mTNzU4vKi0kUEahSrdGw==" workbookSaltValue="22m9OpSp+rlm1oOFCVCqlA==" workbookSpinCount="100000" lockStructure="1"/>
  <bookViews>
    <workbookView xWindow="-120" yWindow="-120" windowWidth="29040" windowHeight="15720" xr2:uid="{0620DB50-33CC-4B40-B990-246EF884C612}"/>
  </bookViews>
  <sheets>
    <sheet name="Oferta 766-2026" sheetId="1" r:id="rId1"/>
  </sheets>
  <calcPr calcId="191029" iterateDelta="1E-4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4" i="1" l="1"/>
  <c r="H80" i="1" l="1"/>
  <c r="F135" i="1"/>
  <c r="H135" i="1"/>
  <c r="H207" i="1"/>
  <c r="H204" i="1"/>
  <c r="H201" i="1"/>
  <c r="H193" i="1"/>
  <c r="H189" i="1"/>
  <c r="H182" i="1"/>
  <c r="H179" i="1"/>
  <c r="H163" i="1"/>
  <c r="H160" i="1"/>
  <c r="H156" i="1"/>
  <c r="H145" i="1"/>
  <c r="H132" i="1"/>
  <c r="H125" i="1"/>
  <c r="H129" i="1"/>
  <c r="H121" i="1"/>
  <c r="H118" i="1"/>
  <c r="H114" i="1"/>
  <c r="H110" i="1"/>
  <c r="H106" i="1"/>
  <c r="H92" i="1"/>
  <c r="H67" i="1"/>
  <c r="H11" i="1"/>
  <c r="F207" i="1"/>
  <c r="F201" i="1"/>
  <c r="F193" i="1"/>
  <c r="F189" i="1"/>
  <c r="F182" i="1"/>
  <c r="F179" i="1"/>
  <c r="F163" i="1"/>
  <c r="F160" i="1"/>
  <c r="F156" i="1"/>
  <c r="F145" i="1"/>
  <c r="F132" i="1"/>
  <c r="F129" i="1"/>
  <c r="F125" i="1"/>
  <c r="F121" i="1"/>
  <c r="F118" i="1"/>
  <c r="F114" i="1"/>
  <c r="F110" i="1"/>
  <c r="F106" i="1"/>
  <c r="F92" i="1"/>
  <c r="F80" i="1"/>
  <c r="F67" i="1"/>
  <c r="F11" i="1"/>
  <c r="C211" i="1" l="1"/>
  <c r="C213" i="1" s="1"/>
  <c r="C212" i="1" l="1"/>
  <c r="C214" i="1" s="1"/>
  <c r="C215" i="1" l="1"/>
  <c r="C216" i="1" s="1"/>
</calcChain>
</file>

<file path=xl/sharedStrings.xml><?xml version="1.0" encoding="utf-8"?>
<sst xmlns="http://schemas.openxmlformats.org/spreadsheetml/2006/main" count="231" uniqueCount="130">
  <si>
    <t xml:space="preserve">Escherichia coli </t>
  </si>
  <si>
    <t>Enterococs intestinals</t>
  </si>
  <si>
    <t>Acrilamida</t>
  </si>
  <si>
    <t>Antimoni</t>
  </si>
  <si>
    <t>Arsènic</t>
  </si>
  <si>
    <t>Benzè</t>
  </si>
  <si>
    <t>Benzo(a)pirè</t>
  </si>
  <si>
    <t>Bisfenol A</t>
  </si>
  <si>
    <t>Bor</t>
  </si>
  <si>
    <t>Bromat</t>
  </si>
  <si>
    <t>Cadmi</t>
  </si>
  <si>
    <t>Cianur total</t>
  </si>
  <si>
    <t>Clorur de vinil</t>
  </si>
  <si>
    <t>Coure</t>
  </si>
  <si>
    <t>Crom total</t>
  </si>
  <si>
    <t>1,2-Dicloroetà</t>
  </si>
  <si>
    <t>Epiclorhidrina</t>
  </si>
  <si>
    <t>Fluorur</t>
  </si>
  <si>
    <t>Mercuri</t>
  </si>
  <si>
    <t>Níquel</t>
  </si>
  <si>
    <t>Nitrat</t>
  </si>
  <si>
    <t>Nitrits</t>
  </si>
  <si>
    <t>Plom</t>
  </si>
  <si>
    <t>Seleni</t>
  </si>
  <si>
    <t>Urani</t>
  </si>
  <si>
    <t>Σ20 PFAS</t>
  </si>
  <si>
    <t>Σn Plaguicides</t>
  </si>
  <si>
    <t>Σ4 Hidrocarburs Policíclics Aromàtics</t>
  </si>
  <si>
    <t>Σ2 Tricloroetè + Tetracloroetè</t>
  </si>
  <si>
    <t>Σ5 Àcids Haloacètics</t>
  </si>
  <si>
    <t>Σ4 Trihalometans</t>
  </si>
  <si>
    <t>Bacteris coliformes</t>
  </si>
  <si>
    <t>Recompte colònies 22ºC</t>
  </si>
  <si>
    <t>Colífags somàtics</t>
  </si>
  <si>
    <t>Color</t>
  </si>
  <si>
    <t>Olor</t>
  </si>
  <si>
    <t>Sabor</t>
  </si>
  <si>
    <t>pH</t>
  </si>
  <si>
    <t>Alumini</t>
  </si>
  <si>
    <t>Amoni</t>
  </si>
  <si>
    <t>Clorur</t>
  </si>
  <si>
    <t>Conductivitat</t>
  </si>
  <si>
    <t>Ferro</t>
  </si>
  <si>
    <t>Manganès</t>
  </si>
  <si>
    <t>Índex de Langelier</t>
  </si>
  <si>
    <t>Sodi</t>
  </si>
  <si>
    <t>Sulfat</t>
  </si>
  <si>
    <t>Terbolesa</t>
  </si>
  <si>
    <t>Clorat</t>
  </si>
  <si>
    <t>Clorit</t>
  </si>
  <si>
    <t>Clor combinat residual</t>
  </si>
  <si>
    <t>Clor lliure residual</t>
  </si>
  <si>
    <t>Carboni Orgànic Total</t>
  </si>
  <si>
    <t>Oxidabilitat</t>
  </si>
  <si>
    <t>Fluorantè</t>
  </si>
  <si>
    <t>Clor Residual Combinat</t>
  </si>
  <si>
    <t>Activitat alfa total</t>
  </si>
  <si>
    <t>Activitat beta resta</t>
  </si>
  <si>
    <t>Dosi indicativa DI</t>
  </si>
  <si>
    <t>Radó</t>
  </si>
  <si>
    <t>Duresa</t>
  </si>
  <si>
    <t>Calci</t>
  </si>
  <si>
    <t>Magnesi</t>
  </si>
  <si>
    <t>Potassi</t>
  </si>
  <si>
    <t>17β-estradiol</t>
  </si>
  <si>
    <t>Nonilfenol</t>
  </si>
  <si>
    <t>Azitromicina</t>
  </si>
  <si>
    <t>Diclofenac</t>
  </si>
  <si>
    <t>Nitrats</t>
  </si>
  <si>
    <t>Clorurs</t>
  </si>
  <si>
    <t>Anàlisi Completa (ACP)</t>
  </si>
  <si>
    <t>Anàlisi de Control (ACN)</t>
  </si>
  <si>
    <t>Control en aixeta (CG)</t>
  </si>
  <si>
    <t>Radioactivitat (RA)</t>
  </si>
  <si>
    <t>Caracterització d’aigües (CA)</t>
  </si>
  <si>
    <t>Llista Observació (LO)</t>
  </si>
  <si>
    <t>Fisicoquímics en captació (FQ)</t>
  </si>
  <si>
    <t>Control Operacional (CS)</t>
  </si>
  <si>
    <t>Clostridium perfringens (incloses les espores)</t>
  </si>
  <si>
    <t>Color, olor, sabor</t>
  </si>
  <si>
    <t>Carboni orgànic total</t>
  </si>
  <si>
    <t>Dosi indicativa</t>
  </si>
  <si>
    <t>Radionúclids d’origen natural</t>
  </si>
  <si>
    <t>Crom</t>
  </si>
  <si>
    <t>Paràmetres microbiològics A</t>
  </si>
  <si>
    <t>Paràmetres microbiològics B</t>
  </si>
  <si>
    <t>Paràmetres microbiològics C</t>
  </si>
  <si>
    <t>Paràmetres fisicoquímics operatius</t>
  </si>
  <si>
    <t>Paràmetres fisicoquímics analítics</t>
  </si>
  <si>
    <t>Paràmetres radiològics A</t>
  </si>
  <si>
    <t>Paràmetres radiològics B</t>
  </si>
  <si>
    <t>Paràmetres químics inorgànics A</t>
  </si>
  <si>
    <t>Paràmetres químics inorgànics B</t>
  </si>
  <si>
    <t>Paràmetres químics orgànics estàndard</t>
  </si>
  <si>
    <t>Paràmetres químics orgànics específics</t>
  </si>
  <si>
    <t>Paràmetres químics orgànics complexos</t>
  </si>
  <si>
    <t>Jornada extraordinària de presa de mostres</t>
  </si>
  <si>
    <t>Jornada ordinària de presa de mostres</t>
  </si>
  <si>
    <t>Gestió i càrrega de resultats a SINAC</t>
  </si>
  <si>
    <t>Quantitat anual estimada</t>
  </si>
  <si>
    <t>CONCEPTE</t>
  </si>
  <si>
    <t>Cost anual OFERTA</t>
  </si>
  <si>
    <t>BLOC B. PRESTACIONS COMPLEMENTARIES</t>
  </si>
  <si>
    <t>IVA 21%</t>
  </si>
  <si>
    <r>
      <t>Clostridium perfringens</t>
    </r>
    <r>
      <rPr>
        <sz val="11"/>
        <color rgb="FF000000"/>
        <rFont val="Verdana"/>
        <family val="2"/>
      </rPr>
      <t xml:space="preserve"> (incloses les espores)</t>
    </r>
  </si>
  <si>
    <r>
      <t>Clostridium perfringens</t>
    </r>
    <r>
      <rPr>
        <sz val="11"/>
        <color theme="1"/>
        <rFont val="Verdana"/>
        <family val="2"/>
      </rPr>
      <t xml:space="preserve"> (incloses les espores)</t>
    </r>
  </si>
  <si>
    <t>Gestió i introducció de resultats a la plataforma SINAC</t>
  </si>
  <si>
    <t>A. OFERTA ECONÒMICA</t>
  </si>
  <si>
    <t>B. REDUCCIÓ EN EL TERMINI DE LLIURAMENT DE RESULTATS VALIDATS EN ANALÍTIQUES COMPLETES (ACP)</t>
  </si>
  <si>
    <t>Ref. Exp.: 766/2026</t>
  </si>
  <si>
    <t>Contracte de serveis de laboratori per a l’execució del control analític del programa d’autocontrol de l’aigua de consum humà del terme municipal de Mont-roig del Camp, gestionat per l’EPEL Nostraigua.</t>
  </si>
  <si>
    <t>Termini de lliurament de resultats validats (Indicar un termini en dies)</t>
  </si>
  <si>
    <t>Temps de resposta (Indicar un termini en hores)</t>
  </si>
  <si>
    <t>EMPLENAR ÚNICAMENT LES CASELLES DE COLOR BLAU</t>
  </si>
  <si>
    <t>Costos associats a la presa de mostres relacionada amb el bloc A. Inclou desplaçaments, mitjans materials, personal i qualsevol altre recurs necessari.</t>
  </si>
  <si>
    <t>Costos associats a la presa de mostres relacionada amb el bloc B. Costos de desplaçaments, mitjans materials, personal i qualsevol altre recurs necessari.</t>
  </si>
  <si>
    <t>BLOC B. CONFIRMACIONS I AMPLIACIONS ANALÍTIQUES DERIVARES (GRUPS PARAMÈTRICS)</t>
  </si>
  <si>
    <t>BLOC A. SERVEI D’ANALÍTIQUES ORDINÀRIES (TIPUS D'ANÀLISI I PARÀMETRES INCLOSOS)</t>
  </si>
  <si>
    <t>Despeses generals (13%)</t>
  </si>
  <si>
    <t>Benefici industrial (6%)</t>
  </si>
  <si>
    <t>Pressupost d'Execución Material - PEM (IVA no inclòs)</t>
  </si>
  <si>
    <t>C. REDUCCIÓ EN EL TEMPS DE RESPOSTA PER A LA PRESA DE MOSTRA EN CONFIRMACIONS I AMPLIACIONS ANALÍTIQUES DERIVADES</t>
  </si>
  <si>
    <t>- Els preus unitaris ha de reflectir el valor d'execució material, sense costos indirectes.
- Els preus unitaris ofertats tindran caràcter únic per a cada tipus d’anàlisi o grup paramètric, sense que s’admetin diferenciacions de preu en funció de les condicions d’execució. En el cas del Bloc A, aquests seran aplicables a la totalitat dels paràmetres inclosos en cada tipus d'anàlisi. En el cas del Bloc B, seran aplicables a cadascuna de les determinacions incloses dins de cada grup paramètric, amb independència del paràmetre concret a analitzar.</t>
  </si>
  <si>
    <t>Preu unitari
LICITACIÓ</t>
  </si>
  <si>
    <t xml:space="preserve">Preu unitari
OFERTA </t>
  </si>
  <si>
    <t>Cost anual LICITACIÓ</t>
  </si>
  <si>
    <t>TOTAL OFERTA ECONÓMICA ANUAL</t>
  </si>
  <si>
    <t>Total OFERTA anual (IVA no inclòs)</t>
  </si>
  <si>
    <t>EMPRESA LICITADORA / RAÓ SOCIAL</t>
  </si>
  <si>
    <t>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</si>
</sst>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\ &quot;Uts&quot;"/>
    <numFmt numFmtId="166" formatCode="0.0\ &quot;h&quot;"/>
    <numFmt numFmtId="167" formatCode="0.0\ &quot;d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i/>
      <sz val="11"/>
      <color rgb="FF000000"/>
      <name val="Verdana"/>
      <family val="2"/>
    </font>
    <font>
      <sz val="11"/>
      <color rgb="FF000000"/>
      <name val="Verdana"/>
      <family val="2"/>
    </font>
    <font>
      <i/>
      <sz val="11"/>
      <color theme="1"/>
      <name val="Verdana"/>
      <family val="2"/>
    </font>
    <font>
      <b/>
      <sz val="14"/>
      <name val="Verdana"/>
      <family val="2"/>
    </font>
    <font>
      <b/>
      <sz val="18"/>
      <name val="Verdana"/>
      <family val="2"/>
    </font>
    <font>
      <b/>
      <sz val="14"/>
      <color theme="1"/>
      <name val="Verdana"/>
      <family val="2"/>
    </font>
    <font>
      <b/>
      <sz val="18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44" fontId="8" fillId="3" borderId="0" xfId="1" applyFont="1" applyFill="1" applyBorder="1" applyAlignment="1" applyProtection="1">
      <alignment wrapText="1"/>
    </xf>
    <xf numFmtId="164" fontId="6" fillId="4" borderId="10" xfId="0" applyNumberFormat="1" applyFont="1" applyFill="1" applyBorder="1" applyAlignment="1" applyProtection="1">
      <alignment horizontal="right" vertical="center"/>
      <protection locked="0"/>
    </xf>
    <xf numFmtId="164" fontId="3" fillId="4" borderId="10" xfId="0" applyNumberFormat="1" applyFont="1" applyFill="1" applyBorder="1" applyAlignment="1" applyProtection="1">
      <alignment horizontal="right" vertical="center"/>
      <protection locked="0"/>
    </xf>
    <xf numFmtId="164" fontId="3" fillId="4" borderId="11" xfId="0" applyNumberFormat="1" applyFont="1" applyFill="1" applyBorder="1" applyAlignment="1" applyProtection="1">
      <alignment horizontal="right" vertical="center"/>
      <protection locked="0"/>
    </xf>
    <xf numFmtId="164" fontId="3" fillId="4" borderId="1" xfId="0" applyNumberFormat="1" applyFont="1" applyFill="1" applyBorder="1" applyAlignment="1" applyProtection="1">
      <alignment horizontal="right" vertical="center"/>
      <protection locked="0"/>
    </xf>
    <xf numFmtId="164" fontId="3" fillId="4" borderId="12" xfId="0" applyNumberFormat="1" applyFont="1" applyFill="1" applyBorder="1" applyAlignment="1" applyProtection="1">
      <alignment horizontal="right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167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right" vertical="center"/>
      <protection locked="0"/>
    </xf>
    <xf numFmtId="44" fontId="8" fillId="3" borderId="0" xfId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wrapText="1"/>
    </xf>
    <xf numFmtId="0" fontId="9" fillId="5" borderId="1" xfId="0" applyFont="1" applyFill="1" applyBorder="1" applyAlignment="1" applyProtection="1">
      <alignment horizontal="left" vertical="center" wrapText="1"/>
    </xf>
    <xf numFmtId="0" fontId="9" fillId="3" borderId="0" xfId="0" applyFont="1" applyFill="1" applyAlignment="1" applyProtection="1">
      <alignment wrapText="1"/>
    </xf>
    <xf numFmtId="0" fontId="3" fillId="3" borderId="0" xfId="0" applyFont="1" applyFill="1" applyProtection="1"/>
    <xf numFmtId="0" fontId="2" fillId="5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left" vertical="center" wrapText="1"/>
    </xf>
    <xf numFmtId="165" fontId="2" fillId="2" borderId="13" xfId="0" applyNumberFormat="1" applyFont="1" applyFill="1" applyBorder="1" applyAlignment="1" applyProtection="1">
      <alignment horizontal="left" vertical="center"/>
    </xf>
    <xf numFmtId="165" fontId="2" fillId="2" borderId="9" xfId="0" applyNumberFormat="1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top"/>
    </xf>
    <xf numFmtId="0" fontId="5" fillId="3" borderId="3" xfId="0" applyFont="1" applyFill="1" applyBorder="1" applyAlignment="1" applyProtection="1">
      <alignment horizontal="left" vertical="center"/>
    </xf>
    <xf numFmtId="165" fontId="6" fillId="3" borderId="10" xfId="0" applyNumberFormat="1" applyFont="1" applyFill="1" applyBorder="1" applyAlignment="1" applyProtection="1">
      <alignment horizontal="center" vertical="center"/>
    </xf>
    <xf numFmtId="164" fontId="6" fillId="3" borderId="10" xfId="0" applyNumberFormat="1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horizontal="left" vertical="top"/>
    </xf>
    <xf numFmtId="0" fontId="6" fillId="3" borderId="5" xfId="0" applyFont="1" applyFill="1" applyBorder="1" applyAlignment="1" applyProtection="1">
      <alignment horizontal="left" vertical="center"/>
    </xf>
    <xf numFmtId="165" fontId="6" fillId="3" borderId="2" xfId="0" applyNumberFormat="1" applyFont="1" applyFill="1" applyBorder="1" applyAlignment="1" applyProtection="1">
      <alignment horizontal="center" vertical="center"/>
    </xf>
    <xf numFmtId="164" fontId="6" fillId="3" borderId="15" xfId="0" applyNumberFormat="1" applyFont="1" applyFill="1" applyBorder="1" applyAlignment="1" applyProtection="1">
      <alignment horizontal="right" vertical="center"/>
    </xf>
    <xf numFmtId="164" fontId="6" fillId="3" borderId="3" xfId="0" applyNumberFormat="1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left" vertical="center"/>
    </xf>
    <xf numFmtId="165" fontId="6" fillId="3" borderId="4" xfId="0" applyNumberFormat="1" applyFont="1" applyFill="1" applyBorder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horizontal="right" vertical="center"/>
    </xf>
    <xf numFmtId="164" fontId="6" fillId="3" borderId="5" xfId="0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left" vertical="top"/>
    </xf>
    <xf numFmtId="0" fontId="6" fillId="3" borderId="7" xfId="0" applyFont="1" applyFill="1" applyBorder="1" applyAlignment="1" applyProtection="1">
      <alignment horizontal="left" vertical="center"/>
    </xf>
    <xf numFmtId="165" fontId="6" fillId="3" borderId="6" xfId="0" applyNumberFormat="1" applyFont="1" applyFill="1" applyBorder="1" applyAlignment="1" applyProtection="1">
      <alignment horizontal="center" vertical="center"/>
    </xf>
    <xf numFmtId="164" fontId="6" fillId="3" borderId="14" xfId="0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/>
    </xf>
    <xf numFmtId="165" fontId="6" fillId="3" borderId="11" xfId="0" applyNumberFormat="1" applyFont="1" applyFill="1" applyBorder="1" applyAlignment="1" applyProtection="1">
      <alignment horizontal="center" vertical="center" wrapText="1"/>
    </xf>
    <xf numFmtId="164" fontId="6" fillId="3" borderId="1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horizontal="left" vertical="center"/>
    </xf>
    <xf numFmtId="165" fontId="6" fillId="3" borderId="2" xfId="0" applyNumberFormat="1" applyFont="1" applyFill="1" applyBorder="1" applyAlignment="1" applyProtection="1">
      <alignment horizontal="center" vertical="center" wrapText="1"/>
    </xf>
    <xf numFmtId="164" fontId="6" fillId="3" borderId="15" xfId="0" applyNumberFormat="1" applyFont="1" applyFill="1" applyBorder="1" applyAlignment="1" applyProtection="1">
      <alignment horizontal="right" vertical="center" wrapText="1"/>
    </xf>
    <xf numFmtId="164" fontId="6" fillId="3" borderId="3" xfId="0" applyNumberFormat="1" applyFont="1" applyFill="1" applyBorder="1" applyAlignment="1" applyProtection="1">
      <alignment horizontal="right" vertical="center" wrapText="1"/>
    </xf>
    <xf numFmtId="165" fontId="6" fillId="3" borderId="4" xfId="0" applyNumberFormat="1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Alignment="1" applyProtection="1">
      <alignment horizontal="right" vertical="center" wrapText="1"/>
    </xf>
    <xf numFmtId="164" fontId="6" fillId="3" borderId="5" xfId="0" applyNumberFormat="1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top" wrapText="1"/>
    </xf>
    <xf numFmtId="0" fontId="7" fillId="3" borderId="7" xfId="0" applyFont="1" applyFill="1" applyBorder="1" applyAlignment="1" applyProtection="1">
      <alignment horizontal="left" vertical="center"/>
    </xf>
    <xf numFmtId="165" fontId="6" fillId="3" borderId="6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right" vertical="center" wrapText="1"/>
    </xf>
    <xf numFmtId="164" fontId="6" fillId="3" borderId="7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 applyProtection="1">
      <alignment horizontal="left" vertical="center"/>
    </xf>
    <xf numFmtId="165" fontId="3" fillId="3" borderId="11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left" vertical="top" wrapText="1"/>
    </xf>
    <xf numFmtId="165" fontId="3" fillId="3" borderId="2" xfId="0" applyNumberFormat="1" applyFont="1" applyFill="1" applyBorder="1" applyAlignment="1" applyProtection="1">
      <alignment horizontal="center" vertical="center" wrapText="1"/>
    </xf>
    <xf numFmtId="164" fontId="3" fillId="3" borderId="15" xfId="0" applyNumberFormat="1" applyFont="1" applyFill="1" applyBorder="1" applyAlignment="1" applyProtection="1">
      <alignment horizontal="right"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</xf>
    <xf numFmtId="165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0" xfId="0" applyNumberFormat="1" applyFont="1" applyFill="1" applyAlignment="1" applyProtection="1">
      <alignment horizontal="right" vertical="center" wrapText="1"/>
    </xf>
    <xf numFmtId="164" fontId="3" fillId="3" borderId="5" xfId="0" applyNumberFormat="1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center"/>
    </xf>
    <xf numFmtId="165" fontId="3" fillId="3" borderId="6" xfId="0" applyNumberFormat="1" applyFont="1" applyFill="1" applyBorder="1" applyAlignment="1" applyProtection="1">
      <alignment horizontal="center" vertical="center" wrapText="1"/>
    </xf>
    <xf numFmtId="164" fontId="3" fillId="3" borderId="14" xfId="0" applyNumberFormat="1" applyFont="1" applyFill="1" applyBorder="1" applyAlignment="1" applyProtection="1">
      <alignment horizontal="right" vertical="center" wrapText="1"/>
    </xf>
    <xf numFmtId="164" fontId="3" fillId="3" borderId="7" xfId="0" applyNumberFormat="1" applyFont="1" applyFill="1" applyBorder="1" applyAlignment="1" applyProtection="1">
      <alignment horizontal="right" vertical="center" wrapText="1"/>
    </xf>
    <xf numFmtId="0" fontId="7" fillId="3" borderId="3" xfId="0" applyFont="1" applyFill="1" applyBorder="1" applyAlignment="1" applyProtection="1">
      <alignment horizontal="left" vertical="center"/>
    </xf>
    <xf numFmtId="165" fontId="3" fillId="3" borderId="2" xfId="0" applyNumberFormat="1" applyFont="1" applyFill="1" applyBorder="1" applyAlignment="1" applyProtection="1">
      <alignment horizontal="center" vertical="center"/>
    </xf>
    <xf numFmtId="164" fontId="3" fillId="3" borderId="15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 vertical="center"/>
    </xf>
    <xf numFmtId="165" fontId="3" fillId="3" borderId="4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Alignment="1" applyProtection="1">
      <alignment horizontal="right" vertical="center"/>
    </xf>
    <xf numFmtId="164" fontId="3" fillId="3" borderId="5" xfId="0" applyNumberFormat="1" applyFont="1" applyFill="1" applyBorder="1" applyAlignment="1" applyProtection="1">
      <alignment horizontal="right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4" fontId="3" fillId="3" borderId="14" xfId="0" applyNumberFormat="1" applyFont="1" applyFill="1" applyBorder="1" applyAlignment="1" applyProtection="1">
      <alignment horizontal="right" vertical="center"/>
    </xf>
    <xf numFmtId="164" fontId="3" fillId="3" borderId="7" xfId="0" applyNumberFormat="1" applyFont="1" applyFill="1" applyBorder="1" applyAlignment="1" applyProtection="1">
      <alignment horizontal="right" vertical="center"/>
    </xf>
    <xf numFmtId="165" fontId="3" fillId="3" borderId="10" xfId="0" applyNumberFormat="1" applyFont="1" applyFill="1" applyBorder="1" applyAlignment="1" applyProtection="1">
      <alignment horizontal="center" vertical="center" wrapText="1"/>
    </xf>
    <xf numFmtId="164" fontId="3" fillId="3" borderId="10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top" wrapText="1"/>
    </xf>
    <xf numFmtId="165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 wrapText="1"/>
    </xf>
    <xf numFmtId="165" fontId="3" fillId="3" borderId="15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top"/>
    </xf>
    <xf numFmtId="0" fontId="3" fillId="3" borderId="7" xfId="0" applyFont="1" applyFill="1" applyBorder="1" applyAlignment="1" applyProtection="1">
      <alignment vertical="center" wrapText="1"/>
    </xf>
    <xf numFmtId="165" fontId="3" fillId="3" borderId="14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top"/>
    </xf>
    <xf numFmtId="0" fontId="6" fillId="3" borderId="3" xfId="0" applyFont="1" applyFill="1" applyBorder="1" applyAlignment="1" applyProtection="1">
      <alignment horizontal="justify" vertical="center"/>
    </xf>
    <xf numFmtId="165" fontId="3" fillId="3" borderId="10" xfId="0" applyNumberFormat="1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left" vertical="top"/>
    </xf>
    <xf numFmtId="0" fontId="6" fillId="3" borderId="5" xfId="0" applyFont="1" applyFill="1" applyBorder="1" applyAlignment="1" applyProtection="1">
      <alignment horizontal="justify" vertical="center"/>
    </xf>
    <xf numFmtId="0" fontId="2" fillId="3" borderId="6" xfId="0" applyFont="1" applyFill="1" applyBorder="1" applyAlignment="1" applyProtection="1">
      <alignment horizontal="left" vertical="top"/>
    </xf>
    <xf numFmtId="0" fontId="6" fillId="3" borderId="7" xfId="0" applyFont="1" applyFill="1" applyBorder="1" applyAlignment="1" applyProtection="1">
      <alignment horizontal="justify" vertical="center"/>
    </xf>
    <xf numFmtId="0" fontId="6" fillId="3" borderId="3" xfId="0" applyFont="1" applyFill="1" applyBorder="1" applyAlignment="1" applyProtection="1">
      <alignment horizontal="left" vertical="top"/>
    </xf>
    <xf numFmtId="165" fontId="3" fillId="3" borderId="11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/>
    </xf>
    <xf numFmtId="165" fontId="3" fillId="3" borderId="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top" wrapText="1"/>
    </xf>
    <xf numFmtId="165" fontId="3" fillId="3" borderId="3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/>
    </xf>
    <xf numFmtId="165" fontId="3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right" vertical="center" indent="1"/>
    </xf>
    <xf numFmtId="165" fontId="3" fillId="2" borderId="1" xfId="0" applyNumberFormat="1" applyFont="1" applyFill="1" applyBorder="1" applyAlignment="1" applyProtection="1">
      <alignment horizontal="right" vertical="center" wrapText="1" indent="1"/>
    </xf>
    <xf numFmtId="44" fontId="3" fillId="3" borderId="1" xfId="0" applyNumberFormat="1" applyFont="1" applyFill="1" applyBorder="1" applyAlignment="1" applyProtection="1">
      <alignment horizontal="right" wrapText="1"/>
    </xf>
    <xf numFmtId="165" fontId="2" fillId="2" borderId="1" xfId="0" applyNumberFormat="1" applyFont="1" applyFill="1" applyBorder="1" applyAlignment="1" applyProtection="1">
      <alignment vertical="center" wrapText="1"/>
    </xf>
    <xf numFmtId="164" fontId="2" fillId="3" borderId="1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vertical="top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49" fontId="12" fillId="6" borderId="1" xfId="1" applyNumberFormat="1" applyFont="1" applyFill="1" applyBorder="1" applyAlignment="1" applyProtection="1">
      <alignment horizontal="left" vertical="center" wrapText="1"/>
    </xf>
    <xf numFmtId="0" fontId="13" fillId="6" borderId="1" xfId="0" applyFont="1" applyFill="1" applyBorder="1" applyAlignment="1" applyProtection="1">
      <alignment horizontal="left" vertical="center"/>
    </xf>
    <xf numFmtId="0" fontId="13" fillId="6" borderId="8" xfId="0" applyFont="1" applyFill="1" applyBorder="1" applyAlignment="1" applyProtection="1">
      <alignment horizontal="left" vertical="center"/>
    </xf>
    <xf numFmtId="49" fontId="10" fillId="4" borderId="1" xfId="1" applyNumberFormat="1" applyFont="1" applyFill="1" applyBorder="1" applyAlignment="1" applyProtection="1">
      <alignment horizontal="center" vertical="center" wrapText="1"/>
    </xf>
    <xf numFmtId="49" fontId="11" fillId="4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750795</xdr:colOff>
      <xdr:row>0</xdr:row>
      <xdr:rowOff>89648</xdr:rowOff>
    </xdr:from>
    <xdr:to>
      <xdr:col>1</xdr:col>
      <xdr:colOff>3025589</xdr:colOff>
      <xdr:row>0</xdr:row>
      <xdr:rowOff>945947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BEE53C-6F2E-3574-822A-135EC95B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795" y="89648"/>
          <a:ext cx="3036794" cy="85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3656-17D2-4E49-A445-130EF89ADC47}">
  <dimension ref="B1:M225"/>
  <sheetViews>
    <sheetView tabSelected="1" zoomScale="70" zoomScaleNormal="70" workbookViewId="0">
      <selection activeCell="B4" sqref="B4"/>
    </sheetView>
  </sheetViews>
  <sheetFormatPr baseColWidth="10" defaultRowHeight="14.25" x14ac:dyDescent="0.2"/>
  <cols>
    <col min="1" max="1" width="11.42578125" style="15"/>
    <col min="2" max="2" width="62.7109375" style="130" customWidth="1"/>
    <col min="3" max="3" width="53.28515625" style="15" customWidth="1"/>
    <col min="4" max="4" width="11.5703125" style="121" bestFit="1" customWidth="1"/>
    <col min="5" max="5" width="21.42578125" style="122" customWidth="1"/>
    <col min="6" max="6" width="17.42578125" style="122" customWidth="1"/>
    <col min="7" max="7" width="21.42578125" style="122" customWidth="1"/>
    <col min="8" max="8" width="17.42578125" style="122" customWidth="1"/>
    <col min="9" max="9" width="11.42578125" style="15" customWidth="1"/>
    <col min="10" max="16384" width="11.42578125" style="15"/>
  </cols>
  <sheetData>
    <row r="1" spans="2:13" s="12" customFormat="1" ht="82.5" customHeight="1" x14ac:dyDescent="0.25">
      <c r="B1" s="11"/>
      <c r="C1" s="1"/>
      <c r="D1" s="1"/>
      <c r="E1" s="1"/>
      <c r="F1" s="1"/>
      <c r="G1" s="10" t="s">
        <v>109</v>
      </c>
      <c r="H1" s="10"/>
      <c r="I1" s="1"/>
      <c r="J1" s="1"/>
      <c r="K1" s="1"/>
      <c r="L1" s="1"/>
      <c r="M1" s="1"/>
    </row>
    <row r="2" spans="2:13" s="12" customFormat="1" ht="82.5" customHeight="1" x14ac:dyDescent="0.3">
      <c r="B2" s="13" t="s">
        <v>110</v>
      </c>
      <c r="C2" s="13"/>
      <c r="D2" s="13"/>
      <c r="E2" s="13"/>
      <c r="F2" s="13"/>
      <c r="G2" s="13"/>
      <c r="H2" s="13"/>
      <c r="I2" s="14"/>
      <c r="J2" s="14"/>
      <c r="K2" s="14"/>
      <c r="L2" s="14"/>
      <c r="M2" s="14"/>
    </row>
    <row r="4" spans="2:13" ht="33" customHeight="1" x14ac:dyDescent="0.2">
      <c r="B4" s="136" t="s">
        <v>128</v>
      </c>
      <c r="C4" s="138"/>
      <c r="D4" s="138"/>
      <c r="E4" s="121"/>
      <c r="F4" s="137" t="s">
        <v>113</v>
      </c>
      <c r="G4" s="137"/>
      <c r="H4" s="137"/>
    </row>
    <row r="5" spans="2:13" ht="33" customHeight="1" x14ac:dyDescent="0.2">
      <c r="B5" s="135" t="s">
        <v>129</v>
      </c>
      <c r="C5" s="138"/>
      <c r="D5" s="138"/>
      <c r="E5" s="121"/>
      <c r="F5" s="137"/>
      <c r="G5" s="137"/>
      <c r="H5" s="137"/>
    </row>
    <row r="7" spans="2:13" ht="44.25" customHeight="1" x14ac:dyDescent="0.2">
      <c r="B7" s="16" t="s">
        <v>107</v>
      </c>
      <c r="C7" s="16"/>
      <c r="D7" s="16"/>
      <c r="E7" s="16"/>
      <c r="F7" s="16"/>
      <c r="G7" s="16"/>
      <c r="H7" s="16"/>
    </row>
    <row r="9" spans="2:13" ht="57" x14ac:dyDescent="0.2">
      <c r="B9" s="17" t="s">
        <v>100</v>
      </c>
      <c r="C9" s="17"/>
      <c r="D9" s="18" t="s">
        <v>99</v>
      </c>
      <c r="E9" s="18" t="s">
        <v>123</v>
      </c>
      <c r="F9" s="18" t="s">
        <v>125</v>
      </c>
      <c r="G9" s="18" t="s">
        <v>124</v>
      </c>
      <c r="H9" s="18" t="s">
        <v>101</v>
      </c>
    </row>
    <row r="10" spans="2:13" ht="30" customHeight="1" x14ac:dyDescent="0.2">
      <c r="B10" s="19" t="s">
        <v>117</v>
      </c>
      <c r="C10" s="20"/>
      <c r="D10" s="20"/>
      <c r="E10" s="20"/>
      <c r="F10" s="20"/>
      <c r="G10" s="20"/>
      <c r="H10" s="21"/>
    </row>
    <row r="11" spans="2:13" ht="14.25" customHeight="1" x14ac:dyDescent="0.2">
      <c r="B11" s="22" t="s">
        <v>70</v>
      </c>
      <c r="C11" s="23" t="s">
        <v>0</v>
      </c>
      <c r="D11" s="24">
        <v>36</v>
      </c>
      <c r="E11" s="25">
        <v>714.29</v>
      </c>
      <c r="F11" s="25">
        <f>D11*E11</f>
        <v>25714.44</v>
      </c>
      <c r="G11" s="2"/>
      <c r="H11" s="25">
        <f>D11*G11</f>
        <v>0</v>
      </c>
    </row>
    <row r="12" spans="2:13" ht="14.25" customHeight="1" x14ac:dyDescent="0.2">
      <c r="B12" s="26"/>
      <c r="C12" s="27" t="s">
        <v>1</v>
      </c>
      <c r="D12" s="28"/>
      <c r="E12" s="29"/>
      <c r="F12" s="29"/>
      <c r="G12" s="29"/>
      <c r="H12" s="30"/>
    </row>
    <row r="13" spans="2:13" ht="14.25" customHeight="1" x14ac:dyDescent="0.2">
      <c r="B13" s="26"/>
      <c r="C13" s="31" t="s">
        <v>104</v>
      </c>
      <c r="D13" s="32"/>
      <c r="E13" s="33"/>
      <c r="F13" s="33"/>
      <c r="G13" s="33"/>
      <c r="H13" s="34"/>
    </row>
    <row r="14" spans="2:13" ht="14.25" customHeight="1" x14ac:dyDescent="0.2">
      <c r="B14" s="26"/>
      <c r="C14" s="27" t="s">
        <v>2</v>
      </c>
      <c r="D14" s="32"/>
      <c r="E14" s="33"/>
      <c r="F14" s="33"/>
      <c r="G14" s="33"/>
      <c r="H14" s="34"/>
    </row>
    <row r="15" spans="2:13" ht="14.25" customHeight="1" x14ac:dyDescent="0.2">
      <c r="B15" s="26"/>
      <c r="C15" s="27" t="s">
        <v>3</v>
      </c>
      <c r="D15" s="32"/>
      <c r="E15" s="33"/>
      <c r="F15" s="33"/>
      <c r="G15" s="33"/>
      <c r="H15" s="34"/>
    </row>
    <row r="16" spans="2:13" ht="14.25" customHeight="1" x14ac:dyDescent="0.2">
      <c r="B16" s="26"/>
      <c r="C16" s="27" t="s">
        <v>4</v>
      </c>
      <c r="D16" s="32"/>
      <c r="E16" s="33"/>
      <c r="F16" s="33"/>
      <c r="G16" s="33"/>
      <c r="H16" s="34"/>
    </row>
    <row r="17" spans="2:8" ht="14.25" customHeight="1" x14ac:dyDescent="0.2">
      <c r="B17" s="26"/>
      <c r="C17" s="27" t="s">
        <v>5</v>
      </c>
      <c r="D17" s="32"/>
      <c r="E17" s="33"/>
      <c r="F17" s="33"/>
      <c r="G17" s="33"/>
      <c r="H17" s="34"/>
    </row>
    <row r="18" spans="2:8" ht="14.25" customHeight="1" x14ac:dyDescent="0.2">
      <c r="B18" s="26"/>
      <c r="C18" s="27" t="s">
        <v>6</v>
      </c>
      <c r="D18" s="32"/>
      <c r="E18" s="33"/>
      <c r="F18" s="33"/>
      <c r="G18" s="33"/>
      <c r="H18" s="34"/>
    </row>
    <row r="19" spans="2:8" ht="14.25" customHeight="1" x14ac:dyDescent="0.2">
      <c r="B19" s="26"/>
      <c r="C19" s="27" t="s">
        <v>7</v>
      </c>
      <c r="D19" s="32"/>
      <c r="E19" s="33"/>
      <c r="F19" s="33"/>
      <c r="G19" s="33"/>
      <c r="H19" s="34"/>
    </row>
    <row r="20" spans="2:8" ht="14.25" customHeight="1" x14ac:dyDescent="0.2">
      <c r="B20" s="26"/>
      <c r="C20" s="27" t="s">
        <v>8</v>
      </c>
      <c r="D20" s="32"/>
      <c r="E20" s="33"/>
      <c r="F20" s="33"/>
      <c r="G20" s="33"/>
      <c r="H20" s="34"/>
    </row>
    <row r="21" spans="2:8" ht="14.25" customHeight="1" x14ac:dyDescent="0.2">
      <c r="B21" s="26"/>
      <c r="C21" s="27" t="s">
        <v>9</v>
      </c>
      <c r="D21" s="32"/>
      <c r="E21" s="33"/>
      <c r="F21" s="33"/>
      <c r="G21" s="33"/>
      <c r="H21" s="34"/>
    </row>
    <row r="22" spans="2:8" ht="14.25" customHeight="1" x14ac:dyDescent="0.2">
      <c r="B22" s="26"/>
      <c r="C22" s="27" t="s">
        <v>10</v>
      </c>
      <c r="D22" s="32"/>
      <c r="E22" s="33"/>
      <c r="F22" s="33"/>
      <c r="G22" s="33"/>
      <c r="H22" s="34"/>
    </row>
    <row r="23" spans="2:8" ht="14.25" customHeight="1" x14ac:dyDescent="0.2">
      <c r="B23" s="26"/>
      <c r="C23" s="27" t="s">
        <v>11</v>
      </c>
      <c r="D23" s="32"/>
      <c r="E23" s="33"/>
      <c r="F23" s="33"/>
      <c r="G23" s="33"/>
      <c r="H23" s="34"/>
    </row>
    <row r="24" spans="2:8" ht="14.25" customHeight="1" x14ac:dyDescent="0.2">
      <c r="B24" s="26"/>
      <c r="C24" s="27" t="s">
        <v>12</v>
      </c>
      <c r="D24" s="32"/>
      <c r="E24" s="33"/>
      <c r="F24" s="33"/>
      <c r="G24" s="33"/>
      <c r="H24" s="34"/>
    </row>
    <row r="25" spans="2:8" ht="14.25" customHeight="1" x14ac:dyDescent="0.2">
      <c r="B25" s="26"/>
      <c r="C25" s="27" t="s">
        <v>13</v>
      </c>
      <c r="D25" s="32"/>
      <c r="E25" s="33"/>
      <c r="F25" s="33"/>
      <c r="G25" s="33"/>
      <c r="H25" s="34"/>
    </row>
    <row r="26" spans="2:8" ht="14.25" customHeight="1" x14ac:dyDescent="0.2">
      <c r="B26" s="26"/>
      <c r="C26" s="27" t="s">
        <v>14</v>
      </c>
      <c r="D26" s="32"/>
      <c r="E26" s="33"/>
      <c r="F26" s="33"/>
      <c r="G26" s="33"/>
      <c r="H26" s="34"/>
    </row>
    <row r="27" spans="2:8" ht="14.25" customHeight="1" x14ac:dyDescent="0.2">
      <c r="B27" s="26"/>
      <c r="C27" s="27" t="s">
        <v>15</v>
      </c>
      <c r="D27" s="32"/>
      <c r="E27" s="33"/>
      <c r="F27" s="33"/>
      <c r="G27" s="33"/>
      <c r="H27" s="34"/>
    </row>
    <row r="28" spans="2:8" ht="14.25" customHeight="1" x14ac:dyDescent="0.2">
      <c r="B28" s="26"/>
      <c r="C28" s="27" t="s">
        <v>16</v>
      </c>
      <c r="D28" s="32"/>
      <c r="E28" s="33"/>
      <c r="F28" s="33"/>
      <c r="G28" s="33"/>
      <c r="H28" s="34"/>
    </row>
    <row r="29" spans="2:8" ht="14.25" customHeight="1" x14ac:dyDescent="0.2">
      <c r="B29" s="26"/>
      <c r="C29" s="27" t="s">
        <v>17</v>
      </c>
      <c r="D29" s="32"/>
      <c r="E29" s="33"/>
      <c r="F29" s="33"/>
      <c r="G29" s="33"/>
      <c r="H29" s="34"/>
    </row>
    <row r="30" spans="2:8" ht="14.25" customHeight="1" x14ac:dyDescent="0.2">
      <c r="B30" s="26"/>
      <c r="C30" s="27" t="s">
        <v>18</v>
      </c>
      <c r="D30" s="32"/>
      <c r="E30" s="33"/>
      <c r="F30" s="33"/>
      <c r="G30" s="33"/>
      <c r="H30" s="34"/>
    </row>
    <row r="31" spans="2:8" ht="14.25" customHeight="1" x14ac:dyDescent="0.2">
      <c r="B31" s="26"/>
      <c r="C31" s="27" t="s">
        <v>19</v>
      </c>
      <c r="D31" s="32"/>
      <c r="E31" s="33"/>
      <c r="F31" s="33"/>
      <c r="G31" s="33"/>
      <c r="H31" s="34"/>
    </row>
    <row r="32" spans="2:8" ht="14.25" customHeight="1" x14ac:dyDescent="0.2">
      <c r="B32" s="26"/>
      <c r="C32" s="27" t="s">
        <v>20</v>
      </c>
      <c r="D32" s="32"/>
      <c r="E32" s="33"/>
      <c r="F32" s="33"/>
      <c r="G32" s="33"/>
      <c r="H32" s="34"/>
    </row>
    <row r="33" spans="2:8" ht="14.25" customHeight="1" x14ac:dyDescent="0.2">
      <c r="B33" s="26"/>
      <c r="C33" s="27" t="s">
        <v>21</v>
      </c>
      <c r="D33" s="32"/>
      <c r="E33" s="33"/>
      <c r="F33" s="33"/>
      <c r="G33" s="33"/>
      <c r="H33" s="34"/>
    </row>
    <row r="34" spans="2:8" ht="14.25" customHeight="1" x14ac:dyDescent="0.2">
      <c r="B34" s="26"/>
      <c r="C34" s="27" t="s">
        <v>22</v>
      </c>
      <c r="D34" s="32"/>
      <c r="E34" s="33"/>
      <c r="F34" s="33"/>
      <c r="G34" s="33"/>
      <c r="H34" s="34"/>
    </row>
    <row r="35" spans="2:8" ht="14.25" customHeight="1" x14ac:dyDescent="0.2">
      <c r="B35" s="26"/>
      <c r="C35" s="27" t="s">
        <v>23</v>
      </c>
      <c r="D35" s="32"/>
      <c r="E35" s="33"/>
      <c r="F35" s="33"/>
      <c r="G35" s="33"/>
      <c r="H35" s="34"/>
    </row>
    <row r="36" spans="2:8" ht="14.25" customHeight="1" x14ac:dyDescent="0.2">
      <c r="B36" s="26"/>
      <c r="C36" s="27" t="s">
        <v>24</v>
      </c>
      <c r="D36" s="32"/>
      <c r="E36" s="33"/>
      <c r="F36" s="33"/>
      <c r="G36" s="33"/>
      <c r="H36" s="34"/>
    </row>
    <row r="37" spans="2:8" ht="14.25" customHeight="1" x14ac:dyDescent="0.2">
      <c r="B37" s="26"/>
      <c r="C37" s="27" t="s">
        <v>25</v>
      </c>
      <c r="D37" s="32"/>
      <c r="E37" s="33"/>
      <c r="F37" s="33"/>
      <c r="G37" s="33"/>
      <c r="H37" s="34"/>
    </row>
    <row r="38" spans="2:8" ht="14.25" customHeight="1" x14ac:dyDescent="0.2">
      <c r="B38" s="26"/>
      <c r="C38" s="27" t="s">
        <v>26</v>
      </c>
      <c r="D38" s="32"/>
      <c r="E38" s="33"/>
      <c r="F38" s="33"/>
      <c r="G38" s="33"/>
      <c r="H38" s="34"/>
    </row>
    <row r="39" spans="2:8" ht="14.25" customHeight="1" x14ac:dyDescent="0.2">
      <c r="B39" s="26"/>
      <c r="C39" s="27" t="s">
        <v>27</v>
      </c>
      <c r="D39" s="32"/>
      <c r="E39" s="33"/>
      <c r="F39" s="33"/>
      <c r="G39" s="33"/>
      <c r="H39" s="34"/>
    </row>
    <row r="40" spans="2:8" ht="14.25" customHeight="1" x14ac:dyDescent="0.2">
      <c r="B40" s="26"/>
      <c r="C40" s="27" t="s">
        <v>28</v>
      </c>
      <c r="D40" s="32"/>
      <c r="E40" s="33"/>
      <c r="F40" s="33"/>
      <c r="G40" s="33"/>
      <c r="H40" s="34"/>
    </row>
    <row r="41" spans="2:8" ht="14.25" customHeight="1" x14ac:dyDescent="0.2">
      <c r="B41" s="26"/>
      <c r="C41" s="27" t="s">
        <v>29</v>
      </c>
      <c r="D41" s="32"/>
      <c r="E41" s="33"/>
      <c r="F41" s="33"/>
      <c r="G41" s="33"/>
      <c r="H41" s="34"/>
    </row>
    <row r="42" spans="2:8" ht="14.25" customHeight="1" x14ac:dyDescent="0.2">
      <c r="B42" s="26"/>
      <c r="C42" s="27" t="s">
        <v>30</v>
      </c>
      <c r="D42" s="32"/>
      <c r="E42" s="33"/>
      <c r="F42" s="33"/>
      <c r="G42" s="33"/>
      <c r="H42" s="34"/>
    </row>
    <row r="43" spans="2:8" ht="14.25" customHeight="1" x14ac:dyDescent="0.2">
      <c r="B43" s="26"/>
      <c r="C43" s="27" t="s">
        <v>31</v>
      </c>
      <c r="D43" s="32"/>
      <c r="E43" s="33"/>
      <c r="F43" s="33"/>
      <c r="G43" s="33"/>
      <c r="H43" s="34"/>
    </row>
    <row r="44" spans="2:8" ht="14.25" customHeight="1" x14ac:dyDescent="0.2">
      <c r="B44" s="26"/>
      <c r="C44" s="27" t="s">
        <v>32</v>
      </c>
      <c r="D44" s="32"/>
      <c r="E44" s="33"/>
      <c r="F44" s="33"/>
      <c r="G44" s="33"/>
      <c r="H44" s="34"/>
    </row>
    <row r="45" spans="2:8" ht="14.25" customHeight="1" x14ac:dyDescent="0.2">
      <c r="B45" s="26"/>
      <c r="C45" s="27" t="s">
        <v>33</v>
      </c>
      <c r="D45" s="32"/>
      <c r="E45" s="33"/>
      <c r="F45" s="33"/>
      <c r="G45" s="33"/>
      <c r="H45" s="34"/>
    </row>
    <row r="46" spans="2:8" ht="14.25" customHeight="1" x14ac:dyDescent="0.2">
      <c r="B46" s="26"/>
      <c r="C46" s="27" t="s">
        <v>34</v>
      </c>
      <c r="D46" s="32"/>
      <c r="E46" s="33"/>
      <c r="F46" s="33"/>
      <c r="G46" s="33"/>
      <c r="H46" s="34"/>
    </row>
    <row r="47" spans="2:8" ht="14.25" customHeight="1" x14ac:dyDescent="0.2">
      <c r="B47" s="26"/>
      <c r="C47" s="27" t="s">
        <v>35</v>
      </c>
      <c r="D47" s="32"/>
      <c r="E47" s="33"/>
      <c r="F47" s="33"/>
      <c r="G47" s="33"/>
      <c r="H47" s="34"/>
    </row>
    <row r="48" spans="2:8" ht="14.25" customHeight="1" x14ac:dyDescent="0.2">
      <c r="B48" s="26"/>
      <c r="C48" s="27" t="s">
        <v>36</v>
      </c>
      <c r="D48" s="32"/>
      <c r="E48" s="33"/>
      <c r="F48" s="33"/>
      <c r="G48" s="33"/>
      <c r="H48" s="34"/>
    </row>
    <row r="49" spans="2:8" ht="14.25" customHeight="1" x14ac:dyDescent="0.2">
      <c r="B49" s="26"/>
      <c r="C49" s="27" t="s">
        <v>37</v>
      </c>
      <c r="D49" s="32"/>
      <c r="E49" s="33"/>
      <c r="F49" s="33"/>
      <c r="G49" s="33"/>
      <c r="H49" s="34"/>
    </row>
    <row r="50" spans="2:8" ht="14.25" customHeight="1" x14ac:dyDescent="0.2">
      <c r="B50" s="26"/>
      <c r="C50" s="27" t="s">
        <v>38</v>
      </c>
      <c r="D50" s="32"/>
      <c r="E50" s="33"/>
      <c r="F50" s="33"/>
      <c r="G50" s="33"/>
      <c r="H50" s="34"/>
    </row>
    <row r="51" spans="2:8" ht="14.25" customHeight="1" x14ac:dyDescent="0.2">
      <c r="B51" s="26"/>
      <c r="C51" s="27" t="s">
        <v>39</v>
      </c>
      <c r="D51" s="32"/>
      <c r="E51" s="33"/>
      <c r="F51" s="33"/>
      <c r="G51" s="33"/>
      <c r="H51" s="34"/>
    </row>
    <row r="52" spans="2:8" ht="14.25" customHeight="1" x14ac:dyDescent="0.2">
      <c r="B52" s="26"/>
      <c r="C52" s="27" t="s">
        <v>40</v>
      </c>
      <c r="D52" s="32"/>
      <c r="E52" s="33"/>
      <c r="F52" s="33"/>
      <c r="G52" s="33"/>
      <c r="H52" s="34"/>
    </row>
    <row r="53" spans="2:8" ht="14.25" customHeight="1" x14ac:dyDescent="0.2">
      <c r="B53" s="26"/>
      <c r="C53" s="27" t="s">
        <v>41</v>
      </c>
      <c r="D53" s="32"/>
      <c r="E53" s="33"/>
      <c r="F53" s="33"/>
      <c r="G53" s="33"/>
      <c r="H53" s="34"/>
    </row>
    <row r="54" spans="2:8" ht="14.25" customHeight="1" x14ac:dyDescent="0.2">
      <c r="B54" s="26"/>
      <c r="C54" s="27" t="s">
        <v>42</v>
      </c>
      <c r="D54" s="32"/>
      <c r="E54" s="33"/>
      <c r="F54" s="33"/>
      <c r="G54" s="33"/>
      <c r="H54" s="34"/>
    </row>
    <row r="55" spans="2:8" ht="14.25" customHeight="1" x14ac:dyDescent="0.2">
      <c r="B55" s="26"/>
      <c r="C55" s="27" t="s">
        <v>43</v>
      </c>
      <c r="D55" s="32"/>
      <c r="E55" s="33"/>
      <c r="F55" s="33"/>
      <c r="G55" s="33"/>
      <c r="H55" s="34"/>
    </row>
    <row r="56" spans="2:8" ht="14.25" customHeight="1" x14ac:dyDescent="0.2">
      <c r="B56" s="26"/>
      <c r="C56" s="27" t="s">
        <v>44</v>
      </c>
      <c r="D56" s="32"/>
      <c r="E56" s="33"/>
      <c r="F56" s="33"/>
      <c r="G56" s="33"/>
      <c r="H56" s="34"/>
    </row>
    <row r="57" spans="2:8" ht="14.25" customHeight="1" x14ac:dyDescent="0.2">
      <c r="B57" s="26"/>
      <c r="C57" s="27" t="s">
        <v>45</v>
      </c>
      <c r="D57" s="32"/>
      <c r="E57" s="33"/>
      <c r="F57" s="33"/>
      <c r="G57" s="33"/>
      <c r="H57" s="34"/>
    </row>
    <row r="58" spans="2:8" ht="14.25" customHeight="1" x14ac:dyDescent="0.2">
      <c r="B58" s="26"/>
      <c r="C58" s="27" t="s">
        <v>46</v>
      </c>
      <c r="D58" s="32"/>
      <c r="E58" s="33"/>
      <c r="F58" s="33"/>
      <c r="G58" s="33"/>
      <c r="H58" s="34"/>
    </row>
    <row r="59" spans="2:8" ht="14.25" customHeight="1" x14ac:dyDescent="0.2">
      <c r="B59" s="26"/>
      <c r="C59" s="27" t="s">
        <v>47</v>
      </c>
      <c r="D59" s="32"/>
      <c r="E59" s="33"/>
      <c r="F59" s="33"/>
      <c r="G59" s="33"/>
      <c r="H59" s="34"/>
    </row>
    <row r="60" spans="2:8" ht="14.25" customHeight="1" x14ac:dyDescent="0.2">
      <c r="B60" s="26"/>
      <c r="C60" s="27" t="s">
        <v>48</v>
      </c>
      <c r="D60" s="32"/>
      <c r="E60" s="33"/>
      <c r="F60" s="33"/>
      <c r="G60" s="33"/>
      <c r="H60" s="34"/>
    </row>
    <row r="61" spans="2:8" ht="14.25" customHeight="1" x14ac:dyDescent="0.2">
      <c r="B61" s="26"/>
      <c r="C61" s="27" t="s">
        <v>49</v>
      </c>
      <c r="D61" s="32"/>
      <c r="E61" s="33"/>
      <c r="F61" s="33"/>
      <c r="G61" s="33"/>
      <c r="H61" s="34"/>
    </row>
    <row r="62" spans="2:8" ht="14.25" customHeight="1" x14ac:dyDescent="0.2">
      <c r="B62" s="26"/>
      <c r="C62" s="27" t="s">
        <v>50</v>
      </c>
      <c r="D62" s="32"/>
      <c r="E62" s="33"/>
      <c r="F62" s="33"/>
      <c r="G62" s="33"/>
      <c r="H62" s="34"/>
    </row>
    <row r="63" spans="2:8" ht="14.25" customHeight="1" x14ac:dyDescent="0.2">
      <c r="B63" s="26"/>
      <c r="C63" s="27" t="s">
        <v>51</v>
      </c>
      <c r="D63" s="32"/>
      <c r="E63" s="33"/>
      <c r="F63" s="33"/>
      <c r="G63" s="33"/>
      <c r="H63" s="34"/>
    </row>
    <row r="64" spans="2:8" ht="14.25" customHeight="1" x14ac:dyDescent="0.2">
      <c r="B64" s="26"/>
      <c r="C64" s="27" t="s">
        <v>52</v>
      </c>
      <c r="D64" s="32"/>
      <c r="E64" s="33"/>
      <c r="F64" s="33"/>
      <c r="G64" s="33"/>
      <c r="H64" s="34"/>
    </row>
    <row r="65" spans="2:8" ht="14.25" customHeight="1" x14ac:dyDescent="0.2">
      <c r="B65" s="26"/>
      <c r="C65" s="27" t="s">
        <v>53</v>
      </c>
      <c r="D65" s="32"/>
      <c r="E65" s="33"/>
      <c r="F65" s="33"/>
      <c r="G65" s="33"/>
      <c r="H65" s="34"/>
    </row>
    <row r="66" spans="2:8" ht="14.25" customHeight="1" x14ac:dyDescent="0.2">
      <c r="B66" s="35"/>
      <c r="C66" s="36" t="s">
        <v>54</v>
      </c>
      <c r="D66" s="37"/>
      <c r="E66" s="38"/>
      <c r="F66" s="38"/>
      <c r="G66" s="38"/>
      <c r="H66" s="39"/>
    </row>
    <row r="67" spans="2:8" ht="14.25" customHeight="1" x14ac:dyDescent="0.2">
      <c r="B67" s="40" t="s">
        <v>71</v>
      </c>
      <c r="C67" s="41" t="s">
        <v>34</v>
      </c>
      <c r="D67" s="42">
        <v>25</v>
      </c>
      <c r="E67" s="43">
        <v>50.42</v>
      </c>
      <c r="F67" s="43">
        <f>D67*E67</f>
        <v>1260.5</v>
      </c>
      <c r="G67" s="2"/>
      <c r="H67" s="43">
        <f>D67*G67</f>
        <v>0</v>
      </c>
    </row>
    <row r="68" spans="2:8" ht="14.25" customHeight="1" x14ac:dyDescent="0.2">
      <c r="B68" s="44"/>
      <c r="C68" s="45" t="s">
        <v>35</v>
      </c>
      <c r="D68" s="46"/>
      <c r="E68" s="47"/>
      <c r="F68" s="47"/>
      <c r="G68" s="47"/>
      <c r="H68" s="48"/>
    </row>
    <row r="69" spans="2:8" ht="14.25" customHeight="1" x14ac:dyDescent="0.2">
      <c r="B69" s="44"/>
      <c r="C69" s="45" t="s">
        <v>36</v>
      </c>
      <c r="D69" s="49"/>
      <c r="E69" s="50"/>
      <c r="F69" s="50"/>
      <c r="G69" s="50"/>
      <c r="H69" s="51"/>
    </row>
    <row r="70" spans="2:8" ht="14.25" customHeight="1" x14ac:dyDescent="0.2">
      <c r="B70" s="44"/>
      <c r="C70" s="45" t="s">
        <v>47</v>
      </c>
      <c r="D70" s="49"/>
      <c r="E70" s="50"/>
      <c r="F70" s="50"/>
      <c r="G70" s="50"/>
      <c r="H70" s="51"/>
    </row>
    <row r="71" spans="2:8" ht="14.25" customHeight="1" x14ac:dyDescent="0.2">
      <c r="B71" s="44"/>
      <c r="C71" s="45" t="s">
        <v>41</v>
      </c>
      <c r="D71" s="49"/>
      <c r="E71" s="50"/>
      <c r="F71" s="50"/>
      <c r="G71" s="50"/>
      <c r="H71" s="51"/>
    </row>
    <row r="72" spans="2:8" ht="14.25" customHeight="1" x14ac:dyDescent="0.2">
      <c r="B72" s="44"/>
      <c r="C72" s="45" t="s">
        <v>37</v>
      </c>
      <c r="D72" s="49"/>
      <c r="E72" s="50"/>
      <c r="F72" s="50"/>
      <c r="G72" s="50"/>
      <c r="H72" s="51"/>
    </row>
    <row r="73" spans="2:8" ht="14.25" customHeight="1" x14ac:dyDescent="0.2">
      <c r="B73" s="44"/>
      <c r="C73" s="52" t="s">
        <v>0</v>
      </c>
      <c r="D73" s="49"/>
      <c r="E73" s="50"/>
      <c r="F73" s="50"/>
      <c r="G73" s="50"/>
      <c r="H73" s="51"/>
    </row>
    <row r="74" spans="2:8" ht="14.25" customHeight="1" x14ac:dyDescent="0.2">
      <c r="B74" s="44"/>
      <c r="C74" s="45" t="s">
        <v>1</v>
      </c>
      <c r="D74" s="49"/>
      <c r="E74" s="50"/>
      <c r="F74" s="50"/>
      <c r="G74" s="50"/>
      <c r="H74" s="51"/>
    </row>
    <row r="75" spans="2:8" ht="14.25" customHeight="1" x14ac:dyDescent="0.2">
      <c r="B75" s="44"/>
      <c r="C75" s="45" t="s">
        <v>31</v>
      </c>
      <c r="D75" s="49"/>
      <c r="E75" s="50"/>
      <c r="F75" s="50"/>
      <c r="G75" s="50"/>
      <c r="H75" s="51"/>
    </row>
    <row r="76" spans="2:8" ht="14.25" customHeight="1" x14ac:dyDescent="0.2">
      <c r="B76" s="44"/>
      <c r="C76" s="45" t="s">
        <v>32</v>
      </c>
      <c r="D76" s="49"/>
      <c r="E76" s="50"/>
      <c r="F76" s="50"/>
      <c r="G76" s="50"/>
      <c r="H76" s="51"/>
    </row>
    <row r="77" spans="2:8" ht="14.25" customHeight="1" x14ac:dyDescent="0.2">
      <c r="B77" s="44"/>
      <c r="C77" s="45" t="s">
        <v>51</v>
      </c>
      <c r="D77" s="49"/>
      <c r="E77" s="50"/>
      <c r="F77" s="50"/>
      <c r="G77" s="50"/>
      <c r="H77" s="51"/>
    </row>
    <row r="78" spans="2:8" ht="14.25" customHeight="1" x14ac:dyDescent="0.2">
      <c r="B78" s="44"/>
      <c r="C78" s="45" t="s">
        <v>55</v>
      </c>
      <c r="D78" s="49"/>
      <c r="E78" s="50"/>
      <c r="F78" s="50"/>
      <c r="G78" s="50"/>
      <c r="H78" s="51"/>
    </row>
    <row r="79" spans="2:8" ht="14.25" customHeight="1" x14ac:dyDescent="0.2">
      <c r="B79" s="53"/>
      <c r="C79" s="54" t="s">
        <v>105</v>
      </c>
      <c r="D79" s="55"/>
      <c r="E79" s="56"/>
      <c r="F79" s="56"/>
      <c r="G79" s="56"/>
      <c r="H79" s="57"/>
    </row>
    <row r="80" spans="2:8" ht="14.25" customHeight="1" x14ac:dyDescent="0.2">
      <c r="B80" s="58" t="s">
        <v>71</v>
      </c>
      <c r="C80" s="59" t="s">
        <v>34</v>
      </c>
      <c r="D80" s="60">
        <v>41</v>
      </c>
      <c r="E80" s="61">
        <v>46.22</v>
      </c>
      <c r="F80" s="61">
        <f>D80*E80</f>
        <v>1895.02</v>
      </c>
      <c r="G80" s="2"/>
      <c r="H80" s="61">
        <f>D80*G80</f>
        <v>0</v>
      </c>
    </row>
    <row r="81" spans="2:8" ht="14.25" customHeight="1" x14ac:dyDescent="0.2">
      <c r="B81" s="62"/>
      <c r="C81" s="45" t="s">
        <v>35</v>
      </c>
      <c r="D81" s="63"/>
      <c r="E81" s="64"/>
      <c r="F81" s="64"/>
      <c r="G81" s="64"/>
      <c r="H81" s="65"/>
    </row>
    <row r="82" spans="2:8" ht="14.25" customHeight="1" x14ac:dyDescent="0.2">
      <c r="B82" s="62"/>
      <c r="C82" s="45" t="s">
        <v>36</v>
      </c>
      <c r="D82" s="66"/>
      <c r="E82" s="67"/>
      <c r="F82" s="67"/>
      <c r="G82" s="67"/>
      <c r="H82" s="68"/>
    </row>
    <row r="83" spans="2:8" ht="14.25" customHeight="1" x14ac:dyDescent="0.2">
      <c r="B83" s="62"/>
      <c r="C83" s="45" t="s">
        <v>47</v>
      </c>
      <c r="D83" s="66"/>
      <c r="E83" s="67"/>
      <c r="F83" s="67"/>
      <c r="G83" s="67"/>
      <c r="H83" s="68"/>
    </row>
    <row r="84" spans="2:8" ht="14.25" customHeight="1" x14ac:dyDescent="0.2">
      <c r="B84" s="62"/>
      <c r="C84" s="45" t="s">
        <v>41</v>
      </c>
      <c r="D84" s="66"/>
      <c r="E84" s="67"/>
      <c r="F84" s="67"/>
      <c r="G84" s="67"/>
      <c r="H84" s="68"/>
    </row>
    <row r="85" spans="2:8" ht="14.25" customHeight="1" x14ac:dyDescent="0.2">
      <c r="B85" s="62"/>
      <c r="C85" s="45" t="s">
        <v>37</v>
      </c>
      <c r="D85" s="66"/>
      <c r="E85" s="67"/>
      <c r="F85" s="67"/>
      <c r="G85" s="67"/>
      <c r="H85" s="68"/>
    </row>
    <row r="86" spans="2:8" ht="14.25" customHeight="1" x14ac:dyDescent="0.2">
      <c r="B86" s="62"/>
      <c r="C86" s="52" t="s">
        <v>0</v>
      </c>
      <c r="D86" s="66"/>
      <c r="E86" s="67"/>
      <c r="F86" s="67"/>
      <c r="G86" s="67"/>
      <c r="H86" s="68"/>
    </row>
    <row r="87" spans="2:8" ht="14.25" customHeight="1" x14ac:dyDescent="0.2">
      <c r="B87" s="62"/>
      <c r="C87" s="45" t="s">
        <v>1</v>
      </c>
      <c r="D87" s="66"/>
      <c r="E87" s="67"/>
      <c r="F87" s="67"/>
      <c r="G87" s="67"/>
      <c r="H87" s="68"/>
    </row>
    <row r="88" spans="2:8" ht="14.25" customHeight="1" x14ac:dyDescent="0.2">
      <c r="B88" s="62"/>
      <c r="C88" s="45" t="s">
        <v>31</v>
      </c>
      <c r="D88" s="66"/>
      <c r="E88" s="67"/>
      <c r="F88" s="67"/>
      <c r="G88" s="67"/>
      <c r="H88" s="68"/>
    </row>
    <row r="89" spans="2:8" ht="14.25" customHeight="1" x14ac:dyDescent="0.2">
      <c r="B89" s="62"/>
      <c r="C89" s="45" t="s">
        <v>32</v>
      </c>
      <c r="D89" s="66"/>
      <c r="E89" s="67"/>
      <c r="F89" s="67"/>
      <c r="G89" s="67"/>
      <c r="H89" s="68"/>
    </row>
    <row r="90" spans="2:8" ht="14.25" customHeight="1" x14ac:dyDescent="0.2">
      <c r="B90" s="62"/>
      <c r="C90" s="45" t="s">
        <v>51</v>
      </c>
      <c r="D90" s="66"/>
      <c r="E90" s="67"/>
      <c r="F90" s="67"/>
      <c r="G90" s="67"/>
      <c r="H90" s="68"/>
    </row>
    <row r="91" spans="2:8" ht="14.25" customHeight="1" x14ac:dyDescent="0.2">
      <c r="B91" s="69"/>
      <c r="C91" s="70" t="s">
        <v>50</v>
      </c>
      <c r="D91" s="71"/>
      <c r="E91" s="72"/>
      <c r="F91" s="72"/>
      <c r="G91" s="72"/>
      <c r="H91" s="73"/>
    </row>
    <row r="92" spans="2:8" ht="14.25" customHeight="1" x14ac:dyDescent="0.2">
      <c r="B92" s="58" t="s">
        <v>72</v>
      </c>
      <c r="C92" s="74" t="s">
        <v>0</v>
      </c>
      <c r="D92" s="60">
        <v>85</v>
      </c>
      <c r="E92" s="61">
        <v>134.44999999999999</v>
      </c>
      <c r="F92" s="61">
        <f>D92*E92</f>
        <v>11428.25</v>
      </c>
      <c r="G92" s="2"/>
      <c r="H92" s="61">
        <f>D92*G92</f>
        <v>0</v>
      </c>
    </row>
    <row r="93" spans="2:8" ht="14.25" customHeight="1" x14ac:dyDescent="0.2">
      <c r="B93" s="62"/>
      <c r="C93" s="45" t="s">
        <v>32</v>
      </c>
      <c r="D93" s="63"/>
      <c r="E93" s="64"/>
      <c r="F93" s="64"/>
      <c r="G93" s="64"/>
      <c r="H93" s="65"/>
    </row>
    <row r="94" spans="2:8" ht="14.25" customHeight="1" x14ac:dyDescent="0.2">
      <c r="B94" s="62"/>
      <c r="C94" s="45" t="s">
        <v>34</v>
      </c>
      <c r="D94" s="66"/>
      <c r="E94" s="67"/>
      <c r="F94" s="67"/>
      <c r="G94" s="67"/>
      <c r="H94" s="68"/>
    </row>
    <row r="95" spans="2:8" ht="14.25" customHeight="1" x14ac:dyDescent="0.2">
      <c r="B95" s="62"/>
      <c r="C95" s="45" t="s">
        <v>47</v>
      </c>
      <c r="D95" s="66"/>
      <c r="E95" s="67"/>
      <c r="F95" s="67"/>
      <c r="G95" s="67"/>
      <c r="H95" s="68"/>
    </row>
    <row r="96" spans="2:8" ht="14.25" customHeight="1" x14ac:dyDescent="0.2">
      <c r="B96" s="62"/>
      <c r="C96" s="45" t="s">
        <v>37</v>
      </c>
      <c r="D96" s="66"/>
      <c r="E96" s="67"/>
      <c r="F96" s="67"/>
      <c r="G96" s="67"/>
      <c r="H96" s="68"/>
    </row>
    <row r="97" spans="2:8" ht="14.25" customHeight="1" x14ac:dyDescent="0.2">
      <c r="B97" s="62"/>
      <c r="C97" s="45" t="s">
        <v>41</v>
      </c>
      <c r="D97" s="66"/>
      <c r="E97" s="67"/>
      <c r="F97" s="67"/>
      <c r="G97" s="67"/>
      <c r="H97" s="68"/>
    </row>
    <row r="98" spans="2:8" ht="14.25" customHeight="1" x14ac:dyDescent="0.2">
      <c r="B98" s="62"/>
      <c r="C98" s="45" t="s">
        <v>51</v>
      </c>
      <c r="D98" s="66"/>
      <c r="E98" s="67"/>
      <c r="F98" s="67"/>
      <c r="G98" s="67"/>
      <c r="H98" s="68"/>
    </row>
    <row r="99" spans="2:8" ht="14.25" customHeight="1" x14ac:dyDescent="0.2">
      <c r="B99" s="62"/>
      <c r="C99" s="45" t="s">
        <v>22</v>
      </c>
      <c r="D99" s="66"/>
      <c r="E99" s="67"/>
      <c r="F99" s="67"/>
      <c r="G99" s="67"/>
      <c r="H99" s="68"/>
    </row>
    <row r="100" spans="2:8" ht="14.25" customHeight="1" x14ac:dyDescent="0.2">
      <c r="B100" s="62"/>
      <c r="C100" s="45" t="s">
        <v>13</v>
      </c>
      <c r="D100" s="66"/>
      <c r="E100" s="67"/>
      <c r="F100" s="67"/>
      <c r="G100" s="67"/>
      <c r="H100" s="68"/>
    </row>
    <row r="101" spans="2:8" ht="14.25" customHeight="1" x14ac:dyDescent="0.2">
      <c r="B101" s="62"/>
      <c r="C101" s="45" t="s">
        <v>14</v>
      </c>
      <c r="D101" s="66"/>
      <c r="E101" s="67"/>
      <c r="F101" s="67"/>
      <c r="G101" s="67"/>
      <c r="H101" s="68"/>
    </row>
    <row r="102" spans="2:8" ht="14.25" customHeight="1" x14ac:dyDescent="0.2">
      <c r="B102" s="62"/>
      <c r="C102" s="45" t="s">
        <v>19</v>
      </c>
      <c r="D102" s="66"/>
      <c r="E102" s="67"/>
      <c r="F102" s="67"/>
      <c r="G102" s="67"/>
      <c r="H102" s="68"/>
    </row>
    <row r="103" spans="2:8" ht="14.25" customHeight="1" x14ac:dyDescent="0.2">
      <c r="B103" s="62"/>
      <c r="C103" s="45" t="s">
        <v>42</v>
      </c>
      <c r="D103" s="66"/>
      <c r="E103" s="67"/>
      <c r="F103" s="67"/>
      <c r="G103" s="67"/>
      <c r="H103" s="68"/>
    </row>
    <row r="104" spans="2:8" ht="14.25" customHeight="1" x14ac:dyDescent="0.2">
      <c r="B104" s="62"/>
      <c r="C104" s="45" t="s">
        <v>7</v>
      </c>
      <c r="D104" s="66"/>
      <c r="E104" s="67"/>
      <c r="F104" s="67"/>
      <c r="G104" s="67"/>
      <c r="H104" s="68"/>
    </row>
    <row r="105" spans="2:8" ht="14.25" customHeight="1" x14ac:dyDescent="0.2">
      <c r="B105" s="69"/>
      <c r="C105" s="70" t="s">
        <v>12</v>
      </c>
      <c r="D105" s="71"/>
      <c r="E105" s="72"/>
      <c r="F105" s="72"/>
      <c r="G105" s="72"/>
      <c r="H105" s="73"/>
    </row>
    <row r="106" spans="2:8" ht="14.25" customHeight="1" x14ac:dyDescent="0.2">
      <c r="B106" s="58" t="s">
        <v>73</v>
      </c>
      <c r="C106" s="59" t="s">
        <v>56</v>
      </c>
      <c r="D106" s="60">
        <v>16</v>
      </c>
      <c r="E106" s="61">
        <v>205.88</v>
      </c>
      <c r="F106" s="61">
        <f>D106*E106</f>
        <v>3294.08</v>
      </c>
      <c r="G106" s="2"/>
      <c r="H106" s="61">
        <f>D106*G106</f>
        <v>0</v>
      </c>
    </row>
    <row r="107" spans="2:8" ht="14.25" customHeight="1" x14ac:dyDescent="0.2">
      <c r="B107" s="62"/>
      <c r="C107" s="45" t="s">
        <v>57</v>
      </c>
      <c r="D107" s="75"/>
      <c r="E107" s="76"/>
      <c r="F107" s="76"/>
      <c r="G107" s="76"/>
      <c r="H107" s="77"/>
    </row>
    <row r="108" spans="2:8" ht="14.25" customHeight="1" x14ac:dyDescent="0.2">
      <c r="B108" s="62"/>
      <c r="C108" s="45" t="s">
        <v>58</v>
      </c>
      <c r="D108" s="78"/>
      <c r="E108" s="79"/>
      <c r="F108" s="79"/>
      <c r="G108" s="79"/>
      <c r="H108" s="80"/>
    </row>
    <row r="109" spans="2:8" ht="14.25" customHeight="1" x14ac:dyDescent="0.2">
      <c r="B109" s="69"/>
      <c r="C109" s="70" t="s">
        <v>59</v>
      </c>
      <c r="D109" s="81"/>
      <c r="E109" s="82"/>
      <c r="F109" s="82"/>
      <c r="G109" s="82"/>
      <c r="H109" s="83"/>
    </row>
    <row r="110" spans="2:8" ht="14.25" customHeight="1" x14ac:dyDescent="0.2">
      <c r="B110" s="58" t="s">
        <v>74</v>
      </c>
      <c r="C110" s="59" t="s">
        <v>60</v>
      </c>
      <c r="D110" s="84">
        <v>14</v>
      </c>
      <c r="E110" s="85">
        <v>33.61</v>
      </c>
      <c r="F110" s="85">
        <f>D110*E110</f>
        <v>470.54</v>
      </c>
      <c r="G110" s="2"/>
      <c r="H110" s="85">
        <f>D110*G110</f>
        <v>0</v>
      </c>
    </row>
    <row r="111" spans="2:8" ht="14.25" customHeight="1" x14ac:dyDescent="0.2">
      <c r="B111" s="62"/>
      <c r="C111" s="45" t="s">
        <v>61</v>
      </c>
      <c r="D111" s="75"/>
      <c r="E111" s="76"/>
      <c r="F111" s="76"/>
      <c r="G111" s="76"/>
      <c r="H111" s="77"/>
    </row>
    <row r="112" spans="2:8" ht="14.25" customHeight="1" x14ac:dyDescent="0.2">
      <c r="B112" s="62"/>
      <c r="C112" s="45" t="s">
        <v>62</v>
      </c>
      <c r="D112" s="78"/>
      <c r="E112" s="79"/>
      <c r="F112" s="79"/>
      <c r="G112" s="79"/>
      <c r="H112" s="80"/>
    </row>
    <row r="113" spans="2:8" ht="14.25" customHeight="1" x14ac:dyDescent="0.2">
      <c r="B113" s="69"/>
      <c r="C113" s="70" t="s">
        <v>63</v>
      </c>
      <c r="D113" s="81"/>
      <c r="E113" s="82"/>
      <c r="F113" s="82"/>
      <c r="G113" s="82"/>
      <c r="H113" s="83"/>
    </row>
    <row r="114" spans="2:8" ht="14.25" customHeight="1" x14ac:dyDescent="0.2">
      <c r="B114" s="58" t="s">
        <v>75</v>
      </c>
      <c r="C114" s="59" t="s">
        <v>64</v>
      </c>
      <c r="D114" s="84">
        <v>17</v>
      </c>
      <c r="E114" s="85">
        <v>231.09</v>
      </c>
      <c r="F114" s="85">
        <f>D114*E114</f>
        <v>3928.53</v>
      </c>
      <c r="G114" s="2"/>
      <c r="H114" s="85">
        <f>D114*G114</f>
        <v>0</v>
      </c>
    </row>
    <row r="115" spans="2:8" ht="14.25" customHeight="1" x14ac:dyDescent="0.2">
      <c r="B115" s="62"/>
      <c r="C115" s="45" t="s">
        <v>65</v>
      </c>
      <c r="D115" s="75"/>
      <c r="E115" s="76"/>
      <c r="F115" s="76"/>
      <c r="G115" s="76"/>
      <c r="H115" s="77"/>
    </row>
    <row r="116" spans="2:8" ht="14.25" customHeight="1" x14ac:dyDescent="0.2">
      <c r="B116" s="62"/>
      <c r="C116" s="45" t="s">
        <v>66</v>
      </c>
      <c r="D116" s="78"/>
      <c r="E116" s="79"/>
      <c r="F116" s="79"/>
      <c r="G116" s="79"/>
      <c r="H116" s="80"/>
    </row>
    <row r="117" spans="2:8" ht="14.25" customHeight="1" x14ac:dyDescent="0.2">
      <c r="B117" s="69"/>
      <c r="C117" s="70" t="s">
        <v>67</v>
      </c>
      <c r="D117" s="81"/>
      <c r="E117" s="82"/>
      <c r="F117" s="82"/>
      <c r="G117" s="82"/>
      <c r="H117" s="83"/>
    </row>
    <row r="118" spans="2:8" ht="14.25" customHeight="1" x14ac:dyDescent="0.2">
      <c r="B118" s="58" t="s">
        <v>76</v>
      </c>
      <c r="C118" s="59" t="s">
        <v>68</v>
      </c>
      <c r="D118" s="84">
        <v>56</v>
      </c>
      <c r="E118" s="85">
        <v>20.170000000000002</v>
      </c>
      <c r="F118" s="85">
        <f>D118*E118</f>
        <v>1129.52</v>
      </c>
      <c r="G118" s="2"/>
      <c r="H118" s="85">
        <f>D118*G118</f>
        <v>0</v>
      </c>
    </row>
    <row r="119" spans="2:8" ht="14.25" customHeight="1" x14ac:dyDescent="0.2">
      <c r="B119" s="62"/>
      <c r="C119" s="45" t="s">
        <v>69</v>
      </c>
      <c r="D119" s="75"/>
      <c r="E119" s="76"/>
      <c r="F119" s="76"/>
      <c r="G119" s="76"/>
      <c r="H119" s="77"/>
    </row>
    <row r="120" spans="2:8" ht="14.25" customHeight="1" x14ac:dyDescent="0.2">
      <c r="B120" s="69"/>
      <c r="C120" s="70" t="s">
        <v>41</v>
      </c>
      <c r="D120" s="81"/>
      <c r="E120" s="82"/>
      <c r="F120" s="82"/>
      <c r="G120" s="82"/>
      <c r="H120" s="83"/>
    </row>
    <row r="121" spans="2:8" ht="14.25" customHeight="1" x14ac:dyDescent="0.2">
      <c r="B121" s="86" t="s">
        <v>77</v>
      </c>
      <c r="C121" s="59" t="s">
        <v>33</v>
      </c>
      <c r="D121" s="87">
        <v>276</v>
      </c>
      <c r="E121" s="88">
        <v>46.22</v>
      </c>
      <c r="F121" s="88">
        <f>D121*E121</f>
        <v>12756.72</v>
      </c>
      <c r="G121" s="2"/>
      <c r="H121" s="88">
        <f>D121*G121</f>
        <v>0</v>
      </c>
    </row>
    <row r="122" spans="2:8" ht="14.25" customHeight="1" x14ac:dyDescent="0.2">
      <c r="B122" s="89"/>
      <c r="C122" s="90"/>
      <c r="D122" s="91"/>
      <c r="E122" s="76"/>
      <c r="F122" s="76"/>
      <c r="G122" s="76"/>
      <c r="H122" s="77"/>
    </row>
    <row r="123" spans="2:8" ht="14.25" customHeight="1" x14ac:dyDescent="0.2">
      <c r="B123" s="92"/>
      <c r="C123" s="93"/>
      <c r="D123" s="94"/>
      <c r="E123" s="82"/>
      <c r="F123" s="82"/>
      <c r="G123" s="82"/>
      <c r="H123" s="83"/>
    </row>
    <row r="124" spans="2:8" ht="30" customHeight="1" x14ac:dyDescent="0.2">
      <c r="B124" s="19" t="s">
        <v>116</v>
      </c>
      <c r="C124" s="20"/>
      <c r="D124" s="20"/>
      <c r="E124" s="20"/>
      <c r="F124" s="20"/>
      <c r="G124" s="20"/>
      <c r="H124" s="21"/>
    </row>
    <row r="125" spans="2:8" ht="14.25" customHeight="1" x14ac:dyDescent="0.2">
      <c r="B125" s="95" t="s">
        <v>84</v>
      </c>
      <c r="C125" s="96" t="s">
        <v>32</v>
      </c>
      <c r="D125" s="97">
        <v>40</v>
      </c>
      <c r="E125" s="98">
        <v>10.08</v>
      </c>
      <c r="F125" s="98">
        <f>D125*E125</f>
        <v>403.2</v>
      </c>
      <c r="G125" s="2"/>
      <c r="H125" s="98">
        <f>D125*G125</f>
        <v>0</v>
      </c>
    </row>
    <row r="126" spans="2:8" ht="14.25" customHeight="1" x14ac:dyDescent="0.2">
      <c r="B126" s="99"/>
      <c r="C126" s="100" t="s">
        <v>0</v>
      </c>
      <c r="D126" s="75"/>
      <c r="E126" s="76"/>
      <c r="F126" s="76"/>
      <c r="G126" s="76"/>
      <c r="H126" s="77"/>
    </row>
    <row r="127" spans="2:8" ht="14.25" customHeight="1" x14ac:dyDescent="0.2">
      <c r="B127" s="99"/>
      <c r="C127" s="100" t="s">
        <v>1</v>
      </c>
      <c r="D127" s="78"/>
      <c r="E127" s="79"/>
      <c r="F127" s="79"/>
      <c r="G127" s="79"/>
      <c r="H127" s="80"/>
    </row>
    <row r="128" spans="2:8" ht="14.25" customHeight="1" x14ac:dyDescent="0.2">
      <c r="B128" s="101"/>
      <c r="C128" s="102" t="s">
        <v>31</v>
      </c>
      <c r="D128" s="81"/>
      <c r="E128" s="82"/>
      <c r="F128" s="82"/>
      <c r="G128" s="82"/>
      <c r="H128" s="83"/>
    </row>
    <row r="129" spans="2:8" ht="14.25" customHeight="1" x14ac:dyDescent="0.2">
      <c r="B129" s="89" t="s">
        <v>85</v>
      </c>
      <c r="C129" s="103" t="s">
        <v>78</v>
      </c>
      <c r="D129" s="104">
        <v>3</v>
      </c>
      <c r="E129" s="105">
        <v>13.45</v>
      </c>
      <c r="F129" s="105">
        <f>D129*E129</f>
        <v>40.35</v>
      </c>
      <c r="G129" s="2"/>
      <c r="H129" s="105">
        <f>D129*G129</f>
        <v>0</v>
      </c>
    </row>
    <row r="130" spans="2:8" ht="14.25" customHeight="1" x14ac:dyDescent="0.2">
      <c r="B130" s="89"/>
      <c r="C130" s="90"/>
      <c r="D130" s="91"/>
      <c r="E130" s="76"/>
      <c r="F130" s="76"/>
      <c r="G130" s="76"/>
      <c r="H130" s="77"/>
    </row>
    <row r="131" spans="2:8" ht="14.25" customHeight="1" x14ac:dyDescent="0.2">
      <c r="B131" s="92"/>
      <c r="C131" s="93"/>
      <c r="D131" s="94"/>
      <c r="E131" s="82"/>
      <c r="F131" s="82"/>
      <c r="G131" s="82"/>
      <c r="H131" s="83"/>
    </row>
    <row r="132" spans="2:8" ht="14.25" customHeight="1" x14ac:dyDescent="0.2">
      <c r="B132" s="106" t="s">
        <v>86</v>
      </c>
      <c r="C132" s="103" t="s">
        <v>33</v>
      </c>
      <c r="D132" s="97">
        <v>3</v>
      </c>
      <c r="E132" s="98">
        <v>46.22</v>
      </c>
      <c r="F132" s="98">
        <f>D132*E132</f>
        <v>138.66</v>
      </c>
      <c r="G132" s="2"/>
      <c r="H132" s="98">
        <f>D132*G132</f>
        <v>0</v>
      </c>
    </row>
    <row r="133" spans="2:8" ht="14.25" customHeight="1" x14ac:dyDescent="0.2">
      <c r="B133" s="89"/>
      <c r="C133" s="90"/>
      <c r="D133" s="91"/>
      <c r="E133" s="76"/>
      <c r="F133" s="76"/>
      <c r="G133" s="76"/>
      <c r="H133" s="77"/>
    </row>
    <row r="134" spans="2:8" ht="14.25" customHeight="1" x14ac:dyDescent="0.2">
      <c r="B134" s="92"/>
      <c r="C134" s="93"/>
      <c r="D134" s="94"/>
      <c r="E134" s="82"/>
      <c r="F134" s="82"/>
      <c r="G134" s="82"/>
      <c r="H134" s="83"/>
    </row>
    <row r="135" spans="2:8" ht="14.25" customHeight="1" x14ac:dyDescent="0.2">
      <c r="B135" s="95" t="s">
        <v>87</v>
      </c>
      <c r="C135" s="96" t="s">
        <v>37</v>
      </c>
      <c r="D135" s="107">
        <v>5</v>
      </c>
      <c r="E135" s="108">
        <v>6.72</v>
      </c>
      <c r="F135" s="108">
        <f>D135*E135</f>
        <v>33.6</v>
      </c>
      <c r="G135" s="2"/>
      <c r="H135" s="108">
        <f>D135*G135</f>
        <v>0</v>
      </c>
    </row>
    <row r="136" spans="2:8" ht="14.25" customHeight="1" x14ac:dyDescent="0.2">
      <c r="B136" s="99"/>
      <c r="C136" s="100" t="s">
        <v>41</v>
      </c>
      <c r="D136" s="75"/>
      <c r="E136" s="76"/>
      <c r="F136" s="76"/>
      <c r="G136" s="76"/>
      <c r="H136" s="77"/>
    </row>
    <row r="137" spans="2:8" ht="14.25" customHeight="1" x14ac:dyDescent="0.2">
      <c r="B137" s="99"/>
      <c r="C137" s="100" t="s">
        <v>47</v>
      </c>
      <c r="D137" s="78"/>
      <c r="E137" s="79"/>
      <c r="F137" s="79"/>
      <c r="G137" s="79"/>
      <c r="H137" s="80"/>
    </row>
    <row r="138" spans="2:8" ht="14.25" customHeight="1" x14ac:dyDescent="0.2">
      <c r="B138" s="99"/>
      <c r="C138" s="100" t="s">
        <v>79</v>
      </c>
      <c r="D138" s="78"/>
      <c r="E138" s="79"/>
      <c r="F138" s="79"/>
      <c r="G138" s="79"/>
      <c r="H138" s="80"/>
    </row>
    <row r="139" spans="2:8" ht="14.25" customHeight="1" x14ac:dyDescent="0.2">
      <c r="B139" s="99"/>
      <c r="C139" s="100" t="s">
        <v>51</v>
      </c>
      <c r="D139" s="78"/>
      <c r="E139" s="79"/>
      <c r="F139" s="79"/>
      <c r="G139" s="79"/>
      <c r="H139" s="80"/>
    </row>
    <row r="140" spans="2:8" ht="14.25" customHeight="1" x14ac:dyDescent="0.2">
      <c r="B140" s="99"/>
      <c r="C140" s="100" t="s">
        <v>50</v>
      </c>
      <c r="D140" s="78"/>
      <c r="E140" s="79"/>
      <c r="F140" s="79"/>
      <c r="G140" s="79"/>
      <c r="H140" s="80"/>
    </row>
    <row r="141" spans="2:8" ht="14.25" customHeight="1" x14ac:dyDescent="0.2">
      <c r="B141" s="99"/>
      <c r="C141" s="100" t="s">
        <v>60</v>
      </c>
      <c r="D141" s="78"/>
      <c r="E141" s="79"/>
      <c r="F141" s="79"/>
      <c r="G141" s="79"/>
      <c r="H141" s="80"/>
    </row>
    <row r="142" spans="2:8" ht="14.25" customHeight="1" x14ac:dyDescent="0.2">
      <c r="B142" s="99"/>
      <c r="C142" s="100" t="s">
        <v>61</v>
      </c>
      <c r="D142" s="78"/>
      <c r="E142" s="79"/>
      <c r="F142" s="79"/>
      <c r="G142" s="79"/>
      <c r="H142" s="80"/>
    </row>
    <row r="143" spans="2:8" ht="14.25" customHeight="1" x14ac:dyDescent="0.2">
      <c r="B143" s="99"/>
      <c r="C143" s="100" t="s">
        <v>62</v>
      </c>
      <c r="D143" s="78"/>
      <c r="E143" s="79"/>
      <c r="F143" s="79"/>
      <c r="G143" s="79"/>
      <c r="H143" s="80"/>
    </row>
    <row r="144" spans="2:8" ht="14.25" customHeight="1" x14ac:dyDescent="0.2">
      <c r="B144" s="101"/>
      <c r="C144" s="102" t="s">
        <v>63</v>
      </c>
      <c r="D144" s="81"/>
      <c r="E144" s="82"/>
      <c r="F144" s="82"/>
      <c r="G144" s="82"/>
      <c r="H144" s="83"/>
    </row>
    <row r="145" spans="2:8" ht="14.25" customHeight="1" x14ac:dyDescent="0.2">
      <c r="B145" s="95" t="s">
        <v>88</v>
      </c>
      <c r="C145" s="96" t="s">
        <v>39</v>
      </c>
      <c r="D145" s="104">
        <v>10</v>
      </c>
      <c r="E145" s="105">
        <v>10.08</v>
      </c>
      <c r="F145" s="105">
        <f>D145*E145</f>
        <v>100.8</v>
      </c>
      <c r="G145" s="2"/>
      <c r="H145" s="105">
        <f>D145*G145</f>
        <v>0</v>
      </c>
    </row>
    <row r="146" spans="2:8" ht="14.25" customHeight="1" x14ac:dyDescent="0.2">
      <c r="B146" s="99"/>
      <c r="C146" s="100" t="s">
        <v>40</v>
      </c>
      <c r="D146" s="75"/>
      <c r="E146" s="76"/>
      <c r="F146" s="76"/>
      <c r="G146" s="76"/>
      <c r="H146" s="77"/>
    </row>
    <row r="147" spans="2:8" ht="14.25" customHeight="1" x14ac:dyDescent="0.2">
      <c r="B147" s="99"/>
      <c r="C147" s="100" t="s">
        <v>42</v>
      </c>
      <c r="D147" s="78"/>
      <c r="E147" s="79"/>
      <c r="F147" s="79"/>
      <c r="G147" s="79"/>
      <c r="H147" s="80"/>
    </row>
    <row r="148" spans="2:8" ht="14.25" customHeight="1" x14ac:dyDescent="0.2">
      <c r="B148" s="99"/>
      <c r="C148" s="100" t="s">
        <v>43</v>
      </c>
      <c r="D148" s="78"/>
      <c r="E148" s="79"/>
      <c r="F148" s="79"/>
      <c r="G148" s="79"/>
      <c r="H148" s="80"/>
    </row>
    <row r="149" spans="2:8" ht="14.25" customHeight="1" x14ac:dyDescent="0.2">
      <c r="B149" s="99"/>
      <c r="C149" s="100" t="s">
        <v>44</v>
      </c>
      <c r="D149" s="78"/>
      <c r="E149" s="79"/>
      <c r="F149" s="79"/>
      <c r="G149" s="79"/>
      <c r="H149" s="80"/>
    </row>
    <row r="150" spans="2:8" ht="14.25" customHeight="1" x14ac:dyDescent="0.2">
      <c r="B150" s="99"/>
      <c r="C150" s="100" t="s">
        <v>45</v>
      </c>
      <c r="D150" s="78"/>
      <c r="E150" s="79"/>
      <c r="F150" s="79"/>
      <c r="G150" s="79"/>
      <c r="H150" s="80"/>
    </row>
    <row r="151" spans="2:8" ht="14.25" customHeight="1" x14ac:dyDescent="0.2">
      <c r="B151" s="99"/>
      <c r="C151" s="100" t="s">
        <v>46</v>
      </c>
      <c r="D151" s="78"/>
      <c r="E151" s="79"/>
      <c r="F151" s="79"/>
      <c r="G151" s="79"/>
      <c r="H151" s="80"/>
    </row>
    <row r="152" spans="2:8" ht="14.25" customHeight="1" x14ac:dyDescent="0.2">
      <c r="B152" s="99"/>
      <c r="C152" s="100" t="s">
        <v>53</v>
      </c>
      <c r="D152" s="78"/>
      <c r="E152" s="79"/>
      <c r="F152" s="79"/>
      <c r="G152" s="79"/>
      <c r="H152" s="80"/>
    </row>
    <row r="153" spans="2:8" ht="14.25" customHeight="1" x14ac:dyDescent="0.2">
      <c r="B153" s="99"/>
      <c r="C153" s="100" t="s">
        <v>80</v>
      </c>
      <c r="D153" s="78"/>
      <c r="E153" s="79"/>
      <c r="F153" s="79"/>
      <c r="G153" s="79"/>
      <c r="H153" s="80"/>
    </row>
    <row r="154" spans="2:8" ht="14.25" customHeight="1" x14ac:dyDescent="0.2">
      <c r="B154" s="99"/>
      <c r="C154" s="100" t="s">
        <v>48</v>
      </c>
      <c r="D154" s="78"/>
      <c r="E154" s="79"/>
      <c r="F154" s="79"/>
      <c r="G154" s="79"/>
      <c r="H154" s="80"/>
    </row>
    <row r="155" spans="2:8" ht="14.25" customHeight="1" x14ac:dyDescent="0.2">
      <c r="B155" s="101"/>
      <c r="C155" s="102" t="s">
        <v>49</v>
      </c>
      <c r="D155" s="81"/>
      <c r="E155" s="82"/>
      <c r="F155" s="82"/>
      <c r="G155" s="82"/>
      <c r="H155" s="83"/>
    </row>
    <row r="156" spans="2:8" ht="14.25" customHeight="1" x14ac:dyDescent="0.2">
      <c r="B156" s="95" t="s">
        <v>89</v>
      </c>
      <c r="C156" s="96" t="s">
        <v>56</v>
      </c>
      <c r="D156" s="104">
        <v>8</v>
      </c>
      <c r="E156" s="105">
        <v>117.65</v>
      </c>
      <c r="F156" s="105">
        <f>D156*E156</f>
        <v>941.2</v>
      </c>
      <c r="G156" s="2"/>
      <c r="H156" s="105">
        <f>D156*G156</f>
        <v>0</v>
      </c>
    </row>
    <row r="157" spans="2:8" ht="14.25" customHeight="1" x14ac:dyDescent="0.2">
      <c r="B157" s="99"/>
      <c r="C157" s="100" t="s">
        <v>57</v>
      </c>
      <c r="D157" s="75"/>
      <c r="E157" s="76"/>
      <c r="F157" s="76"/>
      <c r="G157" s="76"/>
      <c r="H157" s="77"/>
    </row>
    <row r="158" spans="2:8" ht="14.25" customHeight="1" x14ac:dyDescent="0.2">
      <c r="B158" s="99"/>
      <c r="C158" s="100" t="s">
        <v>81</v>
      </c>
      <c r="D158" s="78"/>
      <c r="E158" s="79"/>
      <c r="F158" s="79"/>
      <c r="G158" s="79"/>
      <c r="H158" s="80"/>
    </row>
    <row r="159" spans="2:8" ht="14.25" customHeight="1" x14ac:dyDescent="0.2">
      <c r="B159" s="101"/>
      <c r="C159" s="102" t="s">
        <v>59</v>
      </c>
      <c r="D159" s="81"/>
      <c r="E159" s="82"/>
      <c r="F159" s="82"/>
      <c r="G159" s="82"/>
      <c r="H159" s="83"/>
    </row>
    <row r="160" spans="2:8" ht="14.25" customHeight="1" x14ac:dyDescent="0.2">
      <c r="B160" s="106" t="s">
        <v>90</v>
      </c>
      <c r="C160" s="96" t="s">
        <v>82</v>
      </c>
      <c r="D160" s="109">
        <v>3</v>
      </c>
      <c r="E160" s="110">
        <v>546.22</v>
      </c>
      <c r="F160" s="110">
        <f>D160*E160</f>
        <v>1638.66</v>
      </c>
      <c r="G160" s="2"/>
      <c r="H160" s="110">
        <f>D160*G160</f>
        <v>0</v>
      </c>
    </row>
    <row r="161" spans="2:8" ht="14.25" customHeight="1" x14ac:dyDescent="0.2">
      <c r="B161" s="89"/>
      <c r="C161" s="90"/>
      <c r="D161" s="91"/>
      <c r="E161" s="76"/>
      <c r="F161" s="76"/>
      <c r="G161" s="76"/>
      <c r="H161" s="77"/>
    </row>
    <row r="162" spans="2:8" ht="14.25" customHeight="1" x14ac:dyDescent="0.2">
      <c r="B162" s="92"/>
      <c r="C162" s="93"/>
      <c r="D162" s="94"/>
      <c r="E162" s="82"/>
      <c r="F162" s="82"/>
      <c r="G162" s="82"/>
      <c r="H162" s="83"/>
    </row>
    <row r="163" spans="2:8" ht="14.25" customHeight="1" x14ac:dyDescent="0.2">
      <c r="B163" s="95" t="s">
        <v>91</v>
      </c>
      <c r="C163" s="96" t="s">
        <v>4</v>
      </c>
      <c r="D163" s="97">
        <v>5</v>
      </c>
      <c r="E163" s="98">
        <v>10.08</v>
      </c>
      <c r="F163" s="98">
        <f>D163*E163</f>
        <v>50.4</v>
      </c>
      <c r="G163" s="2"/>
      <c r="H163" s="98">
        <f>D163*G163</f>
        <v>0</v>
      </c>
    </row>
    <row r="164" spans="2:8" ht="14.25" customHeight="1" x14ac:dyDescent="0.2">
      <c r="B164" s="99"/>
      <c r="C164" s="100" t="s">
        <v>22</v>
      </c>
      <c r="D164" s="75"/>
      <c r="E164" s="76"/>
      <c r="F164" s="76"/>
      <c r="G164" s="76"/>
      <c r="H164" s="77"/>
    </row>
    <row r="165" spans="2:8" ht="14.25" customHeight="1" x14ac:dyDescent="0.2">
      <c r="B165" s="99"/>
      <c r="C165" s="100" t="s">
        <v>19</v>
      </c>
      <c r="D165" s="78"/>
      <c r="E165" s="79"/>
      <c r="F165" s="79"/>
      <c r="G165" s="79"/>
      <c r="H165" s="80"/>
    </row>
    <row r="166" spans="2:8" ht="14.25" customHeight="1" x14ac:dyDescent="0.2">
      <c r="B166" s="99"/>
      <c r="C166" s="100" t="s">
        <v>13</v>
      </c>
      <c r="D166" s="78"/>
      <c r="E166" s="79"/>
      <c r="F166" s="79"/>
      <c r="G166" s="79"/>
      <c r="H166" s="80"/>
    </row>
    <row r="167" spans="2:8" ht="14.25" customHeight="1" x14ac:dyDescent="0.2">
      <c r="B167" s="99"/>
      <c r="C167" s="100" t="s">
        <v>83</v>
      </c>
      <c r="D167" s="78"/>
      <c r="E167" s="79"/>
      <c r="F167" s="79"/>
      <c r="G167" s="79"/>
      <c r="H167" s="80"/>
    </row>
    <row r="168" spans="2:8" ht="14.25" customHeight="1" x14ac:dyDescent="0.2">
      <c r="B168" s="99"/>
      <c r="C168" s="100" t="s">
        <v>10</v>
      </c>
      <c r="D168" s="78"/>
      <c r="E168" s="79"/>
      <c r="F168" s="79"/>
      <c r="G168" s="79"/>
      <c r="H168" s="80"/>
    </row>
    <row r="169" spans="2:8" ht="14.25" customHeight="1" x14ac:dyDescent="0.2">
      <c r="B169" s="99"/>
      <c r="C169" s="100" t="s">
        <v>23</v>
      </c>
      <c r="D169" s="78"/>
      <c r="E169" s="79"/>
      <c r="F169" s="79"/>
      <c r="G169" s="79"/>
      <c r="H169" s="80"/>
    </row>
    <row r="170" spans="2:8" ht="14.25" customHeight="1" x14ac:dyDescent="0.2">
      <c r="B170" s="99"/>
      <c r="C170" s="100" t="s">
        <v>38</v>
      </c>
      <c r="D170" s="78"/>
      <c r="E170" s="79"/>
      <c r="F170" s="79"/>
      <c r="G170" s="79"/>
      <c r="H170" s="80"/>
    </row>
    <row r="171" spans="2:8" ht="14.25" customHeight="1" x14ac:dyDescent="0.2">
      <c r="B171" s="99"/>
      <c r="C171" s="100" t="s">
        <v>8</v>
      </c>
      <c r="D171" s="78"/>
      <c r="E171" s="79"/>
      <c r="F171" s="79"/>
      <c r="G171" s="79"/>
      <c r="H171" s="80"/>
    </row>
    <row r="172" spans="2:8" ht="14.25" customHeight="1" x14ac:dyDescent="0.2">
      <c r="B172" s="99"/>
      <c r="C172" s="100" t="s">
        <v>3</v>
      </c>
      <c r="D172" s="78"/>
      <c r="E172" s="79"/>
      <c r="F172" s="79"/>
      <c r="G172" s="79"/>
      <c r="H172" s="80"/>
    </row>
    <row r="173" spans="2:8" ht="14.25" customHeight="1" x14ac:dyDescent="0.2">
      <c r="B173" s="99"/>
      <c r="C173" s="100" t="s">
        <v>24</v>
      </c>
      <c r="D173" s="78"/>
      <c r="E173" s="79"/>
      <c r="F173" s="79"/>
      <c r="G173" s="79"/>
      <c r="H173" s="80"/>
    </row>
    <row r="174" spans="2:8" ht="14.25" customHeight="1" x14ac:dyDescent="0.2">
      <c r="B174" s="99"/>
      <c r="C174" s="100" t="s">
        <v>17</v>
      </c>
      <c r="D174" s="78"/>
      <c r="E174" s="79"/>
      <c r="F174" s="79"/>
      <c r="G174" s="79"/>
      <c r="H174" s="80"/>
    </row>
    <row r="175" spans="2:8" ht="14.25" customHeight="1" x14ac:dyDescent="0.2">
      <c r="B175" s="99"/>
      <c r="C175" s="100" t="s">
        <v>68</v>
      </c>
      <c r="D175" s="78"/>
      <c r="E175" s="79"/>
      <c r="F175" s="79"/>
      <c r="G175" s="79"/>
      <c r="H175" s="80"/>
    </row>
    <row r="176" spans="2:8" ht="14.25" customHeight="1" x14ac:dyDescent="0.2">
      <c r="B176" s="99"/>
      <c r="C176" s="100" t="s">
        <v>21</v>
      </c>
      <c r="D176" s="78"/>
      <c r="E176" s="79"/>
      <c r="F176" s="79"/>
      <c r="G176" s="79"/>
      <c r="H176" s="80"/>
    </row>
    <row r="177" spans="2:8" ht="14.25" customHeight="1" x14ac:dyDescent="0.2">
      <c r="B177" s="99"/>
      <c r="C177" s="100" t="s">
        <v>9</v>
      </c>
      <c r="D177" s="78"/>
      <c r="E177" s="79"/>
      <c r="F177" s="79"/>
      <c r="G177" s="79"/>
      <c r="H177" s="80"/>
    </row>
    <row r="178" spans="2:8" ht="14.25" customHeight="1" x14ac:dyDescent="0.2">
      <c r="B178" s="101"/>
      <c r="C178" s="102" t="s">
        <v>11</v>
      </c>
      <c r="D178" s="81"/>
      <c r="E178" s="82"/>
      <c r="F178" s="82"/>
      <c r="G178" s="82"/>
      <c r="H178" s="83"/>
    </row>
    <row r="179" spans="2:8" ht="14.25" customHeight="1" x14ac:dyDescent="0.2">
      <c r="B179" s="106" t="s">
        <v>92</v>
      </c>
      <c r="C179" s="96" t="s">
        <v>18</v>
      </c>
      <c r="D179" s="109">
        <v>2</v>
      </c>
      <c r="E179" s="110">
        <v>12.61</v>
      </c>
      <c r="F179" s="110">
        <f>D179*E179</f>
        <v>25.22</v>
      </c>
      <c r="G179" s="2"/>
      <c r="H179" s="110">
        <f>D179*G179</f>
        <v>0</v>
      </c>
    </row>
    <row r="180" spans="2:8" ht="14.25" customHeight="1" x14ac:dyDescent="0.2">
      <c r="B180" s="89"/>
      <c r="C180" s="90"/>
      <c r="D180" s="91"/>
      <c r="E180" s="76"/>
      <c r="F180" s="76"/>
      <c r="G180" s="76"/>
      <c r="H180" s="77"/>
    </row>
    <row r="181" spans="2:8" ht="14.25" customHeight="1" x14ac:dyDescent="0.2">
      <c r="B181" s="92"/>
      <c r="C181" s="93"/>
      <c r="D181" s="94"/>
      <c r="E181" s="82"/>
      <c r="F181" s="82"/>
      <c r="G181" s="82"/>
      <c r="H181" s="83"/>
    </row>
    <row r="182" spans="2:8" ht="14.25" customHeight="1" x14ac:dyDescent="0.2">
      <c r="B182" s="95" t="s">
        <v>93</v>
      </c>
      <c r="C182" s="96" t="s">
        <v>30</v>
      </c>
      <c r="D182" s="107">
        <v>5</v>
      </c>
      <c r="E182" s="108">
        <v>37.82</v>
      </c>
      <c r="F182" s="108">
        <f>D182*E182</f>
        <v>189.1</v>
      </c>
      <c r="G182" s="9"/>
      <c r="H182" s="108">
        <f>D182*G182</f>
        <v>0</v>
      </c>
    </row>
    <row r="183" spans="2:8" ht="14.25" customHeight="1" x14ac:dyDescent="0.2">
      <c r="B183" s="99"/>
      <c r="C183" s="100" t="s">
        <v>28</v>
      </c>
      <c r="D183" s="78"/>
      <c r="E183" s="79"/>
      <c r="F183" s="79"/>
      <c r="G183" s="79"/>
      <c r="H183" s="80"/>
    </row>
    <row r="184" spans="2:8" ht="14.25" customHeight="1" x14ac:dyDescent="0.2">
      <c r="B184" s="99"/>
      <c r="C184" s="100" t="s">
        <v>29</v>
      </c>
      <c r="D184" s="78"/>
      <c r="E184" s="79"/>
      <c r="F184" s="79"/>
      <c r="G184" s="79"/>
      <c r="H184" s="80"/>
    </row>
    <row r="185" spans="2:8" ht="14.25" customHeight="1" x14ac:dyDescent="0.2">
      <c r="B185" s="99"/>
      <c r="C185" s="100" t="s">
        <v>5</v>
      </c>
      <c r="D185" s="78"/>
      <c r="E185" s="79"/>
      <c r="F185" s="79"/>
      <c r="G185" s="79"/>
      <c r="H185" s="80"/>
    </row>
    <row r="186" spans="2:8" ht="14.25" customHeight="1" x14ac:dyDescent="0.2">
      <c r="B186" s="99"/>
      <c r="C186" s="100" t="s">
        <v>6</v>
      </c>
      <c r="D186" s="78"/>
      <c r="E186" s="79"/>
      <c r="F186" s="79"/>
      <c r="G186" s="79"/>
      <c r="H186" s="80"/>
    </row>
    <row r="187" spans="2:8" ht="14.25" customHeight="1" x14ac:dyDescent="0.2">
      <c r="B187" s="99"/>
      <c r="C187" s="100" t="s">
        <v>12</v>
      </c>
      <c r="D187" s="78"/>
      <c r="E187" s="79"/>
      <c r="F187" s="79"/>
      <c r="G187" s="79"/>
      <c r="H187" s="80"/>
    </row>
    <row r="188" spans="2:8" ht="14.25" customHeight="1" x14ac:dyDescent="0.2">
      <c r="B188" s="101"/>
      <c r="C188" s="102" t="s">
        <v>15</v>
      </c>
      <c r="D188" s="81"/>
      <c r="E188" s="82"/>
      <c r="F188" s="82"/>
      <c r="G188" s="82"/>
      <c r="H188" s="83"/>
    </row>
    <row r="189" spans="2:8" ht="14.25" customHeight="1" x14ac:dyDescent="0.2">
      <c r="B189" s="95" t="s">
        <v>94</v>
      </c>
      <c r="C189" s="96" t="s">
        <v>7</v>
      </c>
      <c r="D189" s="104">
        <v>3</v>
      </c>
      <c r="E189" s="105">
        <v>58.82</v>
      </c>
      <c r="F189" s="105">
        <f>D189*E189</f>
        <v>176.46</v>
      </c>
      <c r="G189" s="2"/>
      <c r="H189" s="105">
        <f>D189*G189</f>
        <v>0</v>
      </c>
    </row>
    <row r="190" spans="2:8" ht="14.25" customHeight="1" x14ac:dyDescent="0.2">
      <c r="B190" s="99"/>
      <c r="C190" s="100" t="s">
        <v>54</v>
      </c>
      <c r="D190" s="75"/>
      <c r="E190" s="76"/>
      <c r="F190" s="76"/>
      <c r="G190" s="76"/>
      <c r="H190" s="77"/>
    </row>
    <row r="191" spans="2:8" ht="14.25" customHeight="1" x14ac:dyDescent="0.2">
      <c r="B191" s="99"/>
      <c r="C191" s="100" t="s">
        <v>2</v>
      </c>
      <c r="D191" s="78"/>
      <c r="E191" s="79"/>
      <c r="F191" s="79"/>
      <c r="G191" s="79"/>
      <c r="H191" s="80"/>
    </row>
    <row r="192" spans="2:8" ht="14.25" customHeight="1" x14ac:dyDescent="0.2">
      <c r="B192" s="101"/>
      <c r="C192" s="102" t="s">
        <v>16</v>
      </c>
      <c r="D192" s="81"/>
      <c r="E192" s="82"/>
      <c r="F192" s="82"/>
      <c r="G192" s="82"/>
      <c r="H192" s="83"/>
    </row>
    <row r="193" spans="2:8" ht="14.25" customHeight="1" x14ac:dyDescent="0.2">
      <c r="B193" s="95" t="s">
        <v>95</v>
      </c>
      <c r="C193" s="96" t="s">
        <v>25</v>
      </c>
      <c r="D193" s="104">
        <v>2</v>
      </c>
      <c r="E193" s="105">
        <v>159.66</v>
      </c>
      <c r="F193" s="105">
        <f>D193*E193</f>
        <v>319.32</v>
      </c>
      <c r="G193" s="4"/>
      <c r="H193" s="105">
        <f>D193*G193</f>
        <v>0</v>
      </c>
    </row>
    <row r="194" spans="2:8" ht="14.25" customHeight="1" x14ac:dyDescent="0.2">
      <c r="B194" s="99"/>
      <c r="C194" s="100" t="s">
        <v>26</v>
      </c>
      <c r="D194" s="75"/>
      <c r="E194" s="76"/>
      <c r="F194" s="76"/>
      <c r="G194" s="76"/>
      <c r="H194" s="77"/>
    </row>
    <row r="195" spans="2:8" ht="14.25" customHeight="1" x14ac:dyDescent="0.2">
      <c r="B195" s="99"/>
      <c r="C195" s="100" t="s">
        <v>27</v>
      </c>
      <c r="D195" s="78"/>
      <c r="E195" s="79"/>
      <c r="F195" s="79"/>
      <c r="G195" s="79"/>
      <c r="H195" s="80"/>
    </row>
    <row r="196" spans="2:8" ht="14.25" customHeight="1" x14ac:dyDescent="0.2">
      <c r="B196" s="99"/>
      <c r="C196" s="100" t="s">
        <v>64</v>
      </c>
      <c r="D196" s="78"/>
      <c r="E196" s="79"/>
      <c r="F196" s="79"/>
      <c r="G196" s="79"/>
      <c r="H196" s="80"/>
    </row>
    <row r="197" spans="2:8" ht="14.25" customHeight="1" x14ac:dyDescent="0.2">
      <c r="B197" s="99"/>
      <c r="C197" s="100" t="s">
        <v>67</v>
      </c>
      <c r="D197" s="78"/>
      <c r="E197" s="79"/>
      <c r="F197" s="79"/>
      <c r="G197" s="79"/>
      <c r="H197" s="80"/>
    </row>
    <row r="198" spans="2:8" ht="14.25" customHeight="1" x14ac:dyDescent="0.2">
      <c r="B198" s="99"/>
      <c r="C198" s="100" t="s">
        <v>65</v>
      </c>
      <c r="D198" s="78"/>
      <c r="E198" s="79"/>
      <c r="F198" s="79"/>
      <c r="G198" s="79"/>
      <c r="H198" s="80"/>
    </row>
    <row r="199" spans="2:8" ht="14.25" customHeight="1" x14ac:dyDescent="0.2">
      <c r="B199" s="101"/>
      <c r="C199" s="102" t="s">
        <v>66</v>
      </c>
      <c r="D199" s="81"/>
      <c r="E199" s="82"/>
      <c r="F199" s="82"/>
      <c r="G199" s="82"/>
      <c r="H199" s="83"/>
    </row>
    <row r="200" spans="2:8" ht="30" customHeight="1" x14ac:dyDescent="0.2">
      <c r="B200" s="111" t="s">
        <v>102</v>
      </c>
      <c r="C200" s="111"/>
      <c r="D200" s="112"/>
      <c r="E200" s="112"/>
      <c r="F200" s="112"/>
      <c r="G200" s="112"/>
      <c r="H200" s="112"/>
    </row>
    <row r="201" spans="2:8" ht="14.25" customHeight="1" x14ac:dyDescent="0.2">
      <c r="B201" s="113" t="s">
        <v>97</v>
      </c>
      <c r="C201" s="114" t="s">
        <v>114</v>
      </c>
      <c r="D201" s="115">
        <v>42</v>
      </c>
      <c r="E201" s="98">
        <v>151.26</v>
      </c>
      <c r="F201" s="98">
        <f>D201*E201</f>
        <v>6352.92</v>
      </c>
      <c r="G201" s="3"/>
      <c r="H201" s="98">
        <f>D201*G201</f>
        <v>0</v>
      </c>
    </row>
    <row r="202" spans="2:8" ht="21" customHeight="1" x14ac:dyDescent="0.2">
      <c r="B202" s="116"/>
      <c r="C202" s="117"/>
      <c r="D202" s="91"/>
      <c r="E202" s="76"/>
      <c r="F202" s="76"/>
      <c r="G202" s="76"/>
      <c r="H202" s="77"/>
    </row>
    <row r="203" spans="2:8" ht="21" customHeight="1" x14ac:dyDescent="0.2">
      <c r="B203" s="118"/>
      <c r="C203" s="119"/>
      <c r="D203" s="94"/>
      <c r="E203" s="82"/>
      <c r="F203" s="82"/>
      <c r="G203" s="82"/>
      <c r="H203" s="83"/>
    </row>
    <row r="204" spans="2:8" ht="14.25" customHeight="1" x14ac:dyDescent="0.2">
      <c r="B204" s="113" t="s">
        <v>96</v>
      </c>
      <c r="C204" s="114" t="s">
        <v>115</v>
      </c>
      <c r="D204" s="109">
        <v>35</v>
      </c>
      <c r="E204" s="110">
        <v>50.42</v>
      </c>
      <c r="F204" s="110">
        <f>D204*E204</f>
        <v>1764.7</v>
      </c>
      <c r="G204" s="6"/>
      <c r="H204" s="110">
        <f>D204*G204</f>
        <v>0</v>
      </c>
    </row>
    <row r="205" spans="2:8" ht="21" customHeight="1" x14ac:dyDescent="0.2">
      <c r="B205" s="116"/>
      <c r="C205" s="117"/>
      <c r="D205" s="91"/>
      <c r="E205" s="76"/>
      <c r="F205" s="76"/>
      <c r="G205" s="76"/>
      <c r="H205" s="77"/>
    </row>
    <row r="206" spans="2:8" ht="21" customHeight="1" x14ac:dyDescent="0.2">
      <c r="B206" s="118"/>
      <c r="C206" s="119"/>
      <c r="D206" s="94"/>
      <c r="E206" s="82"/>
      <c r="F206" s="82"/>
      <c r="G206" s="82"/>
      <c r="H206" s="83"/>
    </row>
    <row r="207" spans="2:8" ht="14.25" customHeight="1" x14ac:dyDescent="0.2">
      <c r="B207" s="113" t="s">
        <v>98</v>
      </c>
      <c r="C207" s="114" t="s">
        <v>106</v>
      </c>
      <c r="D207" s="107">
        <v>12</v>
      </c>
      <c r="E207" s="108">
        <v>58.82</v>
      </c>
      <c r="F207" s="108">
        <f>D207*E207</f>
        <v>705.84</v>
      </c>
      <c r="G207" s="5"/>
      <c r="H207" s="108">
        <f>D207*G207</f>
        <v>0</v>
      </c>
    </row>
    <row r="208" spans="2:8" ht="21" customHeight="1" x14ac:dyDescent="0.2">
      <c r="B208" s="116"/>
      <c r="C208" s="117"/>
      <c r="D208" s="91"/>
      <c r="E208" s="76"/>
      <c r="F208" s="76"/>
      <c r="G208" s="76"/>
      <c r="H208" s="77"/>
    </row>
    <row r="209" spans="2:13" ht="21" customHeight="1" x14ac:dyDescent="0.2">
      <c r="B209" s="118"/>
      <c r="C209" s="119"/>
      <c r="D209" s="94"/>
      <c r="E209" s="82"/>
      <c r="F209" s="82"/>
      <c r="G209" s="82"/>
      <c r="H209" s="83"/>
    </row>
    <row r="210" spans="2:13" x14ac:dyDescent="0.2">
      <c r="B210" s="120"/>
      <c r="I210" s="122"/>
      <c r="J210" s="122"/>
      <c r="K210" s="122"/>
      <c r="L210" s="122"/>
      <c r="M210" s="122"/>
    </row>
    <row r="211" spans="2:13" ht="18" customHeight="1" x14ac:dyDescent="0.2">
      <c r="B211" s="123" t="s">
        <v>120</v>
      </c>
      <c r="C211" s="124">
        <f>SUM(H11:H209)</f>
        <v>0</v>
      </c>
      <c r="E211" s="15"/>
      <c r="F211" s="15"/>
      <c r="G211" s="15"/>
      <c r="H211" s="15"/>
    </row>
    <row r="212" spans="2:13" ht="18" customHeight="1" x14ac:dyDescent="0.2">
      <c r="B212" s="125" t="s">
        <v>118</v>
      </c>
      <c r="C212" s="124">
        <f>C211*0.13</f>
        <v>0</v>
      </c>
      <c r="E212" s="15"/>
      <c r="F212" s="15"/>
      <c r="G212" s="15"/>
      <c r="H212" s="15"/>
    </row>
    <row r="213" spans="2:13" ht="18" customHeight="1" x14ac:dyDescent="0.2">
      <c r="B213" s="125" t="s">
        <v>119</v>
      </c>
      <c r="C213" s="124">
        <f>C211*0.06</f>
        <v>0</v>
      </c>
      <c r="E213" s="15"/>
      <c r="F213" s="15"/>
      <c r="G213" s="15"/>
      <c r="H213" s="15"/>
    </row>
    <row r="214" spans="2:13" ht="18" customHeight="1" x14ac:dyDescent="0.2">
      <c r="B214" s="123" t="s">
        <v>127</v>
      </c>
      <c r="C214" s="124">
        <f>SUM(C211:C213)</f>
        <v>0</v>
      </c>
      <c r="E214" s="15"/>
      <c r="F214" s="15"/>
      <c r="G214" s="15"/>
      <c r="H214" s="15"/>
    </row>
    <row r="215" spans="2:13" ht="18" customHeight="1" x14ac:dyDescent="0.2">
      <c r="B215" s="126" t="s">
        <v>103</v>
      </c>
      <c r="C215" s="127">
        <f>C214*0.21</f>
        <v>0</v>
      </c>
      <c r="E215" s="15"/>
      <c r="F215" s="15"/>
      <c r="G215" s="15"/>
      <c r="H215" s="15"/>
    </row>
    <row r="216" spans="2:13" ht="27.75" customHeight="1" x14ac:dyDescent="0.2">
      <c r="B216" s="128" t="s">
        <v>126</v>
      </c>
      <c r="C216" s="129">
        <f>SUM(C214:C215)</f>
        <v>0</v>
      </c>
      <c r="E216" s="15"/>
      <c r="F216" s="15"/>
      <c r="G216" s="15"/>
      <c r="H216" s="15"/>
    </row>
    <row r="217" spans="2:13" ht="27.75" customHeight="1" x14ac:dyDescent="0.2"/>
    <row r="218" spans="2:13" ht="44.25" customHeight="1" x14ac:dyDescent="0.2">
      <c r="B218" s="16" t="s">
        <v>108</v>
      </c>
      <c r="C218" s="16"/>
      <c r="D218" s="15"/>
      <c r="H218" s="15"/>
    </row>
    <row r="219" spans="2:13" s="132" customFormat="1" ht="45" customHeight="1" x14ac:dyDescent="0.25">
      <c r="B219" s="131" t="s">
        <v>111</v>
      </c>
      <c r="C219" s="8"/>
    </row>
    <row r="220" spans="2:13" x14ac:dyDescent="0.2">
      <c r="D220" s="122"/>
      <c r="H220" s="15"/>
    </row>
    <row r="221" spans="2:13" ht="44.25" customHeight="1" x14ac:dyDescent="0.2">
      <c r="B221" s="16" t="s">
        <v>121</v>
      </c>
      <c r="C221" s="16"/>
      <c r="D221" s="122"/>
      <c r="H221" s="15"/>
    </row>
    <row r="222" spans="2:13" s="132" customFormat="1" ht="45" customHeight="1" x14ac:dyDescent="0.25">
      <c r="B222" s="133" t="s">
        <v>112</v>
      </c>
      <c r="C222" s="7"/>
    </row>
    <row r="223" spans="2:13" x14ac:dyDescent="0.2">
      <c r="D223" s="122"/>
      <c r="H223" s="15"/>
    </row>
    <row r="224" spans="2:13" x14ac:dyDescent="0.2">
      <c r="D224" s="122"/>
      <c r="H224" s="15"/>
    </row>
    <row r="225" spans="2:8" ht="114.75" customHeight="1" x14ac:dyDescent="0.2">
      <c r="B225" s="134" t="s">
        <v>122</v>
      </c>
      <c r="C225" s="134"/>
      <c r="D225" s="134"/>
      <c r="E225" s="134"/>
      <c r="F225" s="134"/>
      <c r="G225" s="134"/>
      <c r="H225" s="134"/>
    </row>
  </sheetData>
  <sheetProtection algorithmName="SHA-512" hashValue="Q/tcjJdwBdbZUPDv1B/rhYNo2te1Awi1vbO1K25J5/lp//0IynLv41xfjP6KO6vKiqTnxqZl0CHBbx84q6TwPA==" saltValue="BjES7nWIVtYBURK4K81gSw==" spinCount="100000" sheet="1" formatCells="0" formatColumns="0" formatRows="0" insertColumns="0" insertRows="0" insertHyperlinks="0" deleteColumns="0" deleteRows="0" sort="0" autoFilter="0" pivotTables="0"/>
  <mergeCells count="32">
    <mergeCell ref="F4:H5"/>
    <mergeCell ref="C207:C209"/>
    <mergeCell ref="C201:C203"/>
    <mergeCell ref="B10:H10"/>
    <mergeCell ref="B200:H200"/>
    <mergeCell ref="B193:B199"/>
    <mergeCell ref="B189:B192"/>
    <mergeCell ref="B182:B188"/>
    <mergeCell ref="B163:B178"/>
    <mergeCell ref="B124:H124"/>
    <mergeCell ref="B2:H2"/>
    <mergeCell ref="G1:H1"/>
    <mergeCell ref="B7:H7"/>
    <mergeCell ref="B225:H225"/>
    <mergeCell ref="C204:C206"/>
    <mergeCell ref="C4:D4"/>
    <mergeCell ref="C5:D5"/>
    <mergeCell ref="B145:B155"/>
    <mergeCell ref="B135:B144"/>
    <mergeCell ref="B9:C9"/>
    <mergeCell ref="B156:B159"/>
    <mergeCell ref="B125:B128"/>
    <mergeCell ref="B114:B117"/>
    <mergeCell ref="B118:B120"/>
    <mergeCell ref="B11:B66"/>
    <mergeCell ref="B67:B79"/>
    <mergeCell ref="B80:B91"/>
    <mergeCell ref="B92:B105"/>
    <mergeCell ref="B106:B109"/>
    <mergeCell ref="B110:B113"/>
    <mergeCell ref="B218:C218"/>
    <mergeCell ref="B221:C221"/>
  </mergeCells>
  <dataValidations count="1">
    <dataValidation type="custom" allowBlank="1" showInputMessage="1" showErrorMessage="1" errorTitle="Error de format de dades." error="Només es permeten dades numèriques." sqref="G11 G67 G80 G92 G106 G110 G114 G118 G121 G125 G129 G132 G135 G145 G156 G160 G163 G179 G182 G189 G193 G201 G204 G207 C222 C219" xr:uid="{1F5F16E6-FA34-42B9-948A-5F9B41D8F2BC}">
      <formula1>ISNUMBER(C11)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766-2026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García Fernández</dc:creator>
  <cp:lastModifiedBy>David García Fernández</cp:lastModifiedBy>
  <dcterms:created xsi:type="dcterms:W3CDTF">2026-04-27T06:57:22Z</dcterms:created>
  <dcterms:modified xsi:type="dcterms:W3CDTF">2026-05-13T14:08:58Z</dcterms:modified>
</cp:coreProperties>
</file>