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PRES" sheetId="1" state="visible" r:id="rId2"/>
    <sheet name="T-APU" sheetId="2" state="visible" r:id="rId3"/>
    <sheet name="T-SMP" sheetId="3" state="visible" r:id="rId4"/>
    <sheet name="T-DIM"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<sst xmlns="http://schemas.openxmlformats.org/spreadsheetml/2006/main" count="5837" uniqueCount="1090">
  <si>
    <t xml:space="preserve">Projecte per la reforma de les aules de l'escola municipal El Vallès</t>
  </si>
  <si>
    <t xml:space="preserve">Carretera Martorell, 91, 08224 Terrassa</t>
  </si>
  <si>
    <t xml:space="preserve">PRESSUPOST</t>
  </si>
  <si>
    <t xml:space="preserve">Preu</t>
  </si>
  <si>
    <t xml:space="preserve">Amidament</t>
  </si>
  <si>
    <t xml:space="preserve">Import</t>
  </si>
  <si>
    <t xml:space="preserve">Obra</t>
  </si>
  <si>
    <t xml:space="preserve">01</t>
  </si>
  <si>
    <t xml:space="preserve">Pressupost1464</t>
  </si>
  <si>
    <t xml:space="preserve">Capítol</t>
  </si>
  <si>
    <t xml:space="preserve">ENDERROCS</t>
  </si>
  <si>
    <t xml:space="preserve">01.01</t>
  </si>
  <si>
    <t xml:space="preserve">P2140-4RRN</t>
  </si>
  <si>
    <t xml:space="preserve">u</t>
  </si>
  <si>
    <t xml:space="preserve">Arrencada de full i bastiment de porta interior amb mitjans manuals i càrrega manual sobre camió o contenidor</t>
  </si>
  <si>
    <t xml:space="preserve">P2142-4RMM</t>
  </si>
  <si>
    <t xml:space="preserve">m2</t>
  </si>
  <si>
    <t xml:space="preserve">Arrencada d'enrajolat en parament vertical, amb mitjans manuals i càrrega manual de runa sobre camió o contenidor</t>
  </si>
  <si>
    <t xml:space="preserve">P2140-4RRL</t>
  </si>
  <si>
    <t xml:space="preserve">Arrencada de full i bastiment de finestra amb mitjans manuals i càrrega manual sobre camió o contenidor</t>
  </si>
  <si>
    <t xml:space="preserve">P2145-4RS0</t>
  </si>
  <si>
    <t xml:space="preserve">Arrencada de reixeta metàl·lica amb mitjans manuals i càrrega manual sobre camió o contenidor</t>
  </si>
  <si>
    <t xml:space="preserve">P2145-VO01</t>
  </si>
  <si>
    <t xml:space="preserve">Desmuntatge i posterior muntatge de reixeta metàl·lica, de 360x140cm.
Inclou repas de pintura, col·locació a ubicació definitiva, reparacio de desperfectes generats de la retirada a la ubicació actual, substitució de peces malmeses, incorporació de noves potes d'anclatge, mitjans auxiliars, materials i tot el necessari per executar la partida segons planols de detall i/o indicacions de la DF.</t>
  </si>
  <si>
    <t xml:space="preserve">P214A-4RRR</t>
  </si>
  <si>
    <t xml:space="preserve">Desmuntatge de persiana de llibret de dues fulles, de fins a 3 m2, amb mitjans manuals i aplec per a posterior aprofitament</t>
  </si>
  <si>
    <t xml:space="preserve">P214T-4RQB</t>
  </si>
  <si>
    <t xml:space="preserve">Enderroc puntual d'envà de ceràmica de 5-10 cm de gruix, per a formació de forat passabigues de fins 30x30 cm, amb mitjans manuals i càrrega manual de runa sobre camió o contenidor</t>
  </si>
  <si>
    <t xml:space="preserve">P21GS-4RVG</t>
  </si>
  <si>
    <t xml:space="preserve">Arrencada de lavabo, suport, aixetes, sifó, desguassos i desconnexió de les xarxes de subministrament i d'evacuació, amb mitjans manuals i càrrega manual de runa sobre camió o contenidor</t>
  </si>
  <si>
    <t xml:space="preserve">P21GS-4RV9</t>
  </si>
  <si>
    <t xml:space="preserve">Arrencada d'inodor, ancoratges, aixetes, mecanismes, desguassos i desconnexió de les xarxes de subministrament i d'evacuació, amb mitjans manuals i càrrega manual de runa sobre camió o contenidor</t>
  </si>
  <si>
    <t xml:space="preserve">P21GS-4RVK</t>
  </si>
  <si>
    <t xml:space="preserve">Arrencada de cisterna alta d'inodor, suport, aixetes, mecanismes i desconnexió de les xarxes de subministrament i d'evacuació, amb mitjans manuals i càrrega manual de runa sobre camió o contenidor</t>
  </si>
  <si>
    <t xml:space="preserve">P21GN-4RUJ</t>
  </si>
  <si>
    <t xml:space="preserve">Arrencada de llumenera interior suspesa, a una alçària &gt; 3 m, amb mitjans manuals i càrrega manual sobre camió o contenidor</t>
  </si>
  <si>
    <t xml:space="preserve">P2145-VO10</t>
  </si>
  <si>
    <t xml:space="preserve">Obertura de buit per a posterior col·locació de fusteria, en paret interior de fàbrica revestida, formada per maó de 7/9 cm de gruix, amb mitjans manuals, sense afectar l'estabilitat de la partició o dels elements constructius contigus, i càrrega manual sobre camió o contenidor</t>
  </si>
  <si>
    <t xml:space="preserve">P2145-VO11</t>
  </si>
  <si>
    <t xml:space="preserve">Enderroc d'ampit de façana per formació d'obertura, amb mitjans mecanics i càrrega manual sobre camió o contenidor.
Inclou formació de tall per delimitar zona a enderrocar, neteja i preparació de brancals per adaptar a nova obertura, mitjans auxiliars, materials i tot el necessari per executar la partida segons planols de detall i/o indicacions de la DF.</t>
  </si>
  <si>
    <t xml:space="preserve">P21Q0-VO12</t>
  </si>
  <si>
    <t xml:space="preserve">Arrencada de tobogan i muntanyeta, amb mitjans manuals i mecanics i càrrega manual de runa sobre camió o contenidor</t>
  </si>
  <si>
    <t xml:space="preserve">P21GT-VO01</t>
  </si>
  <si>
    <t xml:space="preserve">Arrencada i retirada de conjunt d'instal·lacions obsoletes, amb mitjans manuals i càrrega manual sobre camió o contenidor</t>
  </si>
  <si>
    <t xml:space="preserve">TOTAL</t>
  </si>
  <si>
    <t xml:space="preserve">02</t>
  </si>
  <si>
    <t xml:space="preserve">MOVIMENT DE TERRES</t>
  </si>
  <si>
    <t xml:space="preserve">01.02</t>
  </si>
  <si>
    <t xml:space="preserve">P221B-EL6W</t>
  </si>
  <si>
    <t xml:space="preserve">m3</t>
  </si>
  <si>
    <t xml:space="preserve">Excavació de rasa i pou de fins a 2 m de fondària, en terreny compacte (SPT 20-50), realitzada amb mitjans manuals i càrrega manual sobre contenidor</t>
  </si>
  <si>
    <t xml:space="preserve">03</t>
  </si>
  <si>
    <t xml:space="preserve">FONAMENTS</t>
  </si>
  <si>
    <t xml:space="preserve">01.03</t>
  </si>
  <si>
    <t xml:space="preserve">P3Z3-D53Q</t>
  </si>
  <si>
    <t xml:space="preserve">Capa de neteja i anivellament 10 cm de gruix amb formigó de neteja, amb una dosificació de 150 kg/m3 de ciment, consistència plàstica i grandària màxima del granulat 20 mm, HL-150 kg/m3/P/20, abocat des de camió</t>
  </si>
  <si>
    <t xml:space="preserve">P352-VO01</t>
  </si>
  <si>
    <t xml:space="preserve">Fonament de formigó per armar amb additiu hidròfug HA - 25 / F / 20 / xC2 amb una quantitat de ciment de 275 kg/m3 i relació aigua ciment =&lt; 0.6 abocat amb bomba, armat amb 40 kg/m3 d'armadura AP500 S d'acer en barres corrugades</t>
  </si>
  <si>
    <t xml:space="preserve">P354-1VO01</t>
  </si>
  <si>
    <t xml:space="preserve">Mur de contenció de formigó armat de 3 m d'alçària com a màxim i fins a 30 cm de gruix, de formigó formigó per armar amb additiu hidròfug HA - 25 / F / 20 / xC2 amb una quantitat de ciment de 275 kg/m3 i relació aigua ciment =&lt; 0.6, abocat amb bomba, armadura AP500 S d'acer en barres corrugades amb una quantia de 80 kg/m3 i encofrat industrialitzat per a murs, vist</t>
  </si>
  <si>
    <t xml:space="preserve">04</t>
  </si>
  <si>
    <t xml:space="preserve">ESTRUCTURA</t>
  </si>
  <si>
    <t xml:space="preserve">01.04</t>
  </si>
  <si>
    <t xml:space="preserve">P4M0-L2T8</t>
  </si>
  <si>
    <t xml:space="preserve">Estintolament de paret d'obra ceràmica de 29 cm de gruix, amb dos perfil d'acer per a estructures S275JR laminats en calent, amb una quantia de 151 kg/m, per a una càrrega total de 24 t/m, per a pas de 0,8 a 1,5 m d'amplària, col·locat sobre daus de recolzament de formigó per armar HA - 25 / B / 10 / xC1 amb una quantitat de ciment de 275 kg/m3 i relació aigua ciment =&lt; 0.6, apuntalament per les dues bandes amb puntal tubular metàl·lic de &lt;= 150 kN de càrrega màxima, enderroc amb mitjans manuals i càrrega manual de runa sobre camió o contenidor</t>
  </si>
  <si>
    <t xml:space="preserve">05</t>
  </si>
  <si>
    <t xml:space="preserve">TANCAMENTS I DIVISORIES</t>
  </si>
  <si>
    <t xml:space="preserve">01.05</t>
  </si>
  <si>
    <t xml:space="preserve">P654-14U5R</t>
  </si>
  <si>
    <t xml:space="preserve">Envà de plaques de guix laminat amb aïllament de plaques de llana de roca format per estructura senzilla normal amb perfileria de planxa d'acer galvanitzat, amb un gruix total de l'envà de 130mm, muntants cada 400 mm de 70 mm d'amplària i canals de 70 mm d'amplària, 2 plaques tipus estàndard (A) a cada cara de 15 mm de gruix cada una, fixades mecànicament i aïllament de plaques de llana mineral de roca de resistència tèrmica &gt;= 1,622 m2·K/W</t>
  </si>
  <si>
    <t xml:space="preserve">P6124-VO01</t>
  </si>
  <si>
    <t xml:space="preserve">ml</t>
  </si>
  <si>
    <t xml:space="preserve">Formació de brancals amb obra ceràmica vista, idem existent, en noves obertures realitzades, amb formació de trava amb paret existent.</t>
  </si>
  <si>
    <t xml:space="preserve">P83EC-0MXX</t>
  </si>
  <si>
    <t xml:space="preserve">Increment de preu per canvi de placa de estandard a hidrofuga</t>
  </si>
  <si>
    <t xml:space="preserve">06</t>
  </si>
  <si>
    <t xml:space="preserve">REVESTIMENTS</t>
  </si>
  <si>
    <t xml:space="preserve">Titol 3</t>
  </si>
  <si>
    <t xml:space="preserve">ENGUIXATS I ARREBOSSATS</t>
  </si>
  <si>
    <t xml:space="preserve">01.06.01</t>
  </si>
  <si>
    <t xml:space="preserve">P811-3FBV</t>
  </si>
  <si>
    <t xml:space="preserve">Arrebossat a bona vista sobre parament vertical interior, a 3,00 m d'alçària, com a màxim, amb morter de ciment per a ús corrent (GP), de designació CSII-W0, segons UNE-EN 998-1, remolinat</t>
  </si>
  <si>
    <t xml:space="preserve">P815-3FMK</t>
  </si>
  <si>
    <t xml:space="preserve">Enguixat reglejat sobre parament vertical interior, a 3,00 m d'alçària, com a màxim, amb guix B1, acabat raspat</t>
  </si>
  <si>
    <t xml:space="preserve">ENRAJOLATS</t>
  </si>
  <si>
    <t xml:space="preserve">01.06.02</t>
  </si>
  <si>
    <t xml:space="preserve">P822-3NXP</t>
  </si>
  <si>
    <t xml:space="preserve">Enrajolat de parament vertical interior a una alçària &lt;= 3 m amb rajola de ceràmica premsada esmaltada mat, rajola de valència, de forma rectangular o quadrada, de 16 a 25 u peces/m2 grup BIII (UNE-EN 14411), preu alt, col·locades amb adhesiu cimentós tipus C1 segons norma UNE-EN 12004 i rejuntat amb beurada CG1 (UNE-EN 13888)</t>
  </si>
  <si>
    <t xml:space="preserve">PINTATS</t>
  </si>
  <si>
    <t xml:space="preserve">01.06.03</t>
  </si>
  <si>
    <t xml:space="preserve">P89I-4V8T</t>
  </si>
  <si>
    <t xml:space="preserve">Pintat de parament vertical de guix, amb pintura plàstica amb acabat llis, amb una capa segelladora i dues d'acabat</t>
  </si>
  <si>
    <t xml:space="preserve">P89I-4V8R</t>
  </si>
  <si>
    <t xml:space="preserve">Pintat de parament horitzontal de guix, amb pintura plàstica amb acabat llis, amb una capa segelladora i dues d'acabat</t>
  </si>
  <si>
    <t xml:space="preserve">CEL RAS</t>
  </si>
  <si>
    <t xml:space="preserve">01.06.04</t>
  </si>
  <si>
    <t xml:space="preserve">P846-9JO6</t>
  </si>
  <si>
    <t xml:space="preserve">Cel ras de placa de guix laminat hidròfuga (H) i gruix 12,5 mm, amb vora afinada (BA), segons la norma UNE-EN 520, amb entramat estructura senzilla d'acer galvanitzat format per perfils col·locats cada 600 mm fixats al sostre mitjançant vareta de suspensió cada 1,2 m, per a una alçària de cel ras de 4 m com a màxim</t>
  </si>
  <si>
    <t xml:space="preserve">07</t>
  </si>
  <si>
    <t xml:space="preserve">PAVIMENTS</t>
  </si>
  <si>
    <t xml:space="preserve">01.07</t>
  </si>
  <si>
    <t xml:space="preserve">P9D5-35ZT</t>
  </si>
  <si>
    <t xml:space="preserve">Paviment interior, de rajola de gres extruït esmaltat antilliscant de forma rectangular o quadrada, de 16 a 25 u peces/m2 grup AI/AIIa (UNE-EN 14411), preu alt, col·locades amb adhesiu cimentós tipus C1 temps obert ampliat (E) segons norma UNE-EN 12004 i rejuntat amb beurada CG2 (UNE-EN 13888)</t>
  </si>
  <si>
    <t xml:space="preserve">P9P7-8FN9</t>
  </si>
  <si>
    <t xml:space="preserve">Paviment de linòleum en rotlle classe 23-32-41 segons UNE-EN ISO 24011 i de gruix de 2 mm, col·locat amb adhesiu acrílic de dispersió aquosa i soldat en calent amb cordó cel·lular de diàmetre 4 mm</t>
  </si>
  <si>
    <t xml:space="preserve">P5Z25-VO01</t>
  </si>
  <si>
    <t xml:space="preserve">RAMPES ACCÉS EXTERIORS
Formació de conjunt de recrescuts i rampes formades per:
- Fabrica ceràmica idem a l'existent
- Perfil metàl·lic tipus T 100x100mm
- perfil metal·lic LD-35
- Encadellat ceràmic de supermaó
- Solera massissa de formigó armat de 6cm de gruix i malla electrosoldada #15cm D6mm.
Inclou formació d'esglaons, encofrats laterals, tall i adaptació de peces ceràmiqies, envanets necessaris per recolzament de encadellat ceràmic i subestructura metàl·lica, protecció i pintat de l'estructura metàl·lica, formació d'obertures per ventilació amb reixes segons indicacions de la DF, formació de registres d'accés per manteiment, 4 comportes d'accés per manteniment de cada rampa, mitjans auxiliars, materials i tot el necessari per executar la partida segons planols de detall i/o indicacions de la DF.</t>
  </si>
  <si>
    <t xml:space="preserve">P9F3-VO01</t>
  </si>
  <si>
    <t xml:space="preserve">PAVIMENT PREFABRICAT FORMIGÓ
Paviment de peçes de formigó monocapa, de 2cm de gruix, mides segons planols de detall, color a definir per la DF, col·locada sobre base de morter 1:6 de 5 N/mm2, i reblert de junts amb beurada de ciment.
Inclou transport, treballs de replanteig, presa de mides, mitjans auxiliars, materials i tot el necessari per executar la partida segons planols de detall i/o indicacions de la DF.</t>
  </si>
  <si>
    <t xml:space="preserve">P9VE-VO02</t>
  </si>
  <si>
    <t xml:space="preserve">m</t>
  </si>
  <si>
    <t xml:space="preserve">ESGLAÓ DE FORMIGÓ
Esglaó prefabricat de formigó format per frontal i estesa, de 2cm de gruix, acabat idem paviment, col·locat a truc de maceta amb morter</t>
  </si>
  <si>
    <t xml:space="preserve">08</t>
  </si>
  <si>
    <t xml:space="preserve">FUSTERIES INTERIORS</t>
  </si>
  <si>
    <t xml:space="preserve">01.08</t>
  </si>
  <si>
    <t xml:space="preserve">PAQB-FI01</t>
  </si>
  <si>
    <t xml:space="preserve">FI01 PORTA BATENT
Porta block de fulles batents de fusta per a interior, batent, de 40 mm de gruix, enrasada per la cara exterior, amb una llum de pas de 100 cm d'amplària i 210 cm d'alçària, per a un gruix de bastiment de qualsevol envà, acabat lacat, amb fulla cares llises de tauler aglomerat hidròfug xapat, galzes i tapajunts de MDF xapat, ribet de goma, ferramenta de penjar, pany de cop i clau, mestrejament de claus segons indicacions de la propietat, amb joc de manetes, alumini mate, amb placa petita, de preu alt
Inclou premarc i marc de fusta de pi, tapetes de 7cm fins al cel ras, mitjans auxiliars, materials i tot el necessari per executar la partida segons planols de detall i/o indicacions de la DF</t>
  </si>
  <si>
    <t xml:space="preserve">PAQ0-FI02</t>
  </si>
  <si>
    <t xml:space="preserve">FI02 CONJUNT FUSTERIA 416x296cm
Formació de tancament de fusta, composat per una fulla batent, fix laterals, superiors e inferiors, per un buit d'obra aproximat de 416x295cm, composat per tancament amb muntants principals de fusta de 160x80mm, muntants secundaris de 70x60mm, revestiment contraplacat fenòlic de pi C+/C de 12mm de gruix, per a ambient humit segons UNE-EN 636, reacció al foc B-s1, d0, acabat envernissat amb certificat ECO LABEL amb una capa segelladora i 3 capes d'acabat mat, B-s1,d0; Fulla batent per a porta interior, amb contraplacat fenolic de pi, de 40 mm de gruix, de cares llises i estructura interior de fusta, de 93 cm de pas i de 235 cm d'alçària. Envidrament a la part central amb vidre 4+4, marc de fusta de pi.
SUA1 Neteja: practicable batent
SUA2 Impacte: impacte &lt;1,50m
REQ. ACÚSTIC: Ra=30dBA &gt;/=30dBA
Inclou fulla amb doble galze, rivet automatic acístic,  bastiment, llana de roca 7cm de gruix, ferratges, maneta en L Arcon dline o equivalent, inox setinat Ø16mm, placa 175x175mm amb clau, pany de cop i clau, mestrejament de claus, topall de porta d'acer inoxidable mate, mitjans auxiliars, materials i tot el necessari per executar la partida segons planols de detall i/o indicacions de la DF.</t>
  </si>
  <si>
    <t xml:space="preserve">PAQ0-FI03</t>
  </si>
  <si>
    <t xml:space="preserve">FI03 CONJUNT FUSTERIA 225x296cm
Formació de tancament de fusta, composat per una fulla batent, fix laterals, superiors e inferiors, per un buit d'obra aproximat de 225x295cm, composat per tancament amb muntants principals de fusta de 160x80mm, muntants secundaris de 70x60mm, revestiment contraplacat fenòlic de pi C+/C de 12mm de gruix, per a ambient humit segons UNE-EN 636, reacció al foc B-s1, d0, acabat envernissat amb certificat ECO LABEL amb una capa segelladora i 3 capes d'acabat mat, B-s1,d0; Fulla batent per a porta interior, amb contraplacat fenolic de pi, de 40 mm de gruix, de cares llises i estructura interior de fusta, de 93 cm de pas i de 235 cm d'alçària. Envidrament a la part central amb vidre 4+4, marc de fusta de pi.
SUA1 Neteja: practicable batent
SUA2 Impacte: impacte &lt;1,50m
REQ. ACÚSTIC: Ra=30dBA &gt;/=30dBA
Inclou fulla amb doble galze, rivet automatic acístic,  bastiment, llana de roca 7cm de gruix, ferratges, maneta en L Arcon dline o equivalent, inox setinat Ø16mm, placa 175x175mm amb clau, pany de cop i clau, mestrejament de claus, topall de porta d'acer inoxidable mate, mitjans auxiliars, materials i tot el necessari per executar la partida segons planols de detall i/o indicacions de la DF.</t>
  </si>
  <si>
    <t xml:space="preserve">PAQ0-FI04</t>
  </si>
  <si>
    <t xml:space="preserve">FI04 CONJUNT FUSTERIA 245x296cm
Formació de tancament de fusta, composat per una fulla batent, fix laterals, superiors e inferiors, per un buit d'obra aproximat de 245x295cm, composat per tancament amb muntants principals de fusta de 160x80mm, muntants secundaris de 70x60mm, revestiment contraplacat fenòlic de pi C+/C de 12mm de gruix, per a ambient humit segons UNE-EN 636, reacció al foc B-s1, d0, acabat envernissat amb certificat ECO LABEL amb una capa segelladora i 3 capes d'acabat mat, B-s1,d0; Fulla batent per a porta interior, amb contraplacat fenolic de pi, de 40 mm de gruix, de cares llises i estructura interior de fusta, de 93 cm de pas i de 235 cm d'alçària. Envidrament a la part central amb vidre 4+4, marc de fusta de pi.
SUA1 Neteja: practicable batent
SUA2 Impacte: impacte &lt;1,50m
REQ. ACÚSTIC: Ra=30dBA &gt;/=30dBA
Inclou fulla amb doble galze, rivet automatic acístic,  bastiment, llana de roca 7cm de gruix, ferratges, maneta en L Arcon dline o equivalent, inox setinat Ø16mm, placa 175x175mm amb clau, pany de cop i clau, mestrejament de claus, topall de porta d'acer inoxidable mate, mitjans auxiliars, materials i tot el necessari per executar la partida segons planols de detall i/o indicacions de la DF.</t>
  </si>
  <si>
    <t xml:space="preserve">PAQ0-FI05</t>
  </si>
  <si>
    <t xml:space="preserve">FI05 CONJUNT FUSTERIA 285x296cm
Formació de tancament de fusta, composat per una fulla batent, fix laterals, superiors e inferiors, per un buit d'obra aproximat de 285x295cm, composat per tancament amb muntants principals de fusta de 160x80mm, muntants secundaris de 70x60mm, revestiment contraplacat fenòlic de pi C+/C de 12mm de gruix, per a ambient humit segons UNE-EN 636, reacció al foc B-s1, d0, acabat envernissat amb certificat ECO LABEL amb una capa segelladora i 3 capes d'acabat mat, B-s1,d0; Fulla batent per a porta interior, amb contraplacat fenolic de pi, de 40 mm de gruix, de cares llises i estructura interior de fusta, de 93 cm de pas i de 235 cm d'alçària. Envidrament a la part central amb vidre 4+4, marc de fusta de pi.
SUA1 Neteja: practicable batent
SUA2 Impacte: impacte &lt;1,50m
REQ. ACÚSTIC: Ra=30dBA &gt;/=30dBA
Inclou fulla amb doble galze, rivet automatic acístic,  bastiment, llana de roca 7cm de gruix, ferratges, maneta en L Arcon dline o equivalent, inox setinat Ø16mm, placa 175x175mm amb clau, pany de cop i clau, mestrejament de claus, topall de porta d'acer inoxidable mate, mitjans auxiliars, materials i tot el necessari per executar la partida segons planols de detall i/o indicacions de la DF.</t>
  </si>
  <si>
    <t xml:space="preserve">PAQ0-FI06</t>
  </si>
  <si>
    <t xml:space="preserve">FI06 BANC DE FUSTA
Formació de banc de fusta, de mides aproximades 425x32x30cm, amb panell contraxapat fenolic de pi de 21mm de gruix, reacció al foc B-s1, d0, acabat envernissat amb certificat ECO LABEL amb una capa segelladora i 3 capes d'acabat mat, B-s1,d0; amb costelles com a potes cada 85cm i panell lateral posterior de 425x120cm.
Inclou formació de 20 penjadors, mitjans auxiliars, materials i tot el necessari per executar la partida segons planols de detall i/o indicacions de la DF.</t>
  </si>
  <si>
    <t xml:space="preserve">P662-6YAG</t>
  </si>
  <si>
    <t xml:space="preserve">Mòdul frontal de cabina sanitària format per una porta practicable i lateral fix, de 160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t>
  </si>
  <si>
    <t xml:space="preserve">P662-6YAA</t>
  </si>
  <si>
    <t xml:space="preserve">Mampara divisòria entre cabines sanitàries de 120 cm de llargària i 205 cm d'alçada total, de tauler de resines fenòliques HPL de 13 mm de gruix amb acabat de color a les dues cares, amb perfils de fixació i peus regulables d'acer inoxidable</t>
  </si>
  <si>
    <t xml:space="preserve">09</t>
  </si>
  <si>
    <t xml:space="preserve">FUSTERIES EXTERIORS</t>
  </si>
  <si>
    <t xml:space="preserve">01.09</t>
  </si>
  <si>
    <t xml:space="preserve">PAF3-FE01</t>
  </si>
  <si>
    <t xml:space="preserve">FE01 FUSTERIA EXTERIOR 175x240cm
Conjunt fusteria d'alumini anoditzat amb trencament de pont tèrmic, composades amb perfils de aleació d'alumini 6063 i tractament tèrmic T-5, composada per una porta amb una fulla batent i una finestra d'una fulla batent, col·locada sobre premarc de tub d'acer galvanitzat, per a un buit d'obra aproximat de 175x240 cm, classificació mínima 4 de permeabilitat a l'aire segons UNE-EN 12207, classificació mínima E1650 d'estanquitat a l'aigua segons UNE-EN 12208 i classificació mínima C5 de resistència al vent segons UNE-EN 12210.
Vidre 4+4/16/6+6 BE
La fusteria complirà els següents requisits: làmina epdm als punts de contacte entre la perfileria d'alumini i la subestructura de suport, esquadres vulcanitzades a les cantonades, juntes de vidriat i la resta de juntes també d'epdm, cargols d'acer inoxidable, ventilació i drenatge de la base i el perímetre dels vidres, escaires interiors a les cantonades i unions en ´´t´´ de marcs i fulles amb cua de dos components per estanqueitzar i armar l'engonal. ferramenta amb els eixos d'acer inoxidable i la resta de peces de fossa d'alumini. mantea, pany de cop i clau, mestrejament de claus. els segellats perimetrals es reutilitzaran amb silicona neutra resistent als raigs raïm sobre cordó cel·lular antiadherent a la silicona.
Inclou vidre, premarc d'acer galvanitzat, elements d'accionament, estanqueïtat, tapetes, tapajuntes, segellats i tots els elements necessaris per deixar la partida correctament executada tot segons indicacions de la df i plànols de projecte.
****comprovar dimensions amb els plànols de fusteries del projecte i amb la df</t>
  </si>
  <si>
    <t xml:space="preserve">PAF3-FE02</t>
  </si>
  <si>
    <t xml:space="preserve">FE02 PORTA ALUMINI 100x240cm
Porta d'alumini anoditzat amb trencament de pont tèrmic, composades amb perfils de aleació d'alumini 6063 i tractament tèrmic T-5, composada per una porta amb una fulla batent, col·locada sobre premarc de tub d'acer galvanitzat, per a un buit d'obra aproximat de 100x240 cm, classificació mínima 4 de permeabilitat a l'aire segons UNE-EN 12207, classificació mínima E1650 d'estanquitat a l'aigua segons UNE-EN 12208 i classificació mínima C5 de resistència al vent segons UNE-EN 12210.
Vidre 4+4/16/6+6 BE
La fusteria complirà els següents requisits: làmina epdm als punts de contacte entre la perfileria d'alumini i la subestructura de suport, esquadres vulcanitzades a les cantonades, juntes de vidriat i la resta de juntes també d'epdm, cargols d'acer inoxidable, ventilació i drenatge de la base i el perímetre dels vidres, escaires interiors a les cantonades i unions en ´´t´´ de marcs i fulles amb cua de dos components per estanqueitzar i armar l'engonal. ferramenta amb els eixos d'acer inoxidable i la resta de peces de fossa d'alumini. mantea, pany de cop i clau, mestrejament de claus. els segellats perimetrals es reutilitzaran amb silicona neutra resistent als raigs raïm sobre cordó cel·lular antiadherent a la silicona.
Inclou vidre, premarc d'acer galvanitzat, elements d'accionament, estanqueïtat, tapetes, tapajuntes, segellats i tots els elements necessaris per deixar la partida correctament executada tot segons indicacions de la df i plànols de projecte.
****comprovar dimensions amb els plànols de fusteries del projecte i amb la df</t>
  </si>
  <si>
    <t xml:space="preserve">PAV8-VO01</t>
  </si>
  <si>
    <t xml:space="preserve">C01 CORTINA TEIXIT OPAC
Cortina de teixit opac de fibra de vidre i recobriment de PVC d'1,5 a 2 m d'amplària i 2 m d'alçària, amb sistema d'accionament amb cadeneta i guia d'alumini, col·locada amb fixacions mecàniques</t>
  </si>
  <si>
    <t xml:space="preserve">10</t>
  </si>
  <si>
    <t xml:space="preserve">SERRALLERIA</t>
  </si>
  <si>
    <t xml:space="preserve">01.10</t>
  </si>
  <si>
    <t xml:space="preserve">PB31-0S01</t>
  </si>
  <si>
    <t xml:space="preserve">S01 REIXA 170x137cm
Reixa galvanitzada d'entramat d'acer, de mides aproximades 170x137cm, amb marc perimetral de perfil 10x2cm, brendoles cada 10cm amb perfils quadrats de 2x2cm i dos travessers horitzontals de 10x2cm, tot el conjunt acabat pintat de color blanc, ancorada amb morter de ciment 1:4, elaborat a l'obra</t>
  </si>
  <si>
    <t xml:space="preserve">PB1D-0S02</t>
  </si>
  <si>
    <t xml:space="preserve">BARANA RAMPA
Formació de barana metàl·lica, de 90cm d'alçada, amb passamà superior e inferior segons normativa d'accessibilitat vigent, d'acer galvanitzat en calent,  de 40 mm de diàmetre, muntants cada 100cm, amb suport de platines d'acer galvanitzat en calent de 10mm de gruix, fixat mecànicament.
Inclou mitjans auxiliars, materials i tot el necessari per executar la partida segons planols de detall i/o indicacions de la DF.</t>
  </si>
  <si>
    <t xml:space="preserve">PB1D-0S04</t>
  </si>
  <si>
    <t xml:space="preserve"> BARANA ESCALES
Formació de barana metàl·lica, de 90cm d'alçada, amb passamà superior e inferior segons normativa d'accessibilitat vigent, passamà inferior per les dues bandes, d'acer galvanitzat en calent,  de 40 mm de diàmetre, amb muntants cada 100cm, amb suport de platines d'acer galvanitzat en calent de 10mm de gruix, fixat mecànicament.
Inclou mitjans auxiliars, materials i tot el necessari per executar la partida segons planols de detall i/o indicacions de la DF.</t>
  </si>
  <si>
    <t xml:space="preserve">PB31-0S07</t>
  </si>
  <si>
    <t xml:space="preserve">S07 CONJUNT PORTA
Formació conjunt porta reixada, per un buit d'obra de 396x165cm, composat per dos fulles batents i un fix lateral, mitjançant marc perimaral de amb perfil tubular buit de 5x5cm i reixa de perfils metal·lics circulars massisos de 5mm de gruix i un entramant de 100x400mm, fixat a postes amb perfils HEB120 i aquest ancorats a dau de formigó. Tot el conjunt acabat pintat color RAL idem existent.
Inclou fonaments de formigó, excavació de terres, pany de cop i clau, mestrejament de claus, mitjans auxiliars, materials i tot el necessari per executar la partida segons planols de detall i/o indicacions de la DF</t>
  </si>
  <si>
    <t xml:space="preserve">PB31-0S08</t>
  </si>
  <si>
    <t xml:space="preserve">S08 CONJUNT PORTA
Formació conjunt porta reixada, per un buit d'obra de 220x165cm, composat per dos fulles batents, mitjançant marc perimaral de amb perfil tubular buit de 5x5cm i reixa de perfils metal·lics circulars massisos de 5mm de gruix i un entramant de 100x400mm, fixat a postes amb perfils HEB120 i aquest ancorats a dau de formigó. Tot el conjunt acabat pintat color RAL idem existent.
Inclou fonaments de formigó, excavació de terres, pany de cop i clau, mestrejament de claus, mitjans auxiliars, materials i tot el necessari per executar la partida segons planols de detall i/o indicacions de la DF</t>
  </si>
  <si>
    <t xml:space="preserve">PB31-0S09</t>
  </si>
  <si>
    <t xml:space="preserve">S09 CONJUNT PORTA
Formació conjunt porta reixada, per un buit d'obra de 1315x140cm, composat per dos fulles batents i fixos laterals, mitjançant marc perimaral de amb perfil tubular buit de 5x5cm i reixa de perfils metal·lics circulars massisos de 5mm de gruix i un entramant de 100x400mm, fixat a postes amb perfils HEB120 i aquest ancorats a dau de formigó. Tot el conjunt acabat pintat color RAL idem existent.
Inclou fonaments de formigó, excavació de terres, pany de cop i clau, mestrejament de claus, mitjans auxiliars, materials i tot el necessari per executar la partida segons planols de detall i/o indicacions de la DF</t>
  </si>
  <si>
    <t xml:space="preserve">PB31-0S10</t>
  </si>
  <si>
    <t xml:space="preserve">S10 CONJUNT PORTA
Formació conjunt porta reixada, per un buit d'obra de 1065x140cm, composat per dos fulles batents i fixos laterals, mitjançant marc perimaral de amb perfil tubular buit de 5x5cm i reixa de perfils metal·lics circulars massisos de 5mm de gruix i un entramant de 100x400mm, fixat a postes amb perfils HEB120 i aquest ancorats a dau de formigó. Tot el conjunt acabat pintat color RAL idem existent.
Inclou fonaments de formigó, excavació de terres, pany de cop i clau, mestrejament de claus, mitjans auxiliars, materials i tot el necessari per executar la partida segons planols de detall i/o indicacions de la DF</t>
  </si>
  <si>
    <t xml:space="preserve">11</t>
  </si>
  <si>
    <t xml:space="preserve">INSTAL·LACIONS</t>
  </si>
  <si>
    <t xml:space="preserve">SANEJAMENT</t>
  </si>
  <si>
    <t xml:space="preserve">01.11.01</t>
  </si>
  <si>
    <t xml:space="preserve">PJ07-S001</t>
  </si>
  <si>
    <t xml:space="preserve">Xarxa de petita evaucació de cambra higiènica, amb dos lavabos, dos inodors, des de sifó d'aparell fins a connexió amb baixant més proper, amb canonada de polipropilè tricapa per evacuació insonoritzada.</t>
  </si>
  <si>
    <t xml:space="preserve">PD75-B2PJ</t>
  </si>
  <si>
    <t xml:space="preserve">Clavegueró de polietilè d'alta densitat per a evacuació sifònica, PE 80 de 160 mm de diàmetre nominal exterior, 5 bar de pressió nominal, sèrie SDR 26 segons UNE-EN 12201-2 inclosos accessoris, carrils i elements de fixació per anar penjat</t>
  </si>
  <si>
    <t xml:space="preserve">PD1H-I6U1</t>
  </si>
  <si>
    <t xml:space="preserve">Connexió de derivació individual de DN=160 mm a baixant, cavalcament de colzes existents, segellat de junts i càrrega manual de runa sobre camió o contenidor</t>
  </si>
  <si>
    <t xml:space="preserve">FONTANERIA</t>
  </si>
  <si>
    <t xml:space="preserve">01.11.02</t>
  </si>
  <si>
    <t xml:space="preserve">PJ07-Z001</t>
  </si>
  <si>
    <t xml:space="preserve">Instal·lació vista protegida de fontaneria per a bany compost per dues piques, una amb dues aixetes i una amb una, i dos inodors, d’aigua freda i calenta, amb connexió a la instal·lació existent i execució de les derivacions necessàries fins als punts de consum, realitzada amb canonada multicapa amb accessoris metàl·lics, vàlvules de tall, claus d’aparell i maneguets flexibles, conduccions vistes protegides amb carcassa metàl·lica i amb aïllament tèrmic en tubs d’aigua calenta, acabades amb pintura o esmalt decoratiu, incloent muntatge, connexions, proves d’estanquitat i posada en servei, instal·lació completa i provada segons normativa vigent</t>
  </si>
  <si>
    <t xml:space="preserve">CALEFACCIÓ</t>
  </si>
  <si>
    <t xml:space="preserve">01.11.03</t>
  </si>
  <si>
    <t xml:space="preserve">P21GE-VO01</t>
  </si>
  <si>
    <t xml:space="preserve">Desmuntatge de radiador d’aigua existent amb desconnexió de les línies d’alimentació i retorn, buidatge parcial del circuit i retirada de l’aparell.
 Reposició del radiador en nova ubicació, incloent la modificació i prolongació de les canonades fins al nou punt de connexió, col·locació de suports, accessoris, juntes, tefló o cinta d’estanquitat, reompliment del circuit, purga d’aire i comprovació de l’estanquitat i correcte funcionament.
Inclou retirada d'instal·lacions obsoletes, treball completament acabat, amb el radiador reubicat, connectat i operatiu segons instruccions de la Direcció Facultativa.</t>
  </si>
  <si>
    <t xml:space="preserve">P21GE-CUMN</t>
  </si>
  <si>
    <t xml:space="preserve">Arrencada de radiador per aigua, de llargària &lt;= 300 cm, amb mitjans manuals i càrrega manual sobre camió o contenidor</t>
  </si>
  <si>
    <t xml:space="preserve">ELECTRICITAT</t>
  </si>
  <si>
    <t xml:space="preserve">01.11.04</t>
  </si>
  <si>
    <t xml:space="preserve">PG13-VO01</t>
  </si>
  <si>
    <t xml:space="preserve">Instal·lació elèctrica vista en aula existent amb modificació de punts d’il·luminació, desconnexió i retirada d’endolls i mecanismes afectats per l’enderroc de parets, i col·locació de nous mecanismes, interruptors, endolls i caixes de derivació, amb conduccions vistes mitjançant canaleta superficial de PVC, cablejat de coure aïllat segons REBT, fixacions, connexions i proves de funcionament, incloent adequació de circuits a quadre existent, verificació de continuitat i seguretat elèctrica, treball completament acabat i en servei segons normativa vigent i instruccions de la Direcció Facultativa</t>
  </si>
  <si>
    <t xml:space="preserve">AJUDES PALETERIA</t>
  </si>
  <si>
    <t xml:space="preserve">01.11.05</t>
  </si>
  <si>
    <t xml:space="preserve">PY0011NN</t>
  </si>
  <si>
    <t xml:space="preserve">AJUTS PALETERIA
Partida pel conjunt d'ajuts de ram de paleta a les instal.lacions i industrials.</t>
  </si>
  <si>
    <t xml:space="preserve">12</t>
  </si>
  <si>
    <t xml:space="preserve">EQUIPAMENTS</t>
  </si>
  <si>
    <t xml:space="preserve">BANYS</t>
  </si>
  <si>
    <t xml:space="preserve">01.12.01</t>
  </si>
  <si>
    <t xml:space="preserve">PJ219-VO02</t>
  </si>
  <si>
    <t xml:space="preserve">Suport lavabo d'acer inxodable, col·locat</t>
  </si>
  <si>
    <t xml:space="preserve">PJ117-3BYE</t>
  </si>
  <si>
    <t xml:space="preserve">Lavabo mural o per a recolzar de porcellana esmaltada, senzill, d'amplària 53 a 75 cm, de color blanc i preu mitjà, recolzat sobre taulell o moble</t>
  </si>
  <si>
    <t xml:space="preserve">PJ117-3BZG</t>
  </si>
  <si>
    <t xml:space="preserve">Lavabo mural o per a recolzar de porcellana esmaltada, doble, d'amplària &gt;= 100 cm, de color blanc i preu mitjà, recolzat sobre taulell o moble</t>
  </si>
  <si>
    <t xml:space="preserve">PJ3D-3FKQ</t>
  </si>
  <si>
    <t xml:space="preserve">Sifó de botella per a lavabo, de llautó cromat de 3/4´´ amb enllaç de diàmetre 25 mm, connectat a la xarxa de petita evacuació</t>
  </si>
  <si>
    <t xml:space="preserve">PJ219-3SFR</t>
  </si>
  <si>
    <t xml:space="preserve">Aixeta monocomandament temporitzada per a lavabo, muntada superficialment sobre taulell o aparell sanitari, de llautó cromat, preu mitjà, amb dues entrades de 1/2´´</t>
  </si>
  <si>
    <t xml:space="preserve">PJ11C-3D0I</t>
  </si>
  <si>
    <t xml:space="preserve">Inodor de porcellana esmaltada, de sortida vertical i/o horitzontal, amb seient i tapa, cisterna i mecanismes de descàrrega i alimentació incorporats, de color blanc, preu mitjà, col·locat sobre el paviment i connectat a la xarxa d'evacuació</t>
  </si>
  <si>
    <t xml:space="preserve">PJ40-HA23</t>
  </si>
  <si>
    <t xml:space="preserve">Porta-rotlles de paper higiènic d'acer inoxidable amb tapa, de dimensions 68 x 131 x 150 mm, col·locat amb fixacions mecàniques</t>
  </si>
  <si>
    <t xml:space="preserve">PJ40-HA25</t>
  </si>
  <si>
    <t xml:space="preserve">Porta-rotlles gegant de paper higiènic, d'acer inoxidable, de 250 mm de diàmetre i 110 mm de fondària, col·locat amb fixacions mecàniques</t>
  </si>
  <si>
    <t xml:space="preserve">PJ119-H7Q9</t>
  </si>
  <si>
    <t xml:space="preserve">Plat de dutxa multi ús de gres fi massís, tipus Poliban, de 80x80 cm, de color blanc, preu alt, col·locat sobre paviment</t>
  </si>
  <si>
    <t xml:space="preserve">PJ21E-H7SP</t>
  </si>
  <si>
    <t xml:space="preserve">Aixeta temporitzada per a dutxa, mural, muntada superficialment, de llautó cromat, preu alt, amb entrada de 3/4' i sortida de 3/4'</t>
  </si>
  <si>
    <t xml:space="preserve">PC16-12Q3B</t>
  </si>
  <si>
    <t xml:space="preserve">Mirall de vidre laminar de seguretat incolora 4+4, amb cantells polits i bisellats col·locat adherit sobre tauler de fusta</t>
  </si>
  <si>
    <t xml:space="preserve">PERGOLA</t>
  </si>
  <si>
    <t xml:space="preserve">01.12.02</t>
  </si>
  <si>
    <t xml:space="preserve">PQT1-VO01</t>
  </si>
  <si>
    <t xml:space="preserve">PERGOLA METAL·LICA
Formació de pergola metàl·lica, mides segons planols de detall, amb lones mobils, estructura de suport acer galvanitzat i pintat, muntat i col·locat sobre daus de formigó
Inclou plaques d'ancoratge, estructura, acabat pintat, llistons de fusta, vernis de fusta, mitjans auxiliars, materials i tot el necessari per executar la partida segons planols de detall i/o indicacions de la DF.</t>
  </si>
  <si>
    <t xml:space="preserve">JOCS INFANTILS</t>
  </si>
  <si>
    <t xml:space="preserve">01.12.03</t>
  </si>
  <si>
    <t xml:space="preserve">P21Q1-VO01</t>
  </si>
  <si>
    <t xml:space="preserve">Desmuntatge i posterior muntatge de Jocs d'escola infantil, amb mitjans manuals i mecànics.
Inclou enderroc de fonaments existents, excavació i formació de nous, ancoratges, fixacions, desplaçaments, acopis, embalatges, mitjans auxiliars, materials i tot el necessari per executar la partida segons planols de detall i/o indicacions de la DF.</t>
  </si>
  <si>
    <t xml:space="preserve">13</t>
  </si>
  <si>
    <t xml:space="preserve">GESTIÓ DE RESIDUS</t>
  </si>
  <si>
    <t xml:space="preserve">01.13</t>
  </si>
  <si>
    <t xml:space="preserve">P2R5-DT13</t>
  </si>
  <si>
    <t xml:space="preserve">Transport de residus a instal·lació autoritzada de gestió de residus, amb camió de 7 t i temps d'espera per a la càrrega a màquina, amb un recorregut de més de 5 i fins a 10 km</t>
  </si>
  <si>
    <t xml:space="preserve">P2RA-EU6C</t>
  </si>
  <si>
    <t xml:space="preserve">Disposició controlada de residus en dipòsit autoritzat inclòs el cànon sobre la disposició controlada dels residus de la construcció, segons la LLEI 8/2008, de residus barrejats inerts amb una densitat 1,0 t/m3, procedents de construcció o demolició, amb codi 17 01 07 segons la Llista Europea de Residus</t>
  </si>
  <si>
    <t xml:space="preserve">P2R3-HJF5</t>
  </si>
  <si>
    <t xml:space="preserve">Transport de terres no contaminades a obra exterior o centre de valorització, amb camió de 7 t i temps d'espera per a la càrrega amb mitjans mecànics, amb un recorregut de fins a 2 km</t>
  </si>
  <si>
    <t xml:space="preserve">P2RB-HFVM</t>
  </si>
  <si>
    <t xml:space="preserve">Disposició de terres no contaminades de densitat aparent 1,6 t/m3, a valoritzador de materials naturals excavats amb codi VNME</t>
  </si>
  <si>
    <t xml:space="preserve">14</t>
  </si>
  <si>
    <t xml:space="preserve">CONTROL DE QUALITAT</t>
  </si>
  <si>
    <t xml:space="preserve">01.14</t>
  </si>
  <si>
    <t xml:space="preserve">CQ00VO01</t>
  </si>
  <si>
    <t xml:space="preserve">Partida d'abonament total per la realització del Control de Qualitat</t>
  </si>
  <si>
    <t xml:space="preserve">15</t>
  </si>
  <si>
    <t xml:space="preserve">SEGURETAT I SALUT</t>
  </si>
  <si>
    <t xml:space="preserve">01.15</t>
  </si>
  <si>
    <t xml:space="preserve">ESS0VO01</t>
  </si>
  <si>
    <t xml:space="preserve">Partida d'abonament total per l'aplicació a obra de totes les mesures necessàries per al compliment de les normes d'estudi bàsic i el pla de seguretat i salut en l'obra, tot segons el Real Decreto 1627/1997 del 24 d'Octubre de 1997. 
Serà obligatòria la contractació d'una empresa externa, acreditada, per a l'execució material de les mesures de seguretat de l'obra.</t>
  </si>
  <si>
    <t xml:space="preserve">16</t>
  </si>
  <si>
    <t xml:space="preserve">VARIS</t>
  </si>
  <si>
    <t xml:space="preserve">01.16</t>
  </si>
  <si>
    <t xml:space="preserve">PNETVO01</t>
  </si>
  <si>
    <t xml:space="preserve">NETEJA FINAL D'OBRA
Neteja final d’obra realitzada per empresa especialitzada, incloent la retirada de residus i restes de construcció, desinfecció i neteja profunda de totes les superfícies (paviments, paraments verticals, sostres, fusteries interiors i exteriors, vidres, sanitaris i equips instal·lats), aspiració i fregat mecànic on sigui necessari, eliminació de pols en punts alts i baixos, repàs de detalls i lliurament de l’espai en condicions òptimes d’ús.
Treballs executats amb productes i maquinària professional, inclosos materials, equips, EPIs i gestió de residus.</t>
  </si>
  <si>
    <t xml:space="preserve">PNETVO02</t>
  </si>
  <si>
    <t xml:space="preserve">TRASSLLAT MOBILIARI I ENSERS
Trasllat de tot el mobiliari, equipament i resta d’ensers existents de l’edifici d’educació infantil fins a la nova ubicació, incloent inventariat previ, embalatge i protecció dels elements fràgils, desmuntatge i muntatge del mobiliari que ho requereixi, càrrega, transport i descarrega, col·locació a la nova destinació segons indicacions de la direcció facultativa.
Inclou mà d’obra especialitzada, mitjans auxiliars, vehicles, materials de protecció i totes les despeses necessàries per al correcte desenvolupament dels treballs.</t>
  </si>
  <si>
    <t xml:space="preserve">IMPORT TOTAL DEL PRESSUPOST : </t>
  </si>
  <si>
    <t xml:space="preserve">Justificació d'elements</t>
  </si>
  <si>
    <t xml:space="preserve">Nº</t>
  </si>
  <si>
    <t xml:space="preserve">Codi</t>
  </si>
  <si>
    <t xml:space="preserve">U.A.</t>
  </si>
  <si>
    <t xml:space="preserve">Descripció</t>
  </si>
  <si>
    <t xml:space="preserve">Descripció curta</t>
  </si>
  <si>
    <t xml:space="preserve">Element compost</t>
  </si>
  <si>
    <t xml:space="preserve">B07F-0LSZ</t>
  </si>
  <si>
    <t xml:space="preserve">Morter mixt de ciment pòrtland amb filler calcari CEM II, calç i sorra, amb 380 kg/m3 de ciment, amb una proporció en volum 1:0,5:4 i 10 N/mm2 de resistència a compressió, elaborat a l'obra</t>
  </si>
  <si>
    <t xml:space="preserve">Rend.:</t>
  </si>
  <si>
    <t xml:space="preserve">Morter mixt ciment pòrtland+fill.calc. CEM II,calç,sorra,380kg/m3 ciment,1:0,5:4,10N/mm2,elab.a obra</t>
  </si>
  <si>
    <t xml:space="preserve">Mà d'obra</t>
  </si>
  <si>
    <t xml:space="preserve">A0E-000A</t>
  </si>
  <si>
    <t xml:space="preserve">h</t>
  </si>
  <si>
    <t xml:space="preserve">Manobre especialista</t>
  </si>
  <si>
    <t xml:space="preserve">/R</t>
  </si>
  <si>
    <t xml:space="preserve">x</t>
  </si>
  <si>
    <t xml:space="preserve">=</t>
  </si>
  <si>
    <t xml:space="preserve">Subtotal mà d'obra</t>
  </si>
  <si>
    <t xml:space="preserve">Maquinària</t>
  </si>
  <si>
    <t xml:space="preserve">C176-00FX</t>
  </si>
  <si>
    <t xml:space="preserve">Formigonera de 165 l</t>
  </si>
  <si>
    <t xml:space="preserve">Subtotal maquinària</t>
  </si>
  <si>
    <t xml:space="preserve">Material</t>
  </si>
  <si>
    <t xml:space="preserve">B054-06DH</t>
  </si>
  <si>
    <t xml:space="preserve">kg</t>
  </si>
  <si>
    <t xml:space="preserve">Calç aèria hidratada CL 90-S, en sacs</t>
  </si>
  <si>
    <t xml:space="preserve">B011-05ME</t>
  </si>
  <si>
    <t xml:space="preserve">Aigua</t>
  </si>
  <si>
    <t xml:space="preserve">B055-067M</t>
  </si>
  <si>
    <t xml:space="preserve">t</t>
  </si>
  <si>
    <t xml:space="preserve">Ciment pòrtland amb filler calcari CEM II/B-L 32,5 R segons UNE-EN 197-1, en sacs</t>
  </si>
  <si>
    <t xml:space="preserve">B03L-05N7</t>
  </si>
  <si>
    <t xml:space="preserve">Sorra de pedrera per a morters</t>
  </si>
  <si>
    <t xml:space="preserve">Subtotal material</t>
  </si>
  <si>
    <t xml:space="preserve">Cost directe</t>
  </si>
  <si>
    <t xml:space="preserve">Despeses auxiliars</t>
  </si>
  <si>
    <t xml:space="preserve">%</t>
  </si>
  <si>
    <t xml:space="preserve">Total</t>
  </si>
  <si>
    <t xml:space="preserve">B07F-0LT4</t>
  </si>
  <si>
    <t xml:space="preserve">Morter de ciment pòrtland amb filler calcari CEM II/B-L i sorra, amb 250 kg/m3 de ciment, amb una proporció en volum 1:6 i 5 N/mm2 de resistència a compressió, elaborat a l'obra</t>
  </si>
  <si>
    <t xml:space="preserve">Morter ciment pòrtland+fill.calc. CEM II/B-L,sorra,250kg/m3 ciment,1:6,5N/mm2,elab.a obra</t>
  </si>
  <si>
    <t xml:space="preserve">B07F-0LT5</t>
  </si>
  <si>
    <t xml:space="preserve">Morter de ciment pòrtland amb filler calcari CEM II/B-L i sorra, amb 380 kg/m3 de ciment, amb una proporció en volum 1:4 i 10 N/mm2 de resistència a compressió, elaborat a l'obra</t>
  </si>
  <si>
    <t xml:space="preserve">Morter ciment pòrtland+fill.calc. CEM II/B-L,sorra,380kg/m3 ciment,1:4,10N/mm2,elab.a obra</t>
  </si>
  <si>
    <t xml:space="preserve">B07F-0LT7</t>
  </si>
  <si>
    <t xml:space="preserve">Morter de ciment pòrtland amb filler calcari CEM II/B-L i sorra, amb 450 kg/m3 de ciment, amb una proporció en volum 1:3 i 15 N/mm2 de resistència a compressió, elaborat a l'obra</t>
  </si>
  <si>
    <t xml:space="preserve">Morter ciment pòrtland+fill.calc. CEM II/B-L,sorra,450kg/m3 ciment,1:3,15N/mm2,elab.a obra</t>
  </si>
  <si>
    <t xml:space="preserve">B07K-0LR1</t>
  </si>
  <si>
    <t xml:space="preserve">Pasta de guix amb guix de designació B1/20/2, segons la norma UNE-EN 13279-1</t>
  </si>
  <si>
    <t xml:space="preserve">Pasta guix+guix B1/20/2</t>
  </si>
  <si>
    <t xml:space="preserve">A0D-0008</t>
  </si>
  <si>
    <t xml:space="preserve">Manobre guixaire</t>
  </si>
  <si>
    <t xml:space="preserve">B059-06FO</t>
  </si>
  <si>
    <t xml:space="preserve">Guix de designació B1/20/2, segons la norma UNE-EN 13279-1</t>
  </si>
  <si>
    <t xml:space="preserve">B0B6-107E</t>
  </si>
  <si>
    <t xml:space="preserve">Acer en barres corrugades elaborat a l'obra i manipulat a taller B500S, de límit elàstic &gt;= 500 N/mm2</t>
  </si>
  <si>
    <t xml:space="preserve">Acer b/corrug.obra man.taller B500S</t>
  </si>
  <si>
    <t xml:space="preserve">A0F-000I</t>
  </si>
  <si>
    <t xml:space="preserve">Oficial 1a ferrallista</t>
  </si>
  <si>
    <t xml:space="preserve">A01-FEP0</t>
  </si>
  <si>
    <t xml:space="preserve">Ajudant ferrallista</t>
  </si>
  <si>
    <t xml:space="preserve">B0AM-078F</t>
  </si>
  <si>
    <t xml:space="preserve">Filferro recuit d'1,3 mm</t>
  </si>
  <si>
    <t xml:space="preserve">B0B7-106Q</t>
  </si>
  <si>
    <t xml:space="preserve">Acer en barres corrugades B500S de límit elàstic &gt;= 500 N/mm2</t>
  </si>
  <si>
    <t xml:space="preserve">Partida d'obra</t>
  </si>
  <si>
    <t xml:space="preserve">P-1</t>
  </si>
  <si>
    <t xml:space="preserve">P-2</t>
  </si>
  <si>
    <t xml:space="preserve">Partida d'abonament total per l'aplicació a obra de totes les mesures necessàries per al compliment </t>
  </si>
  <si>
    <t xml:space="preserve">P-3</t>
  </si>
  <si>
    <t xml:space="preserve">Arrencada full+bastim. Finest.,m.man.,càrr.man.</t>
  </si>
  <si>
    <t xml:space="preserve">A0D-0007</t>
  </si>
  <si>
    <t xml:space="preserve">Manobre</t>
  </si>
  <si>
    <t xml:space="preserve">P-4</t>
  </si>
  <si>
    <t xml:space="preserve">Arrencada full+bastim. Porta int.,m.man.,càrr.man.</t>
  </si>
  <si>
    <t xml:space="preserve">P-5</t>
  </si>
  <si>
    <t xml:space="preserve">Arrencada enrajolat,param.vert.,m.man.,càrrega manual</t>
  </si>
  <si>
    <t xml:space="preserve">P-6</t>
  </si>
  <si>
    <t xml:space="preserve">Arrencada reixeta metàl.,m.man.,càrr.man.</t>
  </si>
  <si>
    <t xml:space="preserve">A01-FEP1</t>
  </si>
  <si>
    <t xml:space="preserve">Ajudant soldador</t>
  </si>
  <si>
    <t xml:space="preserve">A0F-000Y</t>
  </si>
  <si>
    <t xml:space="preserve">Oficial 1a soldador</t>
  </si>
  <si>
    <t xml:space="preserve">C207-00E1</t>
  </si>
  <si>
    <t xml:space="preserve">Equip i elements auxiliars per a tall oxiacetilènic</t>
  </si>
  <si>
    <t xml:space="preserve">P-7</t>
  </si>
  <si>
    <t xml:space="preserve">Desmuntatge i posterior muntatge de reixeta metàl·lica amb mitjans manuals.
Inclou repas de pintu</t>
  </si>
  <si>
    <t xml:space="preserve">P-8</t>
  </si>
  <si>
    <t xml:space="preserve">Obertura de buit per a posterior col·locació de fusteria, en paret interior de fàbrica revestida, fo</t>
  </si>
  <si>
    <t xml:space="preserve">C202-005P</t>
  </si>
  <si>
    <t xml:space="preserve">Talladora amb disc de carborúndum</t>
  </si>
  <si>
    <t xml:space="preserve">P-9</t>
  </si>
  <si>
    <t xml:space="preserve">Emderroc d'ampit de façana per formació d'obertura, amb mitjans mecanics i càrrega manual sobre cami</t>
  </si>
  <si>
    <t xml:space="preserve">P-10</t>
  </si>
  <si>
    <t xml:space="preserve">Desmuntatge,persiana llibret,2fulles,fins a 3 m2,m.man.,aplec p/aprofit.</t>
  </si>
  <si>
    <t xml:space="preserve">A0F-000K</t>
  </si>
  <si>
    <t xml:space="preserve">Oficial 1a fuster</t>
  </si>
  <si>
    <t xml:space="preserve">P214O-4RO4</t>
  </si>
  <si>
    <t xml:space="preserve">Enderroc de mur d'obra ceràmica, amb mitjans manuals i càrrega manual de runa sobre camió o contenidor</t>
  </si>
  <si>
    <t xml:space="preserve">Enderroc mur,obra ceràm.,m.man.,càrrega manual</t>
  </si>
  <si>
    <t xml:space="preserve">P-11</t>
  </si>
  <si>
    <t xml:space="preserve">Ender.punt. Envà ceràm.,g=5-10 cm,form.forat passabig.&lt;=30x30,m.man.,càrrega manual</t>
  </si>
  <si>
    <t xml:space="preserve">P-12</t>
  </si>
  <si>
    <t xml:space="preserve">Arrencada radiador aigua L&lt;= 300 cm,m.man.,càrr.man.</t>
  </si>
  <si>
    <t xml:space="preserve">A01-FEPC</t>
  </si>
  <si>
    <t xml:space="preserve">Ajudant calefactor</t>
  </si>
  <si>
    <t xml:space="preserve">A0F-000C</t>
  </si>
  <si>
    <t xml:space="preserve">Oficial 1a calefactor</t>
  </si>
  <si>
    <t xml:space="preserve">P-13</t>
  </si>
  <si>
    <t xml:space="preserve">Desmuntatge de radiador d’aigua existent amb desconnexió de les línies d’alimentació i retorn, buida</t>
  </si>
  <si>
    <t xml:space="preserve">BE3F-VO01</t>
  </si>
  <si>
    <t xml:space="preserve">P-14</t>
  </si>
  <si>
    <t xml:space="preserve">Arrencada llumenera int.suspesa,h&gt; 3 m,m.man.,càrr.man.</t>
  </si>
  <si>
    <t xml:space="preserve">A01-FEPD</t>
  </si>
  <si>
    <t xml:space="preserve">Ajudant electricista</t>
  </si>
  <si>
    <t xml:space="preserve">A0F-000E</t>
  </si>
  <si>
    <t xml:space="preserve">Oficial 1a electricista</t>
  </si>
  <si>
    <t xml:space="preserve">P-15</t>
  </si>
  <si>
    <t xml:space="preserve">Arrencada inodor,ancor.,aixetes,mecan.,desgua.,desc.xarx.subm./evac.,m.man.,càrrega manual</t>
  </si>
  <si>
    <t xml:space="preserve">A0F-000N</t>
  </si>
  <si>
    <t xml:space="preserve">Oficial 1a lampista</t>
  </si>
  <si>
    <t xml:space="preserve">P-16</t>
  </si>
  <si>
    <t xml:space="preserve">Arrencada lavabo,suport,aixetes,sifó,desgua.,desc.xarx.subm./evac.,m.man.,càrrega manual</t>
  </si>
  <si>
    <t xml:space="preserve">P-17</t>
  </si>
  <si>
    <t xml:space="preserve">Arrencada cisterna inod.,suport,aixetes,mecan.,desc.xarx.subm./evac.,m.man.,càrrega manual</t>
  </si>
  <si>
    <t xml:space="preserve">P-18</t>
  </si>
  <si>
    <t xml:space="preserve">Arrencada i retirada de conjunt d'instal·lacions obsoletes, amb mitjans manuals i càrrega manual sob</t>
  </si>
  <si>
    <t xml:space="preserve">A01-FEPH</t>
  </si>
  <si>
    <t xml:space="preserve">Ajudant muntador</t>
  </si>
  <si>
    <t xml:space="preserve">A0F-000R</t>
  </si>
  <si>
    <t xml:space="preserve">Oficial 1a muntador</t>
  </si>
  <si>
    <t xml:space="preserve">P-19</t>
  </si>
  <si>
    <t xml:space="preserve">Arrencada de tobogan i muntanyeta, amb mitjans manuals i mecanics i càrrega manual de runa sobre cam</t>
  </si>
  <si>
    <t xml:space="preserve">P-20</t>
  </si>
  <si>
    <t xml:space="preserve">Desmuntatge i posterior muntatge de Jocs d'escola infantil, amb mitjans manuals i mecànics.
Inclo</t>
  </si>
  <si>
    <t xml:space="preserve">C15G-00DB</t>
  </si>
  <si>
    <t xml:space="preserve">Grua autopropulsada de 60 t</t>
  </si>
  <si>
    <t xml:space="preserve">P-21</t>
  </si>
  <si>
    <t xml:space="preserve">Excav.rasa/pou,hfins a 2 m,terreny compact.(SPT 20-50),m.manuals,+càrr.man.s/cont.</t>
  </si>
  <si>
    <t xml:space="preserve">P-22</t>
  </si>
  <si>
    <t xml:space="preserve">Transp.terres no contaminades,obra ext./centr. Valor.,camió 7t,carreg.mec.,rec.fins a 2 km</t>
  </si>
  <si>
    <t xml:space="preserve">C154-003N</t>
  </si>
  <si>
    <t xml:space="preserve">Camió per a transport de 7 t</t>
  </si>
  <si>
    <t xml:space="preserve">P-23</t>
  </si>
  <si>
    <t xml:space="preserve">Transport residus,instal.gestió residus,camió 7t,càrrega mec.,rec.més de 5 i fins a 10 km</t>
  </si>
  <si>
    <t xml:space="preserve">P-24</t>
  </si>
  <si>
    <t xml:space="preserve">Disposició controlada dipòsit autoritzat inclòs el cànon sobre la disposició controlada dels residus</t>
  </si>
  <si>
    <t xml:space="preserve">B2RA-28US</t>
  </si>
  <si>
    <t xml:space="preserve">P-25</t>
  </si>
  <si>
    <t xml:space="preserve">Disposició de terres no cont. De densitat aparent 1,6 t/m3, a VNME</t>
  </si>
  <si>
    <t xml:space="preserve">B2RB-HFVL</t>
  </si>
  <si>
    <t xml:space="preserve">P310-D51K</t>
  </si>
  <si>
    <t xml:space="preserve">Armadura de rases i pous AP500 S d'acer en barres corrugades B500S de límit elàstic &gt;= 500 N/mm2</t>
  </si>
  <si>
    <t xml:space="preserve">Arm.rases i pous AP500S barres corrug.</t>
  </si>
  <si>
    <t xml:space="preserve">Subtotal element compost</t>
  </si>
  <si>
    <t xml:space="preserve">P312-M28H</t>
  </si>
  <si>
    <t xml:space="preserve">Formigonament de rases i pous, amb formigó per armar amb additiu hidròfug HA - 25 / F / 20 / xC2 amb una quantitat de ciment de 275 kg/m3 i relació aigua ciment =&lt; 0.6, abocat amb bomba</t>
  </si>
  <si>
    <t xml:space="preserve">Form.rases/pous fonam.,formigó per armar +addit. Hidròfug HA - 25 / F / 20 / xC2 quant.ciment 275kg/</t>
  </si>
  <si>
    <t xml:space="preserve">A0F-000T</t>
  </si>
  <si>
    <t xml:space="preserve">Oficial 1a paleta</t>
  </si>
  <si>
    <t xml:space="preserve">C172-003J</t>
  </si>
  <si>
    <t xml:space="preserve">Camió amb bomba de formigonar</t>
  </si>
  <si>
    <t xml:space="preserve">B06F2-LR3A</t>
  </si>
  <si>
    <t xml:space="preserve">Formigó per armar amb additiu hidròfug HA - 25 / F / 20 / xC2 amb una quantitat de ciment de 275 kg/m3 i relació aigua ciment =&lt; 0.6</t>
  </si>
  <si>
    <t xml:space="preserve">P320-D6YB</t>
  </si>
  <si>
    <t xml:space="preserve">Armadura per a murs de contenció AP500 S, d'una alçària màxima de 3 m d'acer en barres corrugades B500S de límit elàstic &gt;= 500 N/mm2</t>
  </si>
  <si>
    <t xml:space="preserve">Armadura p/murs cont. AP500S barres corrug.,h&lt;=3m</t>
  </si>
  <si>
    <t xml:space="preserve">P324-LQZ4</t>
  </si>
  <si>
    <t xml:space="preserve">Formigonament de murs de contenció, de 3 m d'alçària com a màxim, amb formigó per armar amb additiu hidròfug HA - 25 / F / 20 / xC2 amb una quantitat de ciment de 275 kg/m3 i relació aigua ciment =&lt; 0.6 i abocat amb bomba</t>
  </si>
  <si>
    <t xml:space="preserve">Formigonament de murs de contencióh&lt;=3m,formigó per armar +addit. Hidròfug HA - 25 / F / 20 / xC2 qu</t>
  </si>
  <si>
    <t xml:space="preserve">P-28</t>
  </si>
  <si>
    <t xml:space="preserve">Cap.net/anivell. G=10cm, formigó neteja HL-150/P/20, camió</t>
  </si>
  <si>
    <t xml:space="preserve">B067-2A9W</t>
  </si>
  <si>
    <t xml:space="preserve">Formigó de neteja, amb una dosificació de 150 kg/m3 de ciment, consistència plàstica i grandària màxima del granulat 20 mm, HL-150 kg/m3/P/20</t>
  </si>
  <si>
    <t xml:space="preserve">P442-DG2C</t>
  </si>
  <si>
    <t xml:space="preserve">Acer S275JR segons UNE-EN 10025-2, per a bigues formades per peça simple, en perfils laminats en calent sèrie IPN, IPE, HEB, HEA, HEM i UPN, amb una capa d'imprimació antioxidant, col·locat a l'obra</t>
  </si>
  <si>
    <t xml:space="preserve">Acer S275JR,p/biga peça simp.,perf.lam.IP,HE,UP,antiox.,col.a obra</t>
  </si>
  <si>
    <t xml:space="preserve">B44Z-0LXA</t>
  </si>
  <si>
    <t xml:space="preserve">Acer S275JR segons UNE-EN 10025-2, format per peça simple, en perfils laminats en calent sèrie IPN, IPE, HEB, HEA, HEM i UPN, tallat a mida i amb una capa d'imprimació antioxidant</t>
  </si>
  <si>
    <t xml:space="preserve">P443-FHXC</t>
  </si>
  <si>
    <t xml:space="preserve">Acer S275JR segons UNE-EN 10025-2, per a biguetes formades per peça simple, en perfils laminats en calent sèrie IPN, IPE, HEB, HEA, HEM i UPN, treballat a taller i amb una capa d'imprimació antioxidant, col·locat a l'obra amb soldadura</t>
  </si>
  <si>
    <t xml:space="preserve">Acer S275JR,p/biguetes peça simp.,perf.IP,HE,UP,treb.taller+antiox.,col.obra sold.</t>
  </si>
  <si>
    <t xml:space="preserve">C206-00DW</t>
  </si>
  <si>
    <t xml:space="preserve">Equip i elements auxiliars per a soldadura elèctrica</t>
  </si>
  <si>
    <t xml:space="preserve">B44Z-0LY7</t>
  </si>
  <si>
    <t xml:space="preserve">Acer S275JR segons UNE-EN 10025-2, format per peça simple, en perfils laminats en calent sèrie IPN, IPE, HEB, HEA, HEM i UPN, treballat al taller per a col·locar amb soldadura i amb una capa d'imprimació antioxidant</t>
  </si>
  <si>
    <t xml:space="preserve">P447-DMDF</t>
  </si>
  <si>
    <t xml:space="preserve">Acer S275JR segons UNE-EN 10025-2, en perfils laminats en calent sèrie L, LD, T, rodó, quadrat, rectangular i planxa, treballat a taller i amb una capa d'imprimació antioxidant, per a reforç d'elements d'encastament, recolzament i rigiditzadors, col·locat a l'obra amb soldadura</t>
  </si>
  <si>
    <t xml:space="preserve">Acer S275JR,perf.lam.L,LD,T,rodó,quad.,rectang.,treb.taller+antiox.,p/ref.elem.encast.recolz.rig.,co</t>
  </si>
  <si>
    <t xml:space="preserve">B44Z-0M1O</t>
  </si>
  <si>
    <t xml:space="preserve">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t>
  </si>
  <si>
    <t xml:space="preserve">P45G0-L3ZR</t>
  </si>
  <si>
    <t xml:space="preserve">Formigonament de dau de recolzament amb formigó per armar HA - 25 / B / 10 / xC1 amb una quantitat de ciment de 275 kg/m3 i relació aigua ciment =&lt; 0.6 i abocat manualment</t>
  </si>
  <si>
    <t xml:space="preserve">Formigonament de dau de recolzament,formigó per armar HA - 25 / B / 10 / xC1 quant.ciment 275kg/m3, </t>
  </si>
  <si>
    <t xml:space="preserve">B06F2-I1I5</t>
  </si>
  <si>
    <t xml:space="preserve">Formigó per armar HA - 25 / B / 10 / xC1 amb una quantitat de ciment de 275 kg/m3 i relació aigua ciment =&lt; 0.6</t>
  </si>
  <si>
    <t xml:space="preserve">P4C0-4SK0</t>
  </si>
  <si>
    <t xml:space="preserve">Muntatge i desmuntatge d'apuntalament de biga a una alçària &lt;= 5 m amb puntal tubular metàl·lic de 3 tubs i &lt;= 150 kN de càrrega màxima admissible, amb elements de recolzament roscats</t>
  </si>
  <si>
    <t xml:space="preserve">Muntatge+desm.apunt. Biga,h&lt;= 5 m,puntal tubular,3 tubs,càrrg.&lt;= 150 kN,elem.recolz.rosc.</t>
  </si>
  <si>
    <t xml:space="preserve">A0F-000B</t>
  </si>
  <si>
    <t xml:space="preserve">Oficial 1a</t>
  </si>
  <si>
    <t xml:space="preserve">B0D61-12XT</t>
  </si>
  <si>
    <t xml:space="preserve">cu</t>
  </si>
  <si>
    <t xml:space="preserve">Puntal tubular metàl·lic de 3 tubs, d'alçària &gt;3 m de &lt;= 150 kN de càrrega màxima admissible, amb elements de recolzament roscats i 25 usos</t>
  </si>
  <si>
    <t xml:space="preserve">P4D5-9LVM</t>
  </si>
  <si>
    <t xml:space="preserve">Muntatge i desmuntatge d'una cara d'encofrat amb bastidors metàl·lics modulars amb tauler fenòlic, per a murs de base rectilínia amb funció de contenció, encofrats a dues cares, d'una alçària &lt;= 3 m, per a formigó vist</t>
  </si>
  <si>
    <t xml:space="preserve">Muntatge+desmun.1 cara encofrat bastidor+fenòl.,p/mur rect.,2cares,h&lt;=3m,formigó vist</t>
  </si>
  <si>
    <t xml:space="preserve">A0F-000F</t>
  </si>
  <si>
    <t xml:space="preserve">Oficial 1a encofrador</t>
  </si>
  <si>
    <t xml:space="preserve">A01-FEOZ</t>
  </si>
  <si>
    <t xml:space="preserve">Ajudant encofrador</t>
  </si>
  <si>
    <t xml:space="preserve">B0DZ1-0ZLZ</t>
  </si>
  <si>
    <t xml:space="preserve">l</t>
  </si>
  <si>
    <t xml:space="preserve">Desencofrant</t>
  </si>
  <si>
    <t xml:space="preserve">B0DB3-2DNH</t>
  </si>
  <si>
    <t xml:space="preserve">Tornapuntes per a encofrat amb elements industrialitzats, de 3 m d'alçària, per a 150 usos, amb part proporcional d'accessoris</t>
  </si>
  <si>
    <t xml:space="preserve">B0DG0-1JLB</t>
  </si>
  <si>
    <t xml:space="preserve">Amortització de bastidors metàl·lics modulars amb tauler fenòlic, amb estructura d'acer, per a mur de base rectilínia de formigó vist, amb part proporcional d'accessoris</t>
  </si>
  <si>
    <t xml:space="preserve">P4D9-4SMH</t>
  </si>
  <si>
    <t xml:space="preserve">Muntatge i desmuntatge d'encofrat per a dau de recolzament amb tauló de fusta</t>
  </si>
  <si>
    <t xml:space="preserve">Muntatge+desmunt.encofrat p/dau recolz.,tauló</t>
  </si>
  <si>
    <t xml:space="preserve">B0D21-07OY</t>
  </si>
  <si>
    <t xml:space="preserve">Tauló de fusta de pi per a 10 usos</t>
  </si>
  <si>
    <t xml:space="preserve">B0D31-07P4</t>
  </si>
  <si>
    <t xml:space="preserve">Llata de fusta de pi</t>
  </si>
  <si>
    <t xml:space="preserve">B0D62-07PL</t>
  </si>
  <si>
    <t xml:space="preserve">Puntal metàl·lic i telescòpic per a 3 m d'alçària i 150 usos</t>
  </si>
  <si>
    <t xml:space="preserve">B0D70-0CEP</t>
  </si>
  <si>
    <t xml:space="preserve">Tauler elaborat amb fusta de pi, de 22 mm de gruix, per a 10 usos</t>
  </si>
  <si>
    <t xml:space="preserve">B0AK-07AS</t>
  </si>
  <si>
    <t xml:space="preserve">Clau acer</t>
  </si>
  <si>
    <t xml:space="preserve">P4F7-4SMU</t>
  </si>
  <si>
    <t xml:space="preserve">Ataconat amb maó massís d'elaboració mecànica en estintolament de paret d'obra ceràmica, amb morter mixt</t>
  </si>
  <si>
    <t xml:space="preserve">Ataconat maó massís mec.,p/estintol.,paret obra ceràm.+morter mixt</t>
  </si>
  <si>
    <t xml:space="preserve">B0F15-06N5</t>
  </si>
  <si>
    <t xml:space="preserve">Maó massís d'elaboració mecànica R-15, de 290x140x50 mm, per a revestir, categoria I, HD, segons la norma UNE-EN 771-1</t>
  </si>
  <si>
    <t xml:space="preserve">P4FM-4SMO</t>
  </si>
  <si>
    <t xml:space="preserve">Reparació amb reposició de peces de brancal d'obra ceràmica amb peces de maó massís d'elaboració mecànica R15 N/mm2, per a revestir de 290x140x50 mm, col·locades amb morter ciment 1:3</t>
  </si>
  <si>
    <t xml:space="preserve">Reparació repos.peces brancal,maó massís mec.R15N/mm2 p/revestir,290x140x50mm,col.morter 1:3</t>
  </si>
  <si>
    <t xml:space="preserve">P-30</t>
  </si>
  <si>
    <t xml:space="preserve">RAMPES ACCÉS EXTERIORS</t>
  </si>
  <si>
    <t xml:space="preserve">B0F18-VO01</t>
  </si>
  <si>
    <t xml:space="preserve">RAMPES ACCÉS EXTERIORS
Formació de conjunt de recrescuts i rampes formades per:
- Fabrica ceràmica idem a l'existent
- Perfil metàl·lic tipus T 100x100mm
- perfil metal·lic LD-35
- Encadellat ceràmic de supermaó
- Solera massissa de formigó armat de 6cm de gruix i malla electrosoldada #15cm D6mm.
Inclou formació d'esglaons, encofrats laterals, tall i adaptació de peces ceràmiqies, envanets necessaris per recolzament de encadellat ceràmic i subestructura metàl·lica, protecció i pintat de l'estructura metàl·lica, formació d'obertures per ventilació segons indicacions de la DF, formació de registres d'accés per manteiment, 4 comportes d'accés per manteniment de cada rampa, mitjans auxiliars, materials i tot el necessari per executar la partida segons planols de detall i/o indicacions de la DF.</t>
  </si>
  <si>
    <t xml:space="preserve">P-31</t>
  </si>
  <si>
    <t xml:space="preserve">Formació de brancals amb obra ceràmica vista, idem existent, en noves obertures realitzades, amb for</t>
  </si>
  <si>
    <t xml:space="preserve">C17A-00JM</t>
  </si>
  <si>
    <t xml:space="preserve">Mesclador continu amb sitja per a morter preparat a granel</t>
  </si>
  <si>
    <t xml:space="preserve">B0F11-2GGI</t>
  </si>
  <si>
    <t xml:space="preserve">Maó calat klinker R-40, de 290x140x70 mm, cares vistes i de color estàndard, categoria I, HD, segons la norma UNE-EN 771-1</t>
  </si>
  <si>
    <t xml:space="preserve">B07L-1PYA</t>
  </si>
  <si>
    <t xml:space="preserve">Morter per a ram de paleta de ciment, classe M 5 (5 N/mm2), de designació G segons norma UNE-EN 998-2, subministrat a granel</t>
  </si>
  <si>
    <t xml:space="preserve">P-32</t>
  </si>
  <si>
    <t xml:space="preserve">Envà pl.guix lam.t+aïll.pl.llana roca,estruc.senzilla N0,07006mm / 400mm(70mm),2xA(15mm)+MW-roca R &gt;</t>
  </si>
  <si>
    <t xml:space="preserve">A0F-000D</t>
  </si>
  <si>
    <t xml:space="preserve">Oficial 1a col·locador</t>
  </si>
  <si>
    <t xml:space="preserve">A01-FEP3</t>
  </si>
  <si>
    <t xml:space="preserve">Ajudant col·locador</t>
  </si>
  <si>
    <t xml:space="preserve">B0CC0-21OU</t>
  </si>
  <si>
    <t xml:space="preserve">Placa de guix laminat estàndard (A) i gruix 15 mm, amb vora afinada (BA), segons la norma UNE-EN 520</t>
  </si>
  <si>
    <t xml:space="preserve">B0AQ-07GR</t>
  </si>
  <si>
    <t xml:space="preserve">Visos per a plaques de guix laminat</t>
  </si>
  <si>
    <t xml:space="preserve">B0AQ-07EX</t>
  </si>
  <si>
    <t xml:space="preserve">Visos, d'acer galvanitzats</t>
  </si>
  <si>
    <t xml:space="preserve">B0AO-07II</t>
  </si>
  <si>
    <t xml:space="preserve">Tac de niló de 6 a 8 mm de, amb vis</t>
  </si>
  <si>
    <t xml:space="preserve">B6B0-1BTM</t>
  </si>
  <si>
    <t xml:space="preserve">Banda acústica autoadhesiva fins a 50 mm d'amplària per a junts de plaques de guix laminat</t>
  </si>
  <si>
    <t xml:space="preserve">B6B1-0KK4</t>
  </si>
  <si>
    <t xml:space="preserve">Canal de planxa d'acer galvanitzat, en paraments horitzontals amb perfils 70 mm d'amplària</t>
  </si>
  <si>
    <t xml:space="preserve">B6B1-0KK8</t>
  </si>
  <si>
    <t xml:space="preserve">Muntant de planxa d'acer galvanitzat, en paraments verticals amb perfils 70 mm d'amplària</t>
  </si>
  <si>
    <t xml:space="preserve">B7C93-0J0D</t>
  </si>
  <si>
    <t xml:space="preserve">Placa semirígida de llana mineral de roca (MW), de densitat 46 a 55 kg/m3, de 60 mm de gruix, amb una conductivitat tèrmica &lt;= 0,037 W/(m·K) i resistència tèrmica &gt;= 1,622 m2·K/W</t>
  </si>
  <si>
    <t xml:space="preserve">B7J1-0SL0</t>
  </si>
  <si>
    <t xml:space="preserve">Cinta de paper resistent per a junts de plaques de guix laminat</t>
  </si>
  <si>
    <t xml:space="preserve">B7J6-0GSL</t>
  </si>
  <si>
    <t xml:space="preserve">Massilla per a junt de plaques de cartró-guix</t>
  </si>
  <si>
    <t xml:space="preserve">P-33</t>
  </si>
  <si>
    <t xml:space="preserve">Mampara div.cabines sanit. L:120cm, h:205cm, tauler HPL g:13mm+ferramenta acer inox.</t>
  </si>
  <si>
    <t xml:space="preserve">B662-2OCY</t>
  </si>
  <si>
    <t xml:space="preserve">Placa fenólica HPL de 13 mm de gruix, amb acabat de color a les dues cares, treballada a taller per a formar divisòria entre cabines sanitàries</t>
  </si>
  <si>
    <t xml:space="preserve">B660-2ODW</t>
  </si>
  <si>
    <t xml:space="preserve">Ferramenta per a mampares sintètiques per a divisòria entre cabines, composta de perfils U o L per fixació a paret o mampara i peu regulable de 15 cm alçada, d'acer inoxidable</t>
  </si>
  <si>
    <t xml:space="preserve">P662-6YAE</t>
  </si>
  <si>
    <t xml:space="preserve">Mòdul frontal de cabina sanitària format per una porta practicable i lateral fix, de 100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t>
  </si>
  <si>
    <t xml:space="preserve">Mòdul frontal cabina san:porta+lateral fix l:100cm h:205cm, tauler HPL g:13mm+ferramenta acer inox.</t>
  </si>
  <si>
    <t xml:space="preserve">B660-2ODX</t>
  </si>
  <si>
    <t xml:space="preserve">Ferramenta per a mampares sintètiques per a mòdul frontal amb porta i elements fixos, composta de 3 frontisses, 1 tirador, 1 tanca amb indicació exterior, 2 peus regulables i perfil superior i suports, d'acer inoxidable</t>
  </si>
  <si>
    <t xml:space="preserve">B662-2OCZ</t>
  </si>
  <si>
    <t xml:space="preserve">Placa fenólica HPL de 13 mm de gruix, amb acabat de color a les dues cares, treballada a taller per a formar mòdul frontal amb porta i elements fixos de cabines sanitaries</t>
  </si>
  <si>
    <t xml:space="preserve">P-34</t>
  </si>
  <si>
    <t xml:space="preserve">Mòdul frontal cabina san:porta+lateral fix l:160cm h:205cm, tauler HPL g:13mm+ferramenta acer inox.</t>
  </si>
  <si>
    <t xml:space="preserve">P-35</t>
  </si>
  <si>
    <t xml:space="preserve">Arrebossat bona vista,vert.int.,h&lt;3m,morter ciment GP,CSII-W0,remolinat</t>
  </si>
  <si>
    <t xml:space="preserve">C17A-00JL</t>
  </si>
  <si>
    <t xml:space="preserve">Mesclador continu per a morter preparat en sacs</t>
  </si>
  <si>
    <t xml:space="preserve">B811-1ZWW</t>
  </si>
  <si>
    <t xml:space="preserve">Morter de ciment per a ús corrent (GP), de designació CSII-W0, segons UNE-EN 998-1, en sacs</t>
  </si>
  <si>
    <t xml:space="preserve">P-36</t>
  </si>
  <si>
    <t xml:space="preserve">Enguixat reglejat,vert.int.h&lt;3m,B1,raspat</t>
  </si>
  <si>
    <t xml:space="preserve">A0F-000L</t>
  </si>
  <si>
    <t xml:space="preserve">Oficial 1a guixaire</t>
  </si>
  <si>
    <t xml:space="preserve">P-37</t>
  </si>
  <si>
    <t xml:space="preserve">Enrajolat vert.int.,h&lt;= 3 m,Rajola ceràm.prems. Esmalt.matrajola de valència,rectang/quadr. 16 a 25 </t>
  </si>
  <si>
    <t xml:space="preserve">B094-06TJ</t>
  </si>
  <si>
    <t xml:space="preserve">Adhesiu cimentós tipus C1 segons norma UNE-EN 12004</t>
  </si>
  <si>
    <t xml:space="preserve">B0FG2-0GMF</t>
  </si>
  <si>
    <t xml:space="preserve">Rajola de ceràmica premsada esmaltada mat, rajola de valència, de forma rectangular o quadrada, de 16 a 25 u peces/m2 grup BIII (UNE-EN 14411), preu alt</t>
  </si>
  <si>
    <t xml:space="preserve">B053-1VF8</t>
  </si>
  <si>
    <t xml:space="preserve">Material per a rejuntat de rajoles ceràmiques CG1 segons norma UNE-EN 13888, de color</t>
  </si>
  <si>
    <t xml:space="preserve">P-38</t>
  </si>
  <si>
    <t xml:space="preserve">B0CC0-0MXX</t>
  </si>
  <si>
    <t xml:space="preserve">Placa de guix laminat hidròfuga (H) i gruix 15 mm, amb vora afinada (BA), segons la norma UNE-EN 520</t>
  </si>
  <si>
    <t xml:space="preserve">P-39</t>
  </si>
  <si>
    <t xml:space="preserve">Cel ras,placa guix lamin.,H,g=12,5mm,vora afinada,entram. Estruc.senzilla acer galv. Perfils c/600mm</t>
  </si>
  <si>
    <t xml:space="preserve">B845-2L8P</t>
  </si>
  <si>
    <t xml:space="preserve">Entramat d'estructura senzilla d'acer galvanitzat per a cel ras continu de plaques de guix laminat format per perfils col·locats cada 600 mm com a màxim, per a fixar al sostre mitjançant vareta de suspensió cada 1,2 m, per a suportar una càrrega de fins a 15 kg</t>
  </si>
  <si>
    <t xml:space="preserve">B0CC0-21OS</t>
  </si>
  <si>
    <t xml:space="preserve">Placa de guix laminat hidròfuga (H) i gruix 12,5 mm, amb vora afinada (BA), segons la norma UNE-EN 520</t>
  </si>
  <si>
    <t xml:space="preserve">P-40</t>
  </si>
  <si>
    <t xml:space="preserve">Pint.horitz.guix,pintura plàstica llis+segelladora+2acab.</t>
  </si>
  <si>
    <t xml:space="preserve">A01-FEP9</t>
  </si>
  <si>
    <t xml:space="preserve">Ajudant pintor</t>
  </si>
  <si>
    <t xml:space="preserve">A0F-000V</t>
  </si>
  <si>
    <t xml:space="preserve">Oficial 1a pintor</t>
  </si>
  <si>
    <t xml:space="preserve">B8ZM-0P35</t>
  </si>
  <si>
    <t xml:space="preserve">Segelladora</t>
  </si>
  <si>
    <t xml:space="preserve">B896-HYAR</t>
  </si>
  <si>
    <t xml:space="preserve">Pintura plàstica, per a interiors</t>
  </si>
  <si>
    <t xml:space="preserve">P-41</t>
  </si>
  <si>
    <t xml:space="preserve">Pint.vert.guix,pintura plàstica llis+segelladora+2acab.</t>
  </si>
  <si>
    <t xml:space="preserve">P-42</t>
  </si>
  <si>
    <t xml:space="preserve">Paviment int.rajola gres extruït esmaltat antillis.,rectang/quadr. 16 a 25 u peces/m2,preu altadhesi</t>
  </si>
  <si>
    <t xml:space="preserve">B053-1VF9</t>
  </si>
  <si>
    <t xml:space="preserve">Material per a rejuntat de rajoles ceràmiques CG2 segons norma UNE-EN 13888, de color</t>
  </si>
  <si>
    <t xml:space="preserve">B0FG2-0GNS</t>
  </si>
  <si>
    <t xml:space="preserve">Rajola de gres extruït esmaltat antilliscant de forma rectangular o quadrada, de 16 a 25 u peces/m2 grup AI/AIIa (UNE-EN 14411), preu alt</t>
  </si>
  <si>
    <t xml:space="preserve">B094-06TU</t>
  </si>
  <si>
    <t xml:space="preserve">Adhesiu cimentós tipus C1 temps obert ampliat (E) segons norma UNE-EN 12004</t>
  </si>
  <si>
    <t xml:space="preserve">P-43</t>
  </si>
  <si>
    <t xml:space="preserve">PAVIMENT PREFABRICAT FORMIGÓ</t>
  </si>
  <si>
    <t xml:space="preserve">A0F-000S</t>
  </si>
  <si>
    <t xml:space="preserve">Oficial 1a d'obra pública</t>
  </si>
  <si>
    <t xml:space="preserve">B9F3-VO01</t>
  </si>
  <si>
    <t xml:space="preserve">P-44</t>
  </si>
  <si>
    <t xml:space="preserve">Pav.linòleum rotlle,23-32-41,g=2mm,col.adhesiu/sold.en cal.</t>
  </si>
  <si>
    <t xml:space="preserve">B9P6-0ISZ</t>
  </si>
  <si>
    <t xml:space="preserve">Cordó de PVC de 4 mm de</t>
  </si>
  <si>
    <t xml:space="preserve">B091-06VH</t>
  </si>
  <si>
    <t xml:space="preserve">Adhesiu en dispersió aquosa</t>
  </si>
  <si>
    <t xml:space="preserve">B9P9-1KQT</t>
  </si>
  <si>
    <t xml:space="preserve">Làmina de linòleum, classe 23-32-41 segons UNE-EN ISO 24011 i de 2mm de gruix</t>
  </si>
  <si>
    <t xml:space="preserve">P-45</t>
  </si>
  <si>
    <t xml:space="preserve">ESGLAÓ DE FORMIGÓ</t>
  </si>
  <si>
    <t xml:space="preserve">B9C0-0HKK</t>
  </si>
  <si>
    <t xml:space="preserve">Beurada de color</t>
  </si>
  <si>
    <t xml:space="preserve">B056-06J5</t>
  </si>
  <si>
    <t xml:space="preserve">Ciment ràpid CNR4 en sacs</t>
  </si>
  <si>
    <t xml:space="preserve">B9VA-VO01</t>
  </si>
  <si>
    <t xml:space="preserve">PAF8-7FJU</t>
  </si>
  <si>
    <t xml:space="preserve">Finestra d'alumini anoditzat natural amb trencament de pont tèrmic, col·locada sobre bastiment de base, amb una fulla batent, per a un buit d'obra aproximat de 120x150 cm, elaborada amb perfils de preu superior, classificació mínima 4 de permeabilitat a l'aire segons UNE-EN 12207, classificació mínima 9A d'estanquitat a l'aigua segons UNE-EN 12208 i classificació mínima C5 de resistència al vent segons UNE-EN 12210, sense persiana</t>
  </si>
  <si>
    <t xml:space="preserve">Finestra alumini anoditzat natural,trenc.pont tèrmic,1bat.,120x150cm,preu sup.,classif. 4 9A C5,s/pe</t>
  </si>
  <si>
    <t xml:space="preserve">B7JE-0GTM</t>
  </si>
  <si>
    <t xml:space="preserve">dm3</t>
  </si>
  <si>
    <t xml:space="preserve">Massilla per a segellats, d'aplicació amb pistola, de base silicona neutra monocomponent</t>
  </si>
  <si>
    <t xml:space="preserve">B7JE-0GTI</t>
  </si>
  <si>
    <t xml:space="preserve">Massilla per a segellats, d'aplicació amb pistola, de base poliuretà monocomponent</t>
  </si>
  <si>
    <t xml:space="preserve">BAF4-1RQ2</t>
  </si>
  <si>
    <t xml:space="preserve">Finestra d'alumini anoditzat natural, amb trencament de pont tèrmic, per a col·locar sobre bastiment de base, amb una fulla batent, per a un buit d'obra d'1,5 a 1,99 m2 de superfície, elaborada amb perfils de preu superior, classificació mínima 4 de permeabilitat a l'aire segons UNE-EN 12207, classificació mínima 9A d'estanquitat a l'aigua segons UNE-EN 12208 i classificació mínima C5 de resistència al vent segons UNE-EN 12210, sense persiana</t>
  </si>
  <si>
    <t xml:space="preserve">PAF9-5TG4</t>
  </si>
  <si>
    <t xml:space="preserve">Porta d'alumini anoditzat natural, col·locada sobre bastiment de base, amb una fulla batent, per a un buit d'obra aproximat de 90x230 cm, elaborada amb perfils de preu superior</t>
  </si>
  <si>
    <t xml:space="preserve">Porta alumini anoditzat natural,1bat.,90x230cm,perf.preu sup.,col.</t>
  </si>
  <si>
    <t xml:space="preserve">BAF5-1347</t>
  </si>
  <si>
    <t xml:space="preserve">Porta d'alumini anoditzat natural, per a col·locar sobre bastiment de base, amb una fulla batent, per a un buit d'obra de 2 a 2,49 m2, elaborada amb perfils de preu superior</t>
  </si>
  <si>
    <t xml:space="preserve">P-48</t>
  </si>
  <si>
    <t xml:space="preserve">FI02 CONJUNT FUSTERIA 416x296cm</t>
  </si>
  <si>
    <t xml:space="preserve">A01-FEP6</t>
  </si>
  <si>
    <t xml:space="preserve">Ajudant fuster</t>
  </si>
  <si>
    <t xml:space="preserve">BAQ0-FO02</t>
  </si>
  <si>
    <t xml:space="preserve">Formació de tancament de fusta, composat per una fulla batent, fix laterals, superiors e inferiors, composat per tancament amb muntants principals de fusta de 160x80mm, muntants secundaris de 70x60mm, revestiment contraplacat fenòlic de pi C+/C de 12mm de gruix, per a ambient humit segons UNE-EN 636, reacció al foc B-s1, d0, acabat envernissat amb certificat ECO LABEL amb una capa segelladora i 3 capes d'acabat mat, B-s1,d0; Fulla batent per a porta interior, amb contraplacat fenolic de pi, de 40 mm de gruix, de cares llises i estructura interior de fusta. Envidrament a la part central amb vidre 4+4, marc de fusta de pi.
SUA1 Neteja: practicable batent
SUA2 Impacte: impacte &lt;1,50m
REQ. ACÚSTIC: Ra=30dBA &gt;/=30dBA
Inclou fulla amb doble galze, rivet automatic acístic,  bastiment, llana de roca 7cm de gruix, ferratges, maneta en L Arcon dline o equivalent, inox setinat Ø16mm, placa 175x175mm amb clau, pany de cop i clau, mestrejament de claus, topall de porta d'acer inoxidable mate, mitjans auxiliars, materials i tot el necessari per executar la partida segons planols de detall i/o indicacions de la DF.</t>
  </si>
  <si>
    <t xml:space="preserve">P-49</t>
  </si>
  <si>
    <t xml:space="preserve">FI03 CONJUNT FUSTERIA 225x296cm</t>
  </si>
  <si>
    <t xml:space="preserve">P-50</t>
  </si>
  <si>
    <t xml:space="preserve">FI04 CONJUNT FUSTERIA 245x296cm</t>
  </si>
  <si>
    <t xml:space="preserve">P-51</t>
  </si>
  <si>
    <t xml:space="preserve">FI05 CONJUNT FUSTERIA 285x296cm</t>
  </si>
  <si>
    <t xml:space="preserve">P-52</t>
  </si>
  <si>
    <t xml:space="preserve">FI06 BANC DE FUSTA</t>
  </si>
  <si>
    <t xml:space="preserve">BAQ0-FI06</t>
  </si>
  <si>
    <t xml:space="preserve">P-53</t>
  </si>
  <si>
    <t xml:space="preserve">FI01 PORTA BATENT</t>
  </si>
  <si>
    <t xml:space="preserve">BAQ8-VO01</t>
  </si>
  <si>
    <t xml:space="preserve">Porta block de fulles batents de fusta per a interior, batent, de 40 mm de gruix, enrasada per la cara exterior, amb una llum de pas de 100 cm d'amplària i 210 cm d'alçària, per a un gruix de bastiment de qualsevol envà, acabat lacat, amb fulla cares llises de tauler aglomerat hidròfug xapat, galzes i tapajunts de MDF xapat, ribet de goma, ferramenta de penjar, pany de cop i clau, mestrejament de claus segons indicacions de la propietat, amb joc de manetes, alumini mate, amb placa petita, de preu alt
Inclou premarc i marc de fusta de pi, tapetes de 7cm fins al cel ras, mitjans auxiliars, materials i tot el necessari per executar la partida segons planols de detall i/o indicacions de la DF</t>
  </si>
  <si>
    <t xml:space="preserve">BAZ4-2PZ2</t>
  </si>
  <si>
    <t xml:space="preserve">Joc de manetes, acer inoxidable 1.4301 (AISI 304), amb placa petita, de preu alt</t>
  </si>
  <si>
    <t xml:space="preserve">P-54</t>
  </si>
  <si>
    <t xml:space="preserve">C01 CORTINA TEIXIT</t>
  </si>
  <si>
    <t xml:space="preserve">BAV4-2ITJ</t>
  </si>
  <si>
    <t xml:space="preserve">Cortina de teixit de fibra de vidre i recobriment de PVC d'1,5 a 2 m d'amplària i 2 m d'alçària, amb sistema d'accionament amb cadeneta i guia d'alumini</t>
  </si>
  <si>
    <t xml:space="preserve">P-55</t>
  </si>
  <si>
    <t xml:space="preserve">BARANA RAMPA</t>
  </si>
  <si>
    <t xml:space="preserve">A0F-000P</t>
  </si>
  <si>
    <t xml:space="preserve">Oficial 1a manyà</t>
  </si>
  <si>
    <t xml:space="preserve">A01-FEPB</t>
  </si>
  <si>
    <t xml:space="preserve">Ajudant manyà</t>
  </si>
  <si>
    <t xml:space="preserve">BB1A-0S02</t>
  </si>
  <si>
    <t xml:space="preserve">S02 Barana escales d'acer galvanitzat doble
Barana central escales, de 90cm d'alçada, amb passamà superior e inferior segons normativa d'accessibilitat vigent, passamà inferior per les dues bandes, d'acer galvanitzat en calent,  de 40 mm de diàmetre, amb suport de platines d'acer galvanitzat en calent de 10mm de gruix, fixat mecànicament.
Inclou mitjans auxiliars, materials i tot el necessari per executar la partida segons planols de detall i/o indicacions de la DF.</t>
  </si>
  <si>
    <t xml:space="preserve">P-56</t>
  </si>
  <si>
    <t xml:space="preserve"> BARANA ESCALES</t>
  </si>
  <si>
    <t xml:space="preserve">P-57</t>
  </si>
  <si>
    <t xml:space="preserve">S01 REIXA 170x137cm</t>
  </si>
  <si>
    <t xml:space="preserve">BB33-00S1</t>
  </si>
  <si>
    <t xml:space="preserve">P-58</t>
  </si>
  <si>
    <t xml:space="preserve">S07 CONJUNT PORTA</t>
  </si>
  <si>
    <t xml:space="preserve">BB33-00S7</t>
  </si>
  <si>
    <t xml:space="preserve">P-59</t>
  </si>
  <si>
    <t xml:space="preserve">S08 CONJUNT PORTA</t>
  </si>
  <si>
    <t xml:space="preserve">BB33-00S8</t>
  </si>
  <si>
    <t xml:space="preserve">P-60</t>
  </si>
  <si>
    <t xml:space="preserve">S09 CONJUNT PORTA</t>
  </si>
  <si>
    <t xml:space="preserve">BB33-00S9</t>
  </si>
  <si>
    <t xml:space="preserve">P-61</t>
  </si>
  <si>
    <t xml:space="preserve">S10 CONJUNT PORTA</t>
  </si>
  <si>
    <t xml:space="preserve">BB33-0S10</t>
  </si>
  <si>
    <t xml:space="preserve">P-62</t>
  </si>
  <si>
    <t xml:space="preserve">Mirall vidre laminar de seguretat incolora4+4,polits i bisellats,col.adherit tauler fusta</t>
  </si>
  <si>
    <t xml:space="preserve">A0F-0010</t>
  </si>
  <si>
    <t xml:space="preserve">Oficial 1a vidrier</t>
  </si>
  <si>
    <t xml:space="preserve">B7JE-0GTJ</t>
  </si>
  <si>
    <t xml:space="preserve">Massilla per a segellats, d'aplicació amb pistola, de base poliuretà de polimerització ràpida monocomponent</t>
  </si>
  <si>
    <t xml:space="preserve">BC1K-124UA</t>
  </si>
  <si>
    <t xml:space="preserve">Mirall de vidre laminar de seguretat incolora 4+4, amb cantells polits i bisellats</t>
  </si>
  <si>
    <t xml:space="preserve">PC1C-BP6I</t>
  </si>
  <si>
    <t xml:space="preserve">Vidre aïllant de lluna de baixa emissivitat de 6+6 mm de gruix amb 1 butiral transparent classe 2 (B) 2 segons UNE-EN 12600, cambra d'aire de 12 mm i lluna de 4+4 mm de gruix amb 1 butiral transparent de lluna incolor, classe 2 (B) 2 segons UNE-EN 12600, col·locat amb llistó de vidre sobre fusta, acer o alumini</t>
  </si>
  <si>
    <t xml:space="preserve">Vidre aïllant, baixa emissivitat 6+6.1 but.transparent / 12 / 4+4.1 but.transparent, col.llistó vidr</t>
  </si>
  <si>
    <t xml:space="preserve">BC11-2SLS</t>
  </si>
  <si>
    <t xml:space="preserve">Vidre aïllant de lluna de baixa emissivitat de 6+6 mm de gruix amb 1 butiral transparent classe 2 (B) 2 segons UNE-EN 12600, cambra d'aire de 12 mm i lluna de 4+4 mm de gruix amb 1 butiral transparent de lluna incolor, classe 2 (B) 2 segons UNE-EN 12600</t>
  </si>
  <si>
    <t xml:space="preserve">PD19-H4BG</t>
  </si>
  <si>
    <t xml:space="preserve">Desguàs d'aparell sanitari amb tub de Polipropilè reciclat de paret tricapa per a evacuació insonoritzada, segons norma UNE-EN 1451-1, de DN 110 mm, classe de reacció al foc B-s1, d0 segons norma UNE-EN 13501-1, junt elàstic, fins a baixant, caixa o clavegueró</t>
  </si>
  <si>
    <t xml:space="preserve">Desg.ap.sanitari tub Polipropilè reciclat paret tricapa,evacua.insonoritz.,DN=110mm,junt elàstic</t>
  </si>
  <si>
    <t xml:space="preserve">A01-FEPE</t>
  </si>
  <si>
    <t xml:space="preserve">Ajudant lampista</t>
  </si>
  <si>
    <t xml:space="preserve">BDY2-1KCO</t>
  </si>
  <si>
    <t xml:space="preserve">Element de muntatge per a tub de polipropilè, D=110 mm</t>
  </si>
  <si>
    <t xml:space="preserve">BDW2-1KC9</t>
  </si>
  <si>
    <t xml:space="preserve">Accessori genèric per a tub de polipropilè, D=110 mm</t>
  </si>
  <si>
    <t xml:space="preserve">BD16-H4BH</t>
  </si>
  <si>
    <t xml:space="preserve">Tub de Polipropilè reciclat de paret tricapa per a evacuació insonoritzada, segons norma UNE-EN 1451-1, de DN 110 mm, classe de reacció al foc B-s1, d0 segons norma UNE-EN 13501-1, junt elàstic</t>
  </si>
  <si>
    <t xml:space="preserve">PD19-HDYW</t>
  </si>
  <si>
    <t xml:space="preserve">Desguàs d'aparell sanitari amb tub de Polipropilè reciclat de paret tricapa per a evacuació insonoritzada, segons norma UNE-EN 1451-1, de DN 40 mm, classe de reacció al foc B-s1, d0 segons norma UNE-EN 13501-1, junt elàstic, fins a baixant, caixa o clavegueró</t>
  </si>
  <si>
    <t xml:space="preserve">Desg.ap.sanitari tub Polipropilè reciclat paret tricapa,evacua.insonoritz.,DN=40mm,junt elàstic</t>
  </si>
  <si>
    <t xml:space="preserve">BDY2-1KCK</t>
  </si>
  <si>
    <t xml:space="preserve">Element de muntatge per a tub de polipropilè, D=40 mm</t>
  </si>
  <si>
    <t xml:space="preserve">BDW2-1KC5</t>
  </si>
  <si>
    <t xml:space="preserve">Accessori genèric per a tub de polipropilè, D=40 mm</t>
  </si>
  <si>
    <t xml:space="preserve">BD16-HDLE</t>
  </si>
  <si>
    <t xml:space="preserve">Tub de Polipropilè reciclat de paret tricapa per a evacuació insonoritzada, segons norma UNE-EN 1451-1, de DN 40 mm, classe de reacció al foc B-s1, d0 segons norma UNE-EN 13501-1, junt elàstic</t>
  </si>
  <si>
    <t xml:space="preserve">PD19-HKYD</t>
  </si>
  <si>
    <t xml:space="preserve">Desguàs d'aparell sanitari amb tub de Polipropilè reciclat de paret tricapa per a evacuació insonoritzada, segons norma UNE-EN 1451-1, de DN 50 mm, classe de reacció al foc B-s1, d0 segons norma UNE-EN 13501-1, junt elàstic, fins a baixant, caixa o clavegueró</t>
  </si>
  <si>
    <t xml:space="preserve">Desg.ap.sanitari tub Polipropilè reciclat paret tricapa,evacua.insonoritz.,DN=50mm,junt elàstic</t>
  </si>
  <si>
    <t xml:space="preserve">BD16-HDLG</t>
  </si>
  <si>
    <t xml:space="preserve">Tub de Polipropilè reciclat de paret tricapa per a evacuació insonoritzada, segons norma UNE-EN 1451-1, de DN 50 mm, classe de reacció al foc B-s1, d0 segons norma UNE-EN 13501-1, junt elàstic</t>
  </si>
  <si>
    <t xml:space="preserve">BDW2-1KC6</t>
  </si>
  <si>
    <t xml:space="preserve">Accessori genèric per a tub de polipropilè, D=50 mm</t>
  </si>
  <si>
    <t xml:space="preserve">BDY2-1KCL</t>
  </si>
  <si>
    <t xml:space="preserve">Element de muntatge per a tub de polipropilè, D=50 mm</t>
  </si>
  <si>
    <t xml:space="preserve">P-63</t>
  </si>
  <si>
    <t xml:space="preserve">Connexió derivació DN=160mm a baixant,cavalcament colzes+segellat junts,càrrega man.</t>
  </si>
  <si>
    <t xml:space="preserve">BDW3-FFAK</t>
  </si>
  <si>
    <t xml:space="preserve">Accessori genèric per a tub de PVC de D=160 mm</t>
  </si>
  <si>
    <t xml:space="preserve">BDW3-FFAP</t>
  </si>
  <si>
    <t xml:space="preserve">Element de muntatge per a tub de PVC de D=160 mm</t>
  </si>
  <si>
    <t xml:space="preserve">P-64</t>
  </si>
  <si>
    <t xml:space="preserve">Clavegueró PEAD p/evac.sifòn.,PE 80,DN=160mm,PN=5bar,SDR 26,+accessoris,+carrils,+fixacions mec.,pen</t>
  </si>
  <si>
    <t xml:space="preserve">BFY0-2MRU</t>
  </si>
  <si>
    <t xml:space="preserve">Part proporcional de carril de 41x41mm i elements de muntatge metàl·lics per a suspensió de clavegueró de polietilè alta densitat de 160 mm de diàmetre nominal exterior, per sistema d'evacuació sifònica</t>
  </si>
  <si>
    <t xml:space="preserve">BFWF-09UD</t>
  </si>
  <si>
    <t xml:space="preserve">Accessori per a tubs de polietilè de densitat alta, de 160 mm de diàmetre nominal exterior, de plàstic, 5 bar de pressió nominal, per a soldar</t>
  </si>
  <si>
    <t xml:space="preserve">BD77-1JPH</t>
  </si>
  <si>
    <t xml:space="preserve">Tub de polietilè d'alta densitat de designació PE 80, de 160 mm de diàmetre nominal, de 5 bar de pressió nominal, sèrie SDR 26, segons la norma UNE-EN 12201-2</t>
  </si>
  <si>
    <t xml:space="preserve">PFB6-7AI4</t>
  </si>
  <si>
    <t xml:space="preserve">Tubs per a distribució d'aigua en sales humides (banys, cuines etc) amb tub de polietilè reticulat de 16 mm de diàmetre nominal exterior i 1,8 mm de gruix, de la sèrie 4 segons UNE-EN ISO 15875-2, muntat amb accessoris per a premsar</t>
  </si>
  <si>
    <t xml:space="preserve">Tubs distribució d'aigua en sales humides (banys, cuines etc) tub poliet.retic.D=16mm,g=1,8mm,sèrie </t>
  </si>
  <si>
    <t xml:space="preserve">BFYH-0A43</t>
  </si>
  <si>
    <t xml:space="preserve">Part proporcional d'elements de muntatge per a tubs de polietilè reticulat, de 16 mm de diàmetre nominal exterior, per a connectar a pressió</t>
  </si>
  <si>
    <t xml:space="preserve">B0A1-07KM</t>
  </si>
  <si>
    <t xml:space="preserve">Abraçadora plàstica, de 16 mm de diàmetre interior</t>
  </si>
  <si>
    <t xml:space="preserve">BFWF-09RR</t>
  </si>
  <si>
    <t xml:space="preserve">Accessori per a tubs de polietilè reticulat, de 16 mm de diàmetre nominal exterior, metàl·lic, per a connectar a pressió</t>
  </si>
  <si>
    <t xml:space="preserve">BFB5-1PN7</t>
  </si>
  <si>
    <t xml:space="preserve">Tub de polietilè reticulat de 16 mm de diàmetre nominal exterior i 1,8 mm de gruix, de la sèrie 4 segons UNE-EN ISO 15875-2</t>
  </si>
  <si>
    <t xml:space="preserve">PFQ0-3KY7</t>
  </si>
  <si>
    <t xml:space="preserve">Aïllament tèrmic d'escuma elastomèrica per a canonades que transporten fluids a temperatura entre -50°C i 150°C, per a tub de diàmetre exterior 15 mm, de 9 mm de gruix, classe de reacció al foc BL-s2, d0 segons norma UNE-EN 13501-1, sense HCFC-CFC, amb un factor de resistència a la difusió del vapor d'aigua &gt;= 7000, col·locat superficialment amb grau de dificultat mitjà</t>
  </si>
  <si>
    <t xml:space="preserve">Aïllament tèrmic d'escuma elastomèrica per a canonades que transporten fluids a temperatura entre -5</t>
  </si>
  <si>
    <t xml:space="preserve">BFY3-065I</t>
  </si>
  <si>
    <t xml:space="preserve">Part proporcional d'elements de muntatge per a aïllament tèrmic d'escuma elastomèrica, de 9 mm de gruix</t>
  </si>
  <si>
    <t xml:space="preserve">BFQ0-0DLQ</t>
  </si>
  <si>
    <t xml:space="preserve">Aïllament tèrmic d'escuma elastomèrica per a canonades que transporten fluids a temperatura entre -50°C i 150°C, per a tub de diàmetre exterior 15 mm, de 9 mm de gruix, classe de reacció al foc BL-s2, d0 segons norma UNE-EN 13501-1, sense HCFC-CFC, amb un factor de resistència a la difusió del vapor d'aigua &gt;= 7000</t>
  </si>
  <si>
    <t xml:space="preserve">PFQ0-I757</t>
  </si>
  <si>
    <t xml:space="preserve">Aïllament tèrmic d'escuma elastomèrica per a canonades que transporten fluids a temperatura entre -50°C i 105°C, per a tub de diàmetre exterior 15 mm, de 25 mm de gruix, classe de reacció al foc DL-s2, d0 segons norma UNE-EN 13501-1, sense HCFC-CFC, amb un factor de resistència a la difusió del vapor d'aigua &gt;= 2000, col·locat superficialment amb grau de dificultat mitjà</t>
  </si>
  <si>
    <t xml:space="preserve">BFY3-065M</t>
  </si>
  <si>
    <t xml:space="preserve">Part proporcional d'elements de muntatge per a aïllament tèrmic d'escuma elastomèrica, de 25 mm de gruix</t>
  </si>
  <si>
    <t xml:space="preserve">BFQ0-HO24</t>
  </si>
  <si>
    <t xml:space="preserve">Aïllament tèrmic d'escuma elastomèrica per a canonades que transporten fluids a temperatura entre -50°C i 105°C, per a tub de diàmetre exterior 15 mm, de 25 mm de gruix, classe de reacció al foc DL-s2, d0 segons norma UNE-EN 13501-1, sense HCFC-CFC, amb un factor de resistència a la difusió del vapor d'aigua &gt;= 2000</t>
  </si>
  <si>
    <t xml:space="preserve">P-65</t>
  </si>
  <si>
    <t xml:space="preserve">Instal·lació elèctrica vista en aula existent amb modificació de punts d’il·luminació, desconnexió i</t>
  </si>
  <si>
    <t xml:space="preserve">BG13-VO01</t>
  </si>
  <si>
    <t xml:space="preserve">P-68</t>
  </si>
  <si>
    <t xml:space="preserve">Lavabo mural/recolzar porcell.,senz.,ampl.53 a 75 cm,blanc,preu mitjà,recolz.taulell/moble</t>
  </si>
  <si>
    <t xml:space="preserve">BJ115-0QER</t>
  </si>
  <si>
    <t xml:space="preserve">Lavabo mural o per a recolzar de porcellana esmaltada, senzill, d'amplària 53 a 75 cm, de color blanc i preu mitjà</t>
  </si>
  <si>
    <t xml:space="preserve">P-69</t>
  </si>
  <si>
    <t xml:space="preserve">Lavabo mural/recolzar porcell.,doble,ampl.&gt;= 100 cm,blanc,preu mitjà,recolz.taulell/moble</t>
  </si>
  <si>
    <t xml:space="preserve">BJ115-0QKB</t>
  </si>
  <si>
    <t xml:space="preserve">Lavabo mural o per a recolzar de porcellana esmaltada, doble, d'amplària &gt;= 100 cm, de color blanc i preu mitjà</t>
  </si>
  <si>
    <t xml:space="preserve">P-70</t>
  </si>
  <si>
    <t xml:space="preserve">Plat dutxa multi ús gres fi massís,80x80cm,blanc,preu alt,col.sob/pav.</t>
  </si>
  <si>
    <t xml:space="preserve">BJ118-H59R</t>
  </si>
  <si>
    <t xml:space="preserve">Plat de dutxa multi ús de gres fi massís, tipus Poliban, de 80x80 cm, de color blanc, preu alt</t>
  </si>
  <si>
    <t xml:space="preserve">P-71</t>
  </si>
  <si>
    <t xml:space="preserve">Inodor porcell.,vert./horitz.,cist.,blanc,preu mitjà,col.sob./pavim.</t>
  </si>
  <si>
    <t xml:space="preserve">BJ11C-0Q7G</t>
  </si>
  <si>
    <t xml:space="preserve">Inodor per a col·locar sobre el paviment de porcellana esmaltada, de sortida vertical i/o horitzontal, amb seient i tapa, cisterna i mecanismes de descàrrega i alimentació incorporats, color blanc i preu mitjà</t>
  </si>
  <si>
    <t xml:space="preserve">BJ11O-0PMV</t>
  </si>
  <si>
    <t xml:space="preserve">Pasta per a segellar l'enllaç d'inodors, abocadors i plaques turques</t>
  </si>
  <si>
    <t xml:space="preserve">PJ215-3CS0</t>
  </si>
  <si>
    <t xml:space="preserve">Aixeta de regulació per a inodor amb cisterna incorporada, mural, muntada superficialment, amb tub d'enllaç incorporat, de llautó cromat, preu mitjà, amb entrada de 1/2''</t>
  </si>
  <si>
    <t xml:space="preserve">Aixeta p/inod.+cist.,munt.superf.,cromat,preu mitjà,1/2''</t>
  </si>
  <si>
    <t xml:space="preserve">BJ215-0RRW</t>
  </si>
  <si>
    <t xml:space="preserve">Aixeta de regulació per a inodor amb cisterna incorporada, mural, per a muntar superficialment, amb tub d'enllaç incorporat, de llautó cromat, preu mitjà, amb entrada de 1/2''</t>
  </si>
  <si>
    <t xml:space="preserve">P-72</t>
  </si>
  <si>
    <t xml:space="preserve">Aixeta monocoman.tempor.p/lavab.,munt.s/taule.,cromat,preu mitjà,2x1/2¬</t>
  </si>
  <si>
    <t xml:space="preserve">BJ219-0RAT</t>
  </si>
  <si>
    <t xml:space="preserve">Aixeta monocomandament temporitzada per a lavabo, mural, de llautó cromat, preu mitjà, amb dues entrades de 1/2´´</t>
  </si>
  <si>
    <t xml:space="preserve">P-73</t>
  </si>
  <si>
    <t xml:space="preserve">BJ219-VO02</t>
  </si>
  <si>
    <t xml:space="preserve">Suport d'acer inxodable, col·locat</t>
  </si>
  <si>
    <t xml:space="preserve">P-74</t>
  </si>
  <si>
    <t xml:space="preserve">Aixeta tempor.p/dutx.,mural,cromat,preu alt,3/4''-3/4'´</t>
  </si>
  <si>
    <t xml:space="preserve">BJ21D-H5AC</t>
  </si>
  <si>
    <t xml:space="preserve">Aixeta temporitzada per a dutxa, mural, per a muntar superficialment, de llautó cromat, preu alt, amb entrada de 3/4' i sortida de 3/4'</t>
  </si>
  <si>
    <t xml:space="preserve">PJ2Z3-3ECL</t>
  </si>
  <si>
    <t xml:space="preserve">Maniguet flexible, de malla metàl·lica amb ànima interior sintètica, preu mitjà, amb dues unions roscades de 1/2''</t>
  </si>
  <si>
    <t xml:space="preserve">Maniguet flex.,malla met.,preu mitjà,2unions 1/2''</t>
  </si>
  <si>
    <t xml:space="preserve">BJ2Z3-0RKX</t>
  </si>
  <si>
    <t xml:space="preserve">P-75</t>
  </si>
  <si>
    <t xml:space="preserve">Sifó botella p/p/lavab.,llautó cromat,D=3/4¬,enllaç D=25mm,connect.xarxa evac.</t>
  </si>
  <si>
    <t xml:space="preserve">BJ3E-0RN9</t>
  </si>
  <si>
    <t xml:space="preserve">Sifó de botella per a lavabo, de llautó cromat de 3/4´´ amb enllaç de diàmetre 25 mm, per a connectar al ramal</t>
  </si>
  <si>
    <t xml:space="preserve">P-76</t>
  </si>
  <si>
    <t xml:space="preserve">Porta-rotlles acer inoxidable,68x131x150mm,col.fix.mecàniques</t>
  </si>
  <si>
    <t xml:space="preserve">BJ4Z-H68H</t>
  </si>
  <si>
    <t xml:space="preserve">Porta-rotlles de paper higiènic d'acer inoxidable amb tapa, de dimensions 68x131x150 mm</t>
  </si>
  <si>
    <t xml:space="preserve">P-77</t>
  </si>
  <si>
    <t xml:space="preserve">Porta-rotlles gegant,acer inoxidable,D=250mm fond.=110mm,col.fix.mecàniques</t>
  </si>
  <si>
    <t xml:space="preserve">BJ4Z-H68W</t>
  </si>
  <si>
    <t xml:space="preserve">Porta-rotlles gegant de paper higiènic, d'acer inoxidable, de 250 mm de diàmetre i 110 mm de fondària</t>
  </si>
  <si>
    <t xml:space="preserve">PN38-EBYH</t>
  </si>
  <si>
    <t xml:space="preserve">Vàlvula de bola manual amb rosca, de dues peces amb pas total, d'acer inoxidable 1.4408 (AISI 316), de diàmetre nominal 1/2, de 64 bar de PN i preu alt, muntada superficialment</t>
  </si>
  <si>
    <t xml:space="preserve">Vàlvula bola manual rosca,2peces,pas tot.,inox.1.4408,DN=1/2,PN=64bar,superf.</t>
  </si>
  <si>
    <t xml:space="preserve">BN38-0XCQ</t>
  </si>
  <si>
    <t xml:space="preserve">Vàlvula de bola manual amb rosca, de dues peces amb pas total, d'acer inoxidable 1.4408 (AISI 316), de diàmetre nominal 1/2 '',i preu alt de 64 bar de PN</t>
  </si>
  <si>
    <t xml:space="preserve">PN38-EC26</t>
  </si>
  <si>
    <t xml:space="preserve">Vàlvula de bola manual amb rosca, de dues peces amb pas total, d'acer inoxidable 1.4408 (AISI 316), de diàmetre nominal 3/8, de 64 bar de PN i preu alt, muntada superficialment</t>
  </si>
  <si>
    <t xml:space="preserve">Vàlvula bola manual rosca,2peces,pas tot.,inox.1.4408,DN=3/8,PN=64bar,superf.</t>
  </si>
  <si>
    <t xml:space="preserve">BN38-0XCO</t>
  </si>
  <si>
    <t xml:space="preserve">Vàlvula de bola manual amb rosca, de dues peces amb pas total, d'acer inoxidable 1.4408 (AISI 316), de diàmetre nominal 3/8 '',i preu alt de 64 bar de PN</t>
  </si>
  <si>
    <t xml:space="preserve">PN38-Z001</t>
  </si>
  <si>
    <t xml:space="preserve">Col·lector de plàstic (PPSU), en H, amb entrada de 20 mm de diàmetre i dues derivacions de 16 mm de diàmetre.</t>
  </si>
  <si>
    <t xml:space="preserve">Col·lector de plàstic (PPSU), en H, amb entrada de 20 mm de diàmetre i dues derivacions de 16 mm de </t>
  </si>
  <si>
    <t xml:space="preserve">PNC3-H4C5</t>
  </si>
  <si>
    <t xml:space="preserve">Vàlvula termostàtica per a equilibrat de xarxa de retorn d'ACS, amb termòmetre i dispositiu automàtic de desinfecció de legionel·la, marca DANFOSS ref. MTCV versió B o equivalent, de 1/2 '' de diàmetre nominal, col·locada</t>
  </si>
  <si>
    <t xml:space="preserve">Vàlvula termostàtica per a equilibrat de xarxa de retorn d'ACS, amb termòmetre i dispositiu automàti</t>
  </si>
  <si>
    <t xml:space="preserve">BNC3-H4C6</t>
  </si>
  <si>
    <t xml:space="preserve">P-78</t>
  </si>
  <si>
    <t xml:space="preserve">NETEJA FINAL D'OBRA</t>
  </si>
  <si>
    <t xml:space="preserve">A0M-002H</t>
  </si>
  <si>
    <t xml:space="preserve">Tècnic de neteja</t>
  </si>
  <si>
    <t xml:space="preserve">P-79</t>
  </si>
  <si>
    <t xml:space="preserve">TRASSLLAT MOBILIARI I ENSERS</t>
  </si>
  <si>
    <t xml:space="preserve">P-80</t>
  </si>
  <si>
    <t xml:space="preserve">PERGOLA METAL·LICA</t>
  </si>
  <si>
    <t xml:space="preserve">C150-002X</t>
  </si>
  <si>
    <t xml:space="preserve">Camió cistella de 10 m d'alçària com a màxim</t>
  </si>
  <si>
    <t xml:space="preserve">BQT1-VO01</t>
  </si>
  <si>
    <t xml:space="preserve">P-81</t>
  </si>
  <si>
    <t xml:space="preserve">AJUTS PALETERIA
Partida pel conjunt d'ajuts de ram de paleta a les instal.lacions i industrials</t>
  </si>
  <si>
    <t xml:space="preserve">P-26</t>
  </si>
  <si>
    <t xml:space="preserve">Fonament formigó per armar +addit. Hidròfug HA - 35 / F / 20 / xC4 + XS3 + XA1 quant.ciment 350kg/m3</t>
  </si>
  <si>
    <t xml:space="preserve">Subtotal partida d'obra</t>
  </si>
  <si>
    <t xml:space="preserve">P-27</t>
  </si>
  <si>
    <t xml:space="preserve">Mur contenció form. H&lt;=3m,gfins a 30 cm,formigó per armar +addit. Hidròfug HA - 25 / F / 20 / xC2 qu</t>
  </si>
  <si>
    <t xml:space="preserve">P-29</t>
  </si>
  <si>
    <t xml:space="preserve">Estintolament paret obra ceràm. 29cm,perf.acer estr. S275JR,151kg/m,pas 0,8 a 1,5 m,col.s/daus recol</t>
  </si>
  <si>
    <t xml:space="preserve">P-46</t>
  </si>
  <si>
    <t xml:space="preserve">FE01 FUSTERIA EXTERIOR 175x240cm</t>
  </si>
  <si>
    <t xml:space="preserve">P-47</t>
  </si>
  <si>
    <t xml:space="preserve">FE02 PORTA ALUMINI 100x240cm</t>
  </si>
  <si>
    <t xml:space="preserve">P-66</t>
  </si>
  <si>
    <t xml:space="preserve">Petita evacuació.c.higien.,lavabo,inodor</t>
  </si>
  <si>
    <t xml:space="preserve">P-67</t>
  </si>
  <si>
    <t xml:space="preserve">Instal·lació vista de fontaneria per a bany compost per dues piques, una amb dues aixetes i una amb </t>
  </si>
  <si>
    <t xml:space="preserve">CO2eq (kg)</t>
  </si>
  <si>
    <t xml:space="preserve">MJ</t>
  </si>
  <si>
    <t xml:space="preserve">Tècnic neteja</t>
  </si>
  <si>
    <t xml:space="preserve">Camió cistella h=10m</t>
  </si>
  <si>
    <t xml:space="preserve">Camió transp.7 t</t>
  </si>
  <si>
    <t xml:space="preserve">Grua autopropulsada 60t</t>
  </si>
  <si>
    <t xml:space="preserve">Camió bomba formigonar</t>
  </si>
  <si>
    <t xml:space="preserve">Formigonera 165l</t>
  </si>
  <si>
    <t xml:space="preserve">Mesc.cont. Sacs</t>
  </si>
  <si>
    <t xml:space="preserve">Mesc.cont.+sitja granel</t>
  </si>
  <si>
    <t xml:space="preserve">Talladora,disc de carborún.</t>
  </si>
  <si>
    <t xml:space="preserve">Equip+elem.aux.p/soldadura elèctrica</t>
  </si>
  <si>
    <t xml:space="preserve">Equip tall oxiacetilènic</t>
  </si>
  <si>
    <t xml:space="preserve">Sorra p/morters</t>
  </si>
  <si>
    <t xml:space="preserve">Beurada p/ceràmica CG1 (UNE-EN 13888),color</t>
  </si>
  <si>
    <t xml:space="preserve">Beurada p/ceràmica CG2 (UNE-EN 13888),color</t>
  </si>
  <si>
    <t xml:space="preserve">Calç aèria hidratada CL 90-S,sacs</t>
  </si>
  <si>
    <t xml:space="preserve">Ciment pòrtland+fill.calc. CEM II/B-L 32,5R, &amp; sacs</t>
  </si>
  <si>
    <t xml:space="preserve">Ciment ràpid CNR4,sacs</t>
  </si>
  <si>
    <t xml:space="preserve">Guix B1/20/2</t>
  </si>
  <si>
    <t xml:space="preserve">Formigó neteja HL-150/P/20</t>
  </si>
  <si>
    <t xml:space="preserve">Formigó per armar HA - 25 / B / 10 / xC1 quant.ciment 275kg/m3, aigua/ciment =&lt; 0.6</t>
  </si>
  <si>
    <t xml:space="preserve">Formigó per armar +addit. Hidròfug HA - 25 / F / 20 / xC2 quant.ciment 275kg/m3, aigua/ciment =&lt; 0.6</t>
  </si>
  <si>
    <t xml:space="preserve">Mort.ram paleta ciment M 5,granel,G UNE-EN 998-2</t>
  </si>
  <si>
    <t xml:space="preserve">Adhesiu dispers.aquosa</t>
  </si>
  <si>
    <t xml:space="preserve">Adhesiu cimentós C1</t>
  </si>
  <si>
    <t xml:space="preserve">Adhesiu cimentós C1 temps obert ampliat (E)</t>
  </si>
  <si>
    <t xml:space="preserve">Abraçadora plàstica,d/int.=16mm</t>
  </si>
  <si>
    <t xml:space="preserve">Filferro recuit,D=1,3mm</t>
  </si>
  <si>
    <t xml:space="preserve">Tac niló D=6 a 8 mm,+vis</t>
  </si>
  <si>
    <t xml:space="preserve">Visos acer,galvanitzats</t>
  </si>
  <si>
    <t xml:space="preserve">Visos p/guix lam.</t>
  </si>
  <si>
    <t xml:space="preserve">Acer b/corrugada B500S</t>
  </si>
  <si>
    <t xml:space="preserve">Placa guix lamin.,H,g=12,5mm,vora afinada</t>
  </si>
  <si>
    <t xml:space="preserve">Placa guix lamin.,A,g=15mm,vora afinada</t>
  </si>
  <si>
    <t xml:space="preserve">Tauló fusta pi p/10 usos</t>
  </si>
  <si>
    <t xml:space="preserve">Llata fusta pi</t>
  </si>
  <si>
    <t xml:space="preserve">Puntal tubular metàl·lic,3 tubs,h&gt;3 m,càrr.&lt;= 150 kN,elem.recolz.rosc.,25 usos</t>
  </si>
  <si>
    <t xml:space="preserve">Puntal metàl·lic telescòpic h=3m,150usos</t>
  </si>
  <si>
    <t xml:space="preserve">Tauler pi,g=22mm,10 usos</t>
  </si>
  <si>
    <t xml:space="preserve">Tornapuntes p/enc.h=3m,p/150usos+p.p.accessoris</t>
  </si>
  <si>
    <t xml:space="preserve">Amortització bastidor+fenòl. Acer,p/murrectilínia,p/formigó vist,p.p.accessoris</t>
  </si>
  <si>
    <t xml:space="preserve">Maó calat klinker,R-40,290x140x70mm,c.vist.,col.estànd.,I,HD,UNE-EN 771-1</t>
  </si>
  <si>
    <t xml:space="preserve">Maó massís el.mec. R15,290x140x50mm,p/revestir,categoria I,HD,UNE-EN 771-1</t>
  </si>
  <si>
    <t xml:space="preserve">RAMPES ACCÉS EXTERIORS
Formació de conjunt de recrescuts i rampes formades per:
- Fabrica cerà</t>
  </si>
  <si>
    <t xml:space="preserve">Rajola ceràm.prems. Esmalt.matrajola de valència,rectang/quadr. 16 a 25 u peces/m2,preu alt</t>
  </si>
  <si>
    <t xml:space="preserve">Rajola gres extruït esmaltat antillis.,rectang/quadr. 16 a 25 u peces/m2,preu alt</t>
  </si>
  <si>
    <t xml:space="preserve">Acer S275JR,peça simp.,perf.lam.IP,HE,UP,tallat mida+antiox.</t>
  </si>
  <si>
    <t xml:space="preserve">Acer S275JR,peça simp.,perf.lam.IP,HE,UP,treb.taller p/col.sold.+antiox.</t>
  </si>
  <si>
    <t xml:space="preserve">Acer S275JR,peça simp.,p/ref.elem.encast.recolz.rig.,perf.lam.L,LD,T,rodó,quad.,rectang.,treb.taller</t>
  </si>
  <si>
    <t xml:space="preserve">Ferramenta p/mamp. P/div.cabina</t>
  </si>
  <si>
    <t xml:space="preserve">Ferramenta p/mamp. P/frontal porta+el.fix</t>
  </si>
  <si>
    <t xml:space="preserve">Placa HPL 13mm gruix color 2 cares treb.taller p/div.cabina sanitàries</t>
  </si>
  <si>
    <t xml:space="preserve">Placa HPL 13mm gruix color 2 cares treb.taller p/frontal porta+el.fix cabines sanitaries</t>
  </si>
  <si>
    <t xml:space="preserve">Banda acústica autoadh.,ampl.=fins a 50 mm,p/junts plaques guix laminat</t>
  </si>
  <si>
    <t xml:space="preserve">Canal planxa acer galv.params.horitz.,ampl.=70mm</t>
  </si>
  <si>
    <t xml:space="preserve">Muntant planxa acer galv.params.vert.,ampl.=70mm</t>
  </si>
  <si>
    <t xml:space="preserve">Placa semiríg.MW-roca,dens.=46 a 55 kg/m3,g=60mm,cond.tèrmica &lt;= 0,037 W/(m·K)</t>
  </si>
  <si>
    <t xml:space="preserve">Cinta pap.resist., p/junts plaques guix laminat</t>
  </si>
  <si>
    <t xml:space="preserve">Massilla p/junt cartró-guix</t>
  </si>
  <si>
    <t xml:space="preserve">Massilla segell.,poliuretà monocomponent</t>
  </si>
  <si>
    <t xml:space="preserve">Massilla segell.,poliuretà polimer.ràp. Monocomponent</t>
  </si>
  <si>
    <t xml:space="preserve">Massilla segell.,silicona neut. Monocomponent</t>
  </si>
  <si>
    <t xml:space="preserve">Morter ciment GP,CSII-W0,sacs</t>
  </si>
  <si>
    <t xml:space="preserve">Entramat estruc.senzilla acer galv.p/cel ras continu pl.guix lam. Perfils cada 600mm +vareta de susp</t>
  </si>
  <si>
    <t xml:space="preserve">Pintura plàstica,p/int.</t>
  </si>
  <si>
    <t xml:space="preserve">Beurada color</t>
  </si>
  <si>
    <t xml:space="preserve">PAVIMENT PREFABRICAT FORMIGÓ
Paviment de peçes fetes a mida, de formigó monocapa, de 2cm de gruix</t>
  </si>
  <si>
    <t xml:space="preserve">Cordó PVC D=4mm</t>
  </si>
  <si>
    <t xml:space="preserve">Làmina linòleum,23-32-41,g=2mm</t>
  </si>
  <si>
    <t xml:space="preserve">ESGLAÓ DE FORMIGÓ
Esglaó prefabricat de formigó format per frontal i estesa, de 2cm de gruix, aca</t>
  </si>
  <si>
    <t xml:space="preserve">Finestra alumini anoditzat nat.,trenc.pont tèrmic,1bat., d'1,5 a 1,99 m2,perf.preu sup.,classif. 4 9</t>
  </si>
  <si>
    <t xml:space="preserve">Porta alumini anoditzat nat.,1bat.,de 2 a 2,49 m2,perf.preu sup.</t>
  </si>
  <si>
    <t xml:space="preserve">FI06 BANC DE FUSTA
Formació de banc de fusta, de mides aproximades 425x32x30cm, amb panell contra</t>
  </si>
  <si>
    <t xml:space="preserve">Formació de tancament de fusta, composat per una fulla batent, fix laterals, superiors e inferiors, </t>
  </si>
  <si>
    <t xml:space="preserve">Porta block de fulles batents de fusta per a interior, batent, de 40 mm de gruix, enrasada per la ca</t>
  </si>
  <si>
    <t xml:space="preserve">Cortina teixit FV+PVC,ampl.=1,5 a 2 m,h&lt;=2m,accionam.+cadeneta,+guia alum.</t>
  </si>
  <si>
    <t xml:space="preserve">Joc manetes,(AISI 304),placa petita,preu alt</t>
  </si>
  <si>
    <t xml:space="preserve">S02 Passamà d'acer galvanitzat doble
Passamà superior e inferior segons normativa d'accessibilita</t>
  </si>
  <si>
    <t xml:space="preserve">S01 REIXA 170x137cm
Reixa galvanitzada d'entramat d'acer, de mides aproximades 170x137cm, amb mar</t>
  </si>
  <si>
    <t xml:space="preserve">S07 CONJUNT PORTA
Formació conjunt porta reixada, per un buit d'obra de 396x165cm, composat per d</t>
  </si>
  <si>
    <t xml:space="preserve">S08 CONJUNT PORTA
Formació conjunt porta reixada, per un buit d'obra de 220x165cm, composat per d</t>
  </si>
  <si>
    <t xml:space="preserve">S09 CONJUNT PORTA
Formació conjunt porta reixada, per un buit d'obra de 1315x140cm, composat per </t>
  </si>
  <si>
    <t xml:space="preserve">S10 CONJUNT PORTA
Formació conjunt porta reixada, per un buit d'obra de 1065x140cm, composat per </t>
  </si>
  <si>
    <t xml:space="preserve">Vidre aïllant, baixa emissivitat 6+6.1 but.transparent / 12 / 4+4.1 but.transparent</t>
  </si>
  <si>
    <t xml:space="preserve">Mirall vidre laminar de seguretat incolora4+4,polits i bisellats</t>
  </si>
  <si>
    <t xml:space="preserve">Tub Polipropilè reciclat paret tricapa,evacua.insonoritz.,DN=110mm,junt elàstic</t>
  </si>
  <si>
    <t xml:space="preserve">Tub Polipropilè reciclat paret tricapa,evacua.insonoritz.,DN=40mm,junt elàstic</t>
  </si>
  <si>
    <t xml:space="preserve">Tub Polipropilè reciclat paret tricapa,evacua.insonoritz.,DN=50mm,junt elàstic</t>
  </si>
  <si>
    <t xml:space="preserve">Tub PE 80,DN=160mm,PN=5bar,sèrie SDR 26,UNE-EN 12201-2</t>
  </si>
  <si>
    <t xml:space="preserve">Accessori genèric p/tub PPD=40mm</t>
  </si>
  <si>
    <t xml:space="preserve">Accessori genèric p/tub PPD=50mm</t>
  </si>
  <si>
    <t xml:space="preserve">Accessori genèric p/tub PPD=110mm</t>
  </si>
  <si>
    <t xml:space="preserve">Accessori genèric p/tub PVC,D=160mm</t>
  </si>
  <si>
    <t xml:space="preserve">Element munt. P/tub PVC,D=160mm</t>
  </si>
  <si>
    <t xml:space="preserve">Element de munt.p/tub PPD=40mm</t>
  </si>
  <si>
    <t xml:space="preserve">Element de munt.p/tub PPD=50mm</t>
  </si>
  <si>
    <t xml:space="preserve">Element de munt.p/tub PPD=110mm</t>
  </si>
  <si>
    <t xml:space="preserve">Tub poliet.retic.D=16mm,g=1,8mm,sèrie 4 segons UNE-EN ISO 15875-2</t>
  </si>
  <si>
    <t xml:space="preserve">Aïllament tèrmic escum.elastom.,fluids (-50 i 150°C),D=15mm,g=9mm,s/HCFC-CFC,factor dif.vapor&gt;= 7000</t>
  </si>
  <si>
    <t xml:space="preserve">Aïllament tèrmic escum.elastom.,fluids (-50 i 105°C),D=15mm,g=25mm,s/HCFC-CFC,factor dif.vapor&gt;= 200</t>
  </si>
  <si>
    <t xml:space="preserve">Accessori p/tubs poliet.retic. DN=16mm, metàl·lic,p/connec.pressió</t>
  </si>
  <si>
    <t xml:space="preserve">Accessori p/tubs PEAD DN=160mm, plàst.,5bar,p/soldar</t>
  </si>
  <si>
    <t xml:space="preserve">P.p.carril de 41x41mm41x41mm i elem.munt.p/suspensió clavegueró polietilè alta densitat DN=160mm p/e</t>
  </si>
  <si>
    <t xml:space="preserve">Pp.elem.munt.p/aïll.escum.elastom.,g=9mm</t>
  </si>
  <si>
    <t xml:space="preserve">Pp.elem.munt.p/aïll.escum.elastom.,g=25mm</t>
  </si>
  <si>
    <t xml:space="preserve">Pp.elem.munt.p/tubs poliet.retic. DN=16mm,p/connec.pressió</t>
  </si>
  <si>
    <t xml:space="preserve">Lavabo mural/recolzar porcell.,senz.,ampl.53 a 75 cm,blanc,preu mitjà</t>
  </si>
  <si>
    <t xml:space="preserve">Lavabo mural/recolzar porcell.,doble,ampl.&gt;= 100 cm,blanc,preu mitjà</t>
  </si>
  <si>
    <t xml:space="preserve">Plat dutxa gres fi massís,80x80cm,blanc,preu alt</t>
  </si>
  <si>
    <t xml:space="preserve">Inodor p/col.sob.pavim.,porcell.,vert./horitz.,cist.,blanc,preu mitjà</t>
  </si>
  <si>
    <t xml:space="preserve">Pasta segell.enll.</t>
  </si>
  <si>
    <t xml:space="preserve">Aixeta cisterna,cromat,preu mitjà,1/2''</t>
  </si>
  <si>
    <t xml:space="preserve">Aixeta monocoman.tempor.,p/lavab. Mural cromat preu mitjà,2x1/2¬</t>
  </si>
  <si>
    <t xml:space="preserve">Maniguet flex.,malla met.,preu mitjà,2 unions 1/2''</t>
  </si>
  <si>
    <t xml:space="preserve">Sifó botella p/p/lavab.,llautó cromat,D=3/4¬,enllaç D=25mm,p/connectar ramal</t>
  </si>
  <si>
    <t xml:space="preserve">Porta-rotlles acer inoxidable,68x131x150mm</t>
  </si>
  <si>
    <t xml:space="preserve">Porta-rotlles gegant,acer inoxidable,D=250mm fond.=110mm</t>
  </si>
  <si>
    <t xml:space="preserve">Vàlvula bola manual+rosca,2peces,pas tot.,inox.1.4408,DN=3/8'',preu altPN=64bar</t>
  </si>
  <si>
    <t xml:space="preserve">Vàlvula bola manual+rosca,2peces,pas tot.,inox.1.4408,DN=1/2'',preu altPN=64bar</t>
  </si>
  <si>
    <t xml:space="preserve">AMIDAMENTS</t>
  </si>
  <si>
    <t xml:space="preserve">N</t>
  </si>
  <si>
    <t xml:space="preserve">01.01.001</t>
  </si>
  <si>
    <t xml:space="preserve">L</t>
  </si>
  <si>
    <t xml:space="preserve">01.01.002</t>
  </si>
  <si>
    <t xml:space="preserve">01.01.003</t>
  </si>
  <si>
    <t xml:space="preserve">01.01.004</t>
  </si>
  <si>
    <t xml:space="preserve">01.01.005</t>
  </si>
  <si>
    <t xml:space="preserve">01.01.006</t>
  </si>
  <si>
    <t xml:space="preserve">01.01.007</t>
  </si>
  <si>
    <t xml:space="preserve">sala administració</t>
  </si>
  <si>
    <t xml:space="preserve">Aula 13</t>
  </si>
  <si>
    <t xml:space="preserve">01.01.008</t>
  </si>
  <si>
    <t xml:space="preserve">01.01.009</t>
  </si>
  <si>
    <t xml:space="preserve">01.01.010</t>
  </si>
  <si>
    <t xml:space="preserve">01.01.011</t>
  </si>
  <si>
    <t xml:space="preserve">01.01.012</t>
  </si>
  <si>
    <t xml:space="preserve">01.01.013</t>
  </si>
  <si>
    <t xml:space="preserve">01.01.014</t>
  </si>
  <si>
    <t xml:space="preserve">01.01.015</t>
  </si>
  <si>
    <t xml:space="preserve">01.02.001</t>
  </si>
  <si>
    <t xml:space="preserve">C</t>
  </si>
  <si>
    <t xml:space="preserve">Unitats</t>
  </si>
  <si>
    <t xml:space="preserve">Diametre</t>
  </si>
  <si>
    <t xml:space="preserve">Ample</t>
  </si>
  <si>
    <t xml:space="preserve">Alçada</t>
  </si>
  <si>
    <t xml:space="preserve">murets rampa</t>
  </si>
  <si>
    <t xml:space="preserve">Longitud</t>
  </si>
  <si>
    <t xml:space="preserve">muret tanques</t>
  </si>
  <si>
    <t xml:space="preserve">pergola</t>
  </si>
  <si>
    <t xml:space="preserve">01.03.001</t>
  </si>
  <si>
    <t xml:space="preserve">Àrea</t>
  </si>
  <si>
    <t xml:space="preserve">01.03.002</t>
  </si>
  <si>
    <t xml:space="preserve">01.03.003</t>
  </si>
  <si>
    <t xml:space="preserve">01.04.001</t>
  </si>
  <si>
    <t xml:space="preserve">01.05.001</t>
  </si>
  <si>
    <t xml:space="preserve">Aules P1 i P2</t>
  </si>
  <si>
    <t xml:space="preserve">01.05.002</t>
  </si>
  <si>
    <t xml:space="preserve">01.05.003</t>
  </si>
  <si>
    <t xml:space="preserve">01.06.01.001</t>
  </si>
  <si>
    <t xml:space="preserve">bany</t>
  </si>
  <si>
    <t xml:space="preserve">01.06.01.002</t>
  </si>
  <si>
    <t xml:space="preserve">Aula I3</t>
  </si>
  <si>
    <t xml:space="preserve">Repassos</t>
  </si>
  <si>
    <t xml:space="preserve">01.06.02.001</t>
  </si>
  <si>
    <t xml:space="preserve">01.06.03.001</t>
  </si>
  <si>
    <t xml:space="preserve">Aula I5</t>
  </si>
  <si>
    <t xml:space="preserve">Despatx</t>
  </si>
  <si>
    <t xml:space="preserve">distribuidor</t>
  </si>
  <si>
    <t xml:space="preserve">Conserge</t>
  </si>
  <si>
    <t xml:space="preserve">Aula I4</t>
  </si>
  <si>
    <t xml:space="preserve">sala professorat</t>
  </si>
  <si>
    <t xml:space="preserve">sala reunions</t>
  </si>
  <si>
    <t xml:space="preserve">arxiu </t>
  </si>
  <si>
    <t xml:space="preserve">religio</t>
  </si>
  <si>
    <t xml:space="preserve">aula acollida</t>
  </si>
  <si>
    <t xml:space="preserve">escoltam</t>
  </si>
  <si>
    <t xml:space="preserve">afi extraescolars</t>
  </si>
  <si>
    <t xml:space="preserve">01.06.03.002</t>
  </si>
  <si>
    <t xml:space="preserve">banys </t>
  </si>
  <si>
    <t xml:space="preserve">01.06.04.001</t>
  </si>
  <si>
    <t xml:space="preserve">01.07.001</t>
  </si>
  <si>
    <t xml:space="preserve">01.07.002</t>
  </si>
  <si>
    <t xml:space="preserve">01.07.003</t>
  </si>
  <si>
    <t xml:space="preserve">01.07.004</t>
  </si>
  <si>
    <t xml:space="preserve">01.07.005</t>
  </si>
  <si>
    <t xml:space="preserve">01.08.001</t>
  </si>
  <si>
    <t xml:space="preserve">01.08.002</t>
  </si>
  <si>
    <t xml:space="preserve">01.08.003</t>
  </si>
  <si>
    <t xml:space="preserve">01.08.004</t>
  </si>
  <si>
    <t xml:space="preserve">01.08.005</t>
  </si>
  <si>
    <t xml:space="preserve">01.08.006</t>
  </si>
  <si>
    <t xml:space="preserve">01.08.007</t>
  </si>
  <si>
    <t xml:space="preserve">01.08.008</t>
  </si>
  <si>
    <t xml:space="preserve">01.09.001</t>
  </si>
  <si>
    <t xml:space="preserve">01.09.002</t>
  </si>
  <si>
    <t xml:space="preserve">01.09.003</t>
  </si>
  <si>
    <t xml:space="preserve">01.10.001</t>
  </si>
  <si>
    <t xml:space="preserve">01.10.002</t>
  </si>
  <si>
    <t xml:space="preserve">S02</t>
  </si>
  <si>
    <t xml:space="preserve">S03</t>
  </si>
  <si>
    <t xml:space="preserve">S05</t>
  </si>
  <si>
    <t xml:space="preserve">S06</t>
  </si>
  <si>
    <t xml:space="preserve">01.10.003</t>
  </si>
  <si>
    <t xml:space="preserve">S04</t>
  </si>
  <si>
    <t xml:space="preserve">01.10.004</t>
  </si>
  <si>
    <t xml:space="preserve">01.10.005</t>
  </si>
  <si>
    <t xml:space="preserve">01.10.006</t>
  </si>
  <si>
    <t xml:space="preserve">01.10.007</t>
  </si>
  <si>
    <t xml:space="preserve">01.11.01.001</t>
  </si>
  <si>
    <t xml:space="preserve">01.11.01.002</t>
  </si>
  <si>
    <t xml:space="preserve">01.11.01.003</t>
  </si>
  <si>
    <t xml:space="preserve">01.11.02.001</t>
  </si>
  <si>
    <t xml:space="preserve">01.11.03.001</t>
  </si>
  <si>
    <t xml:space="preserve">01.11.03.002</t>
  </si>
  <si>
    <t xml:space="preserve">01.11.04.001</t>
  </si>
  <si>
    <t xml:space="preserve">01.11.05.001</t>
  </si>
  <si>
    <t xml:space="preserve">01.12.01.001</t>
  </si>
  <si>
    <t xml:space="preserve">01.12.01.002</t>
  </si>
  <si>
    <t xml:space="preserve">01.12.01.003</t>
  </si>
  <si>
    <t xml:space="preserve">01.12.01.004</t>
  </si>
  <si>
    <t xml:space="preserve">01.12.01.005</t>
  </si>
  <si>
    <t xml:space="preserve">01.12.01.006</t>
  </si>
  <si>
    <t xml:space="preserve">01.12.01.007</t>
  </si>
  <si>
    <t xml:space="preserve">01.12.01.008</t>
  </si>
  <si>
    <t xml:space="preserve">01.12.01.009</t>
  </si>
  <si>
    <t xml:space="preserve">01.12.01.010</t>
  </si>
  <si>
    <t xml:space="preserve">01.12.01.011</t>
  </si>
  <si>
    <t xml:space="preserve">01.12.02.001</t>
  </si>
  <si>
    <t xml:space="preserve">01.12.03.001</t>
  </si>
  <si>
    <t xml:space="preserve">01.13.001</t>
  </si>
  <si>
    <t xml:space="preserve">01.13.002</t>
  </si>
  <si>
    <t xml:space="preserve">01.13.003</t>
  </si>
  <si>
    <t xml:space="preserve">Percentatge "A origen"</t>
  </si>
  <si>
    <t xml:space="preserve">01.13.004</t>
  </si>
  <si>
    <t xml:space="preserve">01.14.001</t>
  </si>
  <si>
    <t xml:space="preserve">01.15.001</t>
  </si>
  <si>
    <t xml:space="preserve">01.16.001</t>
  </si>
  <si>
    <t xml:space="preserve">01.16.002</t>
  </si>
</sst>
</file>

<file path=xl/styles.xml><?xml version="1.0" encoding="utf-8"?>
<styleSheet xmlns="http://schemas.openxmlformats.org/spreadsheetml/2006/main">
  <numFmts count="5">
    <numFmt numFmtId="164" formatCode="General"/>
    <numFmt numFmtId="165" formatCode="@"/>
    <numFmt numFmtId="166" formatCode="###,###,##0.00"/>
    <numFmt numFmtId="167" formatCode="###,###,##0.000"/>
    <numFmt numFmtId="168" formatCode="###,###,##0.00000"/>
  </numFmts>
  <fonts count="10">
    <font>
      <sz val="11"/>
      <color rgb="FF000000"/>
      <name val="Calibri"/>
      <family val="2"/>
      <charset val="1"/>
    </font>
    <font>
      <sz val="10"/>
      <name val="Arial"/>
      <family val="0"/>
    </font>
    <font>
      <sz val="10"/>
      <name val="Arial"/>
      <family val="0"/>
    </font>
    <font>
      <sz val="10"/>
      <name val="Arial"/>
      <family val="0"/>
    </font>
    <font>
      <sz val="8"/>
      <color rgb="FF000000"/>
      <name val="Calibri"/>
      <family val="2"/>
      <charset val="1"/>
    </font>
    <font>
      <b val="true"/>
      <sz val="14"/>
      <color rgb="FF000000"/>
      <name val="Calibri"/>
      <family val="2"/>
      <charset val="1"/>
    </font>
    <font>
      <b val="true"/>
      <sz val="8"/>
      <color rgb="FF000000"/>
      <name val="Calibri"/>
      <family val="2"/>
      <charset val="1"/>
    </font>
    <font>
      <b val="true"/>
      <sz val="11"/>
      <color rgb="FF000000"/>
      <name val="Calibri"/>
      <family val="2"/>
      <charset val="1"/>
    </font>
    <font>
      <sz val="10"/>
      <color rgb="FF000000"/>
      <name val="Calibri"/>
      <family val="2"/>
      <charset val="1"/>
    </font>
    <font>
      <b val="true"/>
      <sz val="10"/>
      <color rgb="FF000000"/>
      <name val="Calibri"/>
      <family val="2"/>
      <charset val="1"/>
    </font>
  </fonts>
  <fills count="6">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00FFFF"/>
        <bgColor rgb="FF00FFFF"/>
      </patternFill>
    </fill>
  </fills>
  <borders count="3">
    <border diagonalUp="false" diagonalDown="false">
      <left/>
      <right/>
      <top/>
      <bottom/>
      <diagonal/>
    </border>
    <border diagonalUp="false" diagonalDown="false">
      <left/>
      <right/>
      <top style="thin"/>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0" fillId="0" borderId="0" xfId="0" applyFont="false" applyBorder="true" applyAlignment="true" applyProtection="true">
      <alignment horizontal="right" vertical="top" textRotation="0" wrapText="tru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left" vertical="top" textRotation="0" wrapText="true" indent="0" shrinkToFit="false"/>
      <protection locked="true" hidden="false"/>
    </xf>
    <xf numFmtId="164" fontId="5" fillId="2" borderId="0" xfId="0" applyFont="true" applyBorder="tru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right" vertical="top" textRotation="0" wrapText="true" indent="0" shrinkToFit="false"/>
      <protection locked="true" hidden="false"/>
    </xf>
    <xf numFmtId="164" fontId="6" fillId="3" borderId="0" xfId="0" applyFont="true" applyBorder="true" applyAlignment="true" applyProtection="true">
      <alignment horizontal="center" vertical="top" textRotation="0" wrapText="true" indent="0" shrinkToFit="false"/>
      <protection locked="true" hidden="false"/>
    </xf>
    <xf numFmtId="164" fontId="6" fillId="0" borderId="0" xfId="0" applyFont="true" applyBorder="true" applyAlignment="true" applyProtection="true">
      <alignment horizontal="left" vertical="top" textRotation="0" wrapText="true" indent="0" shrinkToFit="false"/>
      <protection locked="true" hidden="false"/>
    </xf>
    <xf numFmtId="165" fontId="6" fillId="0" borderId="0" xfId="0" applyFont="true" applyBorder="true" applyAlignment="true" applyProtection="true">
      <alignment horizontal="left" vertical="top" textRotation="0" wrapText="true" indent="0" shrinkToFit="false"/>
      <protection locked="true" hidden="false"/>
    </xf>
    <xf numFmtId="165" fontId="4" fillId="0" borderId="0" xfId="0" applyFont="true" applyBorder="true" applyAlignment="true" applyProtection="true">
      <alignment horizontal="left" vertical="top" textRotation="0" wrapText="true" indent="0" shrinkToFit="false"/>
      <protection locked="true" hidden="false"/>
    </xf>
    <xf numFmtId="166" fontId="4" fillId="4" borderId="0" xfId="0" applyFont="true" applyBorder="true" applyAlignment="true" applyProtection="true">
      <alignment horizontal="right" vertical="top" textRotation="0" wrapText="true" indent="0" shrinkToFit="false"/>
      <protection locked="false" hidden="false"/>
    </xf>
    <xf numFmtId="167" fontId="4" fillId="0" borderId="0" xfId="0" applyFont="true" applyBorder="true" applyAlignment="true" applyProtection="true">
      <alignment horizontal="right" vertical="top" textRotation="0" wrapText="true" indent="0" shrinkToFit="false"/>
      <protection locked="true" hidden="false"/>
    </xf>
    <xf numFmtId="166" fontId="4" fillId="0" borderId="0" xfId="0"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true">
      <alignment horizontal="right" vertical="top" textRotation="0" wrapText="true" indent="0" shrinkToFit="false"/>
      <protection locked="true" hidden="false"/>
    </xf>
    <xf numFmtId="166" fontId="6" fillId="0" borderId="0" xfId="0" applyFont="true" applyBorder="true" applyAlignment="true" applyProtection="true">
      <alignment horizontal="right" vertical="top" textRotation="0" wrapText="true" indent="0" shrinkToFit="false"/>
      <protection locked="true" hidden="false"/>
    </xf>
    <xf numFmtId="164" fontId="7" fillId="0" borderId="0" xfId="0" applyFont="true" applyBorder="true" applyAlignment="true" applyProtection="true">
      <alignment horizontal="left" vertical="top" textRotation="0" wrapText="true" indent="0" shrinkToFit="false"/>
      <protection locked="true" hidden="false"/>
    </xf>
    <xf numFmtId="166" fontId="7" fillId="0" borderId="0" xfId="0" applyFont="true" applyBorder="true" applyAlignment="true" applyProtection="true">
      <alignment horizontal="right" vertical="top" textRotation="0" wrapText="tru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center" vertical="bottom" textRotation="0" wrapText="false" indent="0" shrinkToFit="false"/>
      <protection locked="true" hidden="false"/>
    </xf>
    <xf numFmtId="164" fontId="6" fillId="3" borderId="0"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justify" vertical="top" textRotation="0" wrapText="true" indent="0" shrinkToFit="false"/>
      <protection locked="true" hidden="false"/>
    </xf>
    <xf numFmtId="167" fontId="7" fillId="0" borderId="0" xfId="0" applyFont="true" applyBorder="true" applyAlignment="true" applyProtection="true">
      <alignment horizontal="center" vertical="top" textRotation="0" wrapText="false" indent="0" shrinkToFit="false"/>
      <protection locked="true" hidden="false"/>
    </xf>
    <xf numFmtId="167" fontId="7" fillId="4" borderId="0" xfId="0" applyFont="true" applyBorder="true" applyAlignment="true" applyProtection="true">
      <alignment horizontal="left" vertical="top" textRotation="0" wrapText="false" indent="0" shrinkToFit="false"/>
      <protection locked="false" hidden="false"/>
    </xf>
    <xf numFmtId="166" fontId="7" fillId="4" borderId="0" xfId="0" applyFont="true" applyBorder="true" applyAlignment="true" applyProtection="true">
      <alignment horizontal="general" vertical="top" textRotation="0" wrapText="false" indent="0" shrinkToFit="false"/>
      <protection locked="false" hidden="false"/>
    </xf>
    <xf numFmtId="164" fontId="7" fillId="0" borderId="0" xfId="0" applyFont="true" applyBorder="true" applyAlignment="true" applyProtection="true">
      <alignment horizontal="general" vertical="bottom" textRotation="0" wrapText="false" indent="0" shrinkToFit="false"/>
      <protection locked="true" hidden="false"/>
    </xf>
    <xf numFmtId="167" fontId="0" fillId="4" borderId="0" xfId="0" applyFont="false" applyBorder="true" applyAlignment="true" applyProtection="true">
      <alignment horizontal="general" vertical="bottom" textRotation="0" wrapText="false" indent="0" shrinkToFit="false"/>
      <protection locked="false" hidden="false"/>
    </xf>
    <xf numFmtId="168" fontId="0" fillId="4" borderId="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true" applyAlignment="true" applyProtection="true">
      <alignment horizontal="general" vertical="bottom" textRotation="0" wrapText="false" indent="0" shrinkToFit="false"/>
      <protection locked="true" hidden="false"/>
    </xf>
    <xf numFmtId="164" fontId="0" fillId="4" borderId="0" xfId="0" applyFont="fals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right" vertical="bottom" textRotation="0" wrapText="false" indent="0" shrinkToFit="false"/>
      <protection locked="true" hidden="false"/>
    </xf>
    <xf numFmtId="168" fontId="0" fillId="4" borderId="1" xfId="0" applyFont="fals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true" hidden="false"/>
    </xf>
    <xf numFmtId="167"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5" fontId="6" fillId="0" borderId="0" xfId="0" applyFont="true" applyBorder="true" applyAlignment="true" applyProtection="true">
      <alignment horizontal="general" vertical="bottom" textRotation="0" wrapText="fals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0" xfId="0" applyFont="true" applyBorder="true" applyAlignment="true" applyProtection="true">
      <alignment horizontal="justify" vertical="top" textRotation="0" wrapText="true" indent="0" shrinkToFit="false"/>
      <protection locked="true" hidden="false"/>
    </xf>
    <xf numFmtId="167" fontId="7" fillId="0" borderId="0" xfId="0" applyFont="true" applyBorder="true" applyAlignment="true" applyProtection="true">
      <alignment horizontal="general" vertical="top" textRotation="0" wrapText="false" indent="0" shrinkToFit="false"/>
      <protection locked="true" hidden="false"/>
    </xf>
    <xf numFmtId="167" fontId="0" fillId="0" borderId="0" xfId="0" applyFont="true" applyBorder="true" applyAlignment="true" applyProtection="true">
      <alignment horizontal="general" vertical="bottom" textRotation="0" wrapText="false" indent="0" shrinkToFit="false"/>
      <protection locked="true" hidden="false"/>
    </xf>
    <xf numFmtId="167" fontId="0" fillId="0" borderId="2" xfId="0" applyFont="true" applyBorder="true" applyAlignment="true" applyProtection="true">
      <alignment horizontal="general" vertical="bottom" textRotation="0" wrapText="false" indent="0" shrinkToFit="false"/>
      <protection locked="true" hidden="false"/>
    </xf>
    <xf numFmtId="164" fontId="0" fillId="5" borderId="0" xfId="0" applyFont="true" applyBorder="true" applyAlignment="true" applyProtection="true">
      <alignment horizontal="general" vertical="bottom" textRotation="0" wrapText="false" indent="0" shrinkToFit="false"/>
      <protection locked="true" hidden="false"/>
    </xf>
    <xf numFmtId="167" fontId="0" fillId="5" borderId="2" xfId="0" applyFont="true" applyBorder="true" applyAlignment="true" applyProtection="true">
      <alignment horizontal="right" vertical="bottom" textRotation="0" wrapText="false" indent="0" shrinkToFit="false"/>
      <protection locked="true" hidden="false"/>
    </xf>
    <xf numFmtId="167" fontId="0" fillId="5" borderId="2"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F12" activeCellId="0" sqref="F12"/>
    </sheetView>
  </sheetViews>
  <sheetFormatPr defaultColWidth="9.15625" defaultRowHeight="15" zeroHeight="false" outlineLevelRow="0" outlineLevelCol="0"/>
  <cols>
    <col collapsed="false" customWidth="true" hidden="false" outlineLevel="0" max="1" min="1" style="1" width="18.71"/>
    <col collapsed="false" customWidth="true" hidden="false" outlineLevel="0" max="2" min="2" style="1" width="3.42"/>
    <col collapsed="false" customWidth="true" hidden="false" outlineLevel="0" max="3" min="3" style="1" width="13.7"/>
    <col collapsed="false" customWidth="true" hidden="false" outlineLevel="0" max="4" min="4" style="1" width="4.43"/>
    <col collapsed="false" customWidth="true" hidden="false" outlineLevel="0" max="5" min="5" style="1" width="48.7"/>
    <col collapsed="false" customWidth="true" hidden="false" outlineLevel="0" max="7" min="6" style="2" width="12.71"/>
    <col collapsed="false" customWidth="true" hidden="false" outlineLevel="0" max="8" min="8" style="2" width="13.7"/>
    <col collapsed="false" customWidth="false" hidden="false" outlineLevel="0" max="1024" min="9" style="1" width="9.14"/>
  </cols>
  <sheetData>
    <row r="1" customFormat="false" ht="15" hidden="false" customHeight="true" outlineLevel="0" collapsed="false">
      <c r="E1" s="3" t="s">
        <v>0</v>
      </c>
      <c r="F1" s="3" t="s">
        <v>0</v>
      </c>
      <c r="G1" s="3" t="s">
        <v>0</v>
      </c>
      <c r="H1" s="3" t="s">
        <v>0</v>
      </c>
    </row>
    <row r="2" customFormat="false" ht="15" hidden="false" customHeight="true" outlineLevel="0" collapsed="false">
      <c r="E2" s="3" t="s">
        <v>1</v>
      </c>
      <c r="F2" s="3" t="s">
        <v>1</v>
      </c>
      <c r="G2" s="3" t="s">
        <v>1</v>
      </c>
      <c r="H2" s="3" t="s">
        <v>1</v>
      </c>
    </row>
    <row r="3" customFormat="false" ht="15" hidden="false" customHeight="false" outlineLevel="0" collapsed="false">
      <c r="E3" s="3"/>
      <c r="F3" s="3"/>
      <c r="G3" s="3"/>
      <c r="H3" s="3"/>
    </row>
    <row r="4" customFormat="false" ht="15" hidden="false" customHeight="false" outlineLevel="0" collapsed="false">
      <c r="E4" s="3"/>
      <c r="F4" s="3"/>
      <c r="G4" s="3"/>
      <c r="H4" s="3"/>
    </row>
    <row r="6" customFormat="false" ht="18.75" hidden="false" customHeight="false" outlineLevel="0" collapsed="false">
      <c r="C6" s="4"/>
      <c r="D6" s="4"/>
      <c r="E6" s="5" t="s">
        <v>2</v>
      </c>
      <c r="F6" s="6"/>
      <c r="G6" s="6"/>
      <c r="H6" s="6"/>
    </row>
    <row r="8" customFormat="false" ht="15" hidden="false" customHeight="false" outlineLevel="0" collapsed="false">
      <c r="F8" s="7" t="s">
        <v>3</v>
      </c>
      <c r="G8" s="7" t="s">
        <v>4</v>
      </c>
      <c r="H8" s="7" t="s">
        <v>5</v>
      </c>
    </row>
    <row r="10" customFormat="false" ht="15" hidden="false" customHeight="false" outlineLevel="0" collapsed="false">
      <c r="C10" s="8" t="s">
        <v>6</v>
      </c>
      <c r="D10" s="9" t="s">
        <v>7</v>
      </c>
      <c r="E10" s="8" t="s">
        <v>8</v>
      </c>
    </row>
    <row r="11" customFormat="false" ht="15" hidden="false" customHeight="false" outlineLevel="0" collapsed="false">
      <c r="C11" s="8" t="s">
        <v>9</v>
      </c>
      <c r="D11" s="9" t="s">
        <v>7</v>
      </c>
      <c r="E11" s="8" t="s">
        <v>10</v>
      </c>
    </row>
    <row r="13" customFormat="false" ht="22.5" hidden="false" customHeight="false" outlineLevel="0" collapsed="false">
      <c r="A13" s="3" t="s">
        <v>11</v>
      </c>
      <c r="B13" s="3" t="n">
        <v>1</v>
      </c>
      <c r="C13" s="3" t="s">
        <v>12</v>
      </c>
      <c r="D13" s="10" t="s">
        <v>13</v>
      </c>
      <c r="E13" s="3" t="s">
        <v>14</v>
      </c>
      <c r="F13" s="11" t="n">
        <v>0</v>
      </c>
      <c r="G13" s="12" t="n">
        <v>12</v>
      </c>
      <c r="H13" s="13" t="n">
        <f aca="false">ROUND(ROUND(F13,2)*ROUND(G13,3),2)</f>
        <v>0</v>
      </c>
    </row>
    <row r="14" customFormat="false" ht="22.5" hidden="false" customHeight="false" outlineLevel="0" collapsed="false">
      <c r="A14" s="3" t="s">
        <v>11</v>
      </c>
      <c r="B14" s="3" t="n">
        <v>2</v>
      </c>
      <c r="C14" s="3" t="s">
        <v>15</v>
      </c>
      <c r="D14" s="10" t="s">
        <v>16</v>
      </c>
      <c r="E14" s="3" t="s">
        <v>17</v>
      </c>
      <c r="F14" s="11" t="n">
        <v>0</v>
      </c>
      <c r="G14" s="12" t="n">
        <v>39.3</v>
      </c>
      <c r="H14" s="13" t="n">
        <f aca="false">ROUND(ROUND(F14,2)*ROUND(G14,3),2)</f>
        <v>0</v>
      </c>
    </row>
    <row r="15" customFormat="false" ht="22.5" hidden="false" customHeight="false" outlineLevel="0" collapsed="false">
      <c r="A15" s="3" t="s">
        <v>11</v>
      </c>
      <c r="B15" s="3" t="n">
        <v>3</v>
      </c>
      <c r="C15" s="3" t="s">
        <v>18</v>
      </c>
      <c r="D15" s="10" t="s">
        <v>13</v>
      </c>
      <c r="E15" s="3" t="s">
        <v>19</v>
      </c>
      <c r="F15" s="11" t="n">
        <v>0</v>
      </c>
      <c r="G15" s="12" t="n">
        <v>2</v>
      </c>
      <c r="H15" s="13" t="n">
        <f aca="false">ROUND(ROUND(F15,2)*ROUND(G15,3),2)</f>
        <v>0</v>
      </c>
    </row>
    <row r="16" customFormat="false" ht="22.5" hidden="false" customHeight="false" outlineLevel="0" collapsed="false">
      <c r="A16" s="3" t="s">
        <v>11</v>
      </c>
      <c r="B16" s="3" t="n">
        <v>4</v>
      </c>
      <c r="C16" s="3" t="s">
        <v>20</v>
      </c>
      <c r="D16" s="10" t="s">
        <v>16</v>
      </c>
      <c r="E16" s="3" t="s">
        <v>21</v>
      </c>
      <c r="F16" s="11" t="n">
        <v>0</v>
      </c>
      <c r="G16" s="12" t="n">
        <v>2.38</v>
      </c>
      <c r="H16" s="13" t="n">
        <f aca="false">ROUND(ROUND(F16,2)*ROUND(G16,3),2)</f>
        <v>0</v>
      </c>
    </row>
    <row r="17" customFormat="false" ht="90" hidden="false" customHeight="false" outlineLevel="0" collapsed="false">
      <c r="A17" s="3" t="s">
        <v>11</v>
      </c>
      <c r="B17" s="3" t="n">
        <v>5</v>
      </c>
      <c r="C17" s="3" t="s">
        <v>22</v>
      </c>
      <c r="D17" s="10" t="s">
        <v>13</v>
      </c>
      <c r="E17" s="3" t="s">
        <v>23</v>
      </c>
      <c r="F17" s="11" t="n">
        <v>0</v>
      </c>
      <c r="G17" s="12" t="n">
        <v>1</v>
      </c>
      <c r="H17" s="13" t="n">
        <f aca="false">ROUND(ROUND(F17,2)*ROUND(G17,3),2)</f>
        <v>0</v>
      </c>
    </row>
    <row r="18" customFormat="false" ht="22.5" hidden="false" customHeight="false" outlineLevel="0" collapsed="false">
      <c r="A18" s="3" t="s">
        <v>11</v>
      </c>
      <c r="B18" s="3" t="n">
        <v>6</v>
      </c>
      <c r="C18" s="3" t="s">
        <v>24</v>
      </c>
      <c r="D18" s="10" t="s">
        <v>13</v>
      </c>
      <c r="E18" s="3" t="s">
        <v>25</v>
      </c>
      <c r="F18" s="11" t="n">
        <v>0</v>
      </c>
      <c r="G18" s="12" t="n">
        <v>3</v>
      </c>
      <c r="H18" s="13" t="n">
        <f aca="false">ROUND(ROUND(F18,2)*ROUND(G18,3),2)</f>
        <v>0</v>
      </c>
    </row>
    <row r="19" customFormat="false" ht="33.75" hidden="false" customHeight="false" outlineLevel="0" collapsed="false">
      <c r="A19" s="3" t="s">
        <v>11</v>
      </c>
      <c r="B19" s="3" t="n">
        <v>7</v>
      </c>
      <c r="C19" s="3" t="s">
        <v>26</v>
      </c>
      <c r="D19" s="10" t="s">
        <v>13</v>
      </c>
      <c r="E19" s="3" t="s">
        <v>27</v>
      </c>
      <c r="F19" s="11" t="n">
        <v>0</v>
      </c>
      <c r="G19" s="12" t="n">
        <v>122.64</v>
      </c>
      <c r="H19" s="13" t="n">
        <f aca="false">ROUND(ROUND(F19,2)*ROUND(G19,3),2)</f>
        <v>0</v>
      </c>
    </row>
    <row r="20" customFormat="false" ht="33.75" hidden="false" customHeight="false" outlineLevel="0" collapsed="false">
      <c r="A20" s="3" t="s">
        <v>11</v>
      </c>
      <c r="B20" s="3" t="n">
        <v>8</v>
      </c>
      <c r="C20" s="3" t="s">
        <v>28</v>
      </c>
      <c r="D20" s="10" t="s">
        <v>13</v>
      </c>
      <c r="E20" s="3" t="s">
        <v>29</v>
      </c>
      <c r="F20" s="11" t="n">
        <v>0</v>
      </c>
      <c r="G20" s="12" t="n">
        <v>4</v>
      </c>
      <c r="H20" s="13" t="n">
        <f aca="false">ROUND(ROUND(F20,2)*ROUND(G20,3),2)</f>
        <v>0</v>
      </c>
    </row>
    <row r="21" customFormat="false" ht="33.75" hidden="false" customHeight="false" outlineLevel="0" collapsed="false">
      <c r="A21" s="3" t="s">
        <v>11</v>
      </c>
      <c r="B21" s="3" t="n">
        <v>9</v>
      </c>
      <c r="C21" s="3" t="s">
        <v>30</v>
      </c>
      <c r="D21" s="10" t="s">
        <v>13</v>
      </c>
      <c r="E21" s="3" t="s">
        <v>31</v>
      </c>
      <c r="F21" s="11" t="n">
        <v>0</v>
      </c>
      <c r="G21" s="12" t="n">
        <v>5</v>
      </c>
      <c r="H21" s="13" t="n">
        <f aca="false">ROUND(ROUND(F21,2)*ROUND(G21,3),2)</f>
        <v>0</v>
      </c>
    </row>
    <row r="22" customFormat="false" ht="33.75" hidden="false" customHeight="false" outlineLevel="0" collapsed="false">
      <c r="A22" s="3" t="s">
        <v>11</v>
      </c>
      <c r="B22" s="3" t="n">
        <v>10</v>
      </c>
      <c r="C22" s="3" t="s">
        <v>32</v>
      </c>
      <c r="D22" s="10" t="s">
        <v>13</v>
      </c>
      <c r="E22" s="3" t="s">
        <v>33</v>
      </c>
      <c r="F22" s="11" t="n">
        <v>0</v>
      </c>
      <c r="G22" s="12" t="n">
        <v>5</v>
      </c>
      <c r="H22" s="13" t="n">
        <f aca="false">ROUND(ROUND(F22,2)*ROUND(G22,3),2)</f>
        <v>0</v>
      </c>
    </row>
    <row r="23" customFormat="false" ht="22.5" hidden="false" customHeight="false" outlineLevel="0" collapsed="false">
      <c r="A23" s="3" t="s">
        <v>11</v>
      </c>
      <c r="B23" s="3" t="n">
        <v>11</v>
      </c>
      <c r="C23" s="3" t="s">
        <v>34</v>
      </c>
      <c r="D23" s="10" t="s">
        <v>13</v>
      </c>
      <c r="E23" s="3" t="s">
        <v>35</v>
      </c>
      <c r="F23" s="11" t="n">
        <v>0</v>
      </c>
      <c r="G23" s="12" t="n">
        <v>5</v>
      </c>
      <c r="H23" s="13" t="n">
        <f aca="false">ROUND(ROUND(F23,2)*ROUND(G23,3),2)</f>
        <v>0</v>
      </c>
    </row>
    <row r="24" customFormat="false" ht="56.25" hidden="false" customHeight="false" outlineLevel="0" collapsed="false">
      <c r="A24" s="3" t="s">
        <v>11</v>
      </c>
      <c r="B24" s="3" t="n">
        <v>12</v>
      </c>
      <c r="C24" s="3" t="s">
        <v>36</v>
      </c>
      <c r="D24" s="10" t="s">
        <v>13</v>
      </c>
      <c r="E24" s="3" t="s">
        <v>37</v>
      </c>
      <c r="F24" s="11" t="n">
        <v>0</v>
      </c>
      <c r="G24" s="12" t="n">
        <v>2</v>
      </c>
      <c r="H24" s="13" t="n">
        <f aca="false">ROUND(ROUND(F24,2)*ROUND(G24,3),2)</f>
        <v>0</v>
      </c>
    </row>
    <row r="25" customFormat="false" ht="78.75" hidden="false" customHeight="false" outlineLevel="0" collapsed="false">
      <c r="A25" s="3" t="s">
        <v>11</v>
      </c>
      <c r="B25" s="3" t="n">
        <v>13</v>
      </c>
      <c r="C25" s="3" t="s">
        <v>38</v>
      </c>
      <c r="D25" s="10" t="s">
        <v>13</v>
      </c>
      <c r="E25" s="3" t="s">
        <v>39</v>
      </c>
      <c r="F25" s="11" t="n">
        <v>0</v>
      </c>
      <c r="G25" s="12" t="n">
        <v>2</v>
      </c>
      <c r="H25" s="13" t="n">
        <f aca="false">ROUND(ROUND(F25,2)*ROUND(G25,3),2)</f>
        <v>0</v>
      </c>
    </row>
    <row r="26" customFormat="false" ht="22.5" hidden="false" customHeight="false" outlineLevel="0" collapsed="false">
      <c r="A26" s="3" t="s">
        <v>11</v>
      </c>
      <c r="B26" s="3" t="n">
        <v>14</v>
      </c>
      <c r="C26" s="3" t="s">
        <v>40</v>
      </c>
      <c r="D26" s="10" t="s">
        <v>13</v>
      </c>
      <c r="E26" s="3" t="s">
        <v>41</v>
      </c>
      <c r="F26" s="11" t="n">
        <v>0</v>
      </c>
      <c r="G26" s="12" t="n">
        <v>2</v>
      </c>
      <c r="H26" s="13" t="n">
        <f aca="false">ROUND(ROUND(F26,2)*ROUND(G26,3),2)</f>
        <v>0</v>
      </c>
    </row>
    <row r="27" customFormat="false" ht="22.5" hidden="false" customHeight="false" outlineLevel="0" collapsed="false">
      <c r="A27" s="3" t="s">
        <v>11</v>
      </c>
      <c r="B27" s="3" t="n">
        <v>15</v>
      </c>
      <c r="C27" s="3" t="s">
        <v>42</v>
      </c>
      <c r="D27" s="10" t="s">
        <v>13</v>
      </c>
      <c r="E27" s="3" t="s">
        <v>43</v>
      </c>
      <c r="F27" s="11" t="n">
        <v>0</v>
      </c>
      <c r="G27" s="12" t="n">
        <v>1</v>
      </c>
      <c r="H27" s="13" t="n">
        <f aca="false">ROUND(ROUND(F27,2)*ROUND(G27,3),2)</f>
        <v>0</v>
      </c>
    </row>
    <row r="28" customFormat="false" ht="15" hidden="false" customHeight="false" outlineLevel="0" collapsed="false">
      <c r="E28" s="8" t="s">
        <v>44</v>
      </c>
      <c r="F28" s="14"/>
      <c r="G28" s="14"/>
      <c r="H28" s="15" t="n">
        <f aca="false">SUM(H13:H27)</f>
        <v>0</v>
      </c>
    </row>
    <row r="30" customFormat="false" ht="15" hidden="false" customHeight="false" outlineLevel="0" collapsed="false">
      <c r="C30" s="8" t="s">
        <v>6</v>
      </c>
      <c r="D30" s="9" t="s">
        <v>7</v>
      </c>
      <c r="E30" s="8" t="s">
        <v>8</v>
      </c>
    </row>
    <row r="31" customFormat="false" ht="15" hidden="false" customHeight="false" outlineLevel="0" collapsed="false">
      <c r="C31" s="8" t="s">
        <v>9</v>
      </c>
      <c r="D31" s="9" t="s">
        <v>45</v>
      </c>
      <c r="E31" s="8" t="s">
        <v>46</v>
      </c>
    </row>
    <row r="33" customFormat="false" ht="33.75" hidden="false" customHeight="false" outlineLevel="0" collapsed="false">
      <c r="A33" s="3" t="s">
        <v>47</v>
      </c>
      <c r="B33" s="3" t="n">
        <v>1</v>
      </c>
      <c r="C33" s="3" t="s">
        <v>48</v>
      </c>
      <c r="D33" s="10" t="s">
        <v>49</v>
      </c>
      <c r="E33" s="3" t="s">
        <v>50</v>
      </c>
      <c r="F33" s="11" t="n">
        <v>0</v>
      </c>
      <c r="G33" s="12" t="n">
        <v>31.717</v>
      </c>
      <c r="H33" s="13" t="n">
        <f aca="false">ROUND(ROUND(F33,2)*ROUND(G33,3),2)</f>
        <v>0</v>
      </c>
    </row>
    <row r="34" customFormat="false" ht="15" hidden="false" customHeight="false" outlineLevel="0" collapsed="false">
      <c r="E34" s="8" t="s">
        <v>44</v>
      </c>
      <c r="F34" s="14"/>
      <c r="G34" s="14"/>
      <c r="H34" s="15" t="n">
        <f aca="false">SUM(H33:H33)</f>
        <v>0</v>
      </c>
    </row>
    <row r="36" customFormat="false" ht="15" hidden="false" customHeight="false" outlineLevel="0" collapsed="false">
      <c r="C36" s="8" t="s">
        <v>6</v>
      </c>
      <c r="D36" s="9" t="s">
        <v>7</v>
      </c>
      <c r="E36" s="8" t="s">
        <v>8</v>
      </c>
    </row>
    <row r="37" customFormat="false" ht="15" hidden="false" customHeight="false" outlineLevel="0" collapsed="false">
      <c r="C37" s="8" t="s">
        <v>9</v>
      </c>
      <c r="D37" s="9" t="s">
        <v>51</v>
      </c>
      <c r="E37" s="8" t="s">
        <v>52</v>
      </c>
    </row>
    <row r="39" customFormat="false" ht="45" hidden="false" customHeight="false" outlineLevel="0" collapsed="false">
      <c r="A39" s="3" t="s">
        <v>53</v>
      </c>
      <c r="B39" s="3" t="n">
        <v>1</v>
      </c>
      <c r="C39" s="3" t="s">
        <v>54</v>
      </c>
      <c r="D39" s="10" t="s">
        <v>16</v>
      </c>
      <c r="E39" s="3" t="s">
        <v>55</v>
      </c>
      <c r="F39" s="11" t="n">
        <v>0</v>
      </c>
      <c r="G39" s="12" t="n">
        <v>46.024</v>
      </c>
      <c r="H39" s="13" t="n">
        <f aca="false">ROUND(ROUND(F39,2)*ROUND(G39,3),2)</f>
        <v>0</v>
      </c>
    </row>
    <row r="40" customFormat="false" ht="45" hidden="false" customHeight="false" outlineLevel="0" collapsed="false">
      <c r="A40" s="3" t="s">
        <v>53</v>
      </c>
      <c r="B40" s="3" t="n">
        <v>2</v>
      </c>
      <c r="C40" s="3" t="s">
        <v>56</v>
      </c>
      <c r="D40" s="10" t="s">
        <v>49</v>
      </c>
      <c r="E40" s="3" t="s">
        <v>57</v>
      </c>
      <c r="F40" s="11" t="n">
        <v>0</v>
      </c>
      <c r="G40" s="12" t="n">
        <v>27.614</v>
      </c>
      <c r="H40" s="13" t="n">
        <f aca="false">ROUND(ROUND(F40,2)*ROUND(G40,3),2)</f>
        <v>0</v>
      </c>
    </row>
    <row r="41" customFormat="false" ht="67.5" hidden="false" customHeight="false" outlineLevel="0" collapsed="false">
      <c r="A41" s="3" t="s">
        <v>53</v>
      </c>
      <c r="B41" s="3" t="n">
        <v>3</v>
      </c>
      <c r="C41" s="3" t="s">
        <v>58</v>
      </c>
      <c r="D41" s="10" t="s">
        <v>49</v>
      </c>
      <c r="E41" s="3" t="s">
        <v>59</v>
      </c>
      <c r="F41" s="11" t="n">
        <v>0</v>
      </c>
      <c r="G41" s="12" t="n">
        <v>1.568</v>
      </c>
      <c r="H41" s="13" t="n">
        <f aca="false">ROUND(ROUND(F41,2)*ROUND(G41,3),2)</f>
        <v>0</v>
      </c>
    </row>
    <row r="42" customFormat="false" ht="15" hidden="false" customHeight="false" outlineLevel="0" collapsed="false">
      <c r="E42" s="8" t="s">
        <v>44</v>
      </c>
      <c r="F42" s="14"/>
      <c r="G42" s="14"/>
      <c r="H42" s="15" t="n">
        <f aca="false">SUM(H39:H41)</f>
        <v>0</v>
      </c>
    </row>
    <row r="44" customFormat="false" ht="15" hidden="false" customHeight="false" outlineLevel="0" collapsed="false">
      <c r="C44" s="8" t="s">
        <v>6</v>
      </c>
      <c r="D44" s="9" t="s">
        <v>7</v>
      </c>
      <c r="E44" s="8" t="s">
        <v>8</v>
      </c>
    </row>
    <row r="45" customFormat="false" ht="15" hidden="false" customHeight="false" outlineLevel="0" collapsed="false">
      <c r="C45" s="8" t="s">
        <v>9</v>
      </c>
      <c r="D45" s="9" t="s">
        <v>60</v>
      </c>
      <c r="E45" s="8" t="s">
        <v>61</v>
      </c>
    </row>
    <row r="47" customFormat="false" ht="101.25" hidden="false" customHeight="false" outlineLevel="0" collapsed="false">
      <c r="A47" s="3" t="s">
        <v>62</v>
      </c>
      <c r="B47" s="3" t="n">
        <v>1</v>
      </c>
      <c r="C47" s="3" t="s">
        <v>63</v>
      </c>
      <c r="D47" s="10" t="s">
        <v>13</v>
      </c>
      <c r="E47" s="3" t="s">
        <v>64</v>
      </c>
      <c r="F47" s="11" t="n">
        <v>0</v>
      </c>
      <c r="G47" s="12" t="n">
        <v>2</v>
      </c>
      <c r="H47" s="13" t="n">
        <f aca="false">ROUND(ROUND(F47,2)*ROUND(G47,3),2)</f>
        <v>0</v>
      </c>
    </row>
    <row r="48" customFormat="false" ht="15" hidden="false" customHeight="false" outlineLevel="0" collapsed="false">
      <c r="E48" s="8" t="s">
        <v>44</v>
      </c>
      <c r="F48" s="14"/>
      <c r="G48" s="14"/>
      <c r="H48" s="15" t="n">
        <f aca="false">SUM(H47:H47)</f>
        <v>0</v>
      </c>
    </row>
    <row r="50" customFormat="false" ht="15" hidden="false" customHeight="false" outlineLevel="0" collapsed="false">
      <c r="C50" s="8" t="s">
        <v>6</v>
      </c>
      <c r="D50" s="9" t="s">
        <v>7</v>
      </c>
      <c r="E50" s="8" t="s">
        <v>8</v>
      </c>
    </row>
    <row r="51" customFormat="false" ht="15" hidden="false" customHeight="false" outlineLevel="0" collapsed="false">
      <c r="C51" s="8" t="s">
        <v>9</v>
      </c>
      <c r="D51" s="9" t="s">
        <v>65</v>
      </c>
      <c r="E51" s="8" t="s">
        <v>66</v>
      </c>
    </row>
    <row r="53" customFormat="false" ht="78.75" hidden="false" customHeight="false" outlineLevel="0" collapsed="false">
      <c r="A53" s="3" t="s">
        <v>67</v>
      </c>
      <c r="B53" s="3" t="n">
        <v>1</v>
      </c>
      <c r="C53" s="3" t="s">
        <v>68</v>
      </c>
      <c r="D53" s="10" t="s">
        <v>16</v>
      </c>
      <c r="E53" s="3" t="s">
        <v>69</v>
      </c>
      <c r="F53" s="11" t="n">
        <v>0</v>
      </c>
      <c r="G53" s="12" t="n">
        <v>103.6</v>
      </c>
      <c r="H53" s="13" t="n">
        <f aca="false">ROUND(ROUND(F53,2)*ROUND(G53,3),2)</f>
        <v>0</v>
      </c>
    </row>
    <row r="54" customFormat="false" ht="33.75" hidden="false" customHeight="false" outlineLevel="0" collapsed="false">
      <c r="A54" s="3" t="s">
        <v>67</v>
      </c>
      <c r="B54" s="3" t="n">
        <v>2</v>
      </c>
      <c r="C54" s="3" t="s">
        <v>70</v>
      </c>
      <c r="D54" s="10" t="s">
        <v>71</v>
      </c>
      <c r="E54" s="3" t="s">
        <v>72</v>
      </c>
      <c r="F54" s="11" t="n">
        <v>0</v>
      </c>
      <c r="G54" s="12" t="n">
        <v>5.6</v>
      </c>
      <c r="H54" s="13" t="n">
        <f aca="false">ROUND(ROUND(F54,2)*ROUND(G54,3),2)</f>
        <v>0</v>
      </c>
    </row>
    <row r="55" customFormat="false" ht="15" hidden="false" customHeight="false" outlineLevel="0" collapsed="false">
      <c r="A55" s="3" t="s">
        <v>67</v>
      </c>
      <c r="B55" s="3" t="n">
        <v>3</v>
      </c>
      <c r="C55" s="3" t="s">
        <v>73</v>
      </c>
      <c r="D55" s="10" t="s">
        <v>16</v>
      </c>
      <c r="E55" s="3" t="s">
        <v>74</v>
      </c>
      <c r="F55" s="11" t="n">
        <v>0</v>
      </c>
      <c r="G55" s="12" t="n">
        <v>36.3</v>
      </c>
      <c r="H55" s="13" t="n">
        <f aca="false">ROUND(ROUND(F55,2)*ROUND(G55,3),2)</f>
        <v>0</v>
      </c>
    </row>
    <row r="56" customFormat="false" ht="15" hidden="false" customHeight="false" outlineLevel="0" collapsed="false">
      <c r="E56" s="8" t="s">
        <v>44</v>
      </c>
      <c r="F56" s="14"/>
      <c r="G56" s="14"/>
      <c r="H56" s="15" t="n">
        <f aca="false">SUM(H53:H55)</f>
        <v>0</v>
      </c>
    </row>
    <row r="58" customFormat="false" ht="15" hidden="false" customHeight="false" outlineLevel="0" collapsed="false">
      <c r="C58" s="8" t="s">
        <v>6</v>
      </c>
      <c r="D58" s="9" t="s">
        <v>7</v>
      </c>
      <c r="E58" s="8" t="s">
        <v>8</v>
      </c>
    </row>
    <row r="59" customFormat="false" ht="15" hidden="false" customHeight="false" outlineLevel="0" collapsed="false">
      <c r="C59" s="8" t="s">
        <v>9</v>
      </c>
      <c r="D59" s="9" t="s">
        <v>75</v>
      </c>
      <c r="E59" s="8" t="s">
        <v>76</v>
      </c>
    </row>
    <row r="60" customFormat="false" ht="15" hidden="false" customHeight="false" outlineLevel="0" collapsed="false">
      <c r="C60" s="8" t="s">
        <v>77</v>
      </c>
      <c r="D60" s="9" t="s">
        <v>7</v>
      </c>
      <c r="E60" s="8" t="s">
        <v>78</v>
      </c>
    </row>
    <row r="62" customFormat="false" ht="33.75" hidden="false" customHeight="false" outlineLevel="0" collapsed="false">
      <c r="A62" s="3" t="s">
        <v>79</v>
      </c>
      <c r="B62" s="3" t="n">
        <v>1</v>
      </c>
      <c r="C62" s="3" t="s">
        <v>80</v>
      </c>
      <c r="D62" s="10" t="s">
        <v>16</v>
      </c>
      <c r="E62" s="3" t="s">
        <v>81</v>
      </c>
      <c r="F62" s="11" t="n">
        <v>0</v>
      </c>
      <c r="G62" s="12" t="n">
        <v>31.2</v>
      </c>
      <c r="H62" s="13" t="n">
        <f aca="false">ROUND(ROUND(F62,2)*ROUND(G62,3),2)</f>
        <v>0</v>
      </c>
    </row>
    <row r="63" customFormat="false" ht="22.5" hidden="false" customHeight="false" outlineLevel="0" collapsed="false">
      <c r="A63" s="3" t="s">
        <v>79</v>
      </c>
      <c r="B63" s="3" t="n">
        <v>2</v>
      </c>
      <c r="C63" s="3" t="s">
        <v>82</v>
      </c>
      <c r="D63" s="10" t="s">
        <v>16</v>
      </c>
      <c r="E63" s="3" t="s">
        <v>83</v>
      </c>
      <c r="F63" s="11" t="n">
        <v>0</v>
      </c>
      <c r="G63" s="12" t="n">
        <v>65</v>
      </c>
      <c r="H63" s="13" t="n">
        <f aca="false">ROUND(ROUND(F63,2)*ROUND(G63,3),2)</f>
        <v>0</v>
      </c>
    </row>
    <row r="64" customFormat="false" ht="15" hidden="false" customHeight="false" outlineLevel="0" collapsed="false">
      <c r="E64" s="8" t="s">
        <v>44</v>
      </c>
      <c r="F64" s="14"/>
      <c r="G64" s="14"/>
      <c r="H64" s="15" t="n">
        <f aca="false">SUM(H62:H63)</f>
        <v>0</v>
      </c>
    </row>
    <row r="66" customFormat="false" ht="15" hidden="false" customHeight="false" outlineLevel="0" collapsed="false">
      <c r="C66" s="8" t="s">
        <v>6</v>
      </c>
      <c r="D66" s="9" t="s">
        <v>7</v>
      </c>
      <c r="E66" s="8" t="s">
        <v>8</v>
      </c>
    </row>
    <row r="67" customFormat="false" ht="15" hidden="false" customHeight="false" outlineLevel="0" collapsed="false">
      <c r="C67" s="8" t="s">
        <v>9</v>
      </c>
      <c r="D67" s="9" t="s">
        <v>75</v>
      </c>
      <c r="E67" s="8" t="s">
        <v>76</v>
      </c>
    </row>
    <row r="68" customFormat="false" ht="15" hidden="false" customHeight="false" outlineLevel="0" collapsed="false">
      <c r="C68" s="8" t="s">
        <v>77</v>
      </c>
      <c r="D68" s="9" t="s">
        <v>45</v>
      </c>
      <c r="E68" s="8" t="s">
        <v>84</v>
      </c>
    </row>
    <row r="70" customFormat="false" ht="67.5" hidden="false" customHeight="false" outlineLevel="0" collapsed="false">
      <c r="A70" s="3" t="s">
        <v>85</v>
      </c>
      <c r="B70" s="3" t="n">
        <v>1</v>
      </c>
      <c r="C70" s="3" t="s">
        <v>86</v>
      </c>
      <c r="D70" s="10" t="s">
        <v>16</v>
      </c>
      <c r="E70" s="3" t="s">
        <v>87</v>
      </c>
      <c r="F70" s="11" t="n">
        <v>0</v>
      </c>
      <c r="G70" s="12" t="n">
        <v>61.2</v>
      </c>
      <c r="H70" s="13" t="n">
        <f aca="false">ROUND(ROUND(F70,2)*ROUND(G70,3),2)</f>
        <v>0</v>
      </c>
    </row>
    <row r="71" customFormat="false" ht="15" hidden="false" customHeight="false" outlineLevel="0" collapsed="false">
      <c r="E71" s="8" t="s">
        <v>44</v>
      </c>
      <c r="F71" s="14"/>
      <c r="G71" s="14"/>
      <c r="H71" s="15" t="n">
        <f aca="false">SUM(H70:H70)</f>
        <v>0</v>
      </c>
    </row>
    <row r="73" customFormat="false" ht="15" hidden="false" customHeight="false" outlineLevel="0" collapsed="false">
      <c r="C73" s="8" t="s">
        <v>6</v>
      </c>
      <c r="D73" s="9" t="s">
        <v>7</v>
      </c>
      <c r="E73" s="8" t="s">
        <v>8</v>
      </c>
    </row>
    <row r="74" customFormat="false" ht="15" hidden="false" customHeight="false" outlineLevel="0" collapsed="false">
      <c r="C74" s="8" t="s">
        <v>9</v>
      </c>
      <c r="D74" s="9" t="s">
        <v>75</v>
      </c>
      <c r="E74" s="8" t="s">
        <v>76</v>
      </c>
    </row>
    <row r="75" customFormat="false" ht="15" hidden="false" customHeight="false" outlineLevel="0" collapsed="false">
      <c r="C75" s="8" t="s">
        <v>77</v>
      </c>
      <c r="D75" s="9" t="s">
        <v>51</v>
      </c>
      <c r="E75" s="8" t="s">
        <v>88</v>
      </c>
    </row>
    <row r="77" customFormat="false" ht="22.5" hidden="false" customHeight="false" outlineLevel="0" collapsed="false">
      <c r="A77" s="3" t="s">
        <v>89</v>
      </c>
      <c r="B77" s="3" t="n">
        <v>1</v>
      </c>
      <c r="C77" s="3" t="s">
        <v>90</v>
      </c>
      <c r="D77" s="10" t="s">
        <v>16</v>
      </c>
      <c r="E77" s="3" t="s">
        <v>91</v>
      </c>
      <c r="F77" s="11" t="n">
        <v>0</v>
      </c>
      <c r="G77" s="12" t="n">
        <v>950.25</v>
      </c>
      <c r="H77" s="13" t="n">
        <f aca="false">ROUND(ROUND(F77,2)*ROUND(G77,3),2)</f>
        <v>0</v>
      </c>
    </row>
    <row r="78" customFormat="false" ht="22.5" hidden="false" customHeight="false" outlineLevel="0" collapsed="false">
      <c r="A78" s="3" t="s">
        <v>89</v>
      </c>
      <c r="B78" s="3" t="n">
        <v>2</v>
      </c>
      <c r="C78" s="3" t="s">
        <v>92</v>
      </c>
      <c r="D78" s="10" t="s">
        <v>16</v>
      </c>
      <c r="E78" s="3" t="s">
        <v>93</v>
      </c>
      <c r="F78" s="11" t="n">
        <v>0</v>
      </c>
      <c r="G78" s="12" t="n">
        <v>478</v>
      </c>
      <c r="H78" s="13" t="n">
        <f aca="false">ROUND(ROUND(F78,2)*ROUND(G78,3),2)</f>
        <v>0</v>
      </c>
    </row>
    <row r="79" customFormat="false" ht="15" hidden="false" customHeight="false" outlineLevel="0" collapsed="false">
      <c r="E79" s="8" t="s">
        <v>44</v>
      </c>
      <c r="F79" s="14"/>
      <c r="G79" s="14"/>
      <c r="H79" s="15" t="n">
        <f aca="false">SUM(H77:H78)</f>
        <v>0</v>
      </c>
    </row>
    <row r="81" customFormat="false" ht="15" hidden="false" customHeight="false" outlineLevel="0" collapsed="false">
      <c r="C81" s="8" t="s">
        <v>6</v>
      </c>
      <c r="D81" s="9" t="s">
        <v>7</v>
      </c>
      <c r="E81" s="8" t="s">
        <v>8</v>
      </c>
    </row>
    <row r="82" customFormat="false" ht="15" hidden="false" customHeight="false" outlineLevel="0" collapsed="false">
      <c r="C82" s="8" t="s">
        <v>9</v>
      </c>
      <c r="D82" s="9" t="s">
        <v>75</v>
      </c>
      <c r="E82" s="8" t="s">
        <v>76</v>
      </c>
    </row>
    <row r="83" customFormat="false" ht="15" hidden="false" customHeight="false" outlineLevel="0" collapsed="false">
      <c r="C83" s="8" t="s">
        <v>77</v>
      </c>
      <c r="D83" s="9" t="s">
        <v>60</v>
      </c>
      <c r="E83" s="8" t="s">
        <v>94</v>
      </c>
    </row>
    <row r="85" customFormat="false" ht="56.25" hidden="false" customHeight="false" outlineLevel="0" collapsed="false">
      <c r="A85" s="3" t="s">
        <v>95</v>
      </c>
      <c r="B85" s="3" t="n">
        <v>1</v>
      </c>
      <c r="C85" s="3" t="s">
        <v>96</v>
      </c>
      <c r="D85" s="10" t="s">
        <v>16</v>
      </c>
      <c r="E85" s="3" t="s">
        <v>97</v>
      </c>
      <c r="F85" s="11" t="n">
        <v>0</v>
      </c>
      <c r="G85" s="12" t="n">
        <v>15</v>
      </c>
      <c r="H85" s="13" t="n">
        <f aca="false">ROUND(ROUND(F85,2)*ROUND(G85,3),2)</f>
        <v>0</v>
      </c>
    </row>
    <row r="86" customFormat="false" ht="15" hidden="false" customHeight="false" outlineLevel="0" collapsed="false">
      <c r="E86" s="8" t="s">
        <v>44</v>
      </c>
      <c r="F86" s="14"/>
      <c r="G86" s="14"/>
      <c r="H86" s="15" t="n">
        <f aca="false">SUM(H85:H85)</f>
        <v>0</v>
      </c>
    </row>
    <row r="88" customFormat="false" ht="15" hidden="false" customHeight="false" outlineLevel="0" collapsed="false">
      <c r="C88" s="8" t="s">
        <v>6</v>
      </c>
      <c r="D88" s="9" t="s">
        <v>7</v>
      </c>
      <c r="E88" s="8" t="s">
        <v>8</v>
      </c>
    </row>
    <row r="89" customFormat="false" ht="15" hidden="false" customHeight="false" outlineLevel="0" collapsed="false">
      <c r="C89" s="8" t="s">
        <v>9</v>
      </c>
      <c r="D89" s="9" t="s">
        <v>98</v>
      </c>
      <c r="E89" s="8" t="s">
        <v>99</v>
      </c>
    </row>
    <row r="91" customFormat="false" ht="56.25" hidden="false" customHeight="false" outlineLevel="0" collapsed="false">
      <c r="A91" s="3" t="s">
        <v>100</v>
      </c>
      <c r="B91" s="3" t="n">
        <v>1</v>
      </c>
      <c r="C91" s="3" t="s">
        <v>101</v>
      </c>
      <c r="D91" s="10" t="s">
        <v>16</v>
      </c>
      <c r="E91" s="3" t="s">
        <v>102</v>
      </c>
      <c r="F91" s="11" t="n">
        <v>0</v>
      </c>
      <c r="G91" s="12" t="n">
        <v>15</v>
      </c>
      <c r="H91" s="13" t="n">
        <f aca="false">ROUND(ROUND(F91,2)*ROUND(G91,3),2)</f>
        <v>0</v>
      </c>
    </row>
    <row r="92" customFormat="false" ht="33.75" hidden="false" customHeight="false" outlineLevel="0" collapsed="false">
      <c r="A92" s="3" t="s">
        <v>100</v>
      </c>
      <c r="B92" s="3" t="n">
        <v>2</v>
      </c>
      <c r="C92" s="3" t="s">
        <v>103</v>
      </c>
      <c r="D92" s="10" t="s">
        <v>16</v>
      </c>
      <c r="E92" s="3" t="s">
        <v>104</v>
      </c>
      <c r="F92" s="11" t="n">
        <v>0</v>
      </c>
      <c r="G92" s="12" t="n">
        <v>197</v>
      </c>
      <c r="H92" s="13" t="n">
        <f aca="false">ROUND(ROUND(F92,2)*ROUND(G92,3),2)</f>
        <v>0</v>
      </c>
    </row>
    <row r="93" customFormat="false" ht="213.75" hidden="false" customHeight="false" outlineLevel="0" collapsed="false">
      <c r="A93" s="3" t="s">
        <v>100</v>
      </c>
      <c r="B93" s="3" t="n">
        <v>3</v>
      </c>
      <c r="C93" s="3" t="s">
        <v>105</v>
      </c>
      <c r="D93" s="10" t="s">
        <v>16</v>
      </c>
      <c r="E93" s="3" t="s">
        <v>106</v>
      </c>
      <c r="F93" s="11" t="n">
        <v>0</v>
      </c>
      <c r="G93" s="12" t="n">
        <v>67.5</v>
      </c>
      <c r="H93" s="13" t="n">
        <f aca="false">ROUND(ROUND(F93,2)*ROUND(G93,3),2)</f>
        <v>0</v>
      </c>
    </row>
    <row r="94" customFormat="false" ht="112.5" hidden="false" customHeight="false" outlineLevel="0" collapsed="false">
      <c r="A94" s="3" t="s">
        <v>100</v>
      </c>
      <c r="B94" s="3" t="n">
        <v>4</v>
      </c>
      <c r="C94" s="3" t="s">
        <v>107</v>
      </c>
      <c r="D94" s="10" t="s">
        <v>16</v>
      </c>
      <c r="E94" s="3" t="s">
        <v>108</v>
      </c>
      <c r="F94" s="11" t="n">
        <v>0</v>
      </c>
      <c r="G94" s="12" t="n">
        <v>67.5</v>
      </c>
      <c r="H94" s="13" t="n">
        <f aca="false">ROUND(ROUND(F94,2)*ROUND(G94,3),2)</f>
        <v>0</v>
      </c>
    </row>
    <row r="95" customFormat="false" ht="45" hidden="false" customHeight="false" outlineLevel="0" collapsed="false">
      <c r="A95" s="3" t="s">
        <v>100</v>
      </c>
      <c r="B95" s="3" t="n">
        <v>5</v>
      </c>
      <c r="C95" s="3" t="s">
        <v>109</v>
      </c>
      <c r="D95" s="10" t="s">
        <v>110</v>
      </c>
      <c r="E95" s="3" t="s">
        <v>111</v>
      </c>
      <c r="F95" s="11" t="n">
        <v>0</v>
      </c>
      <c r="G95" s="12" t="n">
        <v>19.4</v>
      </c>
      <c r="H95" s="13" t="n">
        <f aca="false">ROUND(ROUND(F95,2)*ROUND(G95,3),2)</f>
        <v>0</v>
      </c>
    </row>
    <row r="96" customFormat="false" ht="15" hidden="false" customHeight="false" outlineLevel="0" collapsed="false">
      <c r="E96" s="8" t="s">
        <v>44</v>
      </c>
      <c r="F96" s="14"/>
      <c r="G96" s="14"/>
      <c r="H96" s="15" t="n">
        <f aca="false">SUM(H91:H95)</f>
        <v>0</v>
      </c>
    </row>
    <row r="98" customFormat="false" ht="15" hidden="false" customHeight="false" outlineLevel="0" collapsed="false">
      <c r="C98" s="8" t="s">
        <v>6</v>
      </c>
      <c r="D98" s="9" t="s">
        <v>7</v>
      </c>
      <c r="E98" s="8" t="s">
        <v>8</v>
      </c>
    </row>
    <row r="99" customFormat="false" ht="15" hidden="false" customHeight="false" outlineLevel="0" collapsed="false">
      <c r="C99" s="8" t="s">
        <v>9</v>
      </c>
      <c r="D99" s="9" t="s">
        <v>112</v>
      </c>
      <c r="E99" s="8" t="s">
        <v>113</v>
      </c>
    </row>
    <row r="101" customFormat="false" ht="157.5" hidden="false" customHeight="false" outlineLevel="0" collapsed="false">
      <c r="A101" s="3" t="s">
        <v>114</v>
      </c>
      <c r="B101" s="3" t="n">
        <v>1</v>
      </c>
      <c r="C101" s="3" t="s">
        <v>115</v>
      </c>
      <c r="D101" s="10" t="s">
        <v>13</v>
      </c>
      <c r="E101" s="3" t="s">
        <v>116</v>
      </c>
      <c r="F101" s="11" t="n">
        <v>0</v>
      </c>
      <c r="G101" s="12" t="n">
        <v>2</v>
      </c>
      <c r="H101" s="13" t="n">
        <f aca="false">ROUND(ROUND(F101,2)*ROUND(G101,3),2)</f>
        <v>0</v>
      </c>
    </row>
    <row r="102" customFormat="false" ht="270" hidden="false" customHeight="false" outlineLevel="0" collapsed="false">
      <c r="A102" s="3" t="s">
        <v>114</v>
      </c>
      <c r="B102" s="3" t="n">
        <v>2</v>
      </c>
      <c r="C102" s="3" t="s">
        <v>117</v>
      </c>
      <c r="D102" s="10" t="s">
        <v>13</v>
      </c>
      <c r="E102" s="3" t="s">
        <v>118</v>
      </c>
      <c r="F102" s="11" t="n">
        <v>0</v>
      </c>
      <c r="G102" s="12" t="n">
        <v>1</v>
      </c>
      <c r="H102" s="13" t="n">
        <f aca="false">ROUND(ROUND(F102,2)*ROUND(G102,3),2)</f>
        <v>0</v>
      </c>
    </row>
    <row r="103" customFormat="false" ht="270" hidden="false" customHeight="false" outlineLevel="0" collapsed="false">
      <c r="A103" s="3" t="s">
        <v>114</v>
      </c>
      <c r="B103" s="3" t="n">
        <v>3</v>
      </c>
      <c r="C103" s="3" t="s">
        <v>119</v>
      </c>
      <c r="D103" s="10" t="s">
        <v>13</v>
      </c>
      <c r="E103" s="3" t="s">
        <v>120</v>
      </c>
      <c r="F103" s="11" t="n">
        <v>0</v>
      </c>
      <c r="G103" s="12" t="n">
        <v>1</v>
      </c>
      <c r="H103" s="13" t="n">
        <f aca="false">ROUND(ROUND(F103,2)*ROUND(G103,3),2)</f>
        <v>0</v>
      </c>
    </row>
    <row r="104" customFormat="false" ht="270" hidden="false" customHeight="false" outlineLevel="0" collapsed="false">
      <c r="A104" s="3" t="s">
        <v>114</v>
      </c>
      <c r="B104" s="3" t="n">
        <v>4</v>
      </c>
      <c r="C104" s="3" t="s">
        <v>121</v>
      </c>
      <c r="D104" s="10" t="s">
        <v>13</v>
      </c>
      <c r="E104" s="3" t="s">
        <v>122</v>
      </c>
      <c r="F104" s="11" t="n">
        <v>0</v>
      </c>
      <c r="G104" s="12" t="n">
        <v>1</v>
      </c>
      <c r="H104" s="13" t="n">
        <f aca="false">ROUND(ROUND(F104,2)*ROUND(G104,3),2)</f>
        <v>0</v>
      </c>
    </row>
    <row r="105" customFormat="false" ht="270" hidden="false" customHeight="false" outlineLevel="0" collapsed="false">
      <c r="A105" s="3" t="s">
        <v>114</v>
      </c>
      <c r="B105" s="3" t="n">
        <v>5</v>
      </c>
      <c r="C105" s="3" t="s">
        <v>123</v>
      </c>
      <c r="D105" s="10" t="s">
        <v>13</v>
      </c>
      <c r="E105" s="3" t="s">
        <v>124</v>
      </c>
      <c r="F105" s="11" t="n">
        <v>0</v>
      </c>
      <c r="G105" s="12" t="n">
        <v>1</v>
      </c>
      <c r="H105" s="13" t="n">
        <f aca="false">ROUND(ROUND(F105,2)*ROUND(G105,3),2)</f>
        <v>0</v>
      </c>
    </row>
    <row r="106" customFormat="false" ht="123.75" hidden="false" customHeight="false" outlineLevel="0" collapsed="false">
      <c r="A106" s="3" t="s">
        <v>114</v>
      </c>
      <c r="B106" s="3" t="n">
        <v>6</v>
      </c>
      <c r="C106" s="3" t="s">
        <v>125</v>
      </c>
      <c r="D106" s="10" t="s">
        <v>13</v>
      </c>
      <c r="E106" s="3" t="s">
        <v>126</v>
      </c>
      <c r="F106" s="11" t="n">
        <v>0</v>
      </c>
      <c r="G106" s="12" t="n">
        <v>1</v>
      </c>
      <c r="H106" s="13" t="n">
        <f aca="false">ROUND(ROUND(F106,2)*ROUND(G106,3),2)</f>
        <v>0</v>
      </c>
    </row>
    <row r="107" customFormat="false" ht="67.5" hidden="false" customHeight="false" outlineLevel="0" collapsed="false">
      <c r="A107" s="3" t="s">
        <v>114</v>
      </c>
      <c r="B107" s="3" t="n">
        <v>7</v>
      </c>
      <c r="C107" s="3" t="s">
        <v>127</v>
      </c>
      <c r="D107" s="10" t="s">
        <v>13</v>
      </c>
      <c r="E107" s="3" t="s">
        <v>128</v>
      </c>
      <c r="F107" s="11" t="n">
        <v>0</v>
      </c>
      <c r="G107" s="12" t="n">
        <v>1</v>
      </c>
      <c r="H107" s="13" t="n">
        <f aca="false">ROUND(ROUND(F107,2)*ROUND(G107,3),2)</f>
        <v>0</v>
      </c>
    </row>
    <row r="108" customFormat="false" ht="45" hidden="false" customHeight="false" outlineLevel="0" collapsed="false">
      <c r="A108" s="3" t="s">
        <v>114</v>
      </c>
      <c r="B108" s="3" t="n">
        <v>8</v>
      </c>
      <c r="C108" s="3" t="s">
        <v>129</v>
      </c>
      <c r="D108" s="10" t="s">
        <v>13</v>
      </c>
      <c r="E108" s="3" t="s">
        <v>130</v>
      </c>
      <c r="F108" s="11" t="n">
        <v>0</v>
      </c>
      <c r="G108" s="12" t="n">
        <v>1</v>
      </c>
      <c r="H108" s="13" t="n">
        <f aca="false">ROUND(ROUND(F108,2)*ROUND(G108,3),2)</f>
        <v>0</v>
      </c>
    </row>
    <row r="109" customFormat="false" ht="15" hidden="false" customHeight="false" outlineLevel="0" collapsed="false">
      <c r="E109" s="8" t="s">
        <v>44</v>
      </c>
      <c r="F109" s="14"/>
      <c r="G109" s="14"/>
      <c r="H109" s="15" t="n">
        <f aca="false">SUM(H101:H108)</f>
        <v>0</v>
      </c>
    </row>
    <row r="111" customFormat="false" ht="15" hidden="false" customHeight="false" outlineLevel="0" collapsed="false">
      <c r="C111" s="8" t="s">
        <v>6</v>
      </c>
      <c r="D111" s="9" t="s">
        <v>7</v>
      </c>
      <c r="E111" s="8" t="s">
        <v>8</v>
      </c>
    </row>
    <row r="112" customFormat="false" ht="15" hidden="false" customHeight="false" outlineLevel="0" collapsed="false">
      <c r="C112" s="8" t="s">
        <v>9</v>
      </c>
      <c r="D112" s="9" t="s">
        <v>131</v>
      </c>
      <c r="E112" s="8" t="s">
        <v>132</v>
      </c>
    </row>
    <row r="114" customFormat="false" ht="371.25" hidden="false" customHeight="false" outlineLevel="0" collapsed="false">
      <c r="A114" s="3" t="s">
        <v>133</v>
      </c>
      <c r="B114" s="3" t="n">
        <v>1</v>
      </c>
      <c r="C114" s="3" t="s">
        <v>134</v>
      </c>
      <c r="D114" s="10" t="s">
        <v>13</v>
      </c>
      <c r="E114" s="3" t="s">
        <v>135</v>
      </c>
      <c r="F114" s="11" t="n">
        <v>0</v>
      </c>
      <c r="G114" s="12" t="n">
        <v>2</v>
      </c>
      <c r="H114" s="13" t="n">
        <f aca="false">ROUND(ROUND(F114,2)*ROUND(G114,3),2)</f>
        <v>0</v>
      </c>
    </row>
    <row r="115" customFormat="false" ht="360" hidden="false" customHeight="false" outlineLevel="0" collapsed="false">
      <c r="A115" s="3" t="s">
        <v>133</v>
      </c>
      <c r="B115" s="3" t="n">
        <v>2</v>
      </c>
      <c r="C115" s="3" t="s">
        <v>136</v>
      </c>
      <c r="D115" s="10" t="s">
        <v>13</v>
      </c>
      <c r="E115" s="3" t="s">
        <v>137</v>
      </c>
      <c r="F115" s="11" t="n">
        <v>0</v>
      </c>
      <c r="G115" s="12" t="n">
        <v>1</v>
      </c>
      <c r="H115" s="13" t="n">
        <f aca="false">ROUND(ROUND(F115,2)*ROUND(G115,3),2)</f>
        <v>0</v>
      </c>
    </row>
    <row r="116" customFormat="false" ht="56.25" hidden="false" customHeight="false" outlineLevel="0" collapsed="false">
      <c r="A116" s="3" t="s">
        <v>133</v>
      </c>
      <c r="B116" s="3" t="n">
        <v>3</v>
      </c>
      <c r="C116" s="3" t="s">
        <v>138</v>
      </c>
      <c r="D116" s="10" t="s">
        <v>16</v>
      </c>
      <c r="E116" s="3" t="s">
        <v>139</v>
      </c>
      <c r="F116" s="11" t="n">
        <v>0</v>
      </c>
      <c r="G116" s="12" t="n">
        <v>7.2</v>
      </c>
      <c r="H116" s="13" t="n">
        <f aca="false">ROUND(ROUND(F116,2)*ROUND(G116,3),2)</f>
        <v>0</v>
      </c>
    </row>
    <row r="117" customFormat="false" ht="15" hidden="false" customHeight="false" outlineLevel="0" collapsed="false">
      <c r="E117" s="8" t="s">
        <v>44</v>
      </c>
      <c r="F117" s="14"/>
      <c r="G117" s="14"/>
      <c r="H117" s="15" t="n">
        <f aca="false">SUM(H114:H116)</f>
        <v>0</v>
      </c>
    </row>
    <row r="119" customFormat="false" ht="15" hidden="false" customHeight="false" outlineLevel="0" collapsed="false">
      <c r="C119" s="8" t="s">
        <v>6</v>
      </c>
      <c r="D119" s="9" t="s">
        <v>7</v>
      </c>
      <c r="E119" s="8" t="s">
        <v>8</v>
      </c>
    </row>
    <row r="120" customFormat="false" ht="15" hidden="false" customHeight="false" outlineLevel="0" collapsed="false">
      <c r="C120" s="8" t="s">
        <v>9</v>
      </c>
      <c r="D120" s="9" t="s">
        <v>140</v>
      </c>
      <c r="E120" s="8" t="s">
        <v>141</v>
      </c>
    </row>
    <row r="122" customFormat="false" ht="78.75" hidden="false" customHeight="false" outlineLevel="0" collapsed="false">
      <c r="A122" s="3" t="s">
        <v>142</v>
      </c>
      <c r="B122" s="3" t="n">
        <v>1</v>
      </c>
      <c r="C122" s="3" t="s">
        <v>143</v>
      </c>
      <c r="D122" s="10" t="s">
        <v>13</v>
      </c>
      <c r="E122" s="3" t="s">
        <v>144</v>
      </c>
      <c r="F122" s="11" t="n">
        <v>0</v>
      </c>
      <c r="G122" s="12" t="n">
        <v>1</v>
      </c>
      <c r="H122" s="13" t="n">
        <f aca="false">ROUND(ROUND(F122,2)*ROUND(G122,3),2)</f>
        <v>0</v>
      </c>
    </row>
    <row r="123" customFormat="false" ht="112.5" hidden="false" customHeight="false" outlineLevel="0" collapsed="false">
      <c r="A123" s="3" t="s">
        <v>142</v>
      </c>
      <c r="B123" s="3" t="n">
        <v>2</v>
      </c>
      <c r="C123" s="3" t="s">
        <v>145</v>
      </c>
      <c r="D123" s="10" t="s">
        <v>110</v>
      </c>
      <c r="E123" s="3" t="s">
        <v>146</v>
      </c>
      <c r="F123" s="11" t="n">
        <v>0</v>
      </c>
      <c r="G123" s="12" t="n">
        <v>69.6</v>
      </c>
      <c r="H123" s="13" t="n">
        <f aca="false">ROUND(ROUND(F123,2)*ROUND(G123,3),2)</f>
        <v>0</v>
      </c>
    </row>
    <row r="124" customFormat="false" ht="112.5" hidden="false" customHeight="false" outlineLevel="0" collapsed="false">
      <c r="A124" s="3" t="s">
        <v>142</v>
      </c>
      <c r="B124" s="3" t="n">
        <v>3</v>
      </c>
      <c r="C124" s="3" t="s">
        <v>147</v>
      </c>
      <c r="D124" s="10" t="s">
        <v>110</v>
      </c>
      <c r="E124" s="3" t="s">
        <v>148</v>
      </c>
      <c r="F124" s="11" t="n">
        <v>0</v>
      </c>
      <c r="G124" s="12" t="n">
        <v>3.6</v>
      </c>
      <c r="H124" s="13" t="n">
        <f aca="false">ROUND(ROUND(F124,2)*ROUND(G124,3),2)</f>
        <v>0</v>
      </c>
    </row>
    <row r="125" customFormat="false" ht="146.25" hidden="false" customHeight="false" outlineLevel="0" collapsed="false">
      <c r="A125" s="3" t="s">
        <v>142</v>
      </c>
      <c r="B125" s="3" t="n">
        <v>4</v>
      </c>
      <c r="C125" s="3" t="s">
        <v>149</v>
      </c>
      <c r="D125" s="10" t="s">
        <v>13</v>
      </c>
      <c r="E125" s="3" t="s">
        <v>150</v>
      </c>
      <c r="F125" s="11" t="n">
        <v>0</v>
      </c>
      <c r="G125" s="12" t="n">
        <v>1</v>
      </c>
      <c r="H125" s="13" t="n">
        <f aca="false">ROUND(ROUND(F125,2)*ROUND(G125,3),2)</f>
        <v>0</v>
      </c>
    </row>
    <row r="126" customFormat="false" ht="146.25" hidden="false" customHeight="false" outlineLevel="0" collapsed="false">
      <c r="A126" s="3" t="s">
        <v>142</v>
      </c>
      <c r="B126" s="3" t="n">
        <v>5</v>
      </c>
      <c r="C126" s="3" t="s">
        <v>151</v>
      </c>
      <c r="D126" s="10" t="s">
        <v>13</v>
      </c>
      <c r="E126" s="3" t="s">
        <v>152</v>
      </c>
      <c r="F126" s="11" t="n">
        <v>0</v>
      </c>
      <c r="G126" s="12" t="n">
        <v>1</v>
      </c>
      <c r="H126" s="13" t="n">
        <f aca="false">ROUND(ROUND(F126,2)*ROUND(G126,3),2)</f>
        <v>0</v>
      </c>
    </row>
    <row r="127" customFormat="false" ht="146.25" hidden="false" customHeight="false" outlineLevel="0" collapsed="false">
      <c r="A127" s="3" t="s">
        <v>142</v>
      </c>
      <c r="B127" s="3" t="n">
        <v>6</v>
      </c>
      <c r="C127" s="3" t="s">
        <v>153</v>
      </c>
      <c r="D127" s="10" t="s">
        <v>13</v>
      </c>
      <c r="E127" s="3" t="s">
        <v>154</v>
      </c>
      <c r="F127" s="11" t="n">
        <v>0</v>
      </c>
      <c r="G127" s="12" t="n">
        <v>1</v>
      </c>
      <c r="H127" s="13" t="n">
        <f aca="false">ROUND(ROUND(F127,2)*ROUND(G127,3),2)</f>
        <v>0</v>
      </c>
    </row>
    <row r="128" customFormat="false" ht="146.25" hidden="false" customHeight="false" outlineLevel="0" collapsed="false">
      <c r="A128" s="3" t="s">
        <v>142</v>
      </c>
      <c r="B128" s="3" t="n">
        <v>7</v>
      </c>
      <c r="C128" s="3" t="s">
        <v>155</v>
      </c>
      <c r="D128" s="10" t="s">
        <v>13</v>
      </c>
      <c r="E128" s="3" t="s">
        <v>156</v>
      </c>
      <c r="F128" s="11" t="n">
        <v>0</v>
      </c>
      <c r="G128" s="12" t="n">
        <v>1</v>
      </c>
      <c r="H128" s="13" t="n">
        <f aca="false">ROUND(ROUND(F128,2)*ROUND(G128,3),2)</f>
        <v>0</v>
      </c>
    </row>
    <row r="129" customFormat="false" ht="15" hidden="false" customHeight="false" outlineLevel="0" collapsed="false">
      <c r="E129" s="8" t="s">
        <v>44</v>
      </c>
      <c r="F129" s="14"/>
      <c r="G129" s="14"/>
      <c r="H129" s="15" t="n">
        <f aca="false">SUM(H122:H128)</f>
        <v>0</v>
      </c>
    </row>
    <row r="131" customFormat="false" ht="15" hidden="false" customHeight="false" outlineLevel="0" collapsed="false">
      <c r="C131" s="8" t="s">
        <v>6</v>
      </c>
      <c r="D131" s="9" t="s">
        <v>7</v>
      </c>
      <c r="E131" s="8" t="s">
        <v>8</v>
      </c>
    </row>
    <row r="132" customFormat="false" ht="15" hidden="false" customHeight="false" outlineLevel="0" collapsed="false">
      <c r="C132" s="8" t="s">
        <v>9</v>
      </c>
      <c r="D132" s="9" t="s">
        <v>157</v>
      </c>
      <c r="E132" s="8" t="s">
        <v>158</v>
      </c>
    </row>
    <row r="133" customFormat="false" ht="15" hidden="false" customHeight="false" outlineLevel="0" collapsed="false">
      <c r="C133" s="8" t="s">
        <v>77</v>
      </c>
      <c r="D133" s="9" t="s">
        <v>7</v>
      </c>
      <c r="E133" s="8" t="s">
        <v>159</v>
      </c>
    </row>
    <row r="135" customFormat="false" ht="33.75" hidden="false" customHeight="false" outlineLevel="0" collapsed="false">
      <c r="A135" s="3" t="s">
        <v>160</v>
      </c>
      <c r="B135" s="3" t="n">
        <v>1</v>
      </c>
      <c r="C135" s="3" t="s">
        <v>161</v>
      </c>
      <c r="D135" s="10" t="s">
        <v>13</v>
      </c>
      <c r="E135" s="3" t="s">
        <v>162</v>
      </c>
      <c r="F135" s="11" t="n">
        <v>0</v>
      </c>
      <c r="G135" s="12" t="n">
        <v>3</v>
      </c>
      <c r="H135" s="13" t="n">
        <f aca="false">ROUND(ROUND(F135,2)*ROUND(G135,3),2)</f>
        <v>0</v>
      </c>
    </row>
    <row r="136" customFormat="false" ht="45" hidden="false" customHeight="false" outlineLevel="0" collapsed="false">
      <c r="A136" s="3" t="s">
        <v>160</v>
      </c>
      <c r="B136" s="3" t="n">
        <v>2</v>
      </c>
      <c r="C136" s="3" t="s">
        <v>163</v>
      </c>
      <c r="D136" s="10" t="s">
        <v>110</v>
      </c>
      <c r="E136" s="3" t="s">
        <v>164</v>
      </c>
      <c r="F136" s="11" t="n">
        <v>0</v>
      </c>
      <c r="G136" s="12" t="n">
        <v>22.2</v>
      </c>
      <c r="H136" s="13" t="n">
        <f aca="false">ROUND(ROUND(F136,2)*ROUND(G136,3),2)</f>
        <v>0</v>
      </c>
    </row>
    <row r="137" customFormat="false" ht="33.75" hidden="false" customHeight="false" outlineLevel="0" collapsed="false">
      <c r="A137" s="3" t="s">
        <v>160</v>
      </c>
      <c r="B137" s="3" t="n">
        <v>3</v>
      </c>
      <c r="C137" s="3" t="s">
        <v>165</v>
      </c>
      <c r="D137" s="10" t="s">
        <v>13</v>
      </c>
      <c r="E137" s="3" t="s">
        <v>166</v>
      </c>
      <c r="F137" s="11" t="n">
        <v>0</v>
      </c>
      <c r="G137" s="12" t="n">
        <v>2</v>
      </c>
      <c r="H137" s="13" t="n">
        <f aca="false">ROUND(ROUND(F137,2)*ROUND(G137,3),2)</f>
        <v>0</v>
      </c>
    </row>
    <row r="138" customFormat="false" ht="15" hidden="false" customHeight="false" outlineLevel="0" collapsed="false">
      <c r="E138" s="8" t="s">
        <v>44</v>
      </c>
      <c r="F138" s="14"/>
      <c r="G138" s="14"/>
      <c r="H138" s="15" t="n">
        <f aca="false">SUM(H135:H137)</f>
        <v>0</v>
      </c>
    </row>
    <row r="140" customFormat="false" ht="15" hidden="false" customHeight="false" outlineLevel="0" collapsed="false">
      <c r="C140" s="8" t="s">
        <v>6</v>
      </c>
      <c r="D140" s="9" t="s">
        <v>7</v>
      </c>
      <c r="E140" s="8" t="s">
        <v>8</v>
      </c>
    </row>
    <row r="141" customFormat="false" ht="15" hidden="false" customHeight="false" outlineLevel="0" collapsed="false">
      <c r="C141" s="8" t="s">
        <v>9</v>
      </c>
      <c r="D141" s="9" t="s">
        <v>157</v>
      </c>
      <c r="E141" s="8" t="s">
        <v>158</v>
      </c>
    </row>
    <row r="142" customFormat="false" ht="15" hidden="false" customHeight="false" outlineLevel="0" collapsed="false">
      <c r="C142" s="8" t="s">
        <v>77</v>
      </c>
      <c r="D142" s="9" t="s">
        <v>45</v>
      </c>
      <c r="E142" s="8" t="s">
        <v>167</v>
      </c>
    </row>
    <row r="144" customFormat="false" ht="112.5" hidden="false" customHeight="false" outlineLevel="0" collapsed="false">
      <c r="A144" s="3" t="s">
        <v>168</v>
      </c>
      <c r="B144" s="3" t="n">
        <v>1</v>
      </c>
      <c r="C144" s="3" t="s">
        <v>169</v>
      </c>
      <c r="D144" s="10" t="s">
        <v>13</v>
      </c>
      <c r="E144" s="3" t="s">
        <v>170</v>
      </c>
      <c r="F144" s="11" t="n">
        <v>0</v>
      </c>
      <c r="G144" s="12" t="n">
        <v>3</v>
      </c>
      <c r="H144" s="13" t="n">
        <f aca="false">ROUND(ROUND(F144,2)*ROUND(G144,3),2)</f>
        <v>0</v>
      </c>
    </row>
    <row r="145" customFormat="false" ht="15" hidden="false" customHeight="false" outlineLevel="0" collapsed="false">
      <c r="E145" s="8" t="s">
        <v>44</v>
      </c>
      <c r="F145" s="14"/>
      <c r="G145" s="14"/>
      <c r="H145" s="15" t="n">
        <f aca="false">SUM(H144:H144)</f>
        <v>0</v>
      </c>
    </row>
    <row r="147" customFormat="false" ht="15" hidden="false" customHeight="false" outlineLevel="0" collapsed="false">
      <c r="C147" s="8" t="s">
        <v>6</v>
      </c>
      <c r="D147" s="9" t="s">
        <v>7</v>
      </c>
      <c r="E147" s="8" t="s">
        <v>8</v>
      </c>
    </row>
    <row r="148" customFormat="false" ht="15" hidden="false" customHeight="false" outlineLevel="0" collapsed="false">
      <c r="C148" s="8" t="s">
        <v>9</v>
      </c>
      <c r="D148" s="9" t="s">
        <v>157</v>
      </c>
      <c r="E148" s="8" t="s">
        <v>158</v>
      </c>
    </row>
    <row r="149" customFormat="false" ht="15" hidden="false" customHeight="false" outlineLevel="0" collapsed="false">
      <c r="C149" s="8" t="s">
        <v>77</v>
      </c>
      <c r="D149" s="9" t="s">
        <v>51</v>
      </c>
      <c r="E149" s="8" t="s">
        <v>171</v>
      </c>
    </row>
    <row r="151" customFormat="false" ht="168.75" hidden="false" customHeight="false" outlineLevel="0" collapsed="false">
      <c r="A151" s="3" t="s">
        <v>172</v>
      </c>
      <c r="B151" s="3" t="n">
        <v>1</v>
      </c>
      <c r="C151" s="3" t="s">
        <v>173</v>
      </c>
      <c r="D151" s="10" t="s">
        <v>13</v>
      </c>
      <c r="E151" s="3" t="s">
        <v>174</v>
      </c>
      <c r="F151" s="11" t="n">
        <v>0</v>
      </c>
      <c r="G151" s="12" t="n">
        <v>7</v>
      </c>
      <c r="H151" s="13" t="n">
        <f aca="false">ROUND(ROUND(F151,2)*ROUND(G151,3),2)</f>
        <v>0</v>
      </c>
    </row>
    <row r="152" customFormat="false" ht="22.5" hidden="false" customHeight="false" outlineLevel="0" collapsed="false">
      <c r="A152" s="3" t="s">
        <v>172</v>
      </c>
      <c r="B152" s="3" t="n">
        <v>2</v>
      </c>
      <c r="C152" s="3" t="s">
        <v>175</v>
      </c>
      <c r="D152" s="10" t="s">
        <v>13</v>
      </c>
      <c r="E152" s="3" t="s">
        <v>176</v>
      </c>
      <c r="F152" s="11" t="n">
        <v>0</v>
      </c>
      <c r="G152" s="12" t="n">
        <v>1</v>
      </c>
      <c r="H152" s="13" t="n">
        <f aca="false">ROUND(ROUND(F152,2)*ROUND(G152,3),2)</f>
        <v>0</v>
      </c>
    </row>
    <row r="153" customFormat="false" ht="15" hidden="false" customHeight="false" outlineLevel="0" collapsed="false">
      <c r="E153" s="8" t="s">
        <v>44</v>
      </c>
      <c r="F153" s="14"/>
      <c r="G153" s="14"/>
      <c r="H153" s="15" t="n">
        <f aca="false">SUM(H151:H152)</f>
        <v>0</v>
      </c>
    </row>
    <row r="155" customFormat="false" ht="15" hidden="false" customHeight="false" outlineLevel="0" collapsed="false">
      <c r="C155" s="8" t="s">
        <v>6</v>
      </c>
      <c r="D155" s="9" t="s">
        <v>7</v>
      </c>
      <c r="E155" s="8" t="s">
        <v>8</v>
      </c>
    </row>
    <row r="156" customFormat="false" ht="15" hidden="false" customHeight="false" outlineLevel="0" collapsed="false">
      <c r="C156" s="8" t="s">
        <v>9</v>
      </c>
      <c r="D156" s="9" t="s">
        <v>157</v>
      </c>
      <c r="E156" s="8" t="s">
        <v>158</v>
      </c>
    </row>
    <row r="157" customFormat="false" ht="15" hidden="false" customHeight="false" outlineLevel="0" collapsed="false">
      <c r="C157" s="8" t="s">
        <v>77</v>
      </c>
      <c r="D157" s="9" t="s">
        <v>60</v>
      </c>
      <c r="E157" s="8" t="s">
        <v>177</v>
      </c>
    </row>
    <row r="159" customFormat="false" ht="112.5" hidden="false" customHeight="false" outlineLevel="0" collapsed="false">
      <c r="A159" s="3" t="s">
        <v>178</v>
      </c>
      <c r="B159" s="3" t="n">
        <v>1</v>
      </c>
      <c r="C159" s="3" t="s">
        <v>179</v>
      </c>
      <c r="D159" s="10" t="s">
        <v>13</v>
      </c>
      <c r="E159" s="3" t="s">
        <v>180</v>
      </c>
      <c r="F159" s="11" t="n">
        <v>0</v>
      </c>
      <c r="G159" s="12" t="n">
        <v>4</v>
      </c>
      <c r="H159" s="13" t="n">
        <f aca="false">ROUND(ROUND(F159,2)*ROUND(G159,3),2)</f>
        <v>0</v>
      </c>
    </row>
    <row r="160" customFormat="false" ht="15" hidden="false" customHeight="false" outlineLevel="0" collapsed="false">
      <c r="E160" s="8" t="s">
        <v>44</v>
      </c>
      <c r="F160" s="14"/>
      <c r="G160" s="14"/>
      <c r="H160" s="15" t="n">
        <f aca="false">SUM(H159:H159)</f>
        <v>0</v>
      </c>
    </row>
    <row r="162" customFormat="false" ht="15" hidden="false" customHeight="false" outlineLevel="0" collapsed="false">
      <c r="C162" s="8" t="s">
        <v>6</v>
      </c>
      <c r="D162" s="9" t="s">
        <v>7</v>
      </c>
      <c r="E162" s="8" t="s">
        <v>8</v>
      </c>
    </row>
    <row r="163" customFormat="false" ht="15" hidden="false" customHeight="false" outlineLevel="0" collapsed="false">
      <c r="C163" s="8" t="s">
        <v>9</v>
      </c>
      <c r="D163" s="9" t="s">
        <v>157</v>
      </c>
      <c r="E163" s="8" t="s">
        <v>158</v>
      </c>
    </row>
    <row r="164" customFormat="false" ht="15" hidden="false" customHeight="false" outlineLevel="0" collapsed="false">
      <c r="C164" s="8" t="s">
        <v>77</v>
      </c>
      <c r="D164" s="9" t="s">
        <v>65</v>
      </c>
      <c r="E164" s="8" t="s">
        <v>181</v>
      </c>
    </row>
    <row r="166" customFormat="false" ht="67.5" hidden="false" customHeight="false" outlineLevel="0" collapsed="false">
      <c r="A166" s="3" t="s">
        <v>182</v>
      </c>
      <c r="B166" s="3" t="n">
        <v>1</v>
      </c>
      <c r="C166" s="3" t="s">
        <v>183</v>
      </c>
      <c r="D166" s="10" t="s">
        <v>13</v>
      </c>
      <c r="E166" s="3" t="s">
        <v>184</v>
      </c>
      <c r="F166" s="11" t="n">
        <v>0</v>
      </c>
      <c r="G166" s="12" t="n">
        <v>1</v>
      </c>
      <c r="H166" s="13" t="n">
        <f aca="false">ROUND(ROUND(F166,2)*ROUND(G166,3),2)</f>
        <v>0</v>
      </c>
    </row>
    <row r="167" customFormat="false" ht="15" hidden="false" customHeight="false" outlineLevel="0" collapsed="false">
      <c r="E167" s="8" t="s">
        <v>44</v>
      </c>
      <c r="F167" s="14"/>
      <c r="G167" s="14"/>
      <c r="H167" s="15" t="n">
        <f aca="false">SUM(H166:H166)</f>
        <v>0</v>
      </c>
    </row>
    <row r="169" customFormat="false" ht="15" hidden="false" customHeight="false" outlineLevel="0" collapsed="false">
      <c r="C169" s="8" t="s">
        <v>6</v>
      </c>
      <c r="D169" s="9" t="s">
        <v>7</v>
      </c>
      <c r="E169" s="8" t="s">
        <v>8</v>
      </c>
    </row>
    <row r="170" customFormat="false" ht="15" hidden="false" customHeight="false" outlineLevel="0" collapsed="false">
      <c r="C170" s="8" t="s">
        <v>9</v>
      </c>
      <c r="D170" s="9" t="s">
        <v>185</v>
      </c>
      <c r="E170" s="8" t="s">
        <v>186</v>
      </c>
    </row>
    <row r="171" customFormat="false" ht="15" hidden="false" customHeight="false" outlineLevel="0" collapsed="false">
      <c r="C171" s="8" t="s">
        <v>77</v>
      </c>
      <c r="D171" s="9" t="s">
        <v>7</v>
      </c>
      <c r="E171" s="8" t="s">
        <v>187</v>
      </c>
    </row>
    <row r="173" customFormat="false" ht="15" hidden="false" customHeight="false" outlineLevel="0" collapsed="false">
      <c r="A173" s="3" t="s">
        <v>188</v>
      </c>
      <c r="B173" s="3" t="n">
        <v>1</v>
      </c>
      <c r="C173" s="3" t="s">
        <v>189</v>
      </c>
      <c r="D173" s="10" t="s">
        <v>13</v>
      </c>
      <c r="E173" s="3" t="s">
        <v>190</v>
      </c>
      <c r="F173" s="11" t="n">
        <v>0</v>
      </c>
      <c r="G173" s="12" t="n">
        <v>6</v>
      </c>
      <c r="H173" s="13" t="n">
        <f aca="false">ROUND(ROUND(F173,2)*ROUND(G173,3),2)</f>
        <v>0</v>
      </c>
    </row>
    <row r="174" customFormat="false" ht="33.75" hidden="false" customHeight="false" outlineLevel="0" collapsed="false">
      <c r="A174" s="3" t="s">
        <v>188</v>
      </c>
      <c r="B174" s="3" t="n">
        <v>2</v>
      </c>
      <c r="C174" s="3" t="s">
        <v>191</v>
      </c>
      <c r="D174" s="10" t="s">
        <v>13</v>
      </c>
      <c r="E174" s="3" t="s">
        <v>192</v>
      </c>
      <c r="F174" s="11" t="n">
        <v>0</v>
      </c>
      <c r="G174" s="12" t="n">
        <v>3</v>
      </c>
      <c r="H174" s="13" t="n">
        <f aca="false">ROUND(ROUND(F174,2)*ROUND(G174,3),2)</f>
        <v>0</v>
      </c>
    </row>
    <row r="175" customFormat="false" ht="33.75" hidden="false" customHeight="false" outlineLevel="0" collapsed="false">
      <c r="A175" s="3" t="s">
        <v>188</v>
      </c>
      <c r="B175" s="3" t="n">
        <v>3</v>
      </c>
      <c r="C175" s="3" t="s">
        <v>193</v>
      </c>
      <c r="D175" s="10" t="s">
        <v>13</v>
      </c>
      <c r="E175" s="3" t="s">
        <v>194</v>
      </c>
      <c r="F175" s="11" t="n">
        <v>0</v>
      </c>
      <c r="G175" s="12" t="n">
        <v>3</v>
      </c>
      <c r="H175" s="13" t="n">
        <f aca="false">ROUND(ROUND(F175,2)*ROUND(G175,3),2)</f>
        <v>0</v>
      </c>
    </row>
    <row r="176" customFormat="false" ht="22.5" hidden="false" customHeight="false" outlineLevel="0" collapsed="false">
      <c r="A176" s="3" t="s">
        <v>188</v>
      </c>
      <c r="B176" s="3" t="n">
        <v>4</v>
      </c>
      <c r="C176" s="3" t="s">
        <v>195</v>
      </c>
      <c r="D176" s="10" t="s">
        <v>13</v>
      </c>
      <c r="E176" s="3" t="s">
        <v>196</v>
      </c>
      <c r="F176" s="11" t="n">
        <v>0</v>
      </c>
      <c r="G176" s="12" t="n">
        <v>9</v>
      </c>
      <c r="H176" s="13" t="n">
        <f aca="false">ROUND(ROUND(F176,2)*ROUND(G176,3),2)</f>
        <v>0</v>
      </c>
    </row>
    <row r="177" customFormat="false" ht="33.75" hidden="false" customHeight="false" outlineLevel="0" collapsed="false">
      <c r="A177" s="3" t="s">
        <v>188</v>
      </c>
      <c r="B177" s="3" t="n">
        <v>5</v>
      </c>
      <c r="C177" s="3" t="s">
        <v>197</v>
      </c>
      <c r="D177" s="10" t="s">
        <v>13</v>
      </c>
      <c r="E177" s="3" t="s">
        <v>198</v>
      </c>
      <c r="F177" s="11" t="n">
        <v>0</v>
      </c>
      <c r="G177" s="12" t="n">
        <v>9</v>
      </c>
      <c r="H177" s="13" t="n">
        <f aca="false">ROUND(ROUND(F177,2)*ROUND(G177,3),2)</f>
        <v>0</v>
      </c>
    </row>
    <row r="178" customFormat="false" ht="45" hidden="false" customHeight="false" outlineLevel="0" collapsed="false">
      <c r="A178" s="3" t="s">
        <v>188</v>
      </c>
      <c r="B178" s="3" t="n">
        <v>6</v>
      </c>
      <c r="C178" s="3" t="s">
        <v>199</v>
      </c>
      <c r="D178" s="10" t="s">
        <v>13</v>
      </c>
      <c r="E178" s="3" t="s">
        <v>200</v>
      </c>
      <c r="F178" s="11" t="n">
        <v>0</v>
      </c>
      <c r="G178" s="12" t="n">
        <v>6</v>
      </c>
      <c r="H178" s="13" t="n">
        <f aca="false">ROUND(ROUND(F178,2)*ROUND(G178,3),2)</f>
        <v>0</v>
      </c>
    </row>
    <row r="179" customFormat="false" ht="22.5" hidden="false" customHeight="false" outlineLevel="0" collapsed="false">
      <c r="A179" s="3" t="s">
        <v>188</v>
      </c>
      <c r="B179" s="3" t="n">
        <v>7</v>
      </c>
      <c r="C179" s="3" t="s">
        <v>201</v>
      </c>
      <c r="D179" s="10" t="s">
        <v>13</v>
      </c>
      <c r="E179" s="3" t="s">
        <v>202</v>
      </c>
      <c r="F179" s="11" t="n">
        <v>0</v>
      </c>
      <c r="G179" s="12" t="n">
        <v>6</v>
      </c>
      <c r="H179" s="13" t="n">
        <f aca="false">ROUND(ROUND(F179,2)*ROUND(G179,3),2)</f>
        <v>0</v>
      </c>
    </row>
    <row r="180" customFormat="false" ht="33.75" hidden="false" customHeight="false" outlineLevel="0" collapsed="false">
      <c r="A180" s="3" t="s">
        <v>188</v>
      </c>
      <c r="B180" s="3" t="n">
        <v>8</v>
      </c>
      <c r="C180" s="3" t="s">
        <v>203</v>
      </c>
      <c r="D180" s="10" t="s">
        <v>13</v>
      </c>
      <c r="E180" s="3" t="s">
        <v>204</v>
      </c>
      <c r="F180" s="11" t="n">
        <v>0</v>
      </c>
      <c r="G180" s="12" t="n">
        <v>6</v>
      </c>
      <c r="H180" s="13" t="n">
        <f aca="false">ROUND(ROUND(F180,2)*ROUND(G180,3),2)</f>
        <v>0</v>
      </c>
    </row>
    <row r="181" customFormat="false" ht="22.5" hidden="false" customHeight="false" outlineLevel="0" collapsed="false">
      <c r="A181" s="3" t="s">
        <v>188</v>
      </c>
      <c r="B181" s="3" t="n">
        <v>9</v>
      </c>
      <c r="C181" s="3" t="s">
        <v>205</v>
      </c>
      <c r="D181" s="10" t="s">
        <v>13</v>
      </c>
      <c r="E181" s="3" t="s">
        <v>206</v>
      </c>
      <c r="F181" s="11" t="n">
        <v>0</v>
      </c>
      <c r="G181" s="12" t="n">
        <v>1</v>
      </c>
      <c r="H181" s="13" t="n">
        <f aca="false">ROUND(ROUND(F181,2)*ROUND(G181,3),2)</f>
        <v>0</v>
      </c>
    </row>
    <row r="182" customFormat="false" ht="22.5" hidden="false" customHeight="false" outlineLevel="0" collapsed="false">
      <c r="A182" s="3" t="s">
        <v>188</v>
      </c>
      <c r="B182" s="3" t="n">
        <v>10</v>
      </c>
      <c r="C182" s="3" t="s">
        <v>207</v>
      </c>
      <c r="D182" s="10" t="s">
        <v>13</v>
      </c>
      <c r="E182" s="3" t="s">
        <v>208</v>
      </c>
      <c r="F182" s="11" t="n">
        <v>0</v>
      </c>
      <c r="G182" s="12" t="n">
        <v>1</v>
      </c>
      <c r="H182" s="13" t="n">
        <f aca="false">ROUND(ROUND(F182,2)*ROUND(G182,3),2)</f>
        <v>0</v>
      </c>
    </row>
    <row r="183" customFormat="false" ht="22.5" hidden="false" customHeight="false" outlineLevel="0" collapsed="false">
      <c r="A183" s="3" t="s">
        <v>188</v>
      </c>
      <c r="B183" s="3" t="n">
        <v>11</v>
      </c>
      <c r="C183" s="3" t="s">
        <v>209</v>
      </c>
      <c r="D183" s="10" t="s">
        <v>16</v>
      </c>
      <c r="E183" s="3" t="s">
        <v>210</v>
      </c>
      <c r="F183" s="11" t="n">
        <v>0</v>
      </c>
      <c r="G183" s="12" t="n">
        <v>8.55</v>
      </c>
      <c r="H183" s="13" t="n">
        <f aca="false">ROUND(ROUND(F183,2)*ROUND(G183,3),2)</f>
        <v>0</v>
      </c>
    </row>
    <row r="184" customFormat="false" ht="15" hidden="false" customHeight="false" outlineLevel="0" collapsed="false">
      <c r="E184" s="8" t="s">
        <v>44</v>
      </c>
      <c r="F184" s="14"/>
      <c r="G184" s="14"/>
      <c r="H184" s="15" t="n">
        <f aca="false">SUM(H173:H183)</f>
        <v>0</v>
      </c>
    </row>
    <row r="186" customFormat="false" ht="15" hidden="false" customHeight="false" outlineLevel="0" collapsed="false">
      <c r="C186" s="8" t="s">
        <v>6</v>
      </c>
      <c r="D186" s="9" t="s">
        <v>7</v>
      </c>
      <c r="E186" s="8" t="s">
        <v>8</v>
      </c>
    </row>
    <row r="187" customFormat="false" ht="15" hidden="false" customHeight="false" outlineLevel="0" collapsed="false">
      <c r="C187" s="8" t="s">
        <v>9</v>
      </c>
      <c r="D187" s="9" t="s">
        <v>185</v>
      </c>
      <c r="E187" s="8" t="s">
        <v>186</v>
      </c>
    </row>
    <row r="188" customFormat="false" ht="15" hidden="false" customHeight="false" outlineLevel="0" collapsed="false">
      <c r="C188" s="8" t="s">
        <v>77</v>
      </c>
      <c r="D188" s="9" t="s">
        <v>45</v>
      </c>
      <c r="E188" s="8" t="s">
        <v>211</v>
      </c>
    </row>
    <row r="190" customFormat="false" ht="112.5" hidden="false" customHeight="false" outlineLevel="0" collapsed="false">
      <c r="A190" s="3" t="s">
        <v>212</v>
      </c>
      <c r="B190" s="3" t="n">
        <v>1</v>
      </c>
      <c r="C190" s="3" t="s">
        <v>213</v>
      </c>
      <c r="D190" s="10" t="s">
        <v>13</v>
      </c>
      <c r="E190" s="3" t="s">
        <v>214</v>
      </c>
      <c r="F190" s="11" t="n">
        <v>0</v>
      </c>
      <c r="G190" s="12" t="n">
        <v>1</v>
      </c>
      <c r="H190" s="13" t="n">
        <f aca="false">ROUND(ROUND(F190,2)*ROUND(G190,3),2)</f>
        <v>0</v>
      </c>
    </row>
    <row r="191" customFormat="false" ht="15" hidden="false" customHeight="false" outlineLevel="0" collapsed="false">
      <c r="E191" s="8" t="s">
        <v>44</v>
      </c>
      <c r="F191" s="14"/>
      <c r="G191" s="14"/>
      <c r="H191" s="15" t="n">
        <f aca="false">SUM(H190:H190)</f>
        <v>0</v>
      </c>
    </row>
    <row r="193" customFormat="false" ht="15" hidden="false" customHeight="false" outlineLevel="0" collapsed="false">
      <c r="C193" s="8" t="s">
        <v>6</v>
      </c>
      <c r="D193" s="9" t="s">
        <v>7</v>
      </c>
      <c r="E193" s="8" t="s">
        <v>8</v>
      </c>
    </row>
    <row r="194" customFormat="false" ht="15" hidden="false" customHeight="false" outlineLevel="0" collapsed="false">
      <c r="C194" s="8" t="s">
        <v>9</v>
      </c>
      <c r="D194" s="9" t="s">
        <v>185</v>
      </c>
      <c r="E194" s="8" t="s">
        <v>186</v>
      </c>
    </row>
    <row r="195" customFormat="false" ht="15" hidden="false" customHeight="false" outlineLevel="0" collapsed="false">
      <c r="C195" s="8" t="s">
        <v>77</v>
      </c>
      <c r="D195" s="9" t="s">
        <v>51</v>
      </c>
      <c r="E195" s="8" t="s">
        <v>215</v>
      </c>
    </row>
    <row r="197" customFormat="false" ht="78.75" hidden="false" customHeight="false" outlineLevel="0" collapsed="false">
      <c r="A197" s="3" t="s">
        <v>216</v>
      </c>
      <c r="B197" s="3" t="n">
        <v>1</v>
      </c>
      <c r="C197" s="3" t="s">
        <v>217</v>
      </c>
      <c r="D197" s="10" t="s">
        <v>13</v>
      </c>
      <c r="E197" s="3" t="s">
        <v>218</v>
      </c>
      <c r="F197" s="11" t="n">
        <v>0</v>
      </c>
      <c r="G197" s="12" t="n">
        <v>6</v>
      </c>
      <c r="H197" s="13" t="n">
        <f aca="false">ROUND(ROUND(F197,2)*ROUND(G197,3),2)</f>
        <v>0</v>
      </c>
    </row>
    <row r="198" customFormat="false" ht="15" hidden="false" customHeight="false" outlineLevel="0" collapsed="false">
      <c r="E198" s="8" t="s">
        <v>44</v>
      </c>
      <c r="F198" s="14"/>
      <c r="G198" s="14"/>
      <c r="H198" s="15" t="n">
        <f aca="false">SUM(H197:H197)</f>
        <v>0</v>
      </c>
    </row>
    <row r="200" customFormat="false" ht="15" hidden="false" customHeight="false" outlineLevel="0" collapsed="false">
      <c r="C200" s="8" t="s">
        <v>6</v>
      </c>
      <c r="D200" s="9" t="s">
        <v>7</v>
      </c>
      <c r="E200" s="8" t="s">
        <v>8</v>
      </c>
    </row>
    <row r="201" customFormat="false" ht="15" hidden="false" customHeight="false" outlineLevel="0" collapsed="false">
      <c r="C201" s="8" t="s">
        <v>9</v>
      </c>
      <c r="D201" s="9" t="s">
        <v>219</v>
      </c>
      <c r="E201" s="8" t="s">
        <v>220</v>
      </c>
    </row>
    <row r="203" customFormat="false" ht="33.75" hidden="false" customHeight="false" outlineLevel="0" collapsed="false">
      <c r="A203" s="3" t="s">
        <v>221</v>
      </c>
      <c r="B203" s="3" t="n">
        <v>1</v>
      </c>
      <c r="C203" s="3" t="s">
        <v>222</v>
      </c>
      <c r="D203" s="10" t="s">
        <v>49</v>
      </c>
      <c r="E203" s="3" t="s">
        <v>223</v>
      </c>
      <c r="F203" s="11" t="n">
        <v>0</v>
      </c>
      <c r="G203" s="12" t="n">
        <v>35.032</v>
      </c>
      <c r="H203" s="13" t="n">
        <f aca="false">ROUND(ROUND(F203,2)*ROUND(G203,3),2)</f>
        <v>0</v>
      </c>
    </row>
    <row r="204" customFormat="false" ht="56.25" hidden="false" customHeight="false" outlineLevel="0" collapsed="false">
      <c r="A204" s="3" t="s">
        <v>221</v>
      </c>
      <c r="B204" s="3" t="n">
        <v>2</v>
      </c>
      <c r="C204" s="3" t="s">
        <v>224</v>
      </c>
      <c r="D204" s="10" t="s">
        <v>49</v>
      </c>
      <c r="E204" s="3" t="s">
        <v>225</v>
      </c>
      <c r="F204" s="11" t="n">
        <v>0</v>
      </c>
      <c r="G204" s="12" t="n">
        <v>35.032</v>
      </c>
      <c r="H204" s="13" t="n">
        <f aca="false">ROUND(ROUND(F204,2)*ROUND(G204,3),2)</f>
        <v>0</v>
      </c>
    </row>
    <row r="205" customFormat="false" ht="33.75" hidden="false" customHeight="false" outlineLevel="0" collapsed="false">
      <c r="A205" s="3" t="s">
        <v>221</v>
      </c>
      <c r="B205" s="3" t="n">
        <v>3</v>
      </c>
      <c r="C205" s="3" t="s">
        <v>226</v>
      </c>
      <c r="D205" s="10" t="s">
        <v>49</v>
      </c>
      <c r="E205" s="3" t="s">
        <v>227</v>
      </c>
      <c r="F205" s="11" t="n">
        <v>0</v>
      </c>
      <c r="G205" s="12" t="n">
        <v>39.646</v>
      </c>
      <c r="H205" s="13" t="n">
        <f aca="false">ROUND(ROUND(F205,2)*ROUND(G205,3),2)</f>
        <v>0</v>
      </c>
    </row>
    <row r="206" customFormat="false" ht="22.5" hidden="false" customHeight="false" outlineLevel="0" collapsed="false">
      <c r="A206" s="3" t="s">
        <v>221</v>
      </c>
      <c r="B206" s="3" t="n">
        <v>4</v>
      </c>
      <c r="C206" s="3" t="s">
        <v>228</v>
      </c>
      <c r="D206" s="10" t="s">
        <v>49</v>
      </c>
      <c r="E206" s="3" t="s">
        <v>229</v>
      </c>
      <c r="F206" s="11" t="n">
        <v>0</v>
      </c>
      <c r="G206" s="12" t="n">
        <v>39.646</v>
      </c>
      <c r="H206" s="13" t="n">
        <f aca="false">ROUND(ROUND(F206,2)*ROUND(G206,3),2)</f>
        <v>0</v>
      </c>
    </row>
    <row r="207" customFormat="false" ht="15" hidden="false" customHeight="false" outlineLevel="0" collapsed="false">
      <c r="E207" s="8" t="s">
        <v>44</v>
      </c>
      <c r="F207" s="14"/>
      <c r="G207" s="14"/>
      <c r="H207" s="15" t="n">
        <f aca="false">SUM(H203:H206)</f>
        <v>0</v>
      </c>
    </row>
    <row r="209" customFormat="false" ht="15" hidden="false" customHeight="false" outlineLevel="0" collapsed="false">
      <c r="C209" s="8" t="s">
        <v>6</v>
      </c>
      <c r="D209" s="9" t="s">
        <v>7</v>
      </c>
      <c r="E209" s="8" t="s">
        <v>8</v>
      </c>
    </row>
    <row r="210" customFormat="false" ht="15" hidden="false" customHeight="false" outlineLevel="0" collapsed="false">
      <c r="C210" s="8" t="s">
        <v>9</v>
      </c>
      <c r="D210" s="9" t="s">
        <v>230</v>
      </c>
      <c r="E210" s="8" t="s">
        <v>231</v>
      </c>
    </row>
    <row r="212" customFormat="false" ht="15" hidden="false" customHeight="false" outlineLevel="0" collapsed="false">
      <c r="A212" s="3" t="s">
        <v>232</v>
      </c>
      <c r="B212" s="3" t="n">
        <v>1</v>
      </c>
      <c r="C212" s="3" t="s">
        <v>233</v>
      </c>
      <c r="D212" s="10" t="s">
        <v>13</v>
      </c>
      <c r="E212" s="3" t="s">
        <v>234</v>
      </c>
      <c r="F212" s="11" t="n">
        <v>0</v>
      </c>
      <c r="G212" s="12" t="n">
        <v>1</v>
      </c>
      <c r="H212" s="13" t="n">
        <f aca="false">ROUND(ROUND(F212,2)*ROUND(G212,3),2)</f>
        <v>0</v>
      </c>
    </row>
    <row r="213" customFormat="false" ht="15" hidden="false" customHeight="false" outlineLevel="0" collapsed="false">
      <c r="E213" s="8" t="s">
        <v>44</v>
      </c>
      <c r="F213" s="14"/>
      <c r="G213" s="14"/>
      <c r="H213" s="15" t="n">
        <f aca="false">SUM(H212:H212)</f>
        <v>0</v>
      </c>
    </row>
    <row r="215" customFormat="false" ht="15" hidden="false" customHeight="false" outlineLevel="0" collapsed="false">
      <c r="C215" s="8" t="s">
        <v>6</v>
      </c>
      <c r="D215" s="9" t="s">
        <v>7</v>
      </c>
      <c r="E215" s="8" t="s">
        <v>8</v>
      </c>
    </row>
    <row r="216" customFormat="false" ht="15" hidden="false" customHeight="false" outlineLevel="0" collapsed="false">
      <c r="C216" s="8" t="s">
        <v>9</v>
      </c>
      <c r="D216" s="9" t="s">
        <v>235</v>
      </c>
      <c r="E216" s="8" t="s">
        <v>236</v>
      </c>
    </row>
    <row r="218" customFormat="false" ht="78.75" hidden="false" customHeight="false" outlineLevel="0" collapsed="false">
      <c r="A218" s="3" t="s">
        <v>237</v>
      </c>
      <c r="B218" s="3" t="n">
        <v>1</v>
      </c>
      <c r="C218" s="3" t="s">
        <v>238</v>
      </c>
      <c r="D218" s="10" t="s">
        <v>13</v>
      </c>
      <c r="E218" s="3" t="s">
        <v>239</v>
      </c>
      <c r="F218" s="11" t="n">
        <v>0</v>
      </c>
      <c r="G218" s="12" t="n">
        <v>1</v>
      </c>
      <c r="H218" s="13" t="n">
        <f aca="false">ROUND(ROUND(F218,2)*ROUND(G218,3),2)</f>
        <v>0</v>
      </c>
    </row>
    <row r="219" customFormat="false" ht="15" hidden="false" customHeight="false" outlineLevel="0" collapsed="false">
      <c r="E219" s="8" t="s">
        <v>44</v>
      </c>
      <c r="F219" s="14"/>
      <c r="G219" s="14"/>
      <c r="H219" s="15" t="n">
        <f aca="false">SUM(H218:H218)</f>
        <v>0</v>
      </c>
    </row>
    <row r="221" customFormat="false" ht="15" hidden="false" customHeight="false" outlineLevel="0" collapsed="false">
      <c r="C221" s="8" t="s">
        <v>6</v>
      </c>
      <c r="D221" s="9" t="s">
        <v>7</v>
      </c>
      <c r="E221" s="8" t="s">
        <v>8</v>
      </c>
    </row>
    <row r="222" customFormat="false" ht="15" hidden="false" customHeight="false" outlineLevel="0" collapsed="false">
      <c r="C222" s="8" t="s">
        <v>9</v>
      </c>
      <c r="D222" s="9" t="s">
        <v>240</v>
      </c>
      <c r="E222" s="8" t="s">
        <v>241</v>
      </c>
    </row>
    <row r="224" customFormat="false" ht="123.75" hidden="false" customHeight="false" outlineLevel="0" collapsed="false">
      <c r="A224" s="3" t="s">
        <v>242</v>
      </c>
      <c r="B224" s="3" t="n">
        <v>1</v>
      </c>
      <c r="C224" s="3" t="s">
        <v>243</v>
      </c>
      <c r="D224" s="10" t="s">
        <v>13</v>
      </c>
      <c r="E224" s="3" t="s">
        <v>244</v>
      </c>
      <c r="F224" s="11" t="n">
        <v>0</v>
      </c>
      <c r="G224" s="12" t="n">
        <v>1</v>
      </c>
      <c r="H224" s="13" t="n">
        <f aca="false">ROUND(ROUND(F224,2)*ROUND(G224,3),2)</f>
        <v>0</v>
      </c>
    </row>
    <row r="225" customFormat="false" ht="146.25" hidden="false" customHeight="false" outlineLevel="0" collapsed="false">
      <c r="A225" s="3" t="s">
        <v>242</v>
      </c>
      <c r="B225" s="3" t="n">
        <v>2</v>
      </c>
      <c r="C225" s="3" t="s">
        <v>245</v>
      </c>
      <c r="D225" s="10" t="s">
        <v>13</v>
      </c>
      <c r="E225" s="3" t="s">
        <v>246</v>
      </c>
      <c r="F225" s="11" t="n">
        <v>0</v>
      </c>
      <c r="G225" s="12" t="n">
        <v>1</v>
      </c>
      <c r="H225" s="13" t="n">
        <f aca="false">ROUND(ROUND(F225,2)*ROUND(G225,3),2)</f>
        <v>0</v>
      </c>
    </row>
    <row r="226" customFormat="false" ht="15" hidden="false" customHeight="false" outlineLevel="0" collapsed="false">
      <c r="E226" s="8" t="s">
        <v>44</v>
      </c>
      <c r="F226" s="14"/>
      <c r="G226" s="14"/>
      <c r="H226" s="15" t="n">
        <f aca="false">SUM(H224:H225)</f>
        <v>0</v>
      </c>
    </row>
    <row r="228" customFormat="false" ht="15" hidden="false" customHeight="false" outlineLevel="0" collapsed="false">
      <c r="E228" s="16" t="s">
        <v>247</v>
      </c>
      <c r="H228" s="17" t="n">
        <f aca="false">SUM(H9:H227)/2</f>
        <v>0</v>
      </c>
    </row>
  </sheetData>
  <mergeCells count="4">
    <mergeCell ref="E1:H1"/>
    <mergeCell ref="E2:H2"/>
    <mergeCell ref="E3:H3"/>
    <mergeCell ref="E4:H4"/>
  </mergeCells>
  <printOptions headings="false" gridLines="false" gridLinesSet="true" horizontalCentered="false" verticalCentered="false"/>
  <pageMargins left="0.75" right="0.75" top="0.75" bottom="0.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5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9.15625" defaultRowHeight="15" zeroHeight="false" outlineLevelRow="0" outlineLevelCol="0"/>
  <cols>
    <col collapsed="false" customWidth="true" hidden="false" outlineLevel="0" max="1" min="1" style="0" width="6.71"/>
    <col collapsed="false" customWidth="true" hidden="false" outlineLevel="0" max="2" min="2" style="0" width="14.7"/>
    <col collapsed="false" customWidth="true" hidden="false" outlineLevel="0" max="3" min="3" style="0" width="6.15"/>
    <col collapsed="false" customWidth="true" hidden="false" outlineLevel="0" max="4" min="4" style="0" width="30.7"/>
    <col collapsed="false" customWidth="true" hidden="false" outlineLevel="0" max="5" min="5" style="0" width="10.71"/>
    <col collapsed="false" customWidth="true" hidden="false" outlineLevel="0" max="6" min="6" style="0" width="2.99"/>
    <col collapsed="false" customWidth="true" hidden="false" outlineLevel="0" max="7" min="7" style="0" width="2.14"/>
    <col collapsed="false" customWidth="true" hidden="false" outlineLevel="0" max="8" min="8" style="0" width="10.71"/>
    <col collapsed="false" customWidth="true" hidden="false" outlineLevel="0" max="9" min="9" style="0" width="2.14"/>
    <col collapsed="false" customWidth="true" hidden="false" outlineLevel="0" max="11" min="10" style="0" width="10.71"/>
    <col collapsed="false" customWidth="true" hidden="false" outlineLevel="0" max="12" min="12" style="0" width="90.7"/>
  </cols>
  <sheetData>
    <row r="1" customFormat="false" ht="15" hidden="false" customHeight="false" outlineLevel="0" collapsed="false">
      <c r="A1" s="18" t="s">
        <v>0</v>
      </c>
      <c r="B1" s="18" t="s">
        <v>0</v>
      </c>
      <c r="C1" s="18" t="s">
        <v>0</v>
      </c>
      <c r="D1" s="18" t="s">
        <v>0</v>
      </c>
      <c r="E1" s="18" t="s">
        <v>0</v>
      </c>
      <c r="F1" s="18" t="s">
        <v>0</v>
      </c>
      <c r="G1" s="18" t="s">
        <v>0</v>
      </c>
      <c r="H1" s="18" t="s">
        <v>0</v>
      </c>
      <c r="I1" s="18" t="s">
        <v>0</v>
      </c>
      <c r="J1" s="18" t="s">
        <v>0</v>
      </c>
      <c r="K1" s="18" t="s">
        <v>0</v>
      </c>
    </row>
    <row r="2" customFormat="false" ht="15" hidden="false" customHeight="false" outlineLevel="0" collapsed="false">
      <c r="A2" s="18" t="s">
        <v>1</v>
      </c>
      <c r="B2" s="18" t="s">
        <v>1</v>
      </c>
      <c r="C2" s="18" t="s">
        <v>1</v>
      </c>
      <c r="D2" s="18" t="s">
        <v>1</v>
      </c>
      <c r="E2" s="18" t="s">
        <v>1</v>
      </c>
      <c r="F2" s="18" t="s">
        <v>1</v>
      </c>
      <c r="G2" s="18" t="s">
        <v>1</v>
      </c>
      <c r="H2" s="18" t="s">
        <v>1</v>
      </c>
      <c r="I2" s="18" t="s">
        <v>1</v>
      </c>
      <c r="J2" s="18" t="s">
        <v>1</v>
      </c>
      <c r="K2" s="18" t="s">
        <v>1</v>
      </c>
    </row>
    <row r="3" customFormat="false" ht="15" hidden="false" customHeight="false" outlineLevel="0" collapsed="false">
      <c r="A3" s="18"/>
      <c r="B3" s="18"/>
      <c r="C3" s="18"/>
      <c r="D3" s="18"/>
      <c r="E3" s="18"/>
      <c r="F3" s="18"/>
      <c r="G3" s="18"/>
      <c r="H3" s="18"/>
      <c r="I3" s="18"/>
      <c r="J3" s="18"/>
      <c r="K3" s="18"/>
    </row>
    <row r="4" customFormat="false" ht="15" hidden="false" customHeight="false" outlineLevel="0" collapsed="false">
      <c r="A4" s="18"/>
      <c r="B4" s="18"/>
      <c r="C4" s="18"/>
      <c r="D4" s="18"/>
      <c r="E4" s="18"/>
      <c r="F4" s="18"/>
      <c r="G4" s="18"/>
      <c r="H4" s="18"/>
      <c r="I4" s="18"/>
      <c r="J4" s="18"/>
      <c r="K4" s="18"/>
    </row>
    <row r="6" customFormat="false" ht="18.75" hidden="false" customHeight="false" outlineLevel="0" collapsed="false">
      <c r="A6" s="19" t="s">
        <v>248</v>
      </c>
      <c r="B6" s="19" t="s">
        <v>248</v>
      </c>
      <c r="C6" s="19" t="s">
        <v>248</v>
      </c>
      <c r="D6" s="19" t="s">
        <v>248</v>
      </c>
      <c r="E6" s="19" t="s">
        <v>248</v>
      </c>
      <c r="F6" s="19" t="s">
        <v>248</v>
      </c>
      <c r="G6" s="19" t="s">
        <v>248</v>
      </c>
      <c r="H6" s="19" t="s">
        <v>248</v>
      </c>
      <c r="I6" s="19" t="s">
        <v>248</v>
      </c>
      <c r="J6" s="19" t="s">
        <v>248</v>
      </c>
      <c r="K6" s="19" t="s">
        <v>248</v>
      </c>
    </row>
    <row r="8" customFormat="false" ht="15" hidden="false" customHeight="false" outlineLevel="0" collapsed="false">
      <c r="A8" s="20" t="s">
        <v>249</v>
      </c>
      <c r="B8" s="20" t="s">
        <v>250</v>
      </c>
      <c r="C8" s="20" t="s">
        <v>251</v>
      </c>
      <c r="D8" s="20" t="s">
        <v>252</v>
      </c>
      <c r="E8" s="20"/>
      <c r="F8" s="20"/>
      <c r="G8" s="20"/>
      <c r="H8" s="20"/>
      <c r="I8" s="20"/>
      <c r="J8" s="20"/>
      <c r="K8" s="20" t="s">
        <v>3</v>
      </c>
      <c r="L8" s="20" t="s">
        <v>253</v>
      </c>
    </row>
    <row r="10" customFormat="false" ht="15" hidden="false" customHeight="false" outlineLevel="0" collapsed="false">
      <c r="A10" s="21" t="s">
        <v>254</v>
      </c>
      <c r="B10" s="21"/>
    </row>
    <row r="11" customFormat="false" ht="45" hidden="false" customHeight="true" outlineLevel="0" collapsed="false">
      <c r="A11" s="22"/>
      <c r="B11" s="22" t="s">
        <v>255</v>
      </c>
      <c r="C11" s="23" t="s">
        <v>49</v>
      </c>
      <c r="D11" s="24" t="s">
        <v>256</v>
      </c>
      <c r="E11" s="24"/>
      <c r="F11" s="24"/>
      <c r="G11" s="23"/>
      <c r="H11" s="25" t="s">
        <v>257</v>
      </c>
      <c r="I11" s="26" t="n">
        <v>1</v>
      </c>
      <c r="J11" s="26"/>
      <c r="K11" s="27" t="n">
        <f aca="false">ROUND(K26,2)</f>
        <v>0</v>
      </c>
      <c r="L11" s="24" t="s">
        <v>258</v>
      </c>
      <c r="M11" s="23"/>
      <c r="N11" s="23"/>
      <c r="O11" s="23"/>
      <c r="P11" s="23"/>
      <c r="Q11" s="23"/>
      <c r="R11" s="23"/>
      <c r="S11" s="23"/>
      <c r="T11" s="23"/>
      <c r="U11" s="23"/>
      <c r="V11" s="23"/>
      <c r="W11" s="23"/>
      <c r="X11" s="23"/>
      <c r="Y11" s="23"/>
      <c r="Z11" s="23"/>
      <c r="AA11" s="23"/>
    </row>
    <row r="12" customFormat="false" ht="15" hidden="false" customHeight="false" outlineLevel="0" collapsed="false">
      <c r="B12" s="28" t="s">
        <v>259</v>
      </c>
    </row>
    <row r="13" customFormat="false" ht="15" hidden="false" customHeight="false" outlineLevel="0" collapsed="false">
      <c r="B13" s="0" t="s">
        <v>260</v>
      </c>
      <c r="C13" s="0" t="s">
        <v>261</v>
      </c>
      <c r="D13" s="0" t="s">
        <v>262</v>
      </c>
      <c r="E13" s="29" t="n">
        <v>1.05</v>
      </c>
      <c r="F13" s="0" t="s">
        <v>263</v>
      </c>
      <c r="G13" s="0" t="s">
        <v>264</v>
      </c>
      <c r="H13" s="30"/>
      <c r="I13" s="0" t="s">
        <v>265</v>
      </c>
      <c r="J13" s="31" t="n">
        <f aca="false">ROUND(E13/I11* H13,5)</f>
        <v>0</v>
      </c>
      <c r="K13" s="32"/>
    </row>
    <row r="14" customFormat="false" ht="15" hidden="false" customHeight="false" outlineLevel="0" collapsed="false">
      <c r="D14" s="33" t="s">
        <v>266</v>
      </c>
      <c r="E14" s="32"/>
      <c r="H14" s="32"/>
      <c r="K14" s="30" t="n">
        <f aca="false">SUM(J13:J13)</f>
        <v>0</v>
      </c>
    </row>
    <row r="15" customFormat="false" ht="15" hidden="false" customHeight="false" outlineLevel="0" collapsed="false">
      <c r="B15" s="28" t="s">
        <v>267</v>
      </c>
      <c r="E15" s="32"/>
      <c r="H15" s="32"/>
      <c r="K15" s="32"/>
    </row>
    <row r="16" customFormat="false" ht="15" hidden="false" customHeight="false" outlineLevel="0" collapsed="false">
      <c r="B16" s="0" t="s">
        <v>268</v>
      </c>
      <c r="C16" s="0" t="s">
        <v>261</v>
      </c>
      <c r="D16" s="0" t="s">
        <v>269</v>
      </c>
      <c r="E16" s="29" t="n">
        <v>0.725</v>
      </c>
      <c r="F16" s="0" t="s">
        <v>263</v>
      </c>
      <c r="G16" s="0" t="s">
        <v>264</v>
      </c>
      <c r="H16" s="30"/>
      <c r="I16" s="0" t="s">
        <v>265</v>
      </c>
      <c r="J16" s="31" t="n">
        <f aca="false">ROUND(E16/I11* H16,5)</f>
        <v>0</v>
      </c>
      <c r="K16" s="32"/>
    </row>
    <row r="17" customFormat="false" ht="15" hidden="false" customHeight="false" outlineLevel="0" collapsed="false">
      <c r="D17" s="33" t="s">
        <v>270</v>
      </c>
      <c r="E17" s="32"/>
      <c r="H17" s="32"/>
      <c r="K17" s="30" t="n">
        <f aca="false">SUM(J16:J16)</f>
        <v>0</v>
      </c>
    </row>
    <row r="18" customFormat="false" ht="15" hidden="false" customHeight="false" outlineLevel="0" collapsed="false">
      <c r="B18" s="28" t="s">
        <v>271</v>
      </c>
      <c r="E18" s="32"/>
      <c r="H18" s="32"/>
      <c r="K18" s="32"/>
    </row>
    <row r="19" customFormat="false" ht="15" hidden="false" customHeight="false" outlineLevel="0" collapsed="false">
      <c r="B19" s="0" t="s">
        <v>272</v>
      </c>
      <c r="C19" s="0" t="s">
        <v>273</v>
      </c>
      <c r="D19" s="0" t="s">
        <v>274</v>
      </c>
      <c r="E19" s="29" t="n">
        <v>190</v>
      </c>
      <c r="G19" s="0" t="s">
        <v>264</v>
      </c>
      <c r="H19" s="30"/>
      <c r="I19" s="0" t="s">
        <v>265</v>
      </c>
      <c r="J19" s="31" t="n">
        <f aca="false">ROUND(E19* H19,5)</f>
        <v>0</v>
      </c>
      <c r="K19" s="32"/>
    </row>
    <row r="20" customFormat="false" ht="15" hidden="false" customHeight="false" outlineLevel="0" collapsed="false">
      <c r="B20" s="0" t="s">
        <v>275</v>
      </c>
      <c r="C20" s="0" t="s">
        <v>49</v>
      </c>
      <c r="D20" s="0" t="s">
        <v>276</v>
      </c>
      <c r="E20" s="29" t="n">
        <v>0.2</v>
      </c>
      <c r="G20" s="0" t="s">
        <v>264</v>
      </c>
      <c r="H20" s="30"/>
      <c r="I20" s="0" t="s">
        <v>265</v>
      </c>
      <c r="J20" s="31" t="n">
        <f aca="false">ROUND(E20* H20,5)</f>
        <v>0</v>
      </c>
      <c r="K20" s="32"/>
    </row>
    <row r="21" customFormat="false" ht="15" hidden="false" customHeight="false" outlineLevel="0" collapsed="false">
      <c r="B21" s="0" t="s">
        <v>277</v>
      </c>
      <c r="C21" s="0" t="s">
        <v>278</v>
      </c>
      <c r="D21" s="0" t="s">
        <v>279</v>
      </c>
      <c r="E21" s="29" t="n">
        <v>0.38</v>
      </c>
      <c r="G21" s="0" t="s">
        <v>264</v>
      </c>
      <c r="H21" s="30"/>
      <c r="I21" s="0" t="s">
        <v>265</v>
      </c>
      <c r="J21" s="31" t="n">
        <f aca="false">ROUND(E21* H21,5)</f>
        <v>0</v>
      </c>
      <c r="K21" s="32"/>
    </row>
    <row r="22" customFormat="false" ht="15" hidden="false" customHeight="false" outlineLevel="0" collapsed="false">
      <c r="B22" s="0" t="s">
        <v>280</v>
      </c>
      <c r="C22" s="0" t="s">
        <v>278</v>
      </c>
      <c r="D22" s="0" t="s">
        <v>281</v>
      </c>
      <c r="E22" s="29" t="n">
        <v>1.38</v>
      </c>
      <c r="G22" s="0" t="s">
        <v>264</v>
      </c>
      <c r="H22" s="30"/>
      <c r="I22" s="0" t="s">
        <v>265</v>
      </c>
      <c r="J22" s="31" t="n">
        <f aca="false">ROUND(E22* H22,5)</f>
        <v>0</v>
      </c>
      <c r="K22" s="32"/>
    </row>
    <row r="23" customFormat="false" ht="15" hidden="false" customHeight="false" outlineLevel="0" collapsed="false">
      <c r="D23" s="33" t="s">
        <v>282</v>
      </c>
      <c r="E23" s="32"/>
      <c r="H23" s="32"/>
      <c r="K23" s="30" t="n">
        <f aca="false">SUM(J19:J22)</f>
        <v>0</v>
      </c>
    </row>
    <row r="24" customFormat="false" ht="15" hidden="false" customHeight="false" outlineLevel="0" collapsed="false">
      <c r="D24" s="33" t="s">
        <v>283</v>
      </c>
      <c r="E24" s="32"/>
      <c r="H24" s="32"/>
      <c r="K24" s="34" t="n">
        <f aca="false">SUM(J12:J23)</f>
        <v>0</v>
      </c>
    </row>
    <row r="25" customFormat="false" ht="15" hidden="false" customHeight="false" outlineLevel="0" collapsed="false">
      <c r="D25" s="33" t="s">
        <v>284</v>
      </c>
      <c r="E25" s="32"/>
      <c r="H25" s="32" t="n">
        <v>1</v>
      </c>
      <c r="I25" s="0" t="s">
        <v>285</v>
      </c>
      <c r="K25" s="32" t="n">
        <f aca="false">ROUND(H25/100*K14,5)</f>
        <v>0</v>
      </c>
    </row>
    <row r="26" customFormat="false" ht="15" hidden="false" customHeight="false" outlineLevel="0" collapsed="false">
      <c r="D26" s="33" t="s">
        <v>286</v>
      </c>
      <c r="E26" s="32"/>
      <c r="H26" s="32"/>
      <c r="K26" s="34" t="n">
        <f aca="false">SUM(K24:K25)</f>
        <v>0</v>
      </c>
    </row>
    <row r="28" customFormat="false" ht="45" hidden="false" customHeight="true" outlineLevel="0" collapsed="false">
      <c r="A28" s="22"/>
      <c r="B28" s="22" t="s">
        <v>287</v>
      </c>
      <c r="C28" s="23" t="s">
        <v>49</v>
      </c>
      <c r="D28" s="24" t="s">
        <v>288</v>
      </c>
      <c r="E28" s="24"/>
      <c r="F28" s="24"/>
      <c r="G28" s="23"/>
      <c r="H28" s="25" t="s">
        <v>257</v>
      </c>
      <c r="I28" s="26" t="n">
        <v>1</v>
      </c>
      <c r="J28" s="26"/>
      <c r="K28" s="27" t="n">
        <f aca="false">ROUND(K42,2)</f>
        <v>0</v>
      </c>
      <c r="L28" s="24" t="s">
        <v>289</v>
      </c>
      <c r="M28" s="23"/>
      <c r="N28" s="23"/>
      <c r="O28" s="23"/>
      <c r="P28" s="23"/>
      <c r="Q28" s="23"/>
      <c r="R28" s="23"/>
      <c r="S28" s="23"/>
      <c r="T28" s="23"/>
      <c r="U28" s="23"/>
      <c r="V28" s="23"/>
      <c r="W28" s="23"/>
      <c r="X28" s="23"/>
      <c r="Y28" s="23"/>
      <c r="Z28" s="23"/>
      <c r="AA28" s="23"/>
    </row>
    <row r="29" customFormat="false" ht="15" hidden="false" customHeight="false" outlineLevel="0" collapsed="false">
      <c r="B29" s="28" t="s">
        <v>259</v>
      </c>
    </row>
    <row r="30" customFormat="false" ht="15" hidden="false" customHeight="false" outlineLevel="0" collapsed="false">
      <c r="B30" s="0" t="s">
        <v>260</v>
      </c>
      <c r="C30" s="0" t="s">
        <v>261</v>
      </c>
      <c r="D30" s="0" t="s">
        <v>262</v>
      </c>
      <c r="E30" s="29" t="n">
        <v>1</v>
      </c>
      <c r="F30" s="0" t="s">
        <v>263</v>
      </c>
      <c r="G30" s="0" t="s">
        <v>264</v>
      </c>
      <c r="H30" s="30"/>
      <c r="I30" s="0" t="s">
        <v>265</v>
      </c>
      <c r="J30" s="31" t="n">
        <f aca="false">ROUND(E30/I28* H30,5)</f>
        <v>0</v>
      </c>
      <c r="K30" s="32"/>
    </row>
    <row r="31" customFormat="false" ht="15" hidden="false" customHeight="false" outlineLevel="0" collapsed="false">
      <c r="D31" s="33" t="s">
        <v>266</v>
      </c>
      <c r="E31" s="32"/>
      <c r="H31" s="32"/>
      <c r="K31" s="30" t="n">
        <f aca="false">SUM(J30:J30)</f>
        <v>0</v>
      </c>
    </row>
    <row r="32" customFormat="false" ht="15" hidden="false" customHeight="false" outlineLevel="0" collapsed="false">
      <c r="B32" s="28" t="s">
        <v>267</v>
      </c>
      <c r="E32" s="32"/>
      <c r="H32" s="32"/>
      <c r="K32" s="32"/>
    </row>
    <row r="33" customFormat="false" ht="15" hidden="false" customHeight="false" outlineLevel="0" collapsed="false">
      <c r="B33" s="0" t="s">
        <v>268</v>
      </c>
      <c r="C33" s="0" t="s">
        <v>261</v>
      </c>
      <c r="D33" s="0" t="s">
        <v>269</v>
      </c>
      <c r="E33" s="29" t="n">
        <v>0.7</v>
      </c>
      <c r="F33" s="0" t="s">
        <v>263</v>
      </c>
      <c r="G33" s="0" t="s">
        <v>264</v>
      </c>
      <c r="H33" s="30"/>
      <c r="I33" s="0" t="s">
        <v>265</v>
      </c>
      <c r="J33" s="31" t="n">
        <f aca="false">ROUND(E33/I28* H33,5)</f>
        <v>0</v>
      </c>
      <c r="K33" s="32"/>
    </row>
    <row r="34" customFormat="false" ht="15" hidden="false" customHeight="false" outlineLevel="0" collapsed="false">
      <c r="D34" s="33" t="s">
        <v>270</v>
      </c>
      <c r="E34" s="32"/>
      <c r="H34" s="32"/>
      <c r="K34" s="30" t="n">
        <f aca="false">SUM(J33:J33)</f>
        <v>0</v>
      </c>
    </row>
    <row r="35" customFormat="false" ht="15" hidden="false" customHeight="false" outlineLevel="0" collapsed="false">
      <c r="B35" s="28" t="s">
        <v>271</v>
      </c>
      <c r="E35" s="32"/>
      <c r="H35" s="32"/>
      <c r="K35" s="32"/>
    </row>
    <row r="36" customFormat="false" ht="15" hidden="false" customHeight="false" outlineLevel="0" collapsed="false">
      <c r="B36" s="0" t="s">
        <v>275</v>
      </c>
      <c r="C36" s="0" t="s">
        <v>49</v>
      </c>
      <c r="D36" s="0" t="s">
        <v>276</v>
      </c>
      <c r="E36" s="29" t="n">
        <v>0.2</v>
      </c>
      <c r="G36" s="0" t="s">
        <v>264</v>
      </c>
      <c r="H36" s="30"/>
      <c r="I36" s="0" t="s">
        <v>265</v>
      </c>
      <c r="J36" s="31" t="n">
        <f aca="false">ROUND(E36* H36,5)</f>
        <v>0</v>
      </c>
      <c r="K36" s="32"/>
    </row>
    <row r="37" customFormat="false" ht="15" hidden="false" customHeight="false" outlineLevel="0" collapsed="false">
      <c r="B37" s="0" t="s">
        <v>280</v>
      </c>
      <c r="C37" s="0" t="s">
        <v>278</v>
      </c>
      <c r="D37" s="0" t="s">
        <v>281</v>
      </c>
      <c r="E37" s="29" t="n">
        <v>1.63</v>
      </c>
      <c r="G37" s="0" t="s">
        <v>264</v>
      </c>
      <c r="H37" s="30"/>
      <c r="I37" s="0" t="s">
        <v>265</v>
      </c>
      <c r="J37" s="31" t="n">
        <f aca="false">ROUND(E37* H37,5)</f>
        <v>0</v>
      </c>
      <c r="K37" s="32"/>
    </row>
    <row r="38" customFormat="false" ht="15" hidden="false" customHeight="false" outlineLevel="0" collapsed="false">
      <c r="B38" s="0" t="s">
        <v>277</v>
      </c>
      <c r="C38" s="0" t="s">
        <v>278</v>
      </c>
      <c r="D38" s="0" t="s">
        <v>279</v>
      </c>
      <c r="E38" s="29" t="n">
        <v>0.25</v>
      </c>
      <c r="G38" s="0" t="s">
        <v>264</v>
      </c>
      <c r="H38" s="30"/>
      <c r="I38" s="0" t="s">
        <v>265</v>
      </c>
      <c r="J38" s="31" t="n">
        <f aca="false">ROUND(E38* H38,5)</f>
        <v>0</v>
      </c>
      <c r="K38" s="32"/>
    </row>
    <row r="39" customFormat="false" ht="15" hidden="false" customHeight="false" outlineLevel="0" collapsed="false">
      <c r="D39" s="33" t="s">
        <v>282</v>
      </c>
      <c r="E39" s="32"/>
      <c r="H39" s="32"/>
      <c r="K39" s="30" t="n">
        <f aca="false">SUM(J36:J38)</f>
        <v>0</v>
      </c>
    </row>
    <row r="40" customFormat="false" ht="15" hidden="false" customHeight="false" outlineLevel="0" collapsed="false">
      <c r="D40" s="33" t="s">
        <v>283</v>
      </c>
      <c r="E40" s="32"/>
      <c r="H40" s="32"/>
      <c r="K40" s="34" t="n">
        <f aca="false">SUM(J29:J39)</f>
        <v>0</v>
      </c>
    </row>
    <row r="41" customFormat="false" ht="15" hidden="false" customHeight="false" outlineLevel="0" collapsed="false">
      <c r="D41" s="33" t="s">
        <v>284</v>
      </c>
      <c r="E41" s="32"/>
      <c r="H41" s="32" t="n">
        <v>1</v>
      </c>
      <c r="I41" s="0" t="s">
        <v>285</v>
      </c>
      <c r="K41" s="32" t="n">
        <f aca="false">ROUND(H41/100*K31,5)</f>
        <v>0</v>
      </c>
    </row>
    <row r="42" customFormat="false" ht="15" hidden="false" customHeight="false" outlineLevel="0" collapsed="false">
      <c r="D42" s="33" t="s">
        <v>286</v>
      </c>
      <c r="E42" s="32"/>
      <c r="H42" s="32"/>
      <c r="K42" s="34" t="n">
        <f aca="false">SUM(K40:K41)</f>
        <v>0</v>
      </c>
    </row>
    <row r="44" customFormat="false" ht="45" hidden="false" customHeight="true" outlineLevel="0" collapsed="false">
      <c r="A44" s="22"/>
      <c r="B44" s="22" t="s">
        <v>290</v>
      </c>
      <c r="C44" s="23" t="s">
        <v>49</v>
      </c>
      <c r="D44" s="24" t="s">
        <v>291</v>
      </c>
      <c r="E44" s="24"/>
      <c r="F44" s="24"/>
      <c r="G44" s="23"/>
      <c r="H44" s="25" t="s">
        <v>257</v>
      </c>
      <c r="I44" s="26" t="n">
        <v>1</v>
      </c>
      <c r="J44" s="26"/>
      <c r="K44" s="27" t="n">
        <f aca="false">ROUND(K58,2)</f>
        <v>0</v>
      </c>
      <c r="L44" s="24" t="s">
        <v>292</v>
      </c>
      <c r="M44" s="23"/>
      <c r="N44" s="23"/>
      <c r="O44" s="23"/>
      <c r="P44" s="23"/>
      <c r="Q44" s="23"/>
      <c r="R44" s="23"/>
      <c r="S44" s="23"/>
      <c r="T44" s="23"/>
      <c r="U44" s="23"/>
      <c r="V44" s="23"/>
      <c r="W44" s="23"/>
      <c r="X44" s="23"/>
      <c r="Y44" s="23"/>
      <c r="Z44" s="23"/>
      <c r="AA44" s="23"/>
    </row>
    <row r="45" customFormat="false" ht="15" hidden="false" customHeight="false" outlineLevel="0" collapsed="false">
      <c r="B45" s="28" t="s">
        <v>259</v>
      </c>
    </row>
    <row r="46" customFormat="false" ht="15" hidden="false" customHeight="false" outlineLevel="0" collapsed="false">
      <c r="B46" s="0" t="s">
        <v>260</v>
      </c>
      <c r="C46" s="0" t="s">
        <v>261</v>
      </c>
      <c r="D46" s="0" t="s">
        <v>262</v>
      </c>
      <c r="E46" s="29" t="n">
        <v>1</v>
      </c>
      <c r="F46" s="0" t="s">
        <v>263</v>
      </c>
      <c r="G46" s="0" t="s">
        <v>264</v>
      </c>
      <c r="H46" s="30"/>
      <c r="I46" s="0" t="s">
        <v>265</v>
      </c>
      <c r="J46" s="31" t="n">
        <f aca="false">ROUND(E46/I44* H46,5)</f>
        <v>0</v>
      </c>
      <c r="K46" s="32"/>
    </row>
    <row r="47" customFormat="false" ht="15" hidden="false" customHeight="false" outlineLevel="0" collapsed="false">
      <c r="D47" s="33" t="s">
        <v>266</v>
      </c>
      <c r="E47" s="32"/>
      <c r="H47" s="32"/>
      <c r="K47" s="30" t="n">
        <f aca="false">SUM(J46:J46)</f>
        <v>0</v>
      </c>
    </row>
    <row r="48" customFormat="false" ht="15" hidden="false" customHeight="false" outlineLevel="0" collapsed="false">
      <c r="B48" s="28" t="s">
        <v>267</v>
      </c>
      <c r="E48" s="32"/>
      <c r="H48" s="32"/>
      <c r="K48" s="32"/>
    </row>
    <row r="49" customFormat="false" ht="15" hidden="false" customHeight="false" outlineLevel="0" collapsed="false">
      <c r="B49" s="0" t="s">
        <v>268</v>
      </c>
      <c r="C49" s="0" t="s">
        <v>261</v>
      </c>
      <c r="D49" s="0" t="s">
        <v>269</v>
      </c>
      <c r="E49" s="29" t="n">
        <v>0.7</v>
      </c>
      <c r="F49" s="0" t="s">
        <v>263</v>
      </c>
      <c r="G49" s="0" t="s">
        <v>264</v>
      </c>
      <c r="H49" s="30"/>
      <c r="I49" s="0" t="s">
        <v>265</v>
      </c>
      <c r="J49" s="31" t="n">
        <f aca="false">ROUND(E49/I44* H49,5)</f>
        <v>0</v>
      </c>
      <c r="K49" s="32"/>
    </row>
    <row r="50" customFormat="false" ht="15" hidden="false" customHeight="false" outlineLevel="0" collapsed="false">
      <c r="D50" s="33" t="s">
        <v>270</v>
      </c>
      <c r="E50" s="32"/>
      <c r="H50" s="32"/>
      <c r="K50" s="30" t="n">
        <f aca="false">SUM(J49:J49)</f>
        <v>0</v>
      </c>
    </row>
    <row r="51" customFormat="false" ht="15" hidden="false" customHeight="false" outlineLevel="0" collapsed="false">
      <c r="B51" s="28" t="s">
        <v>271</v>
      </c>
      <c r="E51" s="32"/>
      <c r="H51" s="32"/>
      <c r="K51" s="32"/>
    </row>
    <row r="52" customFormat="false" ht="15" hidden="false" customHeight="false" outlineLevel="0" collapsed="false">
      <c r="B52" s="0" t="s">
        <v>275</v>
      </c>
      <c r="C52" s="0" t="s">
        <v>49</v>
      </c>
      <c r="D52" s="0" t="s">
        <v>276</v>
      </c>
      <c r="E52" s="29" t="n">
        <v>0.2</v>
      </c>
      <c r="G52" s="0" t="s">
        <v>264</v>
      </c>
      <c r="H52" s="30"/>
      <c r="I52" s="0" t="s">
        <v>265</v>
      </c>
      <c r="J52" s="31" t="n">
        <f aca="false">ROUND(E52* H52,5)</f>
        <v>0</v>
      </c>
      <c r="K52" s="32"/>
    </row>
    <row r="53" customFormat="false" ht="15" hidden="false" customHeight="false" outlineLevel="0" collapsed="false">
      <c r="B53" s="0" t="s">
        <v>280</v>
      </c>
      <c r="C53" s="0" t="s">
        <v>278</v>
      </c>
      <c r="D53" s="0" t="s">
        <v>281</v>
      </c>
      <c r="E53" s="29" t="n">
        <v>1.52</v>
      </c>
      <c r="G53" s="0" t="s">
        <v>264</v>
      </c>
      <c r="H53" s="30"/>
      <c r="I53" s="0" t="s">
        <v>265</v>
      </c>
      <c r="J53" s="31" t="n">
        <f aca="false">ROUND(E53* H53,5)</f>
        <v>0</v>
      </c>
      <c r="K53" s="32"/>
    </row>
    <row r="54" customFormat="false" ht="15" hidden="false" customHeight="false" outlineLevel="0" collapsed="false">
      <c r="B54" s="0" t="s">
        <v>277</v>
      </c>
      <c r="C54" s="0" t="s">
        <v>278</v>
      </c>
      <c r="D54" s="0" t="s">
        <v>279</v>
      </c>
      <c r="E54" s="29" t="n">
        <v>0.38</v>
      </c>
      <c r="G54" s="0" t="s">
        <v>264</v>
      </c>
      <c r="H54" s="30"/>
      <c r="I54" s="0" t="s">
        <v>265</v>
      </c>
      <c r="J54" s="31" t="n">
        <f aca="false">ROUND(E54* H54,5)</f>
        <v>0</v>
      </c>
      <c r="K54" s="32"/>
    </row>
    <row r="55" customFormat="false" ht="15" hidden="false" customHeight="false" outlineLevel="0" collapsed="false">
      <c r="D55" s="33" t="s">
        <v>282</v>
      </c>
      <c r="E55" s="32"/>
      <c r="H55" s="32"/>
      <c r="K55" s="30" t="n">
        <f aca="false">SUM(J52:J54)</f>
        <v>0</v>
      </c>
    </row>
    <row r="56" customFormat="false" ht="15" hidden="false" customHeight="false" outlineLevel="0" collapsed="false">
      <c r="D56" s="33" t="s">
        <v>283</v>
      </c>
      <c r="E56" s="32"/>
      <c r="H56" s="32"/>
      <c r="K56" s="34" t="n">
        <f aca="false">SUM(J45:J55)</f>
        <v>0</v>
      </c>
    </row>
    <row r="57" customFormat="false" ht="15" hidden="false" customHeight="false" outlineLevel="0" collapsed="false">
      <c r="D57" s="33" t="s">
        <v>284</v>
      </c>
      <c r="E57" s="32"/>
      <c r="H57" s="32" t="n">
        <v>1</v>
      </c>
      <c r="I57" s="0" t="s">
        <v>285</v>
      </c>
      <c r="K57" s="32" t="n">
        <f aca="false">ROUND(H57/100*K47,5)</f>
        <v>0</v>
      </c>
    </row>
    <row r="58" customFormat="false" ht="15" hidden="false" customHeight="false" outlineLevel="0" collapsed="false">
      <c r="D58" s="33" t="s">
        <v>286</v>
      </c>
      <c r="E58" s="32"/>
      <c r="H58" s="32"/>
      <c r="K58" s="34" t="n">
        <f aca="false">SUM(K56:K57)</f>
        <v>0</v>
      </c>
    </row>
    <row r="60" customFormat="false" ht="45" hidden="false" customHeight="true" outlineLevel="0" collapsed="false">
      <c r="A60" s="22"/>
      <c r="B60" s="22" t="s">
        <v>293</v>
      </c>
      <c r="C60" s="23" t="s">
        <v>49</v>
      </c>
      <c r="D60" s="24" t="s">
        <v>294</v>
      </c>
      <c r="E60" s="24"/>
      <c r="F60" s="24"/>
      <c r="G60" s="23"/>
      <c r="H60" s="25" t="s">
        <v>257</v>
      </c>
      <c r="I60" s="26" t="n">
        <v>1</v>
      </c>
      <c r="J60" s="26"/>
      <c r="K60" s="27" t="n">
        <f aca="false">ROUND(K74,2)</f>
        <v>0</v>
      </c>
      <c r="L60" s="24" t="s">
        <v>295</v>
      </c>
      <c r="M60" s="23"/>
      <c r="N60" s="23"/>
      <c r="O60" s="23"/>
      <c r="P60" s="23"/>
      <c r="Q60" s="23"/>
      <c r="R60" s="23"/>
      <c r="S60" s="23"/>
      <c r="T60" s="23"/>
      <c r="U60" s="23"/>
      <c r="V60" s="23"/>
      <c r="W60" s="23"/>
      <c r="X60" s="23"/>
      <c r="Y60" s="23"/>
      <c r="Z60" s="23"/>
      <c r="AA60" s="23"/>
    </row>
    <row r="61" customFormat="false" ht="15" hidden="false" customHeight="false" outlineLevel="0" collapsed="false">
      <c r="B61" s="28" t="s">
        <v>259</v>
      </c>
    </row>
    <row r="62" customFormat="false" ht="15" hidden="false" customHeight="false" outlineLevel="0" collapsed="false">
      <c r="B62" s="0" t="s">
        <v>260</v>
      </c>
      <c r="C62" s="0" t="s">
        <v>261</v>
      </c>
      <c r="D62" s="0" t="s">
        <v>262</v>
      </c>
      <c r="E62" s="29" t="n">
        <v>1</v>
      </c>
      <c r="F62" s="0" t="s">
        <v>263</v>
      </c>
      <c r="G62" s="0" t="s">
        <v>264</v>
      </c>
      <c r="H62" s="30"/>
      <c r="I62" s="0" t="s">
        <v>265</v>
      </c>
      <c r="J62" s="31" t="n">
        <f aca="false">ROUND(E62/I60* H62,5)</f>
        <v>0</v>
      </c>
      <c r="K62" s="32"/>
    </row>
    <row r="63" customFormat="false" ht="15" hidden="false" customHeight="false" outlineLevel="0" collapsed="false">
      <c r="D63" s="33" t="s">
        <v>266</v>
      </c>
      <c r="E63" s="32"/>
      <c r="H63" s="32"/>
      <c r="K63" s="30" t="n">
        <f aca="false">SUM(J62:J62)</f>
        <v>0</v>
      </c>
    </row>
    <row r="64" customFormat="false" ht="15" hidden="false" customHeight="false" outlineLevel="0" collapsed="false">
      <c r="B64" s="28" t="s">
        <v>267</v>
      </c>
      <c r="E64" s="32"/>
      <c r="H64" s="32"/>
      <c r="K64" s="32"/>
    </row>
    <row r="65" customFormat="false" ht="15" hidden="false" customHeight="false" outlineLevel="0" collapsed="false">
      <c r="B65" s="0" t="s">
        <v>268</v>
      </c>
      <c r="C65" s="0" t="s">
        <v>261</v>
      </c>
      <c r="D65" s="0" t="s">
        <v>269</v>
      </c>
      <c r="E65" s="29" t="n">
        <v>0.7</v>
      </c>
      <c r="F65" s="0" t="s">
        <v>263</v>
      </c>
      <c r="G65" s="0" t="s">
        <v>264</v>
      </c>
      <c r="H65" s="30"/>
      <c r="I65" s="0" t="s">
        <v>265</v>
      </c>
      <c r="J65" s="31" t="n">
        <f aca="false">ROUND(E65/I60* H65,5)</f>
        <v>0</v>
      </c>
      <c r="K65" s="32"/>
    </row>
    <row r="66" customFormat="false" ht="15" hidden="false" customHeight="false" outlineLevel="0" collapsed="false">
      <c r="D66" s="33" t="s">
        <v>270</v>
      </c>
      <c r="E66" s="32"/>
      <c r="H66" s="32"/>
      <c r="K66" s="30" t="n">
        <f aca="false">SUM(J65:J65)</f>
        <v>0</v>
      </c>
    </row>
    <row r="67" customFormat="false" ht="15" hidden="false" customHeight="false" outlineLevel="0" collapsed="false">
      <c r="B67" s="28" t="s">
        <v>271</v>
      </c>
      <c r="E67" s="32"/>
      <c r="H67" s="32"/>
      <c r="K67" s="32"/>
    </row>
    <row r="68" customFormat="false" ht="15" hidden="false" customHeight="false" outlineLevel="0" collapsed="false">
      <c r="B68" s="0" t="s">
        <v>280</v>
      </c>
      <c r="C68" s="0" t="s">
        <v>278</v>
      </c>
      <c r="D68" s="0" t="s">
        <v>281</v>
      </c>
      <c r="E68" s="29" t="n">
        <v>1.48</v>
      </c>
      <c r="G68" s="0" t="s">
        <v>264</v>
      </c>
      <c r="H68" s="30"/>
      <c r="I68" s="0" t="s">
        <v>265</v>
      </c>
      <c r="J68" s="31" t="n">
        <f aca="false">ROUND(E68* H68,5)</f>
        <v>0</v>
      </c>
      <c r="K68" s="32"/>
    </row>
    <row r="69" customFormat="false" ht="15" hidden="false" customHeight="false" outlineLevel="0" collapsed="false">
      <c r="B69" s="0" t="s">
        <v>277</v>
      </c>
      <c r="C69" s="0" t="s">
        <v>278</v>
      </c>
      <c r="D69" s="0" t="s">
        <v>279</v>
      </c>
      <c r="E69" s="29" t="n">
        <v>0.45</v>
      </c>
      <c r="G69" s="0" t="s">
        <v>264</v>
      </c>
      <c r="H69" s="30"/>
      <c r="I69" s="0" t="s">
        <v>265</v>
      </c>
      <c r="J69" s="31" t="n">
        <f aca="false">ROUND(E69* H69,5)</f>
        <v>0</v>
      </c>
      <c r="K69" s="32"/>
    </row>
    <row r="70" customFormat="false" ht="15" hidden="false" customHeight="false" outlineLevel="0" collapsed="false">
      <c r="B70" s="0" t="s">
        <v>275</v>
      </c>
      <c r="C70" s="0" t="s">
        <v>49</v>
      </c>
      <c r="D70" s="0" t="s">
        <v>276</v>
      </c>
      <c r="E70" s="29" t="n">
        <v>0.2</v>
      </c>
      <c r="G70" s="0" t="s">
        <v>264</v>
      </c>
      <c r="H70" s="30"/>
      <c r="I70" s="0" t="s">
        <v>265</v>
      </c>
      <c r="J70" s="31" t="n">
        <f aca="false">ROUND(E70* H70,5)</f>
        <v>0</v>
      </c>
      <c r="K70" s="32"/>
    </row>
    <row r="71" customFormat="false" ht="15" hidden="false" customHeight="false" outlineLevel="0" collapsed="false">
      <c r="D71" s="33" t="s">
        <v>282</v>
      </c>
      <c r="E71" s="32"/>
      <c r="H71" s="32"/>
      <c r="K71" s="30" t="n">
        <f aca="false">SUM(J68:J70)</f>
        <v>0</v>
      </c>
    </row>
    <row r="72" customFormat="false" ht="15" hidden="false" customHeight="false" outlineLevel="0" collapsed="false">
      <c r="D72" s="33" t="s">
        <v>283</v>
      </c>
      <c r="E72" s="32"/>
      <c r="H72" s="32"/>
      <c r="K72" s="34" t="n">
        <f aca="false">SUM(J61:J71)</f>
        <v>0</v>
      </c>
    </row>
    <row r="73" customFormat="false" ht="15" hidden="false" customHeight="false" outlineLevel="0" collapsed="false">
      <c r="D73" s="33" t="s">
        <v>284</v>
      </c>
      <c r="E73" s="32"/>
      <c r="H73" s="32" t="n">
        <v>1</v>
      </c>
      <c r="I73" s="0" t="s">
        <v>285</v>
      </c>
      <c r="K73" s="32" t="n">
        <f aca="false">ROUND(H73/100*K63,5)</f>
        <v>0</v>
      </c>
    </row>
    <row r="74" customFormat="false" ht="15" hidden="false" customHeight="false" outlineLevel="0" collapsed="false">
      <c r="D74" s="33" t="s">
        <v>286</v>
      </c>
      <c r="E74" s="32"/>
      <c r="H74" s="32"/>
      <c r="K74" s="34" t="n">
        <f aca="false">SUM(K72:K73)</f>
        <v>0</v>
      </c>
    </row>
    <row r="76" customFormat="false" ht="45" hidden="false" customHeight="true" outlineLevel="0" collapsed="false">
      <c r="A76" s="22"/>
      <c r="B76" s="22" t="s">
        <v>296</v>
      </c>
      <c r="C76" s="23" t="s">
        <v>49</v>
      </c>
      <c r="D76" s="24" t="s">
        <v>297</v>
      </c>
      <c r="E76" s="24"/>
      <c r="F76" s="24"/>
      <c r="G76" s="23"/>
      <c r="H76" s="25" t="s">
        <v>257</v>
      </c>
      <c r="I76" s="26" t="n">
        <v>1</v>
      </c>
      <c r="J76" s="26"/>
      <c r="K76" s="27" t="n">
        <f aca="false">ROUND(K86,2)</f>
        <v>0</v>
      </c>
      <c r="L76" s="24" t="s">
        <v>298</v>
      </c>
      <c r="M76" s="23"/>
      <c r="N76" s="23"/>
      <c r="O76" s="23"/>
      <c r="P76" s="23"/>
      <c r="Q76" s="23"/>
      <c r="R76" s="23"/>
      <c r="S76" s="23"/>
      <c r="T76" s="23"/>
      <c r="U76" s="23"/>
      <c r="V76" s="23"/>
      <c r="W76" s="23"/>
      <c r="X76" s="23"/>
      <c r="Y76" s="23"/>
      <c r="Z76" s="23"/>
      <c r="AA76" s="23"/>
    </row>
    <row r="77" customFormat="false" ht="15" hidden="false" customHeight="false" outlineLevel="0" collapsed="false">
      <c r="B77" s="28" t="s">
        <v>259</v>
      </c>
    </row>
    <row r="78" customFormat="false" ht="15" hidden="false" customHeight="false" outlineLevel="0" collapsed="false">
      <c r="B78" s="0" t="s">
        <v>299</v>
      </c>
      <c r="C78" s="0" t="s">
        <v>261</v>
      </c>
      <c r="D78" s="0" t="s">
        <v>300</v>
      </c>
      <c r="E78" s="29" t="n">
        <v>1</v>
      </c>
      <c r="F78" s="0" t="s">
        <v>263</v>
      </c>
      <c r="G78" s="0" t="s">
        <v>264</v>
      </c>
      <c r="H78" s="30"/>
      <c r="I78" s="0" t="s">
        <v>265</v>
      </c>
      <c r="J78" s="31" t="n">
        <f aca="false">ROUND(E78/I76* H78,5)</f>
        <v>0</v>
      </c>
      <c r="K78" s="32"/>
    </row>
    <row r="79" customFormat="false" ht="15" hidden="false" customHeight="false" outlineLevel="0" collapsed="false">
      <c r="D79" s="33" t="s">
        <v>266</v>
      </c>
      <c r="E79" s="32"/>
      <c r="H79" s="32"/>
      <c r="K79" s="30" t="n">
        <f aca="false">SUM(J78:J78)</f>
        <v>0</v>
      </c>
    </row>
    <row r="80" customFormat="false" ht="15" hidden="false" customHeight="false" outlineLevel="0" collapsed="false">
      <c r="B80" s="28" t="s">
        <v>271</v>
      </c>
      <c r="E80" s="32"/>
      <c r="H80" s="32"/>
      <c r="K80" s="32"/>
    </row>
    <row r="81" customFormat="false" ht="15" hidden="false" customHeight="false" outlineLevel="0" collapsed="false">
      <c r="B81" s="0" t="s">
        <v>301</v>
      </c>
      <c r="C81" s="0" t="s">
        <v>273</v>
      </c>
      <c r="D81" s="0" t="s">
        <v>302</v>
      </c>
      <c r="E81" s="29" t="n">
        <v>800</v>
      </c>
      <c r="G81" s="0" t="s">
        <v>264</v>
      </c>
      <c r="H81" s="30"/>
      <c r="I81" s="0" t="s">
        <v>265</v>
      </c>
      <c r="J81" s="31" t="n">
        <f aca="false">ROUND(E81* H81,5)</f>
        <v>0</v>
      </c>
      <c r="K81" s="32"/>
    </row>
    <row r="82" customFormat="false" ht="15" hidden="false" customHeight="false" outlineLevel="0" collapsed="false">
      <c r="B82" s="0" t="s">
        <v>275</v>
      </c>
      <c r="C82" s="0" t="s">
        <v>49</v>
      </c>
      <c r="D82" s="0" t="s">
        <v>276</v>
      </c>
      <c r="E82" s="29" t="n">
        <v>0.6</v>
      </c>
      <c r="G82" s="0" t="s">
        <v>264</v>
      </c>
      <c r="H82" s="30"/>
      <c r="I82" s="0" t="s">
        <v>265</v>
      </c>
      <c r="J82" s="31" t="n">
        <f aca="false">ROUND(E82* H82,5)</f>
        <v>0</v>
      </c>
      <c r="K82" s="32"/>
    </row>
    <row r="83" customFormat="false" ht="15" hidden="false" customHeight="false" outlineLevel="0" collapsed="false">
      <c r="D83" s="33" t="s">
        <v>282</v>
      </c>
      <c r="E83" s="32"/>
      <c r="H83" s="32"/>
      <c r="K83" s="30" t="n">
        <f aca="false">SUM(J81:J82)</f>
        <v>0</v>
      </c>
    </row>
    <row r="84" customFormat="false" ht="15" hidden="false" customHeight="false" outlineLevel="0" collapsed="false">
      <c r="D84" s="33" t="s">
        <v>283</v>
      </c>
      <c r="E84" s="32"/>
      <c r="H84" s="32"/>
      <c r="K84" s="34" t="n">
        <f aca="false">SUM(J77:J83)</f>
        <v>0</v>
      </c>
    </row>
    <row r="85" customFormat="false" ht="15" hidden="false" customHeight="false" outlineLevel="0" collapsed="false">
      <c r="D85" s="33" t="s">
        <v>284</v>
      </c>
      <c r="E85" s="32"/>
      <c r="H85" s="32" t="n">
        <v>1</v>
      </c>
      <c r="I85" s="0" t="s">
        <v>285</v>
      </c>
      <c r="K85" s="32" t="n">
        <f aca="false">ROUND(H85/100*K79,5)</f>
        <v>0</v>
      </c>
    </row>
    <row r="86" customFormat="false" ht="15" hidden="false" customHeight="false" outlineLevel="0" collapsed="false">
      <c r="D86" s="33" t="s">
        <v>286</v>
      </c>
      <c r="E86" s="32"/>
      <c r="H86" s="32"/>
      <c r="K86" s="34" t="n">
        <f aca="false">SUM(K84:K85)</f>
        <v>0</v>
      </c>
    </row>
    <row r="88" customFormat="false" ht="45" hidden="false" customHeight="true" outlineLevel="0" collapsed="false">
      <c r="A88" s="22"/>
      <c r="B88" s="22" t="s">
        <v>303</v>
      </c>
      <c r="C88" s="23" t="s">
        <v>273</v>
      </c>
      <c r="D88" s="24" t="s">
        <v>304</v>
      </c>
      <c r="E88" s="24"/>
      <c r="F88" s="24"/>
      <c r="G88" s="23"/>
      <c r="H88" s="25" t="s">
        <v>257</v>
      </c>
      <c r="I88" s="26" t="n">
        <v>1</v>
      </c>
      <c r="J88" s="26"/>
      <c r="K88" s="27" t="n">
        <f aca="false">ROUND(K99,2)</f>
        <v>0</v>
      </c>
      <c r="L88" s="24" t="s">
        <v>305</v>
      </c>
      <c r="M88" s="23"/>
      <c r="N88" s="23"/>
      <c r="O88" s="23"/>
      <c r="P88" s="23"/>
      <c r="Q88" s="23"/>
      <c r="R88" s="23"/>
      <c r="S88" s="23"/>
      <c r="T88" s="23"/>
      <c r="U88" s="23"/>
      <c r="V88" s="23"/>
      <c r="W88" s="23"/>
      <c r="X88" s="23"/>
      <c r="Y88" s="23"/>
      <c r="Z88" s="23"/>
      <c r="AA88" s="23"/>
    </row>
    <row r="89" customFormat="false" ht="15" hidden="false" customHeight="false" outlineLevel="0" collapsed="false">
      <c r="B89" s="28" t="s">
        <v>259</v>
      </c>
    </row>
    <row r="90" customFormat="false" ht="15" hidden="false" customHeight="false" outlineLevel="0" collapsed="false">
      <c r="B90" s="0" t="s">
        <v>306</v>
      </c>
      <c r="C90" s="0" t="s">
        <v>261</v>
      </c>
      <c r="D90" s="0" t="s">
        <v>307</v>
      </c>
      <c r="E90" s="29" t="n">
        <v>0.005</v>
      </c>
      <c r="F90" s="0" t="s">
        <v>263</v>
      </c>
      <c r="G90" s="0" t="s">
        <v>264</v>
      </c>
      <c r="H90" s="30"/>
      <c r="I90" s="0" t="s">
        <v>265</v>
      </c>
      <c r="J90" s="31" t="n">
        <f aca="false">ROUND(E90/I88* H90,5)</f>
        <v>0</v>
      </c>
      <c r="K90" s="32"/>
    </row>
    <row r="91" customFormat="false" ht="15" hidden="false" customHeight="false" outlineLevel="0" collapsed="false">
      <c r="B91" s="0" t="s">
        <v>308</v>
      </c>
      <c r="C91" s="0" t="s">
        <v>261</v>
      </c>
      <c r="D91" s="0" t="s">
        <v>309</v>
      </c>
      <c r="E91" s="29" t="n">
        <v>0.005</v>
      </c>
      <c r="F91" s="0" t="s">
        <v>263</v>
      </c>
      <c r="G91" s="0" t="s">
        <v>264</v>
      </c>
      <c r="H91" s="30"/>
      <c r="I91" s="0" t="s">
        <v>265</v>
      </c>
      <c r="J91" s="31" t="n">
        <f aca="false">ROUND(E91/I88* H91,5)</f>
        <v>0</v>
      </c>
      <c r="K91" s="32"/>
    </row>
    <row r="92" customFormat="false" ht="15" hidden="false" customHeight="false" outlineLevel="0" collapsed="false">
      <c r="D92" s="33" t="s">
        <v>266</v>
      </c>
      <c r="E92" s="32"/>
      <c r="H92" s="32"/>
      <c r="K92" s="30" t="n">
        <f aca="false">SUM(J90:J91)</f>
        <v>0</v>
      </c>
    </row>
    <row r="93" customFormat="false" ht="15" hidden="false" customHeight="false" outlineLevel="0" collapsed="false">
      <c r="B93" s="28" t="s">
        <v>271</v>
      </c>
      <c r="E93" s="32"/>
      <c r="H93" s="32"/>
      <c r="K93" s="32"/>
    </row>
    <row r="94" customFormat="false" ht="15" hidden="false" customHeight="false" outlineLevel="0" collapsed="false">
      <c r="B94" s="0" t="s">
        <v>310</v>
      </c>
      <c r="C94" s="0" t="s">
        <v>273</v>
      </c>
      <c r="D94" s="0" t="s">
        <v>311</v>
      </c>
      <c r="E94" s="29" t="n">
        <v>0.0102</v>
      </c>
      <c r="G94" s="0" t="s">
        <v>264</v>
      </c>
      <c r="H94" s="30"/>
      <c r="I94" s="0" t="s">
        <v>265</v>
      </c>
      <c r="J94" s="31" t="n">
        <f aca="false">ROUND(E94* H94,5)</f>
        <v>0</v>
      </c>
      <c r="K94" s="32"/>
    </row>
    <row r="95" customFormat="false" ht="15" hidden="false" customHeight="false" outlineLevel="0" collapsed="false">
      <c r="B95" s="0" t="s">
        <v>312</v>
      </c>
      <c r="C95" s="0" t="s">
        <v>273</v>
      </c>
      <c r="D95" s="0" t="s">
        <v>313</v>
      </c>
      <c r="E95" s="29" t="n">
        <v>1.05</v>
      </c>
      <c r="G95" s="0" t="s">
        <v>264</v>
      </c>
      <c r="H95" s="30"/>
      <c r="I95" s="0" t="s">
        <v>265</v>
      </c>
      <c r="J95" s="31" t="n">
        <f aca="false">ROUND(E95* H95,5)</f>
        <v>0</v>
      </c>
      <c r="K95" s="32"/>
    </row>
    <row r="96" customFormat="false" ht="15" hidden="false" customHeight="false" outlineLevel="0" collapsed="false">
      <c r="D96" s="33" t="s">
        <v>282</v>
      </c>
      <c r="E96" s="32"/>
      <c r="H96" s="32"/>
      <c r="K96" s="30" t="n">
        <f aca="false">SUM(J94:J95)</f>
        <v>0</v>
      </c>
    </row>
    <row r="97" customFormat="false" ht="15" hidden="false" customHeight="false" outlineLevel="0" collapsed="false">
      <c r="D97" s="33" t="s">
        <v>283</v>
      </c>
      <c r="E97" s="32"/>
      <c r="H97" s="32"/>
      <c r="K97" s="34" t="n">
        <f aca="false">SUM(J89:J96)</f>
        <v>0</v>
      </c>
    </row>
    <row r="98" customFormat="false" ht="15" hidden="false" customHeight="false" outlineLevel="0" collapsed="false">
      <c r="D98" s="33" t="s">
        <v>284</v>
      </c>
      <c r="E98" s="32"/>
      <c r="H98" s="32" t="n">
        <v>1</v>
      </c>
      <c r="I98" s="0" t="s">
        <v>285</v>
      </c>
      <c r="K98" s="32" t="n">
        <f aca="false">ROUND(H98/100*K92,5)</f>
        <v>0</v>
      </c>
    </row>
    <row r="99" customFormat="false" ht="15" hidden="false" customHeight="false" outlineLevel="0" collapsed="false">
      <c r="D99" s="33" t="s">
        <v>286</v>
      </c>
      <c r="E99" s="32"/>
      <c r="H99" s="32"/>
      <c r="K99" s="34" t="n">
        <f aca="false">SUM(K97:K98)</f>
        <v>0</v>
      </c>
    </row>
    <row r="101" customFormat="false" ht="15" hidden="false" customHeight="false" outlineLevel="0" collapsed="false">
      <c r="A101" s="21" t="s">
        <v>314</v>
      </c>
      <c r="B101" s="21"/>
    </row>
    <row r="102" customFormat="false" ht="45" hidden="false" customHeight="true" outlineLevel="0" collapsed="false">
      <c r="A102" s="22" t="s">
        <v>315</v>
      </c>
      <c r="B102" s="22" t="s">
        <v>233</v>
      </c>
      <c r="C102" s="23" t="s">
        <v>13</v>
      </c>
      <c r="D102" s="24" t="s">
        <v>234</v>
      </c>
      <c r="E102" s="24"/>
      <c r="F102" s="24"/>
      <c r="G102" s="23"/>
      <c r="H102" s="25" t="s">
        <v>257</v>
      </c>
      <c r="I102" s="26" t="n">
        <v>1</v>
      </c>
      <c r="J102" s="26"/>
      <c r="K102" s="27"/>
      <c r="L102" s="24" t="s">
        <v>234</v>
      </c>
      <c r="M102" s="23"/>
      <c r="N102" s="23"/>
      <c r="O102" s="23"/>
      <c r="P102" s="23"/>
      <c r="Q102" s="23"/>
      <c r="R102" s="23"/>
      <c r="S102" s="23"/>
      <c r="T102" s="23"/>
      <c r="U102" s="23"/>
      <c r="V102" s="23"/>
      <c r="W102" s="23"/>
      <c r="X102" s="23"/>
      <c r="Y102" s="23"/>
      <c r="Z102" s="23"/>
      <c r="AA102" s="23"/>
    </row>
    <row r="103" customFormat="false" ht="45" hidden="false" customHeight="true" outlineLevel="0" collapsed="false">
      <c r="A103" s="22" t="s">
        <v>316</v>
      </c>
      <c r="B103" s="22" t="s">
        <v>238</v>
      </c>
      <c r="C103" s="23" t="s">
        <v>13</v>
      </c>
      <c r="D103" s="24" t="s">
        <v>239</v>
      </c>
      <c r="E103" s="24"/>
      <c r="F103" s="24"/>
      <c r="G103" s="23"/>
      <c r="H103" s="25" t="s">
        <v>257</v>
      </c>
      <c r="I103" s="26" t="n">
        <v>1</v>
      </c>
      <c r="J103" s="26"/>
      <c r="K103" s="27"/>
      <c r="L103" s="24" t="s">
        <v>317</v>
      </c>
      <c r="M103" s="23"/>
      <c r="N103" s="23"/>
      <c r="O103" s="23"/>
      <c r="P103" s="23"/>
      <c r="Q103" s="23"/>
      <c r="R103" s="23"/>
      <c r="S103" s="23"/>
      <c r="T103" s="23"/>
      <c r="U103" s="23"/>
      <c r="V103" s="23"/>
      <c r="W103" s="23"/>
      <c r="X103" s="23"/>
      <c r="Y103" s="23"/>
      <c r="Z103" s="23"/>
      <c r="AA103" s="23"/>
    </row>
    <row r="104" customFormat="false" ht="45" hidden="false" customHeight="true" outlineLevel="0" collapsed="false">
      <c r="A104" s="22" t="s">
        <v>318</v>
      </c>
      <c r="B104" s="22" t="s">
        <v>18</v>
      </c>
      <c r="C104" s="23" t="s">
        <v>13</v>
      </c>
      <c r="D104" s="24" t="s">
        <v>19</v>
      </c>
      <c r="E104" s="24"/>
      <c r="F104" s="24"/>
      <c r="G104" s="23"/>
      <c r="H104" s="25" t="s">
        <v>257</v>
      </c>
      <c r="I104" s="26" t="n">
        <v>1</v>
      </c>
      <c r="J104" s="26"/>
      <c r="K104" s="27" t="n">
        <f aca="false">ROUND(K111,2)</f>
        <v>0</v>
      </c>
      <c r="L104" s="24" t="s">
        <v>319</v>
      </c>
      <c r="M104" s="23"/>
      <c r="N104" s="23"/>
      <c r="O104" s="23"/>
      <c r="P104" s="23"/>
      <c r="Q104" s="23"/>
      <c r="R104" s="23"/>
      <c r="S104" s="23"/>
      <c r="T104" s="23"/>
      <c r="U104" s="23"/>
      <c r="V104" s="23"/>
      <c r="W104" s="23"/>
      <c r="X104" s="23"/>
      <c r="Y104" s="23"/>
      <c r="Z104" s="23"/>
      <c r="AA104" s="23"/>
    </row>
    <row r="105" customFormat="false" ht="15" hidden="false" customHeight="false" outlineLevel="0" collapsed="false">
      <c r="B105" s="28" t="s">
        <v>259</v>
      </c>
    </row>
    <row r="106" customFormat="false" ht="15" hidden="false" customHeight="false" outlineLevel="0" collapsed="false">
      <c r="B106" s="0" t="s">
        <v>320</v>
      </c>
      <c r="C106" s="0" t="s">
        <v>261</v>
      </c>
      <c r="D106" s="0" t="s">
        <v>321</v>
      </c>
      <c r="E106" s="29" t="n">
        <v>1</v>
      </c>
      <c r="F106" s="0" t="s">
        <v>263</v>
      </c>
      <c r="G106" s="0" t="s">
        <v>264</v>
      </c>
      <c r="H106" s="30"/>
      <c r="I106" s="0" t="s">
        <v>265</v>
      </c>
      <c r="J106" s="31" t="n">
        <f aca="false">ROUND(E106/I104* H106,5)</f>
        <v>0</v>
      </c>
      <c r="K106" s="32"/>
    </row>
    <row r="107" customFormat="false" ht="15" hidden="false" customHeight="false" outlineLevel="0" collapsed="false">
      <c r="D107" s="33" t="s">
        <v>266</v>
      </c>
      <c r="E107" s="32"/>
      <c r="H107" s="32"/>
      <c r="K107" s="30" t="n">
        <f aca="false">SUM(J106:J106)</f>
        <v>0</v>
      </c>
    </row>
    <row r="108" customFormat="false" ht="15" hidden="false" customHeight="false" outlineLevel="0" collapsed="false">
      <c r="E108" s="32"/>
      <c r="H108" s="32"/>
      <c r="K108" s="32"/>
    </row>
    <row r="109" customFormat="false" ht="15" hidden="false" customHeight="false" outlineLevel="0" collapsed="false">
      <c r="D109" s="33" t="s">
        <v>284</v>
      </c>
      <c r="E109" s="32"/>
      <c r="H109" s="32" t="n">
        <v>1.5</v>
      </c>
      <c r="I109" s="0" t="s">
        <v>285</v>
      </c>
      <c r="J109" s="0" t="n">
        <f aca="false">ROUND(H109/100*K107,5)</f>
        <v>0</v>
      </c>
      <c r="K109" s="32"/>
    </row>
    <row r="110" customFormat="false" ht="15" hidden="false" customHeight="false" outlineLevel="0" collapsed="false">
      <c r="D110" s="33" t="s">
        <v>283</v>
      </c>
      <c r="E110" s="32"/>
      <c r="H110" s="32"/>
      <c r="K110" s="34" t="n">
        <f aca="false">SUM(J105:J109)</f>
        <v>0</v>
      </c>
    </row>
    <row r="111" customFormat="false" ht="15" hidden="false" customHeight="false" outlineLevel="0" collapsed="false">
      <c r="D111" s="33" t="s">
        <v>286</v>
      </c>
      <c r="E111" s="32"/>
      <c r="H111" s="32"/>
      <c r="K111" s="34" t="n">
        <f aca="false">SUM(K110:K110)</f>
        <v>0</v>
      </c>
    </row>
    <row r="113" customFormat="false" ht="45" hidden="false" customHeight="true" outlineLevel="0" collapsed="false">
      <c r="A113" s="22" t="s">
        <v>322</v>
      </c>
      <c r="B113" s="22" t="s">
        <v>12</v>
      </c>
      <c r="C113" s="23" t="s">
        <v>13</v>
      </c>
      <c r="D113" s="24" t="s">
        <v>14</v>
      </c>
      <c r="E113" s="24"/>
      <c r="F113" s="24"/>
      <c r="G113" s="23"/>
      <c r="H113" s="25" t="s">
        <v>257</v>
      </c>
      <c r="I113" s="26" t="n">
        <v>1</v>
      </c>
      <c r="J113" s="26"/>
      <c r="K113" s="27" t="n">
        <f aca="false">ROUND(K120,2)</f>
        <v>0</v>
      </c>
      <c r="L113" s="24" t="s">
        <v>323</v>
      </c>
      <c r="M113" s="23"/>
      <c r="N113" s="23"/>
      <c r="O113" s="23"/>
      <c r="P113" s="23"/>
      <c r="Q113" s="23"/>
      <c r="R113" s="23"/>
      <c r="S113" s="23"/>
      <c r="T113" s="23"/>
      <c r="U113" s="23"/>
      <c r="V113" s="23"/>
      <c r="W113" s="23"/>
      <c r="X113" s="23"/>
      <c r="Y113" s="23"/>
      <c r="Z113" s="23"/>
      <c r="AA113" s="23"/>
    </row>
    <row r="114" customFormat="false" ht="15" hidden="false" customHeight="false" outlineLevel="0" collapsed="false">
      <c r="B114" s="28" t="s">
        <v>259</v>
      </c>
    </row>
    <row r="115" customFormat="false" ht="15" hidden="false" customHeight="false" outlineLevel="0" collapsed="false">
      <c r="B115" s="0" t="s">
        <v>320</v>
      </c>
      <c r="C115" s="0" t="s">
        <v>261</v>
      </c>
      <c r="D115" s="0" t="s">
        <v>321</v>
      </c>
      <c r="E115" s="29" t="n">
        <v>0.5</v>
      </c>
      <c r="F115" s="0" t="s">
        <v>263</v>
      </c>
      <c r="G115" s="0" t="s">
        <v>264</v>
      </c>
      <c r="H115" s="30"/>
      <c r="I115" s="0" t="s">
        <v>265</v>
      </c>
      <c r="J115" s="31" t="n">
        <f aca="false">ROUND(E115/I113* H115,5)</f>
        <v>0</v>
      </c>
      <c r="K115" s="32"/>
    </row>
    <row r="116" customFormat="false" ht="15" hidden="false" customHeight="false" outlineLevel="0" collapsed="false">
      <c r="D116" s="33" t="s">
        <v>266</v>
      </c>
      <c r="E116" s="32"/>
      <c r="H116" s="32"/>
      <c r="K116" s="30" t="n">
        <f aca="false">SUM(J115:J115)</f>
        <v>0</v>
      </c>
    </row>
    <row r="117" customFormat="false" ht="15" hidden="false" customHeight="false" outlineLevel="0" collapsed="false">
      <c r="E117" s="32"/>
      <c r="H117" s="32"/>
      <c r="K117" s="32"/>
    </row>
    <row r="118" customFormat="false" ht="15" hidden="false" customHeight="false" outlineLevel="0" collapsed="false">
      <c r="D118" s="33" t="s">
        <v>284</v>
      </c>
      <c r="E118" s="32"/>
      <c r="H118" s="32" t="n">
        <v>1.5</v>
      </c>
      <c r="I118" s="0" t="s">
        <v>285</v>
      </c>
      <c r="J118" s="0" t="n">
        <f aca="false">ROUND(H118/100*K116,5)</f>
        <v>0</v>
      </c>
      <c r="K118" s="32"/>
    </row>
    <row r="119" customFormat="false" ht="15" hidden="false" customHeight="false" outlineLevel="0" collapsed="false">
      <c r="D119" s="33" t="s">
        <v>283</v>
      </c>
      <c r="E119" s="32"/>
      <c r="H119" s="32"/>
      <c r="K119" s="34" t="n">
        <f aca="false">SUM(J114:J118)</f>
        <v>0</v>
      </c>
    </row>
    <row r="120" customFormat="false" ht="15" hidden="false" customHeight="false" outlineLevel="0" collapsed="false">
      <c r="D120" s="33" t="s">
        <v>286</v>
      </c>
      <c r="E120" s="32"/>
      <c r="H120" s="32"/>
      <c r="K120" s="34" t="n">
        <f aca="false">SUM(K119:K119)</f>
        <v>0</v>
      </c>
    </row>
    <row r="122" customFormat="false" ht="45" hidden="false" customHeight="true" outlineLevel="0" collapsed="false">
      <c r="A122" s="22" t="s">
        <v>324</v>
      </c>
      <c r="B122" s="22" t="s">
        <v>15</v>
      </c>
      <c r="C122" s="23" t="s">
        <v>16</v>
      </c>
      <c r="D122" s="24" t="s">
        <v>17</v>
      </c>
      <c r="E122" s="24"/>
      <c r="F122" s="24"/>
      <c r="G122" s="23"/>
      <c r="H122" s="25" t="s">
        <v>257</v>
      </c>
      <c r="I122" s="26" t="n">
        <v>1</v>
      </c>
      <c r="J122" s="26"/>
      <c r="K122" s="27" t="n">
        <f aca="false">ROUND(K129,2)</f>
        <v>0</v>
      </c>
      <c r="L122" s="24" t="s">
        <v>325</v>
      </c>
      <c r="M122" s="23"/>
      <c r="N122" s="23"/>
      <c r="O122" s="23"/>
      <c r="P122" s="23"/>
      <c r="Q122" s="23"/>
      <c r="R122" s="23"/>
      <c r="S122" s="23"/>
      <c r="T122" s="23"/>
      <c r="U122" s="23"/>
      <c r="V122" s="23"/>
      <c r="W122" s="23"/>
      <c r="X122" s="23"/>
      <c r="Y122" s="23"/>
      <c r="Z122" s="23"/>
      <c r="AA122" s="23"/>
    </row>
    <row r="123" customFormat="false" ht="15" hidden="false" customHeight="false" outlineLevel="0" collapsed="false">
      <c r="B123" s="28" t="s">
        <v>259</v>
      </c>
    </row>
    <row r="124" customFormat="false" ht="15" hidden="false" customHeight="false" outlineLevel="0" collapsed="false">
      <c r="B124" s="0" t="s">
        <v>320</v>
      </c>
      <c r="C124" s="0" t="s">
        <v>261</v>
      </c>
      <c r="D124" s="0" t="s">
        <v>321</v>
      </c>
      <c r="E124" s="29" t="n">
        <v>0.46</v>
      </c>
      <c r="F124" s="0" t="s">
        <v>263</v>
      </c>
      <c r="G124" s="0" t="s">
        <v>264</v>
      </c>
      <c r="H124" s="30"/>
      <c r="I124" s="0" t="s">
        <v>265</v>
      </c>
      <c r="J124" s="31" t="n">
        <f aca="false">ROUND(E124/I122* H124,5)</f>
        <v>0</v>
      </c>
      <c r="K124" s="32"/>
    </row>
    <row r="125" customFormat="false" ht="15" hidden="false" customHeight="false" outlineLevel="0" collapsed="false">
      <c r="D125" s="33" t="s">
        <v>266</v>
      </c>
      <c r="E125" s="32"/>
      <c r="H125" s="32"/>
      <c r="K125" s="30" t="n">
        <f aca="false">SUM(J124:J124)</f>
        <v>0</v>
      </c>
    </row>
    <row r="126" customFormat="false" ht="15" hidden="false" customHeight="false" outlineLevel="0" collapsed="false">
      <c r="E126" s="32"/>
      <c r="H126" s="32"/>
      <c r="K126" s="32"/>
    </row>
    <row r="127" customFormat="false" ht="15" hidden="false" customHeight="false" outlineLevel="0" collapsed="false">
      <c r="D127" s="33" t="s">
        <v>284</v>
      </c>
      <c r="E127" s="32"/>
      <c r="H127" s="32" t="n">
        <v>1.5</v>
      </c>
      <c r="I127" s="0" t="s">
        <v>285</v>
      </c>
      <c r="J127" s="0" t="n">
        <f aca="false">ROUND(H127/100*K125,5)</f>
        <v>0</v>
      </c>
      <c r="K127" s="32"/>
    </row>
    <row r="128" customFormat="false" ht="15" hidden="false" customHeight="false" outlineLevel="0" collapsed="false">
      <c r="D128" s="33" t="s">
        <v>283</v>
      </c>
      <c r="E128" s="32"/>
      <c r="H128" s="32"/>
      <c r="K128" s="34" t="n">
        <f aca="false">SUM(J123:J127)</f>
        <v>0</v>
      </c>
    </row>
    <row r="129" customFormat="false" ht="15" hidden="false" customHeight="false" outlineLevel="0" collapsed="false">
      <c r="D129" s="33" t="s">
        <v>286</v>
      </c>
      <c r="E129" s="32"/>
      <c r="H129" s="32"/>
      <c r="K129" s="34" t="n">
        <f aca="false">SUM(K128:K128)</f>
        <v>0</v>
      </c>
    </row>
    <row r="131" customFormat="false" ht="45" hidden="false" customHeight="true" outlineLevel="0" collapsed="false">
      <c r="A131" s="22" t="s">
        <v>326</v>
      </c>
      <c r="B131" s="22" t="s">
        <v>20</v>
      </c>
      <c r="C131" s="23" t="s">
        <v>16</v>
      </c>
      <c r="D131" s="24" t="s">
        <v>21</v>
      </c>
      <c r="E131" s="24"/>
      <c r="F131" s="24"/>
      <c r="G131" s="23"/>
      <c r="H131" s="25" t="s">
        <v>257</v>
      </c>
      <c r="I131" s="26" t="n">
        <v>1</v>
      </c>
      <c r="J131" s="26"/>
      <c r="K131" s="27" t="n">
        <f aca="false">ROUND(K143,2)</f>
        <v>0</v>
      </c>
      <c r="L131" s="24" t="s">
        <v>327</v>
      </c>
      <c r="M131" s="23"/>
      <c r="N131" s="23"/>
      <c r="O131" s="23"/>
      <c r="P131" s="23"/>
      <c r="Q131" s="23"/>
      <c r="R131" s="23"/>
      <c r="S131" s="23"/>
      <c r="T131" s="23"/>
      <c r="U131" s="23"/>
      <c r="V131" s="23"/>
      <c r="W131" s="23"/>
      <c r="X131" s="23"/>
      <c r="Y131" s="23"/>
      <c r="Z131" s="23"/>
      <c r="AA131" s="23"/>
    </row>
    <row r="132" customFormat="false" ht="15" hidden="false" customHeight="false" outlineLevel="0" collapsed="false">
      <c r="B132" s="28" t="s">
        <v>259</v>
      </c>
    </row>
    <row r="133" customFormat="false" ht="15" hidden="false" customHeight="false" outlineLevel="0" collapsed="false">
      <c r="B133" s="0" t="s">
        <v>320</v>
      </c>
      <c r="C133" s="0" t="s">
        <v>261</v>
      </c>
      <c r="D133" s="0" t="s">
        <v>321</v>
      </c>
      <c r="E133" s="29" t="n">
        <v>0.2</v>
      </c>
      <c r="F133" s="0" t="s">
        <v>263</v>
      </c>
      <c r="G133" s="0" t="s">
        <v>264</v>
      </c>
      <c r="H133" s="30"/>
      <c r="I133" s="0" t="s">
        <v>265</v>
      </c>
      <c r="J133" s="31" t="n">
        <f aca="false">ROUND(E133/I131* H133,5)</f>
        <v>0</v>
      </c>
      <c r="K133" s="32"/>
    </row>
    <row r="134" customFormat="false" ht="15" hidden="false" customHeight="false" outlineLevel="0" collapsed="false">
      <c r="B134" s="0" t="s">
        <v>328</v>
      </c>
      <c r="C134" s="0" t="s">
        <v>261</v>
      </c>
      <c r="D134" s="0" t="s">
        <v>329</v>
      </c>
      <c r="E134" s="29" t="n">
        <v>0.05</v>
      </c>
      <c r="F134" s="0" t="s">
        <v>263</v>
      </c>
      <c r="G134" s="0" t="s">
        <v>264</v>
      </c>
      <c r="H134" s="30"/>
      <c r="I134" s="0" t="s">
        <v>265</v>
      </c>
      <c r="J134" s="31" t="n">
        <f aca="false">ROUND(E134/I131* H134,5)</f>
        <v>0</v>
      </c>
      <c r="K134" s="32"/>
    </row>
    <row r="135" customFormat="false" ht="15" hidden="false" customHeight="false" outlineLevel="0" collapsed="false">
      <c r="B135" s="0" t="s">
        <v>330</v>
      </c>
      <c r="C135" s="0" t="s">
        <v>261</v>
      </c>
      <c r="D135" s="0" t="s">
        <v>331</v>
      </c>
      <c r="E135" s="29" t="n">
        <v>0.05</v>
      </c>
      <c r="F135" s="0" t="s">
        <v>263</v>
      </c>
      <c r="G135" s="0" t="s">
        <v>264</v>
      </c>
      <c r="H135" s="30"/>
      <c r="I135" s="0" t="s">
        <v>265</v>
      </c>
      <c r="J135" s="31" t="n">
        <f aca="false">ROUND(E135/I131* H135,5)</f>
        <v>0</v>
      </c>
      <c r="K135" s="32"/>
    </row>
    <row r="136" customFormat="false" ht="15" hidden="false" customHeight="false" outlineLevel="0" collapsed="false">
      <c r="D136" s="33" t="s">
        <v>266</v>
      </c>
      <c r="E136" s="32"/>
      <c r="H136" s="32"/>
      <c r="K136" s="30" t="n">
        <f aca="false">SUM(J133:J135)</f>
        <v>0</v>
      </c>
    </row>
    <row r="137" customFormat="false" ht="15" hidden="false" customHeight="false" outlineLevel="0" collapsed="false">
      <c r="B137" s="28" t="s">
        <v>267</v>
      </c>
      <c r="E137" s="32"/>
      <c r="H137" s="32"/>
      <c r="K137" s="32"/>
    </row>
    <row r="138" customFormat="false" ht="15" hidden="false" customHeight="false" outlineLevel="0" collapsed="false">
      <c r="B138" s="0" t="s">
        <v>332</v>
      </c>
      <c r="C138" s="0" t="s">
        <v>261</v>
      </c>
      <c r="D138" s="0" t="s">
        <v>333</v>
      </c>
      <c r="E138" s="29" t="n">
        <v>0.05</v>
      </c>
      <c r="F138" s="0" t="s">
        <v>263</v>
      </c>
      <c r="G138" s="0" t="s">
        <v>264</v>
      </c>
      <c r="H138" s="30"/>
      <c r="I138" s="0" t="s">
        <v>265</v>
      </c>
      <c r="J138" s="31" t="n">
        <f aca="false">ROUND(E138/I131* H138,5)</f>
        <v>0</v>
      </c>
      <c r="K138" s="32"/>
    </row>
    <row r="139" customFormat="false" ht="15" hidden="false" customHeight="false" outlineLevel="0" collapsed="false">
      <c r="D139" s="33" t="s">
        <v>270</v>
      </c>
      <c r="E139" s="32"/>
      <c r="H139" s="32"/>
      <c r="K139" s="30" t="n">
        <f aca="false">SUM(J138:J138)</f>
        <v>0</v>
      </c>
    </row>
    <row r="140" customFormat="false" ht="15" hidden="false" customHeight="false" outlineLevel="0" collapsed="false">
      <c r="E140" s="32"/>
      <c r="H140" s="32"/>
      <c r="K140" s="32"/>
    </row>
    <row r="141" customFormat="false" ht="15" hidden="false" customHeight="false" outlineLevel="0" collapsed="false">
      <c r="D141" s="33" t="s">
        <v>284</v>
      </c>
      <c r="E141" s="32"/>
      <c r="H141" s="32" t="n">
        <v>1.5</v>
      </c>
      <c r="I141" s="0" t="s">
        <v>285</v>
      </c>
      <c r="J141" s="0" t="n">
        <f aca="false">ROUND(H141/100*K136,5)</f>
        <v>0</v>
      </c>
      <c r="K141" s="32"/>
    </row>
    <row r="142" customFormat="false" ht="15" hidden="false" customHeight="false" outlineLevel="0" collapsed="false">
      <c r="D142" s="33" t="s">
        <v>283</v>
      </c>
      <c r="E142" s="32"/>
      <c r="H142" s="32"/>
      <c r="K142" s="34" t="n">
        <f aca="false">SUM(J132:J141)</f>
        <v>0</v>
      </c>
    </row>
    <row r="143" customFormat="false" ht="15" hidden="false" customHeight="false" outlineLevel="0" collapsed="false">
      <c r="D143" s="33" t="s">
        <v>286</v>
      </c>
      <c r="E143" s="32"/>
      <c r="H143" s="32"/>
      <c r="K143" s="34" t="n">
        <f aca="false">SUM(K142:K142)</f>
        <v>0</v>
      </c>
    </row>
    <row r="145" customFormat="false" ht="45" hidden="false" customHeight="true" outlineLevel="0" collapsed="false">
      <c r="A145" s="22" t="s">
        <v>334</v>
      </c>
      <c r="B145" s="22" t="s">
        <v>22</v>
      </c>
      <c r="C145" s="23" t="s">
        <v>13</v>
      </c>
      <c r="D145" s="24" t="s">
        <v>23</v>
      </c>
      <c r="E145" s="24"/>
      <c r="F145" s="24"/>
      <c r="G145" s="23"/>
      <c r="H145" s="25" t="s">
        <v>257</v>
      </c>
      <c r="I145" s="26" t="n">
        <v>1</v>
      </c>
      <c r="J145" s="26"/>
      <c r="K145" s="27" t="n">
        <f aca="false">ROUND(K157,2)</f>
        <v>0</v>
      </c>
      <c r="L145" s="24" t="s">
        <v>335</v>
      </c>
      <c r="M145" s="23"/>
      <c r="N145" s="23"/>
      <c r="O145" s="23"/>
      <c r="P145" s="23"/>
      <c r="Q145" s="23"/>
      <c r="R145" s="23"/>
      <c r="S145" s="23"/>
      <c r="T145" s="23"/>
      <c r="U145" s="23"/>
      <c r="V145" s="23"/>
      <c r="W145" s="23"/>
      <c r="X145" s="23"/>
      <c r="Y145" s="23"/>
      <c r="Z145" s="23"/>
      <c r="AA145" s="23"/>
    </row>
    <row r="146" customFormat="false" ht="15" hidden="false" customHeight="false" outlineLevel="0" collapsed="false">
      <c r="B146" s="28" t="s">
        <v>259</v>
      </c>
    </row>
    <row r="147" customFormat="false" ht="15" hidden="false" customHeight="false" outlineLevel="0" collapsed="false">
      <c r="B147" s="0" t="s">
        <v>328</v>
      </c>
      <c r="C147" s="0" t="s">
        <v>261</v>
      </c>
      <c r="D147" s="0" t="s">
        <v>329</v>
      </c>
      <c r="E147" s="29" t="n">
        <v>5</v>
      </c>
      <c r="F147" s="0" t="s">
        <v>263</v>
      </c>
      <c r="G147" s="0" t="s">
        <v>264</v>
      </c>
      <c r="H147" s="30"/>
      <c r="I147" s="0" t="s">
        <v>265</v>
      </c>
      <c r="J147" s="31" t="n">
        <f aca="false">ROUND(E147/I145* H147,5)</f>
        <v>0</v>
      </c>
      <c r="K147" s="32"/>
    </row>
    <row r="148" customFormat="false" ht="15" hidden="false" customHeight="false" outlineLevel="0" collapsed="false">
      <c r="B148" s="0" t="s">
        <v>330</v>
      </c>
      <c r="C148" s="0" t="s">
        <v>261</v>
      </c>
      <c r="D148" s="0" t="s">
        <v>331</v>
      </c>
      <c r="E148" s="29" t="n">
        <v>5</v>
      </c>
      <c r="F148" s="0" t="s">
        <v>263</v>
      </c>
      <c r="G148" s="0" t="s">
        <v>264</v>
      </c>
      <c r="H148" s="30"/>
      <c r="I148" s="0" t="s">
        <v>265</v>
      </c>
      <c r="J148" s="31" t="n">
        <f aca="false">ROUND(E148/I145* H148,5)</f>
        <v>0</v>
      </c>
      <c r="K148" s="32"/>
    </row>
    <row r="149" customFormat="false" ht="15" hidden="false" customHeight="false" outlineLevel="0" collapsed="false">
      <c r="B149" s="0" t="s">
        <v>320</v>
      </c>
      <c r="C149" s="0" t="s">
        <v>261</v>
      </c>
      <c r="D149" s="0" t="s">
        <v>321</v>
      </c>
      <c r="E149" s="29" t="n">
        <v>5</v>
      </c>
      <c r="F149" s="0" t="s">
        <v>263</v>
      </c>
      <c r="G149" s="0" t="s">
        <v>264</v>
      </c>
      <c r="H149" s="30"/>
      <c r="I149" s="0" t="s">
        <v>265</v>
      </c>
      <c r="J149" s="31" t="n">
        <f aca="false">ROUND(E149/I145* H149,5)</f>
        <v>0</v>
      </c>
      <c r="K149" s="32"/>
    </row>
    <row r="150" customFormat="false" ht="15" hidden="false" customHeight="false" outlineLevel="0" collapsed="false">
      <c r="D150" s="33" t="s">
        <v>266</v>
      </c>
      <c r="E150" s="32"/>
      <c r="H150" s="32"/>
      <c r="K150" s="30" t="n">
        <f aca="false">SUM(J147:J149)</f>
        <v>0</v>
      </c>
    </row>
    <row r="151" customFormat="false" ht="15" hidden="false" customHeight="false" outlineLevel="0" collapsed="false">
      <c r="B151" s="28" t="s">
        <v>267</v>
      </c>
      <c r="E151" s="32"/>
      <c r="H151" s="32"/>
      <c r="K151" s="32"/>
    </row>
    <row r="152" customFormat="false" ht="15" hidden="false" customHeight="false" outlineLevel="0" collapsed="false">
      <c r="B152" s="0" t="s">
        <v>332</v>
      </c>
      <c r="C152" s="0" t="s">
        <v>261</v>
      </c>
      <c r="D152" s="0" t="s">
        <v>333</v>
      </c>
      <c r="E152" s="29" t="n">
        <v>5</v>
      </c>
      <c r="F152" s="0" t="s">
        <v>263</v>
      </c>
      <c r="G152" s="0" t="s">
        <v>264</v>
      </c>
      <c r="H152" s="30"/>
      <c r="I152" s="0" t="s">
        <v>265</v>
      </c>
      <c r="J152" s="31" t="n">
        <f aca="false">ROUND(E152/I145* H152,5)</f>
        <v>0</v>
      </c>
      <c r="K152" s="32"/>
    </row>
    <row r="153" customFormat="false" ht="15" hidden="false" customHeight="false" outlineLevel="0" collapsed="false">
      <c r="D153" s="33" t="s">
        <v>270</v>
      </c>
      <c r="E153" s="32"/>
      <c r="H153" s="32"/>
      <c r="K153" s="30" t="n">
        <f aca="false">SUM(J152:J152)</f>
        <v>0</v>
      </c>
    </row>
    <row r="154" customFormat="false" ht="15" hidden="false" customHeight="false" outlineLevel="0" collapsed="false">
      <c r="E154" s="32"/>
      <c r="H154" s="32"/>
      <c r="K154" s="32"/>
    </row>
    <row r="155" customFormat="false" ht="15" hidden="false" customHeight="false" outlineLevel="0" collapsed="false">
      <c r="D155" s="33" t="s">
        <v>284</v>
      </c>
      <c r="E155" s="32"/>
      <c r="H155" s="32" t="n">
        <v>1.5</v>
      </c>
      <c r="I155" s="0" t="s">
        <v>285</v>
      </c>
      <c r="J155" s="0" t="n">
        <f aca="false">ROUND(H155/100*K150,5)</f>
        <v>0</v>
      </c>
      <c r="K155" s="32"/>
    </row>
    <row r="156" customFormat="false" ht="15" hidden="false" customHeight="false" outlineLevel="0" collapsed="false">
      <c r="D156" s="33" t="s">
        <v>283</v>
      </c>
      <c r="E156" s="32"/>
      <c r="H156" s="32"/>
      <c r="K156" s="34" t="n">
        <f aca="false">SUM(J146:J155)</f>
        <v>0</v>
      </c>
    </row>
    <row r="157" customFormat="false" ht="15" hidden="false" customHeight="false" outlineLevel="0" collapsed="false">
      <c r="D157" s="33" t="s">
        <v>286</v>
      </c>
      <c r="E157" s="32"/>
      <c r="H157" s="32"/>
      <c r="K157" s="34" t="n">
        <f aca="false">SUM(K156:K156)</f>
        <v>0</v>
      </c>
    </row>
    <row r="159" customFormat="false" ht="45" hidden="false" customHeight="true" outlineLevel="0" collapsed="false">
      <c r="A159" s="22" t="s">
        <v>336</v>
      </c>
      <c r="B159" s="22" t="s">
        <v>36</v>
      </c>
      <c r="C159" s="23" t="s">
        <v>13</v>
      </c>
      <c r="D159" s="24" t="s">
        <v>37</v>
      </c>
      <c r="E159" s="24"/>
      <c r="F159" s="24"/>
      <c r="G159" s="23"/>
      <c r="H159" s="25" t="s">
        <v>257</v>
      </c>
      <c r="I159" s="26" t="n">
        <v>1</v>
      </c>
      <c r="J159" s="26"/>
      <c r="K159" s="27" t="n">
        <f aca="false">ROUND(K167,2)</f>
        <v>0</v>
      </c>
      <c r="L159" s="24" t="s">
        <v>337</v>
      </c>
      <c r="M159" s="23"/>
      <c r="N159" s="23"/>
      <c r="O159" s="23"/>
      <c r="P159" s="23"/>
      <c r="Q159" s="23"/>
      <c r="R159" s="23"/>
      <c r="S159" s="23"/>
      <c r="T159" s="23"/>
      <c r="U159" s="23"/>
      <c r="V159" s="23"/>
      <c r="W159" s="23"/>
      <c r="X159" s="23"/>
      <c r="Y159" s="23"/>
      <c r="Z159" s="23"/>
      <c r="AA159" s="23"/>
    </row>
    <row r="160" customFormat="false" ht="15" hidden="false" customHeight="false" outlineLevel="0" collapsed="false">
      <c r="B160" s="28" t="s">
        <v>259</v>
      </c>
    </row>
    <row r="161" customFormat="false" ht="15" hidden="false" customHeight="false" outlineLevel="0" collapsed="false">
      <c r="B161" s="0" t="s">
        <v>260</v>
      </c>
      <c r="C161" s="0" t="s">
        <v>261</v>
      </c>
      <c r="D161" s="0" t="s">
        <v>262</v>
      </c>
      <c r="E161" s="29" t="n">
        <v>0.5</v>
      </c>
      <c r="F161" s="0" t="s">
        <v>263</v>
      </c>
      <c r="G161" s="0" t="s">
        <v>264</v>
      </c>
      <c r="H161" s="30"/>
      <c r="I161" s="0" t="s">
        <v>265</v>
      </c>
      <c r="J161" s="31" t="n">
        <f aca="false">ROUND(E161/I159* H161,5)</f>
        <v>0</v>
      </c>
      <c r="K161" s="32"/>
    </row>
    <row r="162" customFormat="false" ht="15" hidden="false" customHeight="false" outlineLevel="0" collapsed="false">
      <c r="D162" s="33" t="s">
        <v>266</v>
      </c>
      <c r="E162" s="32"/>
      <c r="H162" s="32"/>
      <c r="K162" s="30" t="n">
        <f aca="false">SUM(J161:J161)</f>
        <v>0</v>
      </c>
    </row>
    <row r="163" customFormat="false" ht="15" hidden="false" customHeight="false" outlineLevel="0" collapsed="false">
      <c r="B163" s="28" t="s">
        <v>267</v>
      </c>
      <c r="E163" s="32"/>
      <c r="H163" s="32"/>
      <c r="K163" s="32"/>
    </row>
    <row r="164" customFormat="false" ht="15" hidden="false" customHeight="false" outlineLevel="0" collapsed="false">
      <c r="B164" s="0" t="s">
        <v>338</v>
      </c>
      <c r="C164" s="0" t="s">
        <v>261</v>
      </c>
      <c r="D164" s="0" t="s">
        <v>339</v>
      </c>
      <c r="E164" s="29" t="n">
        <v>0.25</v>
      </c>
      <c r="F164" s="0" t="s">
        <v>263</v>
      </c>
      <c r="G164" s="0" t="s">
        <v>264</v>
      </c>
      <c r="H164" s="30"/>
      <c r="I164" s="0" t="s">
        <v>265</v>
      </c>
      <c r="J164" s="31" t="n">
        <f aca="false">ROUND(E164/I159* H164,5)</f>
        <v>0</v>
      </c>
      <c r="K164" s="32"/>
    </row>
    <row r="165" customFormat="false" ht="15" hidden="false" customHeight="false" outlineLevel="0" collapsed="false">
      <c r="D165" s="33" t="s">
        <v>270</v>
      </c>
      <c r="E165" s="32"/>
      <c r="H165" s="32"/>
      <c r="K165" s="30" t="n">
        <f aca="false">SUM(J164:J164)</f>
        <v>0</v>
      </c>
    </row>
    <row r="166" customFormat="false" ht="15" hidden="false" customHeight="false" outlineLevel="0" collapsed="false">
      <c r="D166" s="33" t="s">
        <v>283</v>
      </c>
      <c r="E166" s="32"/>
      <c r="H166" s="32"/>
      <c r="K166" s="34" t="n">
        <f aca="false">SUM(J160:J165)</f>
        <v>0</v>
      </c>
    </row>
    <row r="167" customFormat="false" ht="15" hidden="false" customHeight="false" outlineLevel="0" collapsed="false">
      <c r="D167" s="33" t="s">
        <v>286</v>
      </c>
      <c r="E167" s="32"/>
      <c r="H167" s="32"/>
      <c r="K167" s="34" t="n">
        <f aca="false">SUM(K166:K166)</f>
        <v>0</v>
      </c>
    </row>
    <row r="169" customFormat="false" ht="45" hidden="false" customHeight="true" outlineLevel="0" collapsed="false">
      <c r="A169" s="22" t="s">
        <v>340</v>
      </c>
      <c r="B169" s="22" t="s">
        <v>38</v>
      </c>
      <c r="C169" s="23" t="s">
        <v>13</v>
      </c>
      <c r="D169" s="24" t="s">
        <v>39</v>
      </c>
      <c r="E169" s="24"/>
      <c r="F169" s="24"/>
      <c r="G169" s="23"/>
      <c r="H169" s="25" t="s">
        <v>257</v>
      </c>
      <c r="I169" s="26" t="n">
        <v>1</v>
      </c>
      <c r="J169" s="26"/>
      <c r="K169" s="27" t="n">
        <f aca="false">ROUND(K177,2)</f>
        <v>0</v>
      </c>
      <c r="L169" s="24" t="s">
        <v>341</v>
      </c>
      <c r="M169" s="23"/>
      <c r="N169" s="23"/>
      <c r="O169" s="23"/>
      <c r="P169" s="23"/>
      <c r="Q169" s="23"/>
      <c r="R169" s="23"/>
      <c r="S169" s="23"/>
      <c r="T169" s="23"/>
      <c r="U169" s="23"/>
      <c r="V169" s="23"/>
      <c r="W169" s="23"/>
      <c r="X169" s="23"/>
      <c r="Y169" s="23"/>
      <c r="Z169" s="23"/>
      <c r="AA169" s="23"/>
    </row>
    <row r="170" customFormat="false" ht="15" hidden="false" customHeight="false" outlineLevel="0" collapsed="false">
      <c r="B170" s="28" t="s">
        <v>259</v>
      </c>
    </row>
    <row r="171" customFormat="false" ht="15" hidden="false" customHeight="false" outlineLevel="0" collapsed="false">
      <c r="B171" s="0" t="s">
        <v>260</v>
      </c>
      <c r="C171" s="0" t="s">
        <v>261</v>
      </c>
      <c r="D171" s="0" t="s">
        <v>262</v>
      </c>
      <c r="E171" s="29" t="n">
        <v>2</v>
      </c>
      <c r="F171" s="0" t="s">
        <v>263</v>
      </c>
      <c r="G171" s="0" t="s">
        <v>264</v>
      </c>
      <c r="H171" s="30"/>
      <c r="I171" s="0" t="s">
        <v>265</v>
      </c>
      <c r="J171" s="31" t="n">
        <f aca="false">ROUND(E171/I169* H171,5)</f>
        <v>0</v>
      </c>
      <c r="K171" s="32"/>
    </row>
    <row r="172" customFormat="false" ht="15" hidden="false" customHeight="false" outlineLevel="0" collapsed="false">
      <c r="D172" s="33" t="s">
        <v>266</v>
      </c>
      <c r="E172" s="32"/>
      <c r="H172" s="32"/>
      <c r="K172" s="30" t="n">
        <f aca="false">SUM(J171:J171)</f>
        <v>0</v>
      </c>
    </row>
    <row r="173" customFormat="false" ht="15" hidden="false" customHeight="false" outlineLevel="0" collapsed="false">
      <c r="B173" s="28" t="s">
        <v>267</v>
      </c>
      <c r="E173" s="32"/>
      <c r="H173" s="32"/>
      <c r="K173" s="32"/>
    </row>
    <row r="174" customFormat="false" ht="15" hidden="false" customHeight="false" outlineLevel="0" collapsed="false">
      <c r="B174" s="0" t="s">
        <v>338</v>
      </c>
      <c r="C174" s="0" t="s">
        <v>261</v>
      </c>
      <c r="D174" s="0" t="s">
        <v>339</v>
      </c>
      <c r="E174" s="29" t="n">
        <v>1</v>
      </c>
      <c r="F174" s="0" t="s">
        <v>263</v>
      </c>
      <c r="G174" s="0" t="s">
        <v>264</v>
      </c>
      <c r="H174" s="30"/>
      <c r="I174" s="0" t="s">
        <v>265</v>
      </c>
      <c r="J174" s="31" t="n">
        <f aca="false">ROUND(E174/I169* H174,5)</f>
        <v>0</v>
      </c>
      <c r="K174" s="32"/>
    </row>
    <row r="175" customFormat="false" ht="15" hidden="false" customHeight="false" outlineLevel="0" collapsed="false">
      <c r="D175" s="33" t="s">
        <v>270</v>
      </c>
      <c r="E175" s="32"/>
      <c r="H175" s="32"/>
      <c r="K175" s="30" t="n">
        <f aca="false">SUM(J174:J174)</f>
        <v>0</v>
      </c>
    </row>
    <row r="176" customFormat="false" ht="15" hidden="false" customHeight="false" outlineLevel="0" collapsed="false">
      <c r="D176" s="33" t="s">
        <v>283</v>
      </c>
      <c r="E176" s="32"/>
      <c r="H176" s="32"/>
      <c r="K176" s="34" t="n">
        <f aca="false">SUM(J170:J175)</f>
        <v>0</v>
      </c>
    </row>
    <row r="177" customFormat="false" ht="15" hidden="false" customHeight="false" outlineLevel="0" collapsed="false">
      <c r="D177" s="33" t="s">
        <v>286</v>
      </c>
      <c r="E177" s="32"/>
      <c r="H177" s="32"/>
      <c r="K177" s="34" t="n">
        <f aca="false">SUM(K176:K176)</f>
        <v>0</v>
      </c>
    </row>
    <row r="179" customFormat="false" ht="45" hidden="false" customHeight="true" outlineLevel="0" collapsed="false">
      <c r="A179" s="22" t="s">
        <v>342</v>
      </c>
      <c r="B179" s="22" t="s">
        <v>24</v>
      </c>
      <c r="C179" s="23" t="s">
        <v>13</v>
      </c>
      <c r="D179" s="24" t="s">
        <v>25</v>
      </c>
      <c r="E179" s="24"/>
      <c r="F179" s="24"/>
      <c r="G179" s="23"/>
      <c r="H179" s="25" t="s">
        <v>257</v>
      </c>
      <c r="I179" s="26" t="n">
        <v>1</v>
      </c>
      <c r="J179" s="26"/>
      <c r="K179" s="27" t="n">
        <f aca="false">ROUND(K187,2)</f>
        <v>0</v>
      </c>
      <c r="L179" s="24" t="s">
        <v>343</v>
      </c>
      <c r="M179" s="23"/>
      <c r="N179" s="23"/>
      <c r="O179" s="23"/>
      <c r="P179" s="23"/>
      <c r="Q179" s="23"/>
      <c r="R179" s="23"/>
      <c r="S179" s="23"/>
      <c r="T179" s="23"/>
      <c r="U179" s="23"/>
      <c r="V179" s="23"/>
      <c r="W179" s="23"/>
      <c r="X179" s="23"/>
      <c r="Y179" s="23"/>
      <c r="Z179" s="23"/>
      <c r="AA179" s="23"/>
    </row>
    <row r="180" customFormat="false" ht="15" hidden="false" customHeight="false" outlineLevel="0" collapsed="false">
      <c r="B180" s="28" t="s">
        <v>259</v>
      </c>
    </row>
    <row r="181" customFormat="false" ht="15" hidden="false" customHeight="false" outlineLevel="0" collapsed="false">
      <c r="B181" s="0" t="s">
        <v>320</v>
      </c>
      <c r="C181" s="0" t="s">
        <v>261</v>
      </c>
      <c r="D181" s="0" t="s">
        <v>321</v>
      </c>
      <c r="E181" s="29" t="n">
        <v>0.35</v>
      </c>
      <c r="F181" s="0" t="s">
        <v>263</v>
      </c>
      <c r="G181" s="0" t="s">
        <v>264</v>
      </c>
      <c r="H181" s="30"/>
      <c r="I181" s="0" t="s">
        <v>265</v>
      </c>
      <c r="J181" s="31" t="n">
        <f aca="false">ROUND(E181/I179* H181,5)</f>
        <v>0</v>
      </c>
      <c r="K181" s="32"/>
    </row>
    <row r="182" customFormat="false" ht="15" hidden="false" customHeight="false" outlineLevel="0" collapsed="false">
      <c r="B182" s="0" t="s">
        <v>344</v>
      </c>
      <c r="C182" s="0" t="s">
        <v>261</v>
      </c>
      <c r="D182" s="0" t="s">
        <v>345</v>
      </c>
      <c r="E182" s="29" t="n">
        <v>0.35</v>
      </c>
      <c r="F182" s="0" t="s">
        <v>263</v>
      </c>
      <c r="G182" s="0" t="s">
        <v>264</v>
      </c>
      <c r="H182" s="30"/>
      <c r="I182" s="0" t="s">
        <v>265</v>
      </c>
      <c r="J182" s="31" t="n">
        <f aca="false">ROUND(E182/I179* H182,5)</f>
        <v>0</v>
      </c>
      <c r="K182" s="32"/>
    </row>
    <row r="183" customFormat="false" ht="15" hidden="false" customHeight="false" outlineLevel="0" collapsed="false">
      <c r="D183" s="33" t="s">
        <v>266</v>
      </c>
      <c r="E183" s="32"/>
      <c r="H183" s="32"/>
      <c r="K183" s="30" t="n">
        <f aca="false">SUM(J181:J182)</f>
        <v>0</v>
      </c>
    </row>
    <row r="184" customFormat="false" ht="15" hidden="false" customHeight="false" outlineLevel="0" collapsed="false">
      <c r="E184" s="32"/>
      <c r="H184" s="32"/>
      <c r="K184" s="32"/>
    </row>
    <row r="185" customFormat="false" ht="15" hidden="false" customHeight="false" outlineLevel="0" collapsed="false">
      <c r="D185" s="33" t="s">
        <v>284</v>
      </c>
      <c r="E185" s="32"/>
      <c r="H185" s="32" t="n">
        <v>1.5</v>
      </c>
      <c r="I185" s="0" t="s">
        <v>285</v>
      </c>
      <c r="J185" s="0" t="n">
        <f aca="false">ROUND(H185/100*K183,5)</f>
        <v>0</v>
      </c>
      <c r="K185" s="32"/>
    </row>
    <row r="186" customFormat="false" ht="15" hidden="false" customHeight="false" outlineLevel="0" collapsed="false">
      <c r="D186" s="33" t="s">
        <v>283</v>
      </c>
      <c r="E186" s="32"/>
      <c r="H186" s="32"/>
      <c r="K186" s="34" t="n">
        <f aca="false">SUM(J180:J185)</f>
        <v>0</v>
      </c>
    </row>
    <row r="187" customFormat="false" ht="15" hidden="false" customHeight="false" outlineLevel="0" collapsed="false">
      <c r="D187" s="33" t="s">
        <v>286</v>
      </c>
      <c r="E187" s="32"/>
      <c r="H187" s="32"/>
      <c r="K187" s="34" t="n">
        <f aca="false">SUM(K186:K186)</f>
        <v>0</v>
      </c>
    </row>
    <row r="189" customFormat="false" ht="45" hidden="false" customHeight="true" outlineLevel="0" collapsed="false">
      <c r="A189" s="22"/>
      <c r="B189" s="22" t="s">
        <v>346</v>
      </c>
      <c r="C189" s="23" t="s">
        <v>49</v>
      </c>
      <c r="D189" s="24" t="s">
        <v>347</v>
      </c>
      <c r="E189" s="24"/>
      <c r="F189" s="24"/>
      <c r="G189" s="23"/>
      <c r="H189" s="25" t="s">
        <v>257</v>
      </c>
      <c r="I189" s="26" t="n">
        <v>1</v>
      </c>
      <c r="J189" s="26"/>
      <c r="K189" s="27" t="n">
        <f aca="false">ROUND(K196,2)</f>
        <v>0</v>
      </c>
      <c r="L189" s="24" t="s">
        <v>348</v>
      </c>
      <c r="M189" s="23"/>
      <c r="N189" s="23"/>
      <c r="O189" s="23"/>
      <c r="P189" s="23"/>
      <c r="Q189" s="23"/>
      <c r="R189" s="23"/>
      <c r="S189" s="23"/>
      <c r="T189" s="23"/>
      <c r="U189" s="23"/>
      <c r="V189" s="23"/>
      <c r="W189" s="23"/>
      <c r="X189" s="23"/>
      <c r="Y189" s="23"/>
      <c r="Z189" s="23"/>
      <c r="AA189" s="23"/>
    </row>
    <row r="190" customFormat="false" ht="15" hidden="false" customHeight="false" outlineLevel="0" collapsed="false">
      <c r="B190" s="28" t="s">
        <v>259</v>
      </c>
    </row>
    <row r="191" customFormat="false" ht="15" hidden="false" customHeight="false" outlineLevel="0" collapsed="false">
      <c r="B191" s="0" t="s">
        <v>320</v>
      </c>
      <c r="C191" s="0" t="s">
        <v>261</v>
      </c>
      <c r="D191" s="0" t="s">
        <v>321</v>
      </c>
      <c r="E191" s="29" t="n">
        <v>6.375</v>
      </c>
      <c r="F191" s="0" t="s">
        <v>263</v>
      </c>
      <c r="G191" s="0" t="s">
        <v>264</v>
      </c>
      <c r="H191" s="30"/>
      <c r="I191" s="0" t="s">
        <v>265</v>
      </c>
      <c r="J191" s="31" t="n">
        <f aca="false">ROUND(E191/I189* H191,5)</f>
        <v>0</v>
      </c>
      <c r="K191" s="32"/>
    </row>
    <row r="192" customFormat="false" ht="15" hidden="false" customHeight="false" outlineLevel="0" collapsed="false">
      <c r="D192" s="33" t="s">
        <v>266</v>
      </c>
      <c r="E192" s="32"/>
      <c r="H192" s="32"/>
      <c r="K192" s="30" t="n">
        <f aca="false">SUM(J191:J191)</f>
        <v>0</v>
      </c>
    </row>
    <row r="193" customFormat="false" ht="15" hidden="false" customHeight="false" outlineLevel="0" collapsed="false">
      <c r="E193" s="32"/>
      <c r="H193" s="32"/>
      <c r="K193" s="32"/>
    </row>
    <row r="194" customFormat="false" ht="15" hidden="false" customHeight="false" outlineLevel="0" collapsed="false">
      <c r="D194" s="33" t="s">
        <v>284</v>
      </c>
      <c r="E194" s="32"/>
      <c r="H194" s="32" t="n">
        <v>1.5</v>
      </c>
      <c r="I194" s="0" t="s">
        <v>285</v>
      </c>
      <c r="J194" s="0" t="n">
        <f aca="false">ROUND(H194/100*K192,5)</f>
        <v>0</v>
      </c>
      <c r="K194" s="32"/>
    </row>
    <row r="195" customFormat="false" ht="15" hidden="false" customHeight="false" outlineLevel="0" collapsed="false">
      <c r="D195" s="33" t="s">
        <v>283</v>
      </c>
      <c r="E195" s="32"/>
      <c r="H195" s="32"/>
      <c r="K195" s="34" t="n">
        <f aca="false">SUM(J190:J194)</f>
        <v>0</v>
      </c>
    </row>
    <row r="196" customFormat="false" ht="15" hidden="false" customHeight="false" outlineLevel="0" collapsed="false">
      <c r="D196" s="33" t="s">
        <v>286</v>
      </c>
      <c r="E196" s="32"/>
      <c r="H196" s="32"/>
      <c r="K196" s="34" t="n">
        <f aca="false">SUM(K195:K195)</f>
        <v>0</v>
      </c>
    </row>
    <row r="198" customFormat="false" ht="45" hidden="false" customHeight="true" outlineLevel="0" collapsed="false">
      <c r="A198" s="22" t="s">
        <v>349</v>
      </c>
      <c r="B198" s="22" t="s">
        <v>26</v>
      </c>
      <c r="C198" s="23" t="s">
        <v>13</v>
      </c>
      <c r="D198" s="24" t="s">
        <v>27</v>
      </c>
      <c r="E198" s="24"/>
      <c r="F198" s="24"/>
      <c r="G198" s="23"/>
      <c r="H198" s="25" t="s">
        <v>257</v>
      </c>
      <c r="I198" s="26" t="n">
        <v>1</v>
      </c>
      <c r="J198" s="26"/>
      <c r="K198" s="27" t="n">
        <f aca="false">ROUND(K208,2)</f>
        <v>0</v>
      </c>
      <c r="L198" s="24" t="s">
        <v>350</v>
      </c>
      <c r="M198" s="23"/>
      <c r="N198" s="23"/>
      <c r="O198" s="23"/>
      <c r="P198" s="23"/>
      <c r="Q198" s="23"/>
      <c r="R198" s="23"/>
      <c r="S198" s="23"/>
      <c r="T198" s="23"/>
      <c r="U198" s="23"/>
      <c r="V198" s="23"/>
      <c r="W198" s="23"/>
      <c r="X198" s="23"/>
      <c r="Y198" s="23"/>
      <c r="Z198" s="23"/>
      <c r="AA198" s="23"/>
    </row>
    <row r="199" customFormat="false" ht="15" hidden="false" customHeight="false" outlineLevel="0" collapsed="false">
      <c r="B199" s="28" t="s">
        <v>259</v>
      </c>
    </row>
    <row r="200" customFormat="false" ht="15" hidden="false" customHeight="false" outlineLevel="0" collapsed="false">
      <c r="B200" s="0" t="s">
        <v>260</v>
      </c>
      <c r="C200" s="0" t="s">
        <v>261</v>
      </c>
      <c r="D200" s="0" t="s">
        <v>262</v>
      </c>
      <c r="E200" s="29" t="n">
        <v>0.125</v>
      </c>
      <c r="F200" s="0" t="s">
        <v>263</v>
      </c>
      <c r="G200" s="0" t="s">
        <v>264</v>
      </c>
      <c r="H200" s="30"/>
      <c r="I200" s="0" t="s">
        <v>265</v>
      </c>
      <c r="J200" s="31" t="n">
        <f aca="false">ROUND(E200/I198* H200,5)</f>
        <v>0</v>
      </c>
      <c r="K200" s="32"/>
    </row>
    <row r="201" customFormat="false" ht="15" hidden="false" customHeight="false" outlineLevel="0" collapsed="false">
      <c r="D201" s="33" t="s">
        <v>266</v>
      </c>
      <c r="E201" s="32"/>
      <c r="H201" s="32"/>
      <c r="K201" s="30" t="n">
        <f aca="false">SUM(J200:J200)</f>
        <v>0</v>
      </c>
    </row>
    <row r="202" customFormat="false" ht="15" hidden="false" customHeight="false" outlineLevel="0" collapsed="false">
      <c r="B202" s="28" t="s">
        <v>267</v>
      </c>
      <c r="E202" s="32"/>
      <c r="H202" s="32"/>
      <c r="K202" s="32"/>
    </row>
    <row r="203" customFormat="false" ht="15" hidden="false" customHeight="false" outlineLevel="0" collapsed="false">
      <c r="B203" s="0" t="s">
        <v>338</v>
      </c>
      <c r="C203" s="0" t="s">
        <v>261</v>
      </c>
      <c r="D203" s="0" t="s">
        <v>339</v>
      </c>
      <c r="E203" s="29" t="n">
        <v>0.05</v>
      </c>
      <c r="F203" s="0" t="s">
        <v>263</v>
      </c>
      <c r="G203" s="0" t="s">
        <v>264</v>
      </c>
      <c r="H203" s="30"/>
      <c r="I203" s="0" t="s">
        <v>265</v>
      </c>
      <c r="J203" s="31" t="n">
        <f aca="false">ROUND(E203/I198* H203,5)</f>
        <v>0</v>
      </c>
      <c r="K203" s="32"/>
    </row>
    <row r="204" customFormat="false" ht="15" hidden="false" customHeight="false" outlineLevel="0" collapsed="false">
      <c r="D204" s="33" t="s">
        <v>270</v>
      </c>
      <c r="E204" s="32"/>
      <c r="H204" s="32"/>
      <c r="K204" s="30" t="n">
        <f aca="false">SUM(J203:J203)</f>
        <v>0</v>
      </c>
    </row>
    <row r="205" customFormat="false" ht="15" hidden="false" customHeight="false" outlineLevel="0" collapsed="false">
      <c r="E205" s="32"/>
      <c r="H205" s="32"/>
      <c r="K205" s="32"/>
    </row>
    <row r="206" customFormat="false" ht="15" hidden="false" customHeight="false" outlineLevel="0" collapsed="false">
      <c r="D206" s="33" t="s">
        <v>284</v>
      </c>
      <c r="E206" s="32"/>
      <c r="H206" s="32" t="n">
        <v>1.5</v>
      </c>
      <c r="I206" s="0" t="s">
        <v>285</v>
      </c>
      <c r="J206" s="0" t="n">
        <f aca="false">ROUND(H206/100*K201,5)</f>
        <v>0</v>
      </c>
      <c r="K206" s="32"/>
    </row>
    <row r="207" customFormat="false" ht="15" hidden="false" customHeight="false" outlineLevel="0" collapsed="false">
      <c r="D207" s="33" t="s">
        <v>283</v>
      </c>
      <c r="E207" s="32"/>
      <c r="H207" s="32"/>
      <c r="K207" s="34" t="n">
        <f aca="false">SUM(J199:J206)</f>
        <v>0</v>
      </c>
    </row>
    <row r="208" customFormat="false" ht="15" hidden="false" customHeight="false" outlineLevel="0" collapsed="false">
      <c r="D208" s="33" t="s">
        <v>286</v>
      </c>
      <c r="E208" s="32"/>
      <c r="H208" s="32"/>
      <c r="K208" s="34" t="n">
        <f aca="false">SUM(K207:K207)</f>
        <v>0</v>
      </c>
    </row>
    <row r="210" customFormat="false" ht="45" hidden="false" customHeight="true" outlineLevel="0" collapsed="false">
      <c r="A210" s="22" t="s">
        <v>351</v>
      </c>
      <c r="B210" s="22" t="s">
        <v>175</v>
      </c>
      <c r="C210" s="23" t="s">
        <v>13</v>
      </c>
      <c r="D210" s="24" t="s">
        <v>176</v>
      </c>
      <c r="E210" s="24"/>
      <c r="F210" s="24"/>
      <c r="G210" s="23"/>
      <c r="H210" s="25" t="s">
        <v>257</v>
      </c>
      <c r="I210" s="26" t="n">
        <v>1</v>
      </c>
      <c r="J210" s="26"/>
      <c r="K210" s="27" t="n">
        <f aca="false">ROUND(K218,2)</f>
        <v>0</v>
      </c>
      <c r="L210" s="24" t="s">
        <v>352</v>
      </c>
      <c r="M210" s="23"/>
      <c r="N210" s="23"/>
      <c r="O210" s="23"/>
      <c r="P210" s="23"/>
      <c r="Q210" s="23"/>
      <c r="R210" s="23"/>
      <c r="S210" s="23"/>
      <c r="T210" s="23"/>
      <c r="U210" s="23"/>
      <c r="V210" s="23"/>
      <c r="W210" s="23"/>
      <c r="X210" s="23"/>
      <c r="Y210" s="23"/>
      <c r="Z210" s="23"/>
      <c r="AA210" s="23"/>
    </row>
    <row r="211" customFormat="false" ht="15" hidden="false" customHeight="false" outlineLevel="0" collapsed="false">
      <c r="B211" s="28" t="s">
        <v>259</v>
      </c>
    </row>
    <row r="212" customFormat="false" ht="15" hidden="false" customHeight="false" outlineLevel="0" collapsed="false">
      <c r="B212" s="0" t="s">
        <v>353</v>
      </c>
      <c r="C212" s="0" t="s">
        <v>261</v>
      </c>
      <c r="D212" s="0" t="s">
        <v>354</v>
      </c>
      <c r="E212" s="29" t="n">
        <v>0.54</v>
      </c>
      <c r="F212" s="0" t="s">
        <v>263</v>
      </c>
      <c r="G212" s="0" t="s">
        <v>264</v>
      </c>
      <c r="H212" s="30"/>
      <c r="I212" s="0" t="s">
        <v>265</v>
      </c>
      <c r="J212" s="31" t="n">
        <f aca="false">ROUND(E212/I210* H212,5)</f>
        <v>0</v>
      </c>
      <c r="K212" s="32"/>
    </row>
    <row r="213" customFormat="false" ht="15" hidden="false" customHeight="false" outlineLevel="0" collapsed="false">
      <c r="B213" s="0" t="s">
        <v>355</v>
      </c>
      <c r="C213" s="0" t="s">
        <v>261</v>
      </c>
      <c r="D213" s="0" t="s">
        <v>356</v>
      </c>
      <c r="E213" s="29" t="n">
        <v>0.27</v>
      </c>
      <c r="F213" s="0" t="s">
        <v>263</v>
      </c>
      <c r="G213" s="0" t="s">
        <v>264</v>
      </c>
      <c r="H213" s="30"/>
      <c r="I213" s="0" t="s">
        <v>265</v>
      </c>
      <c r="J213" s="31" t="n">
        <f aca="false">ROUND(E213/I210* H213,5)</f>
        <v>0</v>
      </c>
      <c r="K213" s="32"/>
    </row>
    <row r="214" customFormat="false" ht="15" hidden="false" customHeight="false" outlineLevel="0" collapsed="false">
      <c r="D214" s="33" t="s">
        <v>266</v>
      </c>
      <c r="E214" s="32"/>
      <c r="H214" s="32"/>
      <c r="K214" s="30" t="n">
        <f aca="false">SUM(J212:J213)</f>
        <v>0</v>
      </c>
    </row>
    <row r="215" customFormat="false" ht="15" hidden="false" customHeight="false" outlineLevel="0" collapsed="false">
      <c r="E215" s="32"/>
      <c r="H215" s="32"/>
      <c r="K215" s="32"/>
    </row>
    <row r="216" customFormat="false" ht="15" hidden="false" customHeight="false" outlineLevel="0" collapsed="false">
      <c r="D216" s="33" t="s">
        <v>284</v>
      </c>
      <c r="E216" s="32"/>
      <c r="H216" s="32" t="n">
        <v>1.5</v>
      </c>
      <c r="I216" s="0" t="s">
        <v>285</v>
      </c>
      <c r="J216" s="0" t="n">
        <f aca="false">ROUND(H216/100*K214,5)</f>
        <v>0</v>
      </c>
      <c r="K216" s="32"/>
    </row>
    <row r="217" customFormat="false" ht="15" hidden="false" customHeight="false" outlineLevel="0" collapsed="false">
      <c r="D217" s="33" t="s">
        <v>283</v>
      </c>
      <c r="E217" s="32"/>
      <c r="H217" s="32"/>
      <c r="K217" s="34" t="n">
        <f aca="false">SUM(J211:J216)</f>
        <v>0</v>
      </c>
    </row>
    <row r="218" customFormat="false" ht="15" hidden="false" customHeight="false" outlineLevel="0" collapsed="false">
      <c r="D218" s="33" t="s">
        <v>286</v>
      </c>
      <c r="E218" s="32"/>
      <c r="H218" s="32"/>
      <c r="K218" s="34" t="n">
        <f aca="false">SUM(K217:K217)</f>
        <v>0</v>
      </c>
    </row>
    <row r="220" customFormat="false" ht="45" hidden="false" customHeight="true" outlineLevel="0" collapsed="false">
      <c r="A220" s="22" t="s">
        <v>357</v>
      </c>
      <c r="B220" s="22" t="s">
        <v>173</v>
      </c>
      <c r="C220" s="23" t="s">
        <v>13</v>
      </c>
      <c r="D220" s="24" t="s">
        <v>174</v>
      </c>
      <c r="E220" s="24"/>
      <c r="F220" s="24"/>
      <c r="G220" s="23"/>
      <c r="H220" s="25" t="s">
        <v>257</v>
      </c>
      <c r="I220" s="26" t="n">
        <v>1</v>
      </c>
      <c r="J220" s="26"/>
      <c r="K220" s="27" t="n">
        <f aca="false">ROUND(K229,2)</f>
        <v>0</v>
      </c>
      <c r="L220" s="24" t="s">
        <v>358</v>
      </c>
      <c r="M220" s="23"/>
      <c r="N220" s="23"/>
      <c r="O220" s="23"/>
      <c r="P220" s="23"/>
      <c r="Q220" s="23"/>
      <c r="R220" s="23"/>
      <c r="S220" s="23"/>
      <c r="T220" s="23"/>
      <c r="U220" s="23"/>
      <c r="V220" s="23"/>
      <c r="W220" s="23"/>
      <c r="X220" s="23"/>
      <c r="Y220" s="23"/>
      <c r="Z220" s="23"/>
      <c r="AA220" s="23"/>
    </row>
    <row r="221" customFormat="false" ht="15" hidden="false" customHeight="false" outlineLevel="0" collapsed="false">
      <c r="B221" s="28" t="s">
        <v>259</v>
      </c>
    </row>
    <row r="222" customFormat="false" ht="15" hidden="false" customHeight="false" outlineLevel="0" collapsed="false">
      <c r="B222" s="0" t="s">
        <v>355</v>
      </c>
      <c r="C222" s="0" t="s">
        <v>261</v>
      </c>
      <c r="D222" s="0" t="s">
        <v>356</v>
      </c>
      <c r="E222" s="29" t="n">
        <v>2</v>
      </c>
      <c r="F222" s="0" t="s">
        <v>263</v>
      </c>
      <c r="G222" s="0" t="s">
        <v>264</v>
      </c>
      <c r="H222" s="30"/>
      <c r="I222" s="0" t="s">
        <v>265</v>
      </c>
      <c r="J222" s="31" t="n">
        <f aca="false">ROUND(E222/I220* H222,5)</f>
        <v>0</v>
      </c>
      <c r="K222" s="32"/>
    </row>
    <row r="223" customFormat="false" ht="15" hidden="false" customHeight="false" outlineLevel="0" collapsed="false">
      <c r="B223" s="0" t="s">
        <v>353</v>
      </c>
      <c r="C223" s="0" t="s">
        <v>261</v>
      </c>
      <c r="D223" s="0" t="s">
        <v>354</v>
      </c>
      <c r="E223" s="29" t="n">
        <v>2</v>
      </c>
      <c r="F223" s="0" t="s">
        <v>263</v>
      </c>
      <c r="G223" s="0" t="s">
        <v>264</v>
      </c>
      <c r="H223" s="30"/>
      <c r="I223" s="0" t="s">
        <v>265</v>
      </c>
      <c r="J223" s="31" t="n">
        <f aca="false">ROUND(E223/I220* H223,5)</f>
        <v>0</v>
      </c>
      <c r="K223" s="32"/>
    </row>
    <row r="224" customFormat="false" ht="15" hidden="false" customHeight="false" outlineLevel="0" collapsed="false">
      <c r="D224" s="33" t="s">
        <v>266</v>
      </c>
      <c r="E224" s="32"/>
      <c r="H224" s="32"/>
      <c r="K224" s="30" t="n">
        <f aca="false">SUM(J222:J223)</f>
        <v>0</v>
      </c>
    </row>
    <row r="225" customFormat="false" ht="15" hidden="false" customHeight="false" outlineLevel="0" collapsed="false">
      <c r="B225" s="28" t="s">
        <v>271</v>
      </c>
      <c r="E225" s="32"/>
      <c r="H225" s="32"/>
      <c r="K225" s="32"/>
    </row>
    <row r="226" customFormat="false" ht="375" hidden="false" customHeight="false" outlineLevel="0" collapsed="false">
      <c r="B226" s="0" t="s">
        <v>359</v>
      </c>
      <c r="C226" s="0" t="s">
        <v>13</v>
      </c>
      <c r="D226" s="35" t="s">
        <v>174</v>
      </c>
      <c r="E226" s="29" t="n">
        <v>1</v>
      </c>
      <c r="G226" s="0" t="s">
        <v>264</v>
      </c>
      <c r="H226" s="30"/>
      <c r="I226" s="0" t="s">
        <v>265</v>
      </c>
      <c r="J226" s="31" t="n">
        <f aca="false">ROUND(E226* H226,5)</f>
        <v>0</v>
      </c>
      <c r="K226" s="32"/>
    </row>
    <row r="227" customFormat="false" ht="15" hidden="false" customHeight="false" outlineLevel="0" collapsed="false">
      <c r="D227" s="33" t="s">
        <v>282</v>
      </c>
      <c r="E227" s="32"/>
      <c r="H227" s="32"/>
      <c r="K227" s="30" t="n">
        <f aca="false">SUM(J226:J226)</f>
        <v>0</v>
      </c>
    </row>
    <row r="228" customFormat="false" ht="15" hidden="false" customHeight="false" outlineLevel="0" collapsed="false">
      <c r="D228" s="33" t="s">
        <v>283</v>
      </c>
      <c r="E228" s="32"/>
      <c r="H228" s="32"/>
      <c r="K228" s="34" t="n">
        <f aca="false">SUM(J221:J227)</f>
        <v>0</v>
      </c>
    </row>
    <row r="229" customFormat="false" ht="15" hidden="false" customHeight="false" outlineLevel="0" collapsed="false">
      <c r="D229" s="33" t="s">
        <v>286</v>
      </c>
      <c r="E229" s="32"/>
      <c r="H229" s="32"/>
      <c r="K229" s="34" t="n">
        <f aca="false">SUM(K228:K228)</f>
        <v>0</v>
      </c>
    </row>
    <row r="231" customFormat="false" ht="45" hidden="false" customHeight="true" outlineLevel="0" collapsed="false">
      <c r="A231" s="22" t="s">
        <v>360</v>
      </c>
      <c r="B231" s="22" t="s">
        <v>34</v>
      </c>
      <c r="C231" s="23" t="s">
        <v>13</v>
      </c>
      <c r="D231" s="24" t="s">
        <v>35</v>
      </c>
      <c r="E231" s="24"/>
      <c r="F231" s="24"/>
      <c r="G231" s="23"/>
      <c r="H231" s="25" t="s">
        <v>257</v>
      </c>
      <c r="I231" s="26" t="n">
        <v>1</v>
      </c>
      <c r="J231" s="26"/>
      <c r="K231" s="27" t="n">
        <f aca="false">ROUND(K239,2)</f>
        <v>0</v>
      </c>
      <c r="L231" s="24" t="s">
        <v>361</v>
      </c>
      <c r="M231" s="23"/>
      <c r="N231" s="23"/>
      <c r="O231" s="23"/>
      <c r="P231" s="23"/>
      <c r="Q231" s="23"/>
      <c r="R231" s="23"/>
      <c r="S231" s="23"/>
      <c r="T231" s="23"/>
      <c r="U231" s="23"/>
      <c r="V231" s="23"/>
      <c r="W231" s="23"/>
      <c r="X231" s="23"/>
      <c r="Y231" s="23"/>
      <c r="Z231" s="23"/>
      <c r="AA231" s="23"/>
    </row>
    <row r="232" customFormat="false" ht="15" hidden="false" customHeight="false" outlineLevel="0" collapsed="false">
      <c r="B232" s="28" t="s">
        <v>259</v>
      </c>
    </row>
    <row r="233" customFormat="false" ht="15" hidden="false" customHeight="false" outlineLevel="0" collapsed="false">
      <c r="B233" s="0" t="s">
        <v>362</v>
      </c>
      <c r="C233" s="0" t="s">
        <v>261</v>
      </c>
      <c r="D233" s="0" t="s">
        <v>363</v>
      </c>
      <c r="E233" s="29" t="n">
        <v>0.055</v>
      </c>
      <c r="F233" s="0" t="s">
        <v>263</v>
      </c>
      <c r="G233" s="0" t="s">
        <v>264</v>
      </c>
      <c r="H233" s="30"/>
      <c r="I233" s="0" t="s">
        <v>265</v>
      </c>
      <c r="J233" s="31" t="n">
        <f aca="false">ROUND(E233/I231* H233,5)</f>
        <v>0</v>
      </c>
      <c r="K233" s="32"/>
    </row>
    <row r="234" customFormat="false" ht="15" hidden="false" customHeight="false" outlineLevel="0" collapsed="false">
      <c r="B234" s="0" t="s">
        <v>364</v>
      </c>
      <c r="C234" s="0" t="s">
        <v>261</v>
      </c>
      <c r="D234" s="0" t="s">
        <v>365</v>
      </c>
      <c r="E234" s="29" t="n">
        <v>0.055</v>
      </c>
      <c r="F234" s="0" t="s">
        <v>263</v>
      </c>
      <c r="G234" s="0" t="s">
        <v>264</v>
      </c>
      <c r="H234" s="30"/>
      <c r="I234" s="0" t="s">
        <v>265</v>
      </c>
      <c r="J234" s="31" t="n">
        <f aca="false">ROUND(E234/I231* H234,5)</f>
        <v>0</v>
      </c>
      <c r="K234" s="32"/>
    </row>
    <row r="235" customFormat="false" ht="15" hidden="false" customHeight="false" outlineLevel="0" collapsed="false">
      <c r="D235" s="33" t="s">
        <v>266</v>
      </c>
      <c r="E235" s="32"/>
      <c r="H235" s="32"/>
      <c r="K235" s="30" t="n">
        <f aca="false">SUM(J233:J234)</f>
        <v>0</v>
      </c>
    </row>
    <row r="236" customFormat="false" ht="15" hidden="false" customHeight="false" outlineLevel="0" collapsed="false">
      <c r="E236" s="32"/>
      <c r="H236" s="32"/>
      <c r="K236" s="32"/>
    </row>
    <row r="237" customFormat="false" ht="15" hidden="false" customHeight="false" outlineLevel="0" collapsed="false">
      <c r="D237" s="33" t="s">
        <v>284</v>
      </c>
      <c r="E237" s="32"/>
      <c r="H237" s="32" t="n">
        <v>1.5</v>
      </c>
      <c r="I237" s="0" t="s">
        <v>285</v>
      </c>
      <c r="J237" s="0" t="n">
        <f aca="false">ROUND(H237/100*K235,5)</f>
        <v>0</v>
      </c>
      <c r="K237" s="32"/>
    </row>
    <row r="238" customFormat="false" ht="15" hidden="false" customHeight="false" outlineLevel="0" collapsed="false">
      <c r="D238" s="33" t="s">
        <v>283</v>
      </c>
      <c r="E238" s="32"/>
      <c r="H238" s="32"/>
      <c r="K238" s="34" t="n">
        <f aca="false">SUM(J232:J237)</f>
        <v>0</v>
      </c>
    </row>
    <row r="239" customFormat="false" ht="15" hidden="false" customHeight="false" outlineLevel="0" collapsed="false">
      <c r="D239" s="33" t="s">
        <v>286</v>
      </c>
      <c r="E239" s="32"/>
      <c r="H239" s="32"/>
      <c r="K239" s="34" t="n">
        <f aca="false">SUM(K238:K238)</f>
        <v>0</v>
      </c>
    </row>
    <row r="241" customFormat="false" ht="45" hidden="false" customHeight="true" outlineLevel="0" collapsed="false">
      <c r="A241" s="22" t="s">
        <v>366</v>
      </c>
      <c r="B241" s="22" t="s">
        <v>30</v>
      </c>
      <c r="C241" s="23" t="s">
        <v>13</v>
      </c>
      <c r="D241" s="24" t="s">
        <v>31</v>
      </c>
      <c r="E241" s="24"/>
      <c r="F241" s="24"/>
      <c r="G241" s="23"/>
      <c r="H241" s="25" t="s">
        <v>257</v>
      </c>
      <c r="I241" s="26" t="n">
        <v>1</v>
      </c>
      <c r="J241" s="26"/>
      <c r="K241" s="27" t="n">
        <f aca="false">ROUND(K249,2)</f>
        <v>0</v>
      </c>
      <c r="L241" s="24" t="s">
        <v>367</v>
      </c>
      <c r="M241" s="23"/>
      <c r="N241" s="23"/>
      <c r="O241" s="23"/>
      <c r="P241" s="23"/>
      <c r="Q241" s="23"/>
      <c r="R241" s="23"/>
      <c r="S241" s="23"/>
      <c r="T241" s="23"/>
      <c r="U241" s="23"/>
      <c r="V241" s="23"/>
      <c r="W241" s="23"/>
      <c r="X241" s="23"/>
      <c r="Y241" s="23"/>
      <c r="Z241" s="23"/>
      <c r="AA241" s="23"/>
    </row>
    <row r="242" customFormat="false" ht="15" hidden="false" customHeight="false" outlineLevel="0" collapsed="false">
      <c r="B242" s="28" t="s">
        <v>259</v>
      </c>
    </row>
    <row r="243" customFormat="false" ht="15" hidden="false" customHeight="false" outlineLevel="0" collapsed="false">
      <c r="B243" s="0" t="s">
        <v>320</v>
      </c>
      <c r="C243" s="0" t="s">
        <v>261</v>
      </c>
      <c r="D243" s="0" t="s">
        <v>321</v>
      </c>
      <c r="E243" s="29" t="n">
        <v>0.15</v>
      </c>
      <c r="F243" s="0" t="s">
        <v>263</v>
      </c>
      <c r="G243" s="0" t="s">
        <v>264</v>
      </c>
      <c r="H243" s="30"/>
      <c r="I243" s="0" t="s">
        <v>265</v>
      </c>
      <c r="J243" s="31" t="n">
        <f aca="false">ROUND(E243/I241* H243,5)</f>
        <v>0</v>
      </c>
      <c r="K243" s="32"/>
    </row>
    <row r="244" customFormat="false" ht="15" hidden="false" customHeight="false" outlineLevel="0" collapsed="false">
      <c r="B244" s="0" t="s">
        <v>368</v>
      </c>
      <c r="C244" s="0" t="s">
        <v>261</v>
      </c>
      <c r="D244" s="0" t="s">
        <v>369</v>
      </c>
      <c r="E244" s="29" t="n">
        <v>0.45</v>
      </c>
      <c r="F244" s="0" t="s">
        <v>263</v>
      </c>
      <c r="G244" s="0" t="s">
        <v>264</v>
      </c>
      <c r="H244" s="30"/>
      <c r="I244" s="0" t="s">
        <v>265</v>
      </c>
      <c r="J244" s="31" t="n">
        <f aca="false">ROUND(E244/I241* H244,5)</f>
        <v>0</v>
      </c>
      <c r="K244" s="32"/>
    </row>
    <row r="245" customFormat="false" ht="15" hidden="false" customHeight="false" outlineLevel="0" collapsed="false">
      <c r="D245" s="33" t="s">
        <v>266</v>
      </c>
      <c r="E245" s="32"/>
      <c r="H245" s="32"/>
      <c r="K245" s="30" t="n">
        <f aca="false">SUM(J243:J244)</f>
        <v>0</v>
      </c>
    </row>
    <row r="246" customFormat="false" ht="15" hidden="false" customHeight="false" outlineLevel="0" collapsed="false">
      <c r="E246" s="32"/>
      <c r="H246" s="32"/>
      <c r="K246" s="32"/>
    </row>
    <row r="247" customFormat="false" ht="15" hidden="false" customHeight="false" outlineLevel="0" collapsed="false">
      <c r="D247" s="33" t="s">
        <v>284</v>
      </c>
      <c r="E247" s="32"/>
      <c r="H247" s="32" t="n">
        <v>1.5</v>
      </c>
      <c r="I247" s="0" t="s">
        <v>285</v>
      </c>
      <c r="J247" s="0" t="n">
        <f aca="false">ROUND(H247/100*K245,5)</f>
        <v>0</v>
      </c>
      <c r="K247" s="32"/>
    </row>
    <row r="248" customFormat="false" ht="15" hidden="false" customHeight="false" outlineLevel="0" collapsed="false">
      <c r="D248" s="33" t="s">
        <v>283</v>
      </c>
      <c r="E248" s="32"/>
      <c r="H248" s="32"/>
      <c r="K248" s="34" t="n">
        <f aca="false">SUM(J242:J247)</f>
        <v>0</v>
      </c>
    </row>
    <row r="249" customFormat="false" ht="15" hidden="false" customHeight="false" outlineLevel="0" collapsed="false">
      <c r="D249" s="33" t="s">
        <v>286</v>
      </c>
      <c r="E249" s="32"/>
      <c r="H249" s="32"/>
      <c r="K249" s="34" t="n">
        <f aca="false">SUM(K248:K248)</f>
        <v>0</v>
      </c>
    </row>
    <row r="251" customFormat="false" ht="45" hidden="false" customHeight="true" outlineLevel="0" collapsed="false">
      <c r="A251" s="22" t="s">
        <v>370</v>
      </c>
      <c r="B251" s="22" t="s">
        <v>28</v>
      </c>
      <c r="C251" s="23" t="s">
        <v>13</v>
      </c>
      <c r="D251" s="24" t="s">
        <v>29</v>
      </c>
      <c r="E251" s="24"/>
      <c r="F251" s="24"/>
      <c r="G251" s="23"/>
      <c r="H251" s="25" t="s">
        <v>257</v>
      </c>
      <c r="I251" s="26" t="n">
        <v>1</v>
      </c>
      <c r="J251" s="26"/>
      <c r="K251" s="27" t="n">
        <f aca="false">ROUND(K259,2)</f>
        <v>0</v>
      </c>
      <c r="L251" s="24" t="s">
        <v>371</v>
      </c>
      <c r="M251" s="23"/>
      <c r="N251" s="23"/>
      <c r="O251" s="23"/>
      <c r="P251" s="23"/>
      <c r="Q251" s="23"/>
      <c r="R251" s="23"/>
      <c r="S251" s="23"/>
      <c r="T251" s="23"/>
      <c r="U251" s="23"/>
      <c r="V251" s="23"/>
      <c r="W251" s="23"/>
      <c r="X251" s="23"/>
      <c r="Y251" s="23"/>
      <c r="Z251" s="23"/>
      <c r="AA251" s="23"/>
    </row>
    <row r="252" customFormat="false" ht="15" hidden="false" customHeight="false" outlineLevel="0" collapsed="false">
      <c r="B252" s="28" t="s">
        <v>259</v>
      </c>
    </row>
    <row r="253" customFormat="false" ht="15" hidden="false" customHeight="false" outlineLevel="0" collapsed="false">
      <c r="B253" s="0" t="s">
        <v>320</v>
      </c>
      <c r="C253" s="0" t="s">
        <v>261</v>
      </c>
      <c r="D253" s="0" t="s">
        <v>321</v>
      </c>
      <c r="E253" s="29" t="n">
        <v>0.1</v>
      </c>
      <c r="F253" s="0" t="s">
        <v>263</v>
      </c>
      <c r="G253" s="0" t="s">
        <v>264</v>
      </c>
      <c r="H253" s="30"/>
      <c r="I253" s="0" t="s">
        <v>265</v>
      </c>
      <c r="J253" s="31" t="n">
        <f aca="false">ROUND(E253/I251* H253,5)</f>
        <v>0</v>
      </c>
      <c r="K253" s="32"/>
    </row>
    <row r="254" customFormat="false" ht="15" hidden="false" customHeight="false" outlineLevel="0" collapsed="false">
      <c r="B254" s="0" t="s">
        <v>368</v>
      </c>
      <c r="C254" s="0" t="s">
        <v>261</v>
      </c>
      <c r="D254" s="0" t="s">
        <v>369</v>
      </c>
      <c r="E254" s="29" t="n">
        <v>0.55</v>
      </c>
      <c r="F254" s="0" t="s">
        <v>263</v>
      </c>
      <c r="G254" s="0" t="s">
        <v>264</v>
      </c>
      <c r="H254" s="30"/>
      <c r="I254" s="0" t="s">
        <v>265</v>
      </c>
      <c r="J254" s="31" t="n">
        <f aca="false">ROUND(E254/I251* H254,5)</f>
        <v>0</v>
      </c>
      <c r="K254" s="32"/>
    </row>
    <row r="255" customFormat="false" ht="15" hidden="false" customHeight="false" outlineLevel="0" collapsed="false">
      <c r="D255" s="33" t="s">
        <v>266</v>
      </c>
      <c r="E255" s="32"/>
      <c r="H255" s="32"/>
      <c r="K255" s="30" t="n">
        <f aca="false">SUM(J253:J254)</f>
        <v>0</v>
      </c>
    </row>
    <row r="256" customFormat="false" ht="15" hidden="false" customHeight="false" outlineLevel="0" collapsed="false">
      <c r="E256" s="32"/>
      <c r="H256" s="32"/>
      <c r="K256" s="32"/>
    </row>
    <row r="257" customFormat="false" ht="15" hidden="false" customHeight="false" outlineLevel="0" collapsed="false">
      <c r="D257" s="33" t="s">
        <v>284</v>
      </c>
      <c r="E257" s="32"/>
      <c r="H257" s="32" t="n">
        <v>1.5</v>
      </c>
      <c r="I257" s="0" t="s">
        <v>285</v>
      </c>
      <c r="J257" s="0" t="n">
        <f aca="false">ROUND(H257/100*K255,5)</f>
        <v>0</v>
      </c>
      <c r="K257" s="32"/>
    </row>
    <row r="258" customFormat="false" ht="15" hidden="false" customHeight="false" outlineLevel="0" collapsed="false">
      <c r="D258" s="33" t="s">
        <v>283</v>
      </c>
      <c r="E258" s="32"/>
      <c r="H258" s="32"/>
      <c r="K258" s="34" t="n">
        <f aca="false">SUM(J252:J257)</f>
        <v>0</v>
      </c>
    </row>
    <row r="259" customFormat="false" ht="15" hidden="false" customHeight="false" outlineLevel="0" collapsed="false">
      <c r="D259" s="33" t="s">
        <v>286</v>
      </c>
      <c r="E259" s="32"/>
      <c r="H259" s="32"/>
      <c r="K259" s="34" t="n">
        <f aca="false">SUM(K258:K258)</f>
        <v>0</v>
      </c>
    </row>
    <row r="261" customFormat="false" ht="45" hidden="false" customHeight="true" outlineLevel="0" collapsed="false">
      <c r="A261" s="22" t="s">
        <v>372</v>
      </c>
      <c r="B261" s="22" t="s">
        <v>32</v>
      </c>
      <c r="C261" s="23" t="s">
        <v>13</v>
      </c>
      <c r="D261" s="24" t="s">
        <v>33</v>
      </c>
      <c r="E261" s="24"/>
      <c r="F261" s="24"/>
      <c r="G261" s="23"/>
      <c r="H261" s="25" t="s">
        <v>257</v>
      </c>
      <c r="I261" s="26" t="n">
        <v>1</v>
      </c>
      <c r="J261" s="26"/>
      <c r="K261" s="27" t="n">
        <f aca="false">ROUND(K269,2)</f>
        <v>0</v>
      </c>
      <c r="L261" s="24" t="s">
        <v>373</v>
      </c>
      <c r="M261" s="23"/>
      <c r="N261" s="23"/>
      <c r="O261" s="23"/>
      <c r="P261" s="23"/>
      <c r="Q261" s="23"/>
      <c r="R261" s="23"/>
      <c r="S261" s="23"/>
      <c r="T261" s="23"/>
      <c r="U261" s="23"/>
      <c r="V261" s="23"/>
      <c r="W261" s="23"/>
      <c r="X261" s="23"/>
      <c r="Y261" s="23"/>
      <c r="Z261" s="23"/>
      <c r="AA261" s="23"/>
    </row>
    <row r="262" customFormat="false" ht="15" hidden="false" customHeight="false" outlineLevel="0" collapsed="false">
      <c r="B262" s="28" t="s">
        <v>259</v>
      </c>
    </row>
    <row r="263" customFormat="false" ht="15" hidden="false" customHeight="false" outlineLevel="0" collapsed="false">
      <c r="B263" s="0" t="s">
        <v>320</v>
      </c>
      <c r="C263" s="0" t="s">
        <v>261</v>
      </c>
      <c r="D263" s="0" t="s">
        <v>321</v>
      </c>
      <c r="E263" s="29" t="n">
        <v>0.1</v>
      </c>
      <c r="F263" s="0" t="s">
        <v>263</v>
      </c>
      <c r="G263" s="0" t="s">
        <v>264</v>
      </c>
      <c r="H263" s="30"/>
      <c r="I263" s="0" t="s">
        <v>265</v>
      </c>
      <c r="J263" s="31" t="n">
        <f aca="false">ROUND(E263/I261* H263,5)</f>
        <v>0</v>
      </c>
      <c r="K263" s="32"/>
    </row>
    <row r="264" customFormat="false" ht="15" hidden="false" customHeight="false" outlineLevel="0" collapsed="false">
      <c r="B264" s="0" t="s">
        <v>368</v>
      </c>
      <c r="C264" s="0" t="s">
        <v>261</v>
      </c>
      <c r="D264" s="0" t="s">
        <v>369</v>
      </c>
      <c r="E264" s="29" t="n">
        <v>0.5</v>
      </c>
      <c r="F264" s="0" t="s">
        <v>263</v>
      </c>
      <c r="G264" s="0" t="s">
        <v>264</v>
      </c>
      <c r="H264" s="30"/>
      <c r="I264" s="0" t="s">
        <v>265</v>
      </c>
      <c r="J264" s="31" t="n">
        <f aca="false">ROUND(E264/I261* H264,5)</f>
        <v>0</v>
      </c>
      <c r="K264" s="32"/>
    </row>
    <row r="265" customFormat="false" ht="15" hidden="false" customHeight="false" outlineLevel="0" collapsed="false">
      <c r="D265" s="33" t="s">
        <v>266</v>
      </c>
      <c r="E265" s="32"/>
      <c r="H265" s="32"/>
      <c r="K265" s="30" t="n">
        <f aca="false">SUM(J263:J264)</f>
        <v>0</v>
      </c>
    </row>
    <row r="266" customFormat="false" ht="15" hidden="false" customHeight="false" outlineLevel="0" collapsed="false">
      <c r="E266" s="32"/>
      <c r="H266" s="32"/>
      <c r="K266" s="32"/>
    </row>
    <row r="267" customFormat="false" ht="15" hidden="false" customHeight="false" outlineLevel="0" collapsed="false">
      <c r="D267" s="33" t="s">
        <v>284</v>
      </c>
      <c r="E267" s="32"/>
      <c r="H267" s="32" t="n">
        <v>1.5</v>
      </c>
      <c r="I267" s="0" t="s">
        <v>285</v>
      </c>
      <c r="J267" s="0" t="n">
        <f aca="false">ROUND(H267/100*K265,5)</f>
        <v>0</v>
      </c>
      <c r="K267" s="32"/>
    </row>
    <row r="268" customFormat="false" ht="15" hidden="false" customHeight="false" outlineLevel="0" collapsed="false">
      <c r="D268" s="33" t="s">
        <v>283</v>
      </c>
      <c r="E268" s="32"/>
      <c r="H268" s="32"/>
      <c r="K268" s="34" t="n">
        <f aca="false">SUM(J262:J267)</f>
        <v>0</v>
      </c>
    </row>
    <row r="269" customFormat="false" ht="15" hidden="false" customHeight="false" outlineLevel="0" collapsed="false">
      <c r="D269" s="33" t="s">
        <v>286</v>
      </c>
      <c r="E269" s="32"/>
      <c r="H269" s="32"/>
      <c r="K269" s="34" t="n">
        <f aca="false">SUM(K268:K268)</f>
        <v>0</v>
      </c>
    </row>
    <row r="271" customFormat="false" ht="45" hidden="false" customHeight="true" outlineLevel="0" collapsed="false">
      <c r="A271" s="22" t="s">
        <v>374</v>
      </c>
      <c r="B271" s="22" t="s">
        <v>42</v>
      </c>
      <c r="C271" s="23" t="s">
        <v>13</v>
      </c>
      <c r="D271" s="24" t="s">
        <v>43</v>
      </c>
      <c r="E271" s="24"/>
      <c r="F271" s="24"/>
      <c r="G271" s="23"/>
      <c r="H271" s="25" t="s">
        <v>257</v>
      </c>
      <c r="I271" s="26" t="n">
        <v>1</v>
      </c>
      <c r="J271" s="26"/>
      <c r="K271" s="27" t="n">
        <f aca="false">ROUND(K279,2)</f>
        <v>0</v>
      </c>
      <c r="L271" s="24" t="s">
        <v>375</v>
      </c>
      <c r="M271" s="23"/>
      <c r="N271" s="23"/>
      <c r="O271" s="23"/>
      <c r="P271" s="23"/>
      <c r="Q271" s="23"/>
      <c r="R271" s="23"/>
      <c r="S271" s="23"/>
      <c r="T271" s="23"/>
      <c r="U271" s="23"/>
      <c r="V271" s="23"/>
      <c r="W271" s="23"/>
      <c r="X271" s="23"/>
      <c r="Y271" s="23"/>
      <c r="Z271" s="23"/>
      <c r="AA271" s="23"/>
    </row>
    <row r="272" customFormat="false" ht="15" hidden="false" customHeight="false" outlineLevel="0" collapsed="false">
      <c r="B272" s="28" t="s">
        <v>259</v>
      </c>
    </row>
    <row r="273" customFormat="false" ht="15" hidden="false" customHeight="false" outlineLevel="0" collapsed="false">
      <c r="B273" s="0" t="s">
        <v>376</v>
      </c>
      <c r="C273" s="0" t="s">
        <v>261</v>
      </c>
      <c r="D273" s="0" t="s">
        <v>377</v>
      </c>
      <c r="E273" s="29" t="n">
        <v>20</v>
      </c>
      <c r="F273" s="0" t="s">
        <v>263</v>
      </c>
      <c r="G273" s="0" t="s">
        <v>264</v>
      </c>
      <c r="H273" s="30"/>
      <c r="I273" s="0" t="s">
        <v>265</v>
      </c>
      <c r="J273" s="31" t="n">
        <f aca="false">ROUND(E273/I271* H273,5)</f>
        <v>0</v>
      </c>
      <c r="K273" s="32"/>
    </row>
    <row r="274" customFormat="false" ht="15" hidden="false" customHeight="false" outlineLevel="0" collapsed="false">
      <c r="B274" s="0" t="s">
        <v>378</v>
      </c>
      <c r="C274" s="0" t="s">
        <v>261</v>
      </c>
      <c r="D274" s="0" t="s">
        <v>379</v>
      </c>
      <c r="E274" s="29" t="n">
        <v>20</v>
      </c>
      <c r="F274" s="0" t="s">
        <v>263</v>
      </c>
      <c r="G274" s="0" t="s">
        <v>264</v>
      </c>
      <c r="H274" s="30"/>
      <c r="I274" s="0" t="s">
        <v>265</v>
      </c>
      <c r="J274" s="31" t="n">
        <f aca="false">ROUND(E274/I271* H274,5)</f>
        <v>0</v>
      </c>
      <c r="K274" s="32"/>
    </row>
    <row r="275" customFormat="false" ht="15" hidden="false" customHeight="false" outlineLevel="0" collapsed="false">
      <c r="D275" s="33" t="s">
        <v>266</v>
      </c>
      <c r="E275" s="32"/>
      <c r="H275" s="32"/>
      <c r="K275" s="30" t="n">
        <f aca="false">SUM(J273:J274)</f>
        <v>0</v>
      </c>
    </row>
    <row r="276" customFormat="false" ht="15" hidden="false" customHeight="false" outlineLevel="0" collapsed="false">
      <c r="E276" s="32"/>
      <c r="H276" s="32"/>
      <c r="K276" s="32"/>
    </row>
    <row r="277" customFormat="false" ht="15" hidden="false" customHeight="false" outlineLevel="0" collapsed="false">
      <c r="D277" s="33" t="s">
        <v>284</v>
      </c>
      <c r="E277" s="32"/>
      <c r="H277" s="32" t="n">
        <v>1.5</v>
      </c>
      <c r="I277" s="0" t="s">
        <v>285</v>
      </c>
      <c r="J277" s="0" t="n">
        <f aca="false">ROUND(H277/100*K275,5)</f>
        <v>0</v>
      </c>
      <c r="K277" s="32"/>
    </row>
    <row r="278" customFormat="false" ht="15" hidden="false" customHeight="false" outlineLevel="0" collapsed="false">
      <c r="D278" s="33" t="s">
        <v>283</v>
      </c>
      <c r="E278" s="32"/>
      <c r="H278" s="32"/>
      <c r="K278" s="34" t="n">
        <f aca="false">SUM(J272:J277)</f>
        <v>0</v>
      </c>
    </row>
    <row r="279" customFormat="false" ht="15" hidden="false" customHeight="false" outlineLevel="0" collapsed="false">
      <c r="D279" s="33" t="s">
        <v>286</v>
      </c>
      <c r="E279" s="32"/>
      <c r="H279" s="32"/>
      <c r="K279" s="34" t="n">
        <f aca="false">SUM(K278:K278)</f>
        <v>0</v>
      </c>
    </row>
    <row r="281" customFormat="false" ht="45" hidden="false" customHeight="true" outlineLevel="0" collapsed="false">
      <c r="A281" s="22" t="s">
        <v>380</v>
      </c>
      <c r="B281" s="22" t="s">
        <v>40</v>
      </c>
      <c r="C281" s="23" t="s">
        <v>13</v>
      </c>
      <c r="D281" s="24" t="s">
        <v>41</v>
      </c>
      <c r="E281" s="24"/>
      <c r="F281" s="24"/>
      <c r="G281" s="23"/>
      <c r="H281" s="25" t="s">
        <v>257</v>
      </c>
      <c r="I281" s="26" t="n">
        <v>1</v>
      </c>
      <c r="J281" s="26"/>
      <c r="K281" s="27" t="n">
        <f aca="false">ROUND(K288,2)</f>
        <v>0</v>
      </c>
      <c r="L281" s="24" t="s">
        <v>381</v>
      </c>
      <c r="M281" s="23"/>
      <c r="N281" s="23"/>
      <c r="O281" s="23"/>
      <c r="P281" s="23"/>
      <c r="Q281" s="23"/>
      <c r="R281" s="23"/>
      <c r="S281" s="23"/>
      <c r="T281" s="23"/>
      <c r="U281" s="23"/>
      <c r="V281" s="23"/>
      <c r="W281" s="23"/>
      <c r="X281" s="23"/>
      <c r="Y281" s="23"/>
      <c r="Z281" s="23"/>
      <c r="AA281" s="23"/>
    </row>
    <row r="282" customFormat="false" ht="15" hidden="false" customHeight="false" outlineLevel="0" collapsed="false">
      <c r="B282" s="28" t="s">
        <v>259</v>
      </c>
    </row>
    <row r="283" customFormat="false" ht="15" hidden="false" customHeight="false" outlineLevel="0" collapsed="false">
      <c r="B283" s="0" t="s">
        <v>320</v>
      </c>
      <c r="C283" s="0" t="s">
        <v>261</v>
      </c>
      <c r="D283" s="0" t="s">
        <v>321</v>
      </c>
      <c r="E283" s="29" t="n">
        <v>6</v>
      </c>
      <c r="F283" s="0" t="s">
        <v>263</v>
      </c>
      <c r="G283" s="0" t="s">
        <v>264</v>
      </c>
      <c r="H283" s="30"/>
      <c r="I283" s="0" t="s">
        <v>265</v>
      </c>
      <c r="J283" s="31" t="n">
        <f aca="false">ROUND(E283/I281* H283,5)</f>
        <v>0</v>
      </c>
      <c r="K283" s="32"/>
    </row>
    <row r="284" customFormat="false" ht="15" hidden="false" customHeight="false" outlineLevel="0" collapsed="false">
      <c r="D284" s="33" t="s">
        <v>266</v>
      </c>
      <c r="E284" s="32"/>
      <c r="H284" s="32"/>
      <c r="K284" s="30" t="n">
        <f aca="false">SUM(J283:J283)</f>
        <v>0</v>
      </c>
    </row>
    <row r="285" customFormat="false" ht="15" hidden="false" customHeight="false" outlineLevel="0" collapsed="false">
      <c r="E285" s="32"/>
      <c r="H285" s="32"/>
      <c r="K285" s="32"/>
    </row>
    <row r="286" customFormat="false" ht="15" hidden="false" customHeight="false" outlineLevel="0" collapsed="false">
      <c r="D286" s="33" t="s">
        <v>284</v>
      </c>
      <c r="E286" s="32"/>
      <c r="H286" s="32" t="n">
        <v>1.5</v>
      </c>
      <c r="I286" s="0" t="s">
        <v>285</v>
      </c>
      <c r="J286" s="0" t="n">
        <f aca="false">ROUND(H286/100*K284,5)</f>
        <v>0</v>
      </c>
      <c r="K286" s="32"/>
    </row>
    <row r="287" customFormat="false" ht="15" hidden="false" customHeight="false" outlineLevel="0" collapsed="false">
      <c r="D287" s="33" t="s">
        <v>283</v>
      </c>
      <c r="E287" s="32"/>
      <c r="H287" s="32"/>
      <c r="K287" s="34" t="n">
        <f aca="false">SUM(J282:J286)</f>
        <v>0</v>
      </c>
    </row>
    <row r="288" customFormat="false" ht="15" hidden="false" customHeight="false" outlineLevel="0" collapsed="false">
      <c r="D288" s="33" t="s">
        <v>286</v>
      </c>
      <c r="E288" s="32"/>
      <c r="H288" s="32"/>
      <c r="K288" s="34" t="n">
        <f aca="false">SUM(K287:K287)</f>
        <v>0</v>
      </c>
    </row>
    <row r="290" customFormat="false" ht="45" hidden="false" customHeight="true" outlineLevel="0" collapsed="false">
      <c r="A290" s="22" t="s">
        <v>382</v>
      </c>
      <c r="B290" s="22" t="s">
        <v>217</v>
      </c>
      <c r="C290" s="23" t="s">
        <v>13</v>
      </c>
      <c r="D290" s="24" t="s">
        <v>218</v>
      </c>
      <c r="E290" s="24"/>
      <c r="F290" s="24"/>
      <c r="G290" s="23"/>
      <c r="H290" s="25" t="s">
        <v>257</v>
      </c>
      <c r="I290" s="26" t="n">
        <v>1</v>
      </c>
      <c r="J290" s="26"/>
      <c r="K290" s="27" t="n">
        <f aca="false">ROUND(K300,2)</f>
        <v>0</v>
      </c>
      <c r="L290" s="24" t="s">
        <v>383</v>
      </c>
      <c r="M290" s="23"/>
      <c r="N290" s="23"/>
      <c r="O290" s="23"/>
      <c r="P290" s="23"/>
      <c r="Q290" s="23"/>
      <c r="R290" s="23"/>
      <c r="S290" s="23"/>
      <c r="T290" s="23"/>
      <c r="U290" s="23"/>
      <c r="V290" s="23"/>
      <c r="W290" s="23"/>
      <c r="X290" s="23"/>
      <c r="Y290" s="23"/>
      <c r="Z290" s="23"/>
      <c r="AA290" s="23"/>
    </row>
    <row r="291" customFormat="false" ht="15" hidden="false" customHeight="false" outlineLevel="0" collapsed="false">
      <c r="B291" s="28" t="s">
        <v>259</v>
      </c>
    </row>
    <row r="292" customFormat="false" ht="15" hidden="false" customHeight="false" outlineLevel="0" collapsed="false">
      <c r="B292" s="0" t="s">
        <v>320</v>
      </c>
      <c r="C292" s="0" t="s">
        <v>261</v>
      </c>
      <c r="D292" s="0" t="s">
        <v>321</v>
      </c>
      <c r="E292" s="29" t="n">
        <v>8</v>
      </c>
      <c r="F292" s="0" t="s">
        <v>263</v>
      </c>
      <c r="G292" s="0" t="s">
        <v>264</v>
      </c>
      <c r="H292" s="30"/>
      <c r="I292" s="0" t="s">
        <v>265</v>
      </c>
      <c r="J292" s="31" t="n">
        <f aca="false">ROUND(E292/I290* H292,5)</f>
        <v>0</v>
      </c>
      <c r="K292" s="32"/>
    </row>
    <row r="293" customFormat="false" ht="15" hidden="false" customHeight="false" outlineLevel="0" collapsed="false">
      <c r="D293" s="33" t="s">
        <v>266</v>
      </c>
      <c r="E293" s="32"/>
      <c r="H293" s="32"/>
      <c r="K293" s="30" t="n">
        <f aca="false">SUM(J292:J292)</f>
        <v>0</v>
      </c>
    </row>
    <row r="294" customFormat="false" ht="15" hidden="false" customHeight="false" outlineLevel="0" collapsed="false">
      <c r="B294" s="28" t="s">
        <v>267</v>
      </c>
      <c r="E294" s="32"/>
      <c r="H294" s="32"/>
      <c r="K294" s="32"/>
    </row>
    <row r="295" customFormat="false" ht="15" hidden="false" customHeight="false" outlineLevel="0" collapsed="false">
      <c r="B295" s="0" t="s">
        <v>384</v>
      </c>
      <c r="C295" s="0" t="s">
        <v>261</v>
      </c>
      <c r="D295" s="0" t="s">
        <v>385</v>
      </c>
      <c r="E295" s="29" t="n">
        <v>1</v>
      </c>
      <c r="F295" s="0" t="s">
        <v>263</v>
      </c>
      <c r="G295" s="0" t="s">
        <v>264</v>
      </c>
      <c r="H295" s="30"/>
      <c r="I295" s="0" t="s">
        <v>265</v>
      </c>
      <c r="J295" s="31" t="n">
        <f aca="false">ROUND(E295/I290* H295,5)</f>
        <v>0</v>
      </c>
      <c r="K295" s="32"/>
    </row>
    <row r="296" customFormat="false" ht="15" hidden="false" customHeight="false" outlineLevel="0" collapsed="false">
      <c r="D296" s="33" t="s">
        <v>270</v>
      </c>
      <c r="E296" s="32"/>
      <c r="H296" s="32"/>
      <c r="K296" s="30" t="n">
        <f aca="false">SUM(J295:J295)</f>
        <v>0</v>
      </c>
    </row>
    <row r="297" customFormat="false" ht="15" hidden="false" customHeight="false" outlineLevel="0" collapsed="false">
      <c r="E297" s="32"/>
      <c r="H297" s="32"/>
      <c r="K297" s="32"/>
    </row>
    <row r="298" customFormat="false" ht="15" hidden="false" customHeight="false" outlineLevel="0" collapsed="false">
      <c r="D298" s="33" t="s">
        <v>284</v>
      </c>
      <c r="E298" s="32"/>
      <c r="H298" s="32" t="n">
        <v>1.5</v>
      </c>
      <c r="I298" s="0" t="s">
        <v>285</v>
      </c>
      <c r="J298" s="0" t="n">
        <f aca="false">ROUND(H298/100*K293,5)</f>
        <v>0</v>
      </c>
      <c r="K298" s="32"/>
    </row>
    <row r="299" customFormat="false" ht="15" hidden="false" customHeight="false" outlineLevel="0" collapsed="false">
      <c r="D299" s="33" t="s">
        <v>283</v>
      </c>
      <c r="E299" s="32"/>
      <c r="H299" s="32"/>
      <c r="K299" s="34" t="n">
        <f aca="false">SUM(J291:J298)</f>
        <v>0</v>
      </c>
    </row>
    <row r="300" customFormat="false" ht="15" hidden="false" customHeight="false" outlineLevel="0" collapsed="false">
      <c r="D300" s="33" t="s">
        <v>286</v>
      </c>
      <c r="E300" s="32"/>
      <c r="H300" s="32"/>
      <c r="K300" s="34" t="n">
        <f aca="false">SUM(K299:K299)</f>
        <v>0</v>
      </c>
    </row>
    <row r="302" customFormat="false" ht="45" hidden="false" customHeight="true" outlineLevel="0" collapsed="false">
      <c r="A302" s="22" t="s">
        <v>386</v>
      </c>
      <c r="B302" s="22" t="s">
        <v>48</v>
      </c>
      <c r="C302" s="23" t="s">
        <v>49</v>
      </c>
      <c r="D302" s="24" t="s">
        <v>50</v>
      </c>
      <c r="E302" s="24"/>
      <c r="F302" s="24"/>
      <c r="G302" s="23"/>
      <c r="H302" s="25" t="s">
        <v>257</v>
      </c>
      <c r="I302" s="26" t="n">
        <v>1</v>
      </c>
      <c r="J302" s="26"/>
      <c r="K302" s="27" t="n">
        <f aca="false">ROUND(K309,2)</f>
        <v>0</v>
      </c>
      <c r="L302" s="24" t="s">
        <v>387</v>
      </c>
      <c r="M302" s="23"/>
      <c r="N302" s="23"/>
      <c r="O302" s="23"/>
      <c r="P302" s="23"/>
      <c r="Q302" s="23"/>
      <c r="R302" s="23"/>
      <c r="S302" s="23"/>
      <c r="T302" s="23"/>
      <c r="U302" s="23"/>
      <c r="V302" s="23"/>
      <c r="W302" s="23"/>
      <c r="X302" s="23"/>
      <c r="Y302" s="23"/>
      <c r="Z302" s="23"/>
      <c r="AA302" s="23"/>
    </row>
    <row r="303" customFormat="false" ht="15" hidden="false" customHeight="false" outlineLevel="0" collapsed="false">
      <c r="B303" s="28" t="s">
        <v>259</v>
      </c>
    </row>
    <row r="304" customFormat="false" ht="15" hidden="false" customHeight="false" outlineLevel="0" collapsed="false">
      <c r="B304" s="0" t="s">
        <v>320</v>
      </c>
      <c r="C304" s="0" t="s">
        <v>261</v>
      </c>
      <c r="D304" s="0" t="s">
        <v>321</v>
      </c>
      <c r="E304" s="29" t="n">
        <v>4.06</v>
      </c>
      <c r="F304" s="0" t="s">
        <v>263</v>
      </c>
      <c r="G304" s="0" t="s">
        <v>264</v>
      </c>
      <c r="H304" s="30"/>
      <c r="I304" s="0" t="s">
        <v>265</v>
      </c>
      <c r="J304" s="31" t="n">
        <f aca="false">ROUND(E304/I302* H304,5)</f>
        <v>0</v>
      </c>
      <c r="K304" s="32"/>
    </row>
    <row r="305" customFormat="false" ht="15" hidden="false" customHeight="false" outlineLevel="0" collapsed="false">
      <c r="D305" s="33" t="s">
        <v>266</v>
      </c>
      <c r="E305" s="32"/>
      <c r="H305" s="32"/>
      <c r="K305" s="30" t="n">
        <f aca="false">SUM(J304:J304)</f>
        <v>0</v>
      </c>
    </row>
    <row r="306" customFormat="false" ht="15" hidden="false" customHeight="false" outlineLevel="0" collapsed="false">
      <c r="E306" s="32"/>
      <c r="H306" s="32"/>
      <c r="K306" s="32"/>
    </row>
    <row r="307" customFormat="false" ht="15" hidden="false" customHeight="false" outlineLevel="0" collapsed="false">
      <c r="D307" s="33" t="s">
        <v>284</v>
      </c>
      <c r="E307" s="32"/>
      <c r="H307" s="32" t="n">
        <v>1.5</v>
      </c>
      <c r="I307" s="0" t="s">
        <v>285</v>
      </c>
      <c r="J307" s="0" t="n">
        <f aca="false">ROUND(H307/100*K305,5)</f>
        <v>0</v>
      </c>
      <c r="K307" s="32"/>
    </row>
    <row r="308" customFormat="false" ht="15" hidden="false" customHeight="false" outlineLevel="0" collapsed="false">
      <c r="D308" s="33" t="s">
        <v>283</v>
      </c>
      <c r="E308" s="32"/>
      <c r="H308" s="32"/>
      <c r="K308" s="34" t="n">
        <f aca="false">SUM(J303:J307)</f>
        <v>0</v>
      </c>
    </row>
    <row r="309" customFormat="false" ht="15" hidden="false" customHeight="false" outlineLevel="0" collapsed="false">
      <c r="D309" s="33" t="s">
        <v>286</v>
      </c>
      <c r="E309" s="32"/>
      <c r="H309" s="32"/>
      <c r="K309" s="34" t="n">
        <f aca="false">SUM(K308:K308)</f>
        <v>0</v>
      </c>
    </row>
    <row r="311" customFormat="false" ht="45" hidden="false" customHeight="true" outlineLevel="0" collapsed="false">
      <c r="A311" s="22" t="s">
        <v>388</v>
      </c>
      <c r="B311" s="22" t="s">
        <v>226</v>
      </c>
      <c r="C311" s="23" t="s">
        <v>49</v>
      </c>
      <c r="D311" s="24" t="s">
        <v>227</v>
      </c>
      <c r="E311" s="24"/>
      <c r="F311" s="24"/>
      <c r="G311" s="23"/>
      <c r="H311" s="25" t="s">
        <v>257</v>
      </c>
      <c r="I311" s="26" t="n">
        <v>1</v>
      </c>
      <c r="J311" s="26"/>
      <c r="K311" s="27" t="n">
        <f aca="false">ROUND(K316,2)</f>
        <v>0</v>
      </c>
      <c r="L311" s="24" t="s">
        <v>389</v>
      </c>
      <c r="M311" s="23"/>
      <c r="N311" s="23"/>
      <c r="O311" s="23"/>
      <c r="P311" s="23"/>
      <c r="Q311" s="23"/>
      <c r="R311" s="23"/>
      <c r="S311" s="23"/>
      <c r="T311" s="23"/>
      <c r="U311" s="23"/>
      <c r="V311" s="23"/>
      <c r="W311" s="23"/>
      <c r="X311" s="23"/>
      <c r="Y311" s="23"/>
      <c r="Z311" s="23"/>
      <c r="AA311" s="23"/>
    </row>
    <row r="312" customFormat="false" ht="15" hidden="false" customHeight="false" outlineLevel="0" collapsed="false">
      <c r="B312" s="28" t="s">
        <v>267</v>
      </c>
    </row>
    <row r="313" customFormat="false" ht="15" hidden="false" customHeight="false" outlineLevel="0" collapsed="false">
      <c r="B313" s="0" t="s">
        <v>390</v>
      </c>
      <c r="C313" s="0" t="s">
        <v>261</v>
      </c>
      <c r="D313" s="0" t="s">
        <v>391</v>
      </c>
      <c r="E313" s="29" t="n">
        <v>0.05</v>
      </c>
      <c r="F313" s="0" t="s">
        <v>263</v>
      </c>
      <c r="G313" s="0" t="s">
        <v>264</v>
      </c>
      <c r="H313" s="30"/>
      <c r="I313" s="0" t="s">
        <v>265</v>
      </c>
      <c r="J313" s="31" t="n">
        <f aca="false">ROUND(E313/I311* H313,5)</f>
        <v>0</v>
      </c>
      <c r="K313" s="32"/>
    </row>
    <row r="314" customFormat="false" ht="15" hidden="false" customHeight="false" outlineLevel="0" collapsed="false">
      <c r="D314" s="33" t="s">
        <v>270</v>
      </c>
      <c r="E314" s="32"/>
      <c r="H314" s="32"/>
      <c r="K314" s="30" t="n">
        <f aca="false">SUM(J313:J313)</f>
        <v>0</v>
      </c>
    </row>
    <row r="315" customFormat="false" ht="15" hidden="false" customHeight="false" outlineLevel="0" collapsed="false">
      <c r="D315" s="33" t="s">
        <v>283</v>
      </c>
      <c r="E315" s="32"/>
      <c r="H315" s="32"/>
      <c r="K315" s="34" t="n">
        <f aca="false">SUM(J312:J314)</f>
        <v>0</v>
      </c>
    </row>
    <row r="316" customFormat="false" ht="15" hidden="false" customHeight="false" outlineLevel="0" collapsed="false">
      <c r="D316" s="33" t="s">
        <v>286</v>
      </c>
      <c r="E316" s="32"/>
      <c r="H316" s="32"/>
      <c r="K316" s="34" t="n">
        <f aca="false">SUM(K315:K315)</f>
        <v>0</v>
      </c>
    </row>
    <row r="318" customFormat="false" ht="45" hidden="false" customHeight="true" outlineLevel="0" collapsed="false">
      <c r="A318" s="22" t="s">
        <v>392</v>
      </c>
      <c r="B318" s="22" t="s">
        <v>222</v>
      </c>
      <c r="C318" s="23" t="s">
        <v>49</v>
      </c>
      <c r="D318" s="24" t="s">
        <v>223</v>
      </c>
      <c r="E318" s="24"/>
      <c r="F318" s="24"/>
      <c r="G318" s="23"/>
      <c r="H318" s="25" t="s">
        <v>257</v>
      </c>
      <c r="I318" s="26" t="n">
        <v>1</v>
      </c>
      <c r="J318" s="26"/>
      <c r="K318" s="27" t="n">
        <f aca="false">ROUND(K323,2)</f>
        <v>0</v>
      </c>
      <c r="L318" s="24" t="s">
        <v>393</v>
      </c>
      <c r="M318" s="23"/>
      <c r="N318" s="23"/>
      <c r="O318" s="23"/>
      <c r="P318" s="23"/>
      <c r="Q318" s="23"/>
      <c r="R318" s="23"/>
      <c r="S318" s="23"/>
      <c r="T318" s="23"/>
      <c r="U318" s="23"/>
      <c r="V318" s="23"/>
      <c r="W318" s="23"/>
      <c r="X318" s="23"/>
      <c r="Y318" s="23"/>
      <c r="Z318" s="23"/>
      <c r="AA318" s="23"/>
    </row>
    <row r="319" customFormat="false" ht="15" hidden="false" customHeight="false" outlineLevel="0" collapsed="false">
      <c r="B319" s="28" t="s">
        <v>267</v>
      </c>
    </row>
    <row r="320" customFormat="false" ht="15" hidden="false" customHeight="false" outlineLevel="0" collapsed="false">
      <c r="B320" s="0" t="s">
        <v>390</v>
      </c>
      <c r="C320" s="0" t="s">
        <v>261</v>
      </c>
      <c r="D320" s="0" t="s">
        <v>391</v>
      </c>
      <c r="E320" s="29" t="n">
        <v>0.202</v>
      </c>
      <c r="F320" s="0" t="s">
        <v>263</v>
      </c>
      <c r="G320" s="0" t="s">
        <v>264</v>
      </c>
      <c r="H320" s="30"/>
      <c r="I320" s="0" t="s">
        <v>265</v>
      </c>
      <c r="J320" s="31" t="n">
        <f aca="false">ROUND(E320/I318* H320,5)</f>
        <v>0</v>
      </c>
      <c r="K320" s="32"/>
    </row>
    <row r="321" customFormat="false" ht="15" hidden="false" customHeight="false" outlineLevel="0" collapsed="false">
      <c r="D321" s="33" t="s">
        <v>270</v>
      </c>
      <c r="E321" s="32"/>
      <c r="H321" s="32"/>
      <c r="K321" s="30" t="n">
        <f aca="false">SUM(J320:J320)</f>
        <v>0</v>
      </c>
    </row>
    <row r="322" customFormat="false" ht="15" hidden="false" customHeight="false" outlineLevel="0" collapsed="false">
      <c r="D322" s="33" t="s">
        <v>283</v>
      </c>
      <c r="E322" s="32"/>
      <c r="H322" s="32"/>
      <c r="K322" s="34" t="n">
        <f aca="false">SUM(J319:J321)</f>
        <v>0</v>
      </c>
    </row>
    <row r="323" customFormat="false" ht="15" hidden="false" customHeight="false" outlineLevel="0" collapsed="false">
      <c r="D323" s="33" t="s">
        <v>286</v>
      </c>
      <c r="E323" s="32"/>
      <c r="H323" s="32"/>
      <c r="K323" s="34" t="n">
        <f aca="false">SUM(K322:K322)</f>
        <v>0</v>
      </c>
    </row>
    <row r="325" customFormat="false" ht="45" hidden="false" customHeight="true" outlineLevel="0" collapsed="false">
      <c r="A325" s="22" t="s">
        <v>394</v>
      </c>
      <c r="B325" s="22" t="s">
        <v>224</v>
      </c>
      <c r="C325" s="23" t="s">
        <v>49</v>
      </c>
      <c r="D325" s="24" t="s">
        <v>225</v>
      </c>
      <c r="E325" s="24"/>
      <c r="F325" s="24"/>
      <c r="G325" s="23"/>
      <c r="H325" s="25" t="s">
        <v>257</v>
      </c>
      <c r="I325" s="26" t="n">
        <v>1</v>
      </c>
      <c r="J325" s="26"/>
      <c r="K325" s="27" t="n">
        <f aca="false">ROUND(K330,2)</f>
        <v>0</v>
      </c>
      <c r="L325" s="24" t="s">
        <v>395</v>
      </c>
      <c r="M325" s="23"/>
      <c r="N325" s="23"/>
      <c r="O325" s="23"/>
      <c r="P325" s="23"/>
      <c r="Q325" s="23"/>
      <c r="R325" s="23"/>
      <c r="S325" s="23"/>
      <c r="T325" s="23"/>
      <c r="U325" s="23"/>
      <c r="V325" s="23"/>
      <c r="W325" s="23"/>
      <c r="X325" s="23"/>
      <c r="Y325" s="23"/>
      <c r="Z325" s="23"/>
      <c r="AA325" s="23"/>
    </row>
    <row r="326" customFormat="false" ht="15" hidden="false" customHeight="false" outlineLevel="0" collapsed="false">
      <c r="B326" s="28" t="s">
        <v>271</v>
      </c>
    </row>
    <row r="327" customFormat="false" ht="15" hidden="false" customHeight="false" outlineLevel="0" collapsed="false">
      <c r="B327" s="0" t="s">
        <v>396</v>
      </c>
      <c r="C327" s="0" t="s">
        <v>278</v>
      </c>
      <c r="D327" s="0" t="s">
        <v>225</v>
      </c>
      <c r="E327" s="29" t="n">
        <v>1</v>
      </c>
      <c r="G327" s="0" t="s">
        <v>264</v>
      </c>
      <c r="H327" s="30"/>
      <c r="I327" s="0" t="s">
        <v>265</v>
      </c>
      <c r="J327" s="31" t="n">
        <f aca="false">ROUND(E327* H327,5)</f>
        <v>0</v>
      </c>
      <c r="K327" s="32"/>
    </row>
    <row r="328" customFormat="false" ht="15" hidden="false" customHeight="false" outlineLevel="0" collapsed="false">
      <c r="D328" s="33" t="s">
        <v>282</v>
      </c>
      <c r="E328" s="32"/>
      <c r="H328" s="32"/>
      <c r="K328" s="30" t="n">
        <f aca="false">SUM(J327:J327)</f>
        <v>0</v>
      </c>
    </row>
    <row r="329" customFormat="false" ht="15" hidden="false" customHeight="false" outlineLevel="0" collapsed="false">
      <c r="D329" s="33" t="s">
        <v>283</v>
      </c>
      <c r="E329" s="32"/>
      <c r="H329" s="32"/>
      <c r="K329" s="34" t="n">
        <f aca="false">SUM(J326:J328)</f>
        <v>0</v>
      </c>
    </row>
    <row r="330" customFormat="false" ht="15" hidden="false" customHeight="false" outlineLevel="0" collapsed="false">
      <c r="D330" s="33" t="s">
        <v>286</v>
      </c>
      <c r="E330" s="32"/>
      <c r="H330" s="32"/>
      <c r="K330" s="34" t="n">
        <f aca="false">SUM(K329:K329)</f>
        <v>0</v>
      </c>
    </row>
    <row r="332" customFormat="false" ht="45" hidden="false" customHeight="true" outlineLevel="0" collapsed="false">
      <c r="A332" s="22" t="s">
        <v>397</v>
      </c>
      <c r="B332" s="22" t="s">
        <v>228</v>
      </c>
      <c r="C332" s="23" t="s">
        <v>49</v>
      </c>
      <c r="D332" s="24" t="s">
        <v>229</v>
      </c>
      <c r="E332" s="24"/>
      <c r="F332" s="24"/>
      <c r="G332" s="23"/>
      <c r="H332" s="25" t="s">
        <v>257</v>
      </c>
      <c r="I332" s="26" t="n">
        <v>1</v>
      </c>
      <c r="J332" s="26"/>
      <c r="K332" s="27" t="n">
        <f aca="false">ROUND(K337,2)</f>
        <v>0</v>
      </c>
      <c r="L332" s="24" t="s">
        <v>398</v>
      </c>
      <c r="M332" s="23"/>
      <c r="N332" s="23"/>
      <c r="O332" s="23"/>
      <c r="P332" s="23"/>
      <c r="Q332" s="23"/>
      <c r="R332" s="23"/>
      <c r="S332" s="23"/>
      <c r="T332" s="23"/>
      <c r="U332" s="23"/>
      <c r="V332" s="23"/>
      <c r="W332" s="23"/>
      <c r="X332" s="23"/>
      <c r="Y332" s="23"/>
      <c r="Z332" s="23"/>
      <c r="AA332" s="23"/>
    </row>
    <row r="333" customFormat="false" ht="15" hidden="false" customHeight="false" outlineLevel="0" collapsed="false">
      <c r="B333" s="28" t="s">
        <v>271</v>
      </c>
    </row>
    <row r="334" customFormat="false" ht="15" hidden="false" customHeight="false" outlineLevel="0" collapsed="false">
      <c r="B334" s="0" t="s">
        <v>399</v>
      </c>
      <c r="C334" s="0" t="s">
        <v>278</v>
      </c>
      <c r="D334" s="0" t="s">
        <v>229</v>
      </c>
      <c r="E334" s="29" t="n">
        <v>1.6</v>
      </c>
      <c r="G334" s="0" t="s">
        <v>264</v>
      </c>
      <c r="H334" s="30"/>
      <c r="I334" s="0" t="s">
        <v>265</v>
      </c>
      <c r="J334" s="31" t="n">
        <f aca="false">ROUND(E334* H334,5)</f>
        <v>0</v>
      </c>
      <c r="K334" s="32"/>
    </row>
    <row r="335" customFormat="false" ht="15" hidden="false" customHeight="false" outlineLevel="0" collapsed="false">
      <c r="D335" s="33" t="s">
        <v>282</v>
      </c>
      <c r="E335" s="32"/>
      <c r="H335" s="32"/>
      <c r="K335" s="30" t="n">
        <f aca="false">SUM(J334:J334)</f>
        <v>0</v>
      </c>
    </row>
    <row r="336" customFormat="false" ht="15" hidden="false" customHeight="false" outlineLevel="0" collapsed="false">
      <c r="D336" s="33" t="s">
        <v>283</v>
      </c>
      <c r="E336" s="32"/>
      <c r="H336" s="32"/>
      <c r="K336" s="34" t="n">
        <f aca="false">SUM(J333:J335)</f>
        <v>0</v>
      </c>
    </row>
    <row r="337" customFormat="false" ht="15" hidden="false" customHeight="false" outlineLevel="0" collapsed="false">
      <c r="D337" s="33" t="s">
        <v>286</v>
      </c>
      <c r="E337" s="32"/>
      <c r="H337" s="32"/>
      <c r="K337" s="34" t="n">
        <f aca="false">SUM(K336:K336)</f>
        <v>0</v>
      </c>
    </row>
    <row r="339" customFormat="false" ht="45" hidden="false" customHeight="true" outlineLevel="0" collapsed="false">
      <c r="A339" s="22"/>
      <c r="B339" s="22" t="s">
        <v>400</v>
      </c>
      <c r="C339" s="23" t="s">
        <v>273</v>
      </c>
      <c r="D339" s="24" t="s">
        <v>401</v>
      </c>
      <c r="E339" s="24"/>
      <c r="F339" s="24"/>
      <c r="G339" s="23"/>
      <c r="H339" s="25" t="s">
        <v>257</v>
      </c>
      <c r="I339" s="26" t="n">
        <v>1</v>
      </c>
      <c r="J339" s="26"/>
      <c r="K339" s="27" t="n">
        <f aca="false">ROUND(K353,2)</f>
        <v>0</v>
      </c>
      <c r="L339" s="24" t="s">
        <v>402</v>
      </c>
      <c r="M339" s="23"/>
      <c r="N339" s="23"/>
      <c r="O339" s="23"/>
      <c r="P339" s="23"/>
      <c r="Q339" s="23"/>
      <c r="R339" s="23"/>
      <c r="S339" s="23"/>
      <c r="T339" s="23"/>
      <c r="U339" s="23"/>
      <c r="V339" s="23"/>
      <c r="W339" s="23"/>
      <c r="X339" s="23"/>
      <c r="Y339" s="23"/>
      <c r="Z339" s="23"/>
      <c r="AA339" s="23"/>
    </row>
    <row r="340" customFormat="false" ht="15" hidden="false" customHeight="false" outlineLevel="0" collapsed="false">
      <c r="B340" s="28" t="s">
        <v>259</v>
      </c>
    </row>
    <row r="341" customFormat="false" ht="15" hidden="false" customHeight="false" outlineLevel="0" collapsed="false">
      <c r="B341" s="0" t="s">
        <v>308</v>
      </c>
      <c r="C341" s="0" t="s">
        <v>261</v>
      </c>
      <c r="D341" s="0" t="s">
        <v>309</v>
      </c>
      <c r="E341" s="29" t="n">
        <v>0.008</v>
      </c>
      <c r="F341" s="0" t="s">
        <v>263</v>
      </c>
      <c r="G341" s="0" t="s">
        <v>264</v>
      </c>
      <c r="H341" s="30"/>
      <c r="I341" s="0" t="s">
        <v>265</v>
      </c>
      <c r="J341" s="31" t="n">
        <f aca="false">ROUND(E341/I339* H341,5)</f>
        <v>0</v>
      </c>
      <c r="K341" s="32"/>
    </row>
    <row r="342" customFormat="false" ht="15" hidden="false" customHeight="false" outlineLevel="0" collapsed="false">
      <c r="B342" s="0" t="s">
        <v>306</v>
      </c>
      <c r="C342" s="0" t="s">
        <v>261</v>
      </c>
      <c r="D342" s="0" t="s">
        <v>307</v>
      </c>
      <c r="E342" s="29" t="n">
        <v>0.006</v>
      </c>
      <c r="F342" s="0" t="s">
        <v>263</v>
      </c>
      <c r="G342" s="0" t="s">
        <v>264</v>
      </c>
      <c r="H342" s="30"/>
      <c r="I342" s="0" t="s">
        <v>265</v>
      </c>
      <c r="J342" s="31" t="n">
        <f aca="false">ROUND(E342/I339* H342,5)</f>
        <v>0</v>
      </c>
      <c r="K342" s="32"/>
    </row>
    <row r="343" customFormat="false" ht="15" hidden="false" customHeight="false" outlineLevel="0" collapsed="false">
      <c r="D343" s="33" t="s">
        <v>266</v>
      </c>
      <c r="E343" s="32"/>
      <c r="H343" s="32"/>
      <c r="K343" s="30" t="n">
        <f aca="false">SUM(J341:J342)</f>
        <v>0</v>
      </c>
    </row>
    <row r="344" customFormat="false" ht="15" hidden="false" customHeight="false" outlineLevel="0" collapsed="false">
      <c r="B344" s="28" t="s">
        <v>271</v>
      </c>
      <c r="E344" s="32"/>
      <c r="H344" s="32"/>
      <c r="K344" s="32"/>
    </row>
    <row r="345" customFormat="false" ht="15" hidden="false" customHeight="false" outlineLevel="0" collapsed="false">
      <c r="B345" s="0" t="s">
        <v>310</v>
      </c>
      <c r="C345" s="0" t="s">
        <v>273</v>
      </c>
      <c r="D345" s="0" t="s">
        <v>311</v>
      </c>
      <c r="E345" s="29" t="n">
        <v>0.0051</v>
      </c>
      <c r="G345" s="0" t="s">
        <v>264</v>
      </c>
      <c r="H345" s="30"/>
      <c r="I345" s="0" t="s">
        <v>265</v>
      </c>
      <c r="J345" s="31" t="n">
        <f aca="false">ROUND(E345* H345,5)</f>
        <v>0</v>
      </c>
      <c r="K345" s="32"/>
    </row>
    <row r="346" customFormat="false" ht="15" hidden="false" customHeight="false" outlineLevel="0" collapsed="false">
      <c r="D346" s="33" t="s">
        <v>282</v>
      </c>
      <c r="E346" s="32"/>
      <c r="H346" s="32"/>
      <c r="K346" s="30" t="n">
        <f aca="false">SUM(J345:J345)</f>
        <v>0</v>
      </c>
    </row>
    <row r="347" customFormat="false" ht="15" hidden="false" customHeight="false" outlineLevel="0" collapsed="false">
      <c r="B347" s="28" t="s">
        <v>254</v>
      </c>
      <c r="E347" s="32"/>
      <c r="H347" s="32"/>
      <c r="K347" s="32"/>
    </row>
    <row r="348" customFormat="false" ht="15" hidden="false" customHeight="false" outlineLevel="0" collapsed="false">
      <c r="B348" s="0" t="s">
        <v>303</v>
      </c>
      <c r="C348" s="0" t="s">
        <v>273</v>
      </c>
      <c r="D348" s="0" t="s">
        <v>304</v>
      </c>
      <c r="E348" s="29" t="n">
        <v>1</v>
      </c>
      <c r="G348" s="0" t="s">
        <v>264</v>
      </c>
      <c r="H348" s="30"/>
      <c r="I348" s="0" t="s">
        <v>265</v>
      </c>
      <c r="J348" s="31" t="n">
        <f aca="false">ROUND(E348* H348,5)</f>
        <v>0</v>
      </c>
      <c r="K348" s="32"/>
    </row>
    <row r="349" customFormat="false" ht="15" hidden="false" customHeight="false" outlineLevel="0" collapsed="false">
      <c r="D349" s="33" t="s">
        <v>403</v>
      </c>
      <c r="E349" s="32"/>
      <c r="H349" s="32"/>
      <c r="K349" s="30" t="n">
        <f aca="false">SUM(J348:J348)</f>
        <v>0</v>
      </c>
    </row>
    <row r="350" customFormat="false" ht="15" hidden="false" customHeight="false" outlineLevel="0" collapsed="false">
      <c r="E350" s="32"/>
      <c r="H350" s="32"/>
      <c r="K350" s="32"/>
    </row>
    <row r="351" customFormat="false" ht="15" hidden="false" customHeight="false" outlineLevel="0" collapsed="false">
      <c r="D351" s="33" t="s">
        <v>284</v>
      </c>
      <c r="E351" s="32"/>
      <c r="H351" s="32" t="n">
        <v>1.5</v>
      </c>
      <c r="I351" s="0" t="s">
        <v>285</v>
      </c>
      <c r="J351" s="0" t="n">
        <f aca="false">ROUND(H351/100*K343,5)</f>
        <v>0</v>
      </c>
      <c r="K351" s="32"/>
    </row>
    <row r="352" customFormat="false" ht="15" hidden="false" customHeight="false" outlineLevel="0" collapsed="false">
      <c r="D352" s="33" t="s">
        <v>283</v>
      </c>
      <c r="E352" s="32"/>
      <c r="H352" s="32"/>
      <c r="K352" s="34" t="n">
        <f aca="false">SUM(J340:J351)</f>
        <v>0</v>
      </c>
    </row>
    <row r="353" customFormat="false" ht="15" hidden="false" customHeight="false" outlineLevel="0" collapsed="false">
      <c r="D353" s="33" t="s">
        <v>286</v>
      </c>
      <c r="E353" s="32"/>
      <c r="H353" s="32"/>
      <c r="K353" s="34" t="n">
        <f aca="false">SUM(K352:K352)</f>
        <v>0</v>
      </c>
    </row>
    <row r="355" customFormat="false" ht="45" hidden="false" customHeight="true" outlineLevel="0" collapsed="false">
      <c r="A355" s="22"/>
      <c r="B355" s="22" t="s">
        <v>404</v>
      </c>
      <c r="C355" s="23" t="s">
        <v>49</v>
      </c>
      <c r="D355" s="24" t="s">
        <v>405</v>
      </c>
      <c r="E355" s="24"/>
      <c r="F355" s="24"/>
      <c r="G355" s="23"/>
      <c r="H355" s="25" t="s">
        <v>257</v>
      </c>
      <c r="I355" s="26" t="n">
        <v>1</v>
      </c>
      <c r="J355" s="26"/>
      <c r="K355" s="27" t="n">
        <f aca="false">ROUND(K369,2)</f>
        <v>0</v>
      </c>
      <c r="L355" s="24" t="s">
        <v>406</v>
      </c>
      <c r="M355" s="23"/>
      <c r="N355" s="23"/>
      <c r="O355" s="23"/>
      <c r="P355" s="23"/>
      <c r="Q355" s="23"/>
      <c r="R355" s="23"/>
      <c r="S355" s="23"/>
      <c r="T355" s="23"/>
      <c r="U355" s="23"/>
      <c r="V355" s="23"/>
      <c r="W355" s="23"/>
      <c r="X355" s="23"/>
      <c r="Y355" s="23"/>
      <c r="Z355" s="23"/>
      <c r="AA355" s="23"/>
    </row>
    <row r="356" customFormat="false" ht="15" hidden="false" customHeight="false" outlineLevel="0" collapsed="false">
      <c r="B356" s="28" t="s">
        <v>259</v>
      </c>
    </row>
    <row r="357" customFormat="false" ht="15" hidden="false" customHeight="false" outlineLevel="0" collapsed="false">
      <c r="B357" s="0" t="s">
        <v>320</v>
      </c>
      <c r="C357" s="0" t="s">
        <v>261</v>
      </c>
      <c r="D357" s="0" t="s">
        <v>321</v>
      </c>
      <c r="E357" s="29" t="n">
        <v>0.3</v>
      </c>
      <c r="F357" s="0" t="s">
        <v>263</v>
      </c>
      <c r="G357" s="0" t="s">
        <v>264</v>
      </c>
      <c r="H357" s="30"/>
      <c r="I357" s="0" t="s">
        <v>265</v>
      </c>
      <c r="J357" s="31" t="n">
        <f aca="false">ROUND(E357/I355* H357,5)</f>
        <v>0</v>
      </c>
      <c r="K357" s="32"/>
    </row>
    <row r="358" customFormat="false" ht="15" hidden="false" customHeight="false" outlineLevel="0" collapsed="false">
      <c r="B358" s="0" t="s">
        <v>407</v>
      </c>
      <c r="C358" s="0" t="s">
        <v>261</v>
      </c>
      <c r="D358" s="0" t="s">
        <v>408</v>
      </c>
      <c r="E358" s="29" t="n">
        <v>0.075</v>
      </c>
      <c r="F358" s="0" t="s">
        <v>263</v>
      </c>
      <c r="G358" s="0" t="s">
        <v>264</v>
      </c>
      <c r="H358" s="30"/>
      <c r="I358" s="0" t="s">
        <v>265</v>
      </c>
      <c r="J358" s="31" t="n">
        <f aca="false">ROUND(E358/I355* H358,5)</f>
        <v>0</v>
      </c>
      <c r="K358" s="32"/>
    </row>
    <row r="359" customFormat="false" ht="15" hidden="false" customHeight="false" outlineLevel="0" collapsed="false">
      <c r="D359" s="33" t="s">
        <v>266</v>
      </c>
      <c r="E359" s="32"/>
      <c r="H359" s="32"/>
      <c r="K359" s="30" t="n">
        <f aca="false">SUM(J357:J358)</f>
        <v>0</v>
      </c>
    </row>
    <row r="360" customFormat="false" ht="15" hidden="false" customHeight="false" outlineLevel="0" collapsed="false">
      <c r="B360" s="28" t="s">
        <v>267</v>
      </c>
      <c r="E360" s="32"/>
      <c r="H360" s="32"/>
      <c r="K360" s="32"/>
    </row>
    <row r="361" customFormat="false" ht="15" hidden="false" customHeight="false" outlineLevel="0" collapsed="false">
      <c r="B361" s="0" t="s">
        <v>409</v>
      </c>
      <c r="C361" s="0" t="s">
        <v>261</v>
      </c>
      <c r="D361" s="0" t="s">
        <v>410</v>
      </c>
      <c r="E361" s="29" t="n">
        <v>0.1</v>
      </c>
      <c r="F361" s="0" t="s">
        <v>263</v>
      </c>
      <c r="G361" s="0" t="s">
        <v>264</v>
      </c>
      <c r="H361" s="30"/>
      <c r="I361" s="0" t="s">
        <v>265</v>
      </c>
      <c r="J361" s="31" t="n">
        <f aca="false">ROUND(E361/I355* H361,5)</f>
        <v>0</v>
      </c>
      <c r="K361" s="32"/>
    </row>
    <row r="362" customFormat="false" ht="15" hidden="false" customHeight="false" outlineLevel="0" collapsed="false">
      <c r="D362" s="33" t="s">
        <v>270</v>
      </c>
      <c r="E362" s="32"/>
      <c r="H362" s="32"/>
      <c r="K362" s="30" t="n">
        <f aca="false">SUM(J361:J361)</f>
        <v>0</v>
      </c>
    </row>
    <row r="363" customFormat="false" ht="15" hidden="false" customHeight="false" outlineLevel="0" collapsed="false">
      <c r="B363" s="28" t="s">
        <v>271</v>
      </c>
      <c r="E363" s="32"/>
      <c r="H363" s="32"/>
      <c r="K363" s="32"/>
    </row>
    <row r="364" customFormat="false" ht="15" hidden="false" customHeight="false" outlineLevel="0" collapsed="false">
      <c r="B364" s="0" t="s">
        <v>411</v>
      </c>
      <c r="C364" s="0" t="s">
        <v>49</v>
      </c>
      <c r="D364" s="0" t="s">
        <v>412</v>
      </c>
      <c r="E364" s="29" t="n">
        <v>1.1</v>
      </c>
      <c r="G364" s="0" t="s">
        <v>264</v>
      </c>
      <c r="H364" s="30"/>
      <c r="I364" s="0" t="s">
        <v>265</v>
      </c>
      <c r="J364" s="31" t="n">
        <f aca="false">ROUND(E364* H364,5)</f>
        <v>0</v>
      </c>
      <c r="K364" s="32"/>
    </row>
    <row r="365" customFormat="false" ht="15" hidden="false" customHeight="false" outlineLevel="0" collapsed="false">
      <c r="D365" s="33" t="s">
        <v>282</v>
      </c>
      <c r="E365" s="32"/>
      <c r="H365" s="32"/>
      <c r="K365" s="30" t="n">
        <f aca="false">SUM(J364:J364)</f>
        <v>0</v>
      </c>
    </row>
    <row r="366" customFormat="false" ht="15" hidden="false" customHeight="false" outlineLevel="0" collapsed="false">
      <c r="E366" s="32"/>
      <c r="H366" s="32"/>
      <c r="K366" s="32"/>
    </row>
    <row r="367" customFormat="false" ht="15" hidden="false" customHeight="false" outlineLevel="0" collapsed="false">
      <c r="D367" s="33" t="s">
        <v>284</v>
      </c>
      <c r="E367" s="32"/>
      <c r="H367" s="32" t="n">
        <v>1.5</v>
      </c>
      <c r="I367" s="0" t="s">
        <v>285</v>
      </c>
      <c r="J367" s="0" t="n">
        <f aca="false">ROUND(H367/100*K359,5)</f>
        <v>0</v>
      </c>
      <c r="K367" s="32"/>
    </row>
    <row r="368" customFormat="false" ht="15" hidden="false" customHeight="false" outlineLevel="0" collapsed="false">
      <c r="D368" s="33" t="s">
        <v>283</v>
      </c>
      <c r="E368" s="32"/>
      <c r="H368" s="32"/>
      <c r="K368" s="34" t="n">
        <f aca="false">SUM(J356:J367)</f>
        <v>0</v>
      </c>
    </row>
    <row r="369" customFormat="false" ht="15" hidden="false" customHeight="false" outlineLevel="0" collapsed="false">
      <c r="D369" s="33" t="s">
        <v>286</v>
      </c>
      <c r="E369" s="32"/>
      <c r="H369" s="32"/>
      <c r="K369" s="34" t="n">
        <f aca="false">SUM(K368:K368)</f>
        <v>0</v>
      </c>
    </row>
    <row r="371" customFormat="false" ht="45" hidden="false" customHeight="true" outlineLevel="0" collapsed="false">
      <c r="A371" s="22"/>
      <c r="B371" s="22" t="s">
        <v>413</v>
      </c>
      <c r="C371" s="23" t="s">
        <v>273</v>
      </c>
      <c r="D371" s="24" t="s">
        <v>414</v>
      </c>
      <c r="E371" s="24"/>
      <c r="F371" s="24"/>
      <c r="G371" s="23"/>
      <c r="H371" s="25" t="s">
        <v>257</v>
      </c>
      <c r="I371" s="26" t="n">
        <v>1</v>
      </c>
      <c r="J371" s="26"/>
      <c r="K371" s="27" t="n">
        <f aca="false">ROUND(K385,2)</f>
        <v>0</v>
      </c>
      <c r="L371" s="24" t="s">
        <v>415</v>
      </c>
      <c r="M371" s="23"/>
      <c r="N371" s="23"/>
      <c r="O371" s="23"/>
      <c r="P371" s="23"/>
      <c r="Q371" s="23"/>
      <c r="R371" s="23"/>
      <c r="S371" s="23"/>
      <c r="T371" s="23"/>
      <c r="U371" s="23"/>
      <c r="V371" s="23"/>
      <c r="W371" s="23"/>
      <c r="X371" s="23"/>
      <c r="Y371" s="23"/>
      <c r="Z371" s="23"/>
      <c r="AA371" s="23"/>
    </row>
    <row r="372" customFormat="false" ht="15" hidden="false" customHeight="false" outlineLevel="0" collapsed="false">
      <c r="B372" s="28" t="s">
        <v>259</v>
      </c>
    </row>
    <row r="373" customFormat="false" ht="15" hidden="false" customHeight="false" outlineLevel="0" collapsed="false">
      <c r="B373" s="0" t="s">
        <v>308</v>
      </c>
      <c r="C373" s="0" t="s">
        <v>261</v>
      </c>
      <c r="D373" s="0" t="s">
        <v>309</v>
      </c>
      <c r="E373" s="29" t="n">
        <v>0.01</v>
      </c>
      <c r="F373" s="0" t="s">
        <v>263</v>
      </c>
      <c r="G373" s="0" t="s">
        <v>264</v>
      </c>
      <c r="H373" s="30"/>
      <c r="I373" s="0" t="s">
        <v>265</v>
      </c>
      <c r="J373" s="31" t="n">
        <f aca="false">ROUND(E373/I371* H373,5)</f>
        <v>0</v>
      </c>
      <c r="K373" s="32"/>
    </row>
    <row r="374" customFormat="false" ht="15" hidden="false" customHeight="false" outlineLevel="0" collapsed="false">
      <c r="B374" s="0" t="s">
        <v>306</v>
      </c>
      <c r="C374" s="0" t="s">
        <v>261</v>
      </c>
      <c r="D374" s="0" t="s">
        <v>307</v>
      </c>
      <c r="E374" s="29" t="n">
        <v>0.008</v>
      </c>
      <c r="F374" s="0" t="s">
        <v>263</v>
      </c>
      <c r="G374" s="0" t="s">
        <v>264</v>
      </c>
      <c r="H374" s="30"/>
      <c r="I374" s="0" t="s">
        <v>265</v>
      </c>
      <c r="J374" s="31" t="n">
        <f aca="false">ROUND(E374/I371* H374,5)</f>
        <v>0</v>
      </c>
      <c r="K374" s="32"/>
    </row>
    <row r="375" customFormat="false" ht="15" hidden="false" customHeight="false" outlineLevel="0" collapsed="false">
      <c r="D375" s="33" t="s">
        <v>266</v>
      </c>
      <c r="E375" s="32"/>
      <c r="H375" s="32"/>
      <c r="K375" s="30" t="n">
        <f aca="false">SUM(J373:J374)</f>
        <v>0</v>
      </c>
    </row>
    <row r="376" customFormat="false" ht="15" hidden="false" customHeight="false" outlineLevel="0" collapsed="false">
      <c r="B376" s="28" t="s">
        <v>271</v>
      </c>
      <c r="E376" s="32"/>
      <c r="H376" s="32"/>
      <c r="K376" s="32"/>
    </row>
    <row r="377" customFormat="false" ht="15" hidden="false" customHeight="false" outlineLevel="0" collapsed="false">
      <c r="B377" s="0" t="s">
        <v>310</v>
      </c>
      <c r="C377" s="0" t="s">
        <v>273</v>
      </c>
      <c r="D377" s="0" t="s">
        <v>311</v>
      </c>
      <c r="E377" s="29" t="n">
        <v>0.00612</v>
      </c>
      <c r="G377" s="0" t="s">
        <v>264</v>
      </c>
      <c r="H377" s="30"/>
      <c r="I377" s="0" t="s">
        <v>265</v>
      </c>
      <c r="J377" s="31" t="n">
        <f aca="false">ROUND(E377* H377,5)</f>
        <v>0</v>
      </c>
      <c r="K377" s="32"/>
    </row>
    <row r="378" customFormat="false" ht="15" hidden="false" customHeight="false" outlineLevel="0" collapsed="false">
      <c r="D378" s="33" t="s">
        <v>282</v>
      </c>
      <c r="E378" s="32"/>
      <c r="H378" s="32"/>
      <c r="K378" s="30" t="n">
        <f aca="false">SUM(J377:J377)</f>
        <v>0</v>
      </c>
    </row>
    <row r="379" customFormat="false" ht="15" hidden="false" customHeight="false" outlineLevel="0" collapsed="false">
      <c r="B379" s="28" t="s">
        <v>254</v>
      </c>
      <c r="E379" s="32"/>
      <c r="H379" s="32"/>
      <c r="K379" s="32"/>
    </row>
    <row r="380" customFormat="false" ht="15" hidden="false" customHeight="false" outlineLevel="0" collapsed="false">
      <c r="B380" s="0" t="s">
        <v>303</v>
      </c>
      <c r="C380" s="0" t="s">
        <v>273</v>
      </c>
      <c r="D380" s="0" t="s">
        <v>304</v>
      </c>
      <c r="E380" s="29" t="n">
        <v>1</v>
      </c>
      <c r="G380" s="0" t="s">
        <v>264</v>
      </c>
      <c r="H380" s="30"/>
      <c r="I380" s="0" t="s">
        <v>265</v>
      </c>
      <c r="J380" s="31" t="n">
        <f aca="false">ROUND(E380* H380,5)</f>
        <v>0</v>
      </c>
      <c r="K380" s="32"/>
    </row>
    <row r="381" customFormat="false" ht="15" hidden="false" customHeight="false" outlineLevel="0" collapsed="false">
      <c r="D381" s="33" t="s">
        <v>403</v>
      </c>
      <c r="E381" s="32"/>
      <c r="H381" s="32"/>
      <c r="K381" s="30" t="n">
        <f aca="false">SUM(J380:J380)</f>
        <v>0</v>
      </c>
    </row>
    <row r="382" customFormat="false" ht="15" hidden="false" customHeight="false" outlineLevel="0" collapsed="false">
      <c r="E382" s="32"/>
      <c r="H382" s="32"/>
      <c r="K382" s="32"/>
    </row>
    <row r="383" customFormat="false" ht="15" hidden="false" customHeight="false" outlineLevel="0" collapsed="false">
      <c r="D383" s="33" t="s">
        <v>284</v>
      </c>
      <c r="E383" s="32"/>
      <c r="H383" s="32" t="n">
        <v>1.5</v>
      </c>
      <c r="I383" s="0" t="s">
        <v>285</v>
      </c>
      <c r="J383" s="0" t="n">
        <f aca="false">ROUND(H383/100*K375,5)</f>
        <v>0</v>
      </c>
      <c r="K383" s="32"/>
    </row>
    <row r="384" customFormat="false" ht="15" hidden="false" customHeight="false" outlineLevel="0" collapsed="false">
      <c r="D384" s="33" t="s">
        <v>283</v>
      </c>
      <c r="E384" s="32"/>
      <c r="H384" s="32"/>
      <c r="K384" s="34" t="n">
        <f aca="false">SUM(J372:J383)</f>
        <v>0</v>
      </c>
    </row>
    <row r="385" customFormat="false" ht="15" hidden="false" customHeight="false" outlineLevel="0" collapsed="false">
      <c r="D385" s="33" t="s">
        <v>286</v>
      </c>
      <c r="E385" s="32"/>
      <c r="H385" s="32"/>
      <c r="K385" s="34" t="n">
        <f aca="false">SUM(K384:K384)</f>
        <v>0</v>
      </c>
    </row>
    <row r="387" customFormat="false" ht="45" hidden="false" customHeight="true" outlineLevel="0" collapsed="false">
      <c r="A387" s="22"/>
      <c r="B387" s="22" t="s">
        <v>416</v>
      </c>
      <c r="C387" s="23" t="s">
        <v>49</v>
      </c>
      <c r="D387" s="24" t="s">
        <v>417</v>
      </c>
      <c r="E387" s="24"/>
      <c r="F387" s="24"/>
      <c r="G387" s="23"/>
      <c r="H387" s="25" t="s">
        <v>257</v>
      </c>
      <c r="I387" s="26" t="n">
        <v>1</v>
      </c>
      <c r="J387" s="26"/>
      <c r="K387" s="27" t="n">
        <f aca="false">ROUND(K401,2)</f>
        <v>0</v>
      </c>
      <c r="L387" s="24" t="s">
        <v>418</v>
      </c>
      <c r="M387" s="23"/>
      <c r="N387" s="23"/>
      <c r="O387" s="23"/>
      <c r="P387" s="23"/>
      <c r="Q387" s="23"/>
      <c r="R387" s="23"/>
      <c r="S387" s="23"/>
      <c r="T387" s="23"/>
      <c r="U387" s="23"/>
      <c r="V387" s="23"/>
      <c r="W387" s="23"/>
      <c r="X387" s="23"/>
      <c r="Y387" s="23"/>
      <c r="Z387" s="23"/>
      <c r="AA387" s="23"/>
    </row>
    <row r="388" customFormat="false" ht="15" hidden="false" customHeight="false" outlineLevel="0" collapsed="false">
      <c r="B388" s="28" t="s">
        <v>259</v>
      </c>
    </row>
    <row r="389" customFormat="false" ht="15" hidden="false" customHeight="false" outlineLevel="0" collapsed="false">
      <c r="B389" s="0" t="s">
        <v>320</v>
      </c>
      <c r="C389" s="0" t="s">
        <v>261</v>
      </c>
      <c r="D389" s="0" t="s">
        <v>321</v>
      </c>
      <c r="E389" s="29" t="n">
        <v>0.24</v>
      </c>
      <c r="F389" s="0" t="s">
        <v>263</v>
      </c>
      <c r="G389" s="0" t="s">
        <v>264</v>
      </c>
      <c r="H389" s="30"/>
      <c r="I389" s="0" t="s">
        <v>265</v>
      </c>
      <c r="J389" s="31" t="n">
        <f aca="false">ROUND(E389/I387* H389,5)</f>
        <v>0</v>
      </c>
      <c r="K389" s="32"/>
    </row>
    <row r="390" customFormat="false" ht="15" hidden="false" customHeight="false" outlineLevel="0" collapsed="false">
      <c r="B390" s="0" t="s">
        <v>407</v>
      </c>
      <c r="C390" s="0" t="s">
        <v>261</v>
      </c>
      <c r="D390" s="0" t="s">
        <v>408</v>
      </c>
      <c r="E390" s="29" t="n">
        <v>0.06</v>
      </c>
      <c r="F390" s="0" t="s">
        <v>263</v>
      </c>
      <c r="G390" s="0" t="s">
        <v>264</v>
      </c>
      <c r="H390" s="30"/>
      <c r="I390" s="0" t="s">
        <v>265</v>
      </c>
      <c r="J390" s="31" t="n">
        <f aca="false">ROUND(E390/I387* H390,5)</f>
        <v>0</v>
      </c>
      <c r="K390" s="32"/>
    </row>
    <row r="391" customFormat="false" ht="15" hidden="false" customHeight="false" outlineLevel="0" collapsed="false">
      <c r="D391" s="33" t="s">
        <v>266</v>
      </c>
      <c r="E391" s="32"/>
      <c r="H391" s="32"/>
      <c r="K391" s="30" t="n">
        <f aca="false">SUM(J389:J390)</f>
        <v>0</v>
      </c>
    </row>
    <row r="392" customFormat="false" ht="15" hidden="false" customHeight="false" outlineLevel="0" collapsed="false">
      <c r="B392" s="28" t="s">
        <v>267</v>
      </c>
      <c r="E392" s="32"/>
      <c r="H392" s="32"/>
      <c r="K392" s="32"/>
    </row>
    <row r="393" customFormat="false" ht="15" hidden="false" customHeight="false" outlineLevel="0" collapsed="false">
      <c r="B393" s="0" t="s">
        <v>409</v>
      </c>
      <c r="C393" s="0" t="s">
        <v>261</v>
      </c>
      <c r="D393" s="0" t="s">
        <v>410</v>
      </c>
      <c r="E393" s="29" t="n">
        <v>0.1</v>
      </c>
      <c r="F393" s="0" t="s">
        <v>263</v>
      </c>
      <c r="G393" s="0" t="s">
        <v>264</v>
      </c>
      <c r="H393" s="30"/>
      <c r="I393" s="0" t="s">
        <v>265</v>
      </c>
      <c r="J393" s="31" t="n">
        <f aca="false">ROUND(E393/I387* H393,5)</f>
        <v>0</v>
      </c>
      <c r="K393" s="32"/>
    </row>
    <row r="394" customFormat="false" ht="15" hidden="false" customHeight="false" outlineLevel="0" collapsed="false">
      <c r="D394" s="33" t="s">
        <v>270</v>
      </c>
      <c r="E394" s="32"/>
      <c r="H394" s="32"/>
      <c r="K394" s="30" t="n">
        <f aca="false">SUM(J393:J393)</f>
        <v>0</v>
      </c>
    </row>
    <row r="395" customFormat="false" ht="15" hidden="false" customHeight="false" outlineLevel="0" collapsed="false">
      <c r="B395" s="28" t="s">
        <v>271</v>
      </c>
      <c r="E395" s="32"/>
      <c r="H395" s="32"/>
      <c r="K395" s="32"/>
    </row>
    <row r="396" customFormat="false" ht="15" hidden="false" customHeight="false" outlineLevel="0" collapsed="false">
      <c r="B396" s="0" t="s">
        <v>411</v>
      </c>
      <c r="C396" s="0" t="s">
        <v>49</v>
      </c>
      <c r="D396" s="0" t="s">
        <v>412</v>
      </c>
      <c r="E396" s="29" t="n">
        <v>1.05</v>
      </c>
      <c r="G396" s="0" t="s">
        <v>264</v>
      </c>
      <c r="H396" s="30"/>
      <c r="I396" s="0" t="s">
        <v>265</v>
      </c>
      <c r="J396" s="31" t="n">
        <f aca="false">ROUND(E396* H396,5)</f>
        <v>0</v>
      </c>
      <c r="K396" s="32"/>
    </row>
    <row r="397" customFormat="false" ht="15" hidden="false" customHeight="false" outlineLevel="0" collapsed="false">
      <c r="D397" s="33" t="s">
        <v>282</v>
      </c>
      <c r="E397" s="32"/>
      <c r="H397" s="32"/>
      <c r="K397" s="30" t="n">
        <f aca="false">SUM(J396:J396)</f>
        <v>0</v>
      </c>
    </row>
    <row r="398" customFormat="false" ht="15" hidden="false" customHeight="false" outlineLevel="0" collapsed="false">
      <c r="E398" s="32"/>
      <c r="H398" s="32"/>
      <c r="K398" s="32"/>
    </row>
    <row r="399" customFormat="false" ht="15" hidden="false" customHeight="false" outlineLevel="0" collapsed="false">
      <c r="D399" s="33" t="s">
        <v>284</v>
      </c>
      <c r="E399" s="32"/>
      <c r="H399" s="32" t="n">
        <v>2.5</v>
      </c>
      <c r="I399" s="0" t="s">
        <v>285</v>
      </c>
      <c r="J399" s="0" t="n">
        <f aca="false">ROUND(H399/100*K391,5)</f>
        <v>0</v>
      </c>
      <c r="K399" s="32"/>
    </row>
    <row r="400" customFormat="false" ht="15" hidden="false" customHeight="false" outlineLevel="0" collapsed="false">
      <c r="D400" s="33" t="s">
        <v>283</v>
      </c>
      <c r="E400" s="32"/>
      <c r="H400" s="32"/>
      <c r="K400" s="34" t="n">
        <f aca="false">SUM(J388:J399)</f>
        <v>0</v>
      </c>
    </row>
    <row r="401" customFormat="false" ht="15" hidden="false" customHeight="false" outlineLevel="0" collapsed="false">
      <c r="D401" s="33" t="s">
        <v>286</v>
      </c>
      <c r="E401" s="32"/>
      <c r="H401" s="32"/>
      <c r="K401" s="34" t="n">
        <f aca="false">SUM(K400:K400)</f>
        <v>0</v>
      </c>
    </row>
    <row r="403" customFormat="false" ht="45" hidden="false" customHeight="true" outlineLevel="0" collapsed="false">
      <c r="A403" s="22" t="s">
        <v>419</v>
      </c>
      <c r="B403" s="22" t="s">
        <v>54</v>
      </c>
      <c r="C403" s="23" t="s">
        <v>16</v>
      </c>
      <c r="D403" s="24" t="s">
        <v>55</v>
      </c>
      <c r="E403" s="24"/>
      <c r="F403" s="24"/>
      <c r="G403" s="23"/>
      <c r="H403" s="25" t="s">
        <v>257</v>
      </c>
      <c r="I403" s="26" t="n">
        <v>1</v>
      </c>
      <c r="J403" s="26"/>
      <c r="K403" s="27" t="n">
        <f aca="false">ROUND(K414,2)</f>
        <v>0</v>
      </c>
      <c r="L403" s="24" t="s">
        <v>420</v>
      </c>
      <c r="M403" s="23"/>
      <c r="N403" s="23"/>
      <c r="O403" s="23"/>
      <c r="P403" s="23"/>
      <c r="Q403" s="23"/>
      <c r="R403" s="23"/>
      <c r="S403" s="23"/>
      <c r="T403" s="23"/>
      <c r="U403" s="23"/>
      <c r="V403" s="23"/>
      <c r="W403" s="23"/>
      <c r="X403" s="23"/>
      <c r="Y403" s="23"/>
      <c r="Z403" s="23"/>
      <c r="AA403" s="23"/>
    </row>
    <row r="404" customFormat="false" ht="15" hidden="false" customHeight="false" outlineLevel="0" collapsed="false">
      <c r="B404" s="28" t="s">
        <v>259</v>
      </c>
    </row>
    <row r="405" customFormat="false" ht="15" hidden="false" customHeight="false" outlineLevel="0" collapsed="false">
      <c r="B405" s="0" t="s">
        <v>320</v>
      </c>
      <c r="C405" s="0" t="s">
        <v>261</v>
      </c>
      <c r="D405" s="0" t="s">
        <v>321</v>
      </c>
      <c r="E405" s="29" t="n">
        <v>0.2</v>
      </c>
      <c r="F405" s="0" t="s">
        <v>263</v>
      </c>
      <c r="G405" s="0" t="s">
        <v>264</v>
      </c>
      <c r="H405" s="30"/>
      <c r="I405" s="0" t="s">
        <v>265</v>
      </c>
      <c r="J405" s="31" t="n">
        <f aca="false">ROUND(E405/I403* H405,5)</f>
        <v>0</v>
      </c>
      <c r="K405" s="32"/>
    </row>
    <row r="406" customFormat="false" ht="15" hidden="false" customHeight="false" outlineLevel="0" collapsed="false">
      <c r="B406" s="0" t="s">
        <v>407</v>
      </c>
      <c r="C406" s="0" t="s">
        <v>261</v>
      </c>
      <c r="D406" s="0" t="s">
        <v>408</v>
      </c>
      <c r="E406" s="29" t="n">
        <v>0.1</v>
      </c>
      <c r="F406" s="0" t="s">
        <v>263</v>
      </c>
      <c r="G406" s="0" t="s">
        <v>264</v>
      </c>
      <c r="H406" s="30"/>
      <c r="I406" s="0" t="s">
        <v>265</v>
      </c>
      <c r="J406" s="31" t="n">
        <f aca="false">ROUND(E406/I403* H406,5)</f>
        <v>0</v>
      </c>
      <c r="K406" s="32"/>
    </row>
    <row r="407" customFormat="false" ht="15" hidden="false" customHeight="false" outlineLevel="0" collapsed="false">
      <c r="D407" s="33" t="s">
        <v>266</v>
      </c>
      <c r="E407" s="32"/>
      <c r="H407" s="32"/>
      <c r="K407" s="30" t="n">
        <f aca="false">SUM(J405:J406)</f>
        <v>0</v>
      </c>
    </row>
    <row r="408" customFormat="false" ht="15" hidden="false" customHeight="false" outlineLevel="0" collapsed="false">
      <c r="B408" s="28" t="s">
        <v>271</v>
      </c>
      <c r="E408" s="32"/>
      <c r="H408" s="32"/>
      <c r="K408" s="32"/>
    </row>
    <row r="409" customFormat="false" ht="15" hidden="false" customHeight="false" outlineLevel="0" collapsed="false">
      <c r="B409" s="0" t="s">
        <v>421</v>
      </c>
      <c r="C409" s="0" t="s">
        <v>49</v>
      </c>
      <c r="D409" s="0" t="s">
        <v>422</v>
      </c>
      <c r="E409" s="29" t="n">
        <v>0.1075</v>
      </c>
      <c r="G409" s="0" t="s">
        <v>264</v>
      </c>
      <c r="H409" s="30"/>
      <c r="I409" s="0" t="s">
        <v>265</v>
      </c>
      <c r="J409" s="31" t="n">
        <f aca="false">ROUND(E409* H409,5)</f>
        <v>0</v>
      </c>
      <c r="K409" s="32"/>
    </row>
    <row r="410" customFormat="false" ht="15" hidden="false" customHeight="false" outlineLevel="0" collapsed="false">
      <c r="D410" s="33" t="s">
        <v>282</v>
      </c>
      <c r="E410" s="32"/>
      <c r="H410" s="32"/>
      <c r="K410" s="30" t="n">
        <f aca="false">SUM(J409:J409)</f>
        <v>0</v>
      </c>
    </row>
    <row r="411" customFormat="false" ht="15" hidden="false" customHeight="false" outlineLevel="0" collapsed="false">
      <c r="E411" s="32"/>
      <c r="H411" s="32"/>
      <c r="K411" s="32"/>
    </row>
    <row r="412" customFormat="false" ht="15" hidden="false" customHeight="false" outlineLevel="0" collapsed="false">
      <c r="D412" s="33" t="s">
        <v>284</v>
      </c>
      <c r="E412" s="32"/>
      <c r="H412" s="32" t="n">
        <v>1.5</v>
      </c>
      <c r="I412" s="0" t="s">
        <v>285</v>
      </c>
      <c r="J412" s="0" t="n">
        <f aca="false">ROUND(H412/100*K407,5)</f>
        <v>0</v>
      </c>
      <c r="K412" s="32"/>
    </row>
    <row r="413" customFormat="false" ht="15" hidden="false" customHeight="false" outlineLevel="0" collapsed="false">
      <c r="D413" s="33" t="s">
        <v>283</v>
      </c>
      <c r="E413" s="32"/>
      <c r="H413" s="32"/>
      <c r="K413" s="34" t="n">
        <f aca="false">SUM(J404:J412)</f>
        <v>0</v>
      </c>
    </row>
    <row r="414" customFormat="false" ht="15" hidden="false" customHeight="false" outlineLevel="0" collapsed="false">
      <c r="D414" s="33" t="s">
        <v>286</v>
      </c>
      <c r="E414" s="32"/>
      <c r="H414" s="32"/>
      <c r="K414" s="34" t="n">
        <f aca="false">SUM(K413:K413)</f>
        <v>0</v>
      </c>
    </row>
    <row r="416" customFormat="false" ht="45" hidden="false" customHeight="true" outlineLevel="0" collapsed="false">
      <c r="A416" s="22"/>
      <c r="B416" s="22" t="s">
        <v>423</v>
      </c>
      <c r="C416" s="23" t="s">
        <v>273</v>
      </c>
      <c r="D416" s="24" t="s">
        <v>424</v>
      </c>
      <c r="E416" s="24"/>
      <c r="F416" s="24"/>
      <c r="G416" s="23"/>
      <c r="H416" s="25" t="s">
        <v>257</v>
      </c>
      <c r="I416" s="26" t="n">
        <v>1</v>
      </c>
      <c r="J416" s="26"/>
      <c r="K416" s="27" t="n">
        <f aca="false">ROUND(K427,2)</f>
        <v>0</v>
      </c>
      <c r="L416" s="24" t="s">
        <v>425</v>
      </c>
      <c r="M416" s="23"/>
      <c r="N416" s="23"/>
      <c r="O416" s="23"/>
      <c r="P416" s="23"/>
      <c r="Q416" s="23"/>
      <c r="R416" s="23"/>
      <c r="S416" s="23"/>
      <c r="T416" s="23"/>
      <c r="U416" s="23"/>
      <c r="V416" s="23"/>
      <c r="W416" s="23"/>
      <c r="X416" s="23"/>
      <c r="Y416" s="23"/>
      <c r="Z416" s="23"/>
      <c r="AA416" s="23"/>
    </row>
    <row r="417" customFormat="false" ht="15" hidden="false" customHeight="false" outlineLevel="0" collapsed="false">
      <c r="B417" s="28" t="s">
        <v>259</v>
      </c>
    </row>
    <row r="418" customFormat="false" ht="15" hidden="false" customHeight="false" outlineLevel="0" collapsed="false">
      <c r="B418" s="0" t="s">
        <v>320</v>
      </c>
      <c r="C418" s="0" t="s">
        <v>261</v>
      </c>
      <c r="D418" s="0" t="s">
        <v>321</v>
      </c>
      <c r="E418" s="29" t="n">
        <v>0.014</v>
      </c>
      <c r="F418" s="0" t="s">
        <v>263</v>
      </c>
      <c r="G418" s="0" t="s">
        <v>264</v>
      </c>
      <c r="H418" s="30"/>
      <c r="I418" s="0" t="s">
        <v>265</v>
      </c>
      <c r="J418" s="31" t="n">
        <f aca="false">ROUND(E418/I416* H418,5)</f>
        <v>0</v>
      </c>
      <c r="K418" s="32"/>
    </row>
    <row r="419" customFormat="false" ht="15" hidden="false" customHeight="false" outlineLevel="0" collapsed="false">
      <c r="B419" s="0" t="s">
        <v>407</v>
      </c>
      <c r="C419" s="0" t="s">
        <v>261</v>
      </c>
      <c r="D419" s="0" t="s">
        <v>408</v>
      </c>
      <c r="E419" s="29" t="n">
        <v>0.014</v>
      </c>
      <c r="F419" s="0" t="s">
        <v>263</v>
      </c>
      <c r="G419" s="0" t="s">
        <v>264</v>
      </c>
      <c r="H419" s="30"/>
      <c r="I419" s="0" t="s">
        <v>265</v>
      </c>
      <c r="J419" s="31" t="n">
        <f aca="false">ROUND(E419/I416* H419,5)</f>
        <v>0</v>
      </c>
      <c r="K419" s="32"/>
    </row>
    <row r="420" customFormat="false" ht="15" hidden="false" customHeight="false" outlineLevel="0" collapsed="false">
      <c r="D420" s="33" t="s">
        <v>266</v>
      </c>
      <c r="E420" s="32"/>
      <c r="H420" s="32"/>
      <c r="K420" s="30" t="n">
        <f aca="false">SUM(J418:J419)</f>
        <v>0</v>
      </c>
    </row>
    <row r="421" customFormat="false" ht="15" hidden="false" customHeight="false" outlineLevel="0" collapsed="false">
      <c r="B421" s="28" t="s">
        <v>271</v>
      </c>
      <c r="E421" s="32"/>
      <c r="H421" s="32"/>
      <c r="K421" s="32"/>
    </row>
    <row r="422" customFormat="false" ht="15" hidden="false" customHeight="false" outlineLevel="0" collapsed="false">
      <c r="B422" s="0" t="s">
        <v>426</v>
      </c>
      <c r="C422" s="0" t="s">
        <v>273</v>
      </c>
      <c r="D422" s="0" t="s">
        <v>427</v>
      </c>
      <c r="E422" s="29" t="n">
        <v>1</v>
      </c>
      <c r="G422" s="0" t="s">
        <v>264</v>
      </c>
      <c r="H422" s="30"/>
      <c r="I422" s="0" t="s">
        <v>265</v>
      </c>
      <c r="J422" s="31" t="n">
        <f aca="false">ROUND(E422* H422,5)</f>
        <v>0</v>
      </c>
      <c r="K422" s="32"/>
    </row>
    <row r="423" customFormat="false" ht="15" hidden="false" customHeight="false" outlineLevel="0" collapsed="false">
      <c r="D423" s="33" t="s">
        <v>282</v>
      </c>
      <c r="E423" s="32"/>
      <c r="H423" s="32"/>
      <c r="K423" s="30" t="n">
        <f aca="false">SUM(J422:J422)</f>
        <v>0</v>
      </c>
    </row>
    <row r="424" customFormat="false" ht="15" hidden="false" customHeight="false" outlineLevel="0" collapsed="false">
      <c r="E424" s="32"/>
      <c r="H424" s="32"/>
      <c r="K424" s="32"/>
    </row>
    <row r="425" customFormat="false" ht="15" hidden="false" customHeight="false" outlineLevel="0" collapsed="false">
      <c r="D425" s="33" t="s">
        <v>284</v>
      </c>
      <c r="E425" s="32"/>
      <c r="H425" s="32" t="n">
        <v>2.5</v>
      </c>
      <c r="I425" s="0" t="s">
        <v>285</v>
      </c>
      <c r="J425" s="0" t="n">
        <f aca="false">ROUND(H425/100*K420,5)</f>
        <v>0</v>
      </c>
      <c r="K425" s="32"/>
    </row>
    <row r="426" customFormat="false" ht="15" hidden="false" customHeight="false" outlineLevel="0" collapsed="false">
      <c r="D426" s="33" t="s">
        <v>283</v>
      </c>
      <c r="E426" s="32"/>
      <c r="H426" s="32"/>
      <c r="K426" s="34" t="n">
        <f aca="false">SUM(J417:J425)</f>
        <v>0</v>
      </c>
    </row>
    <row r="427" customFormat="false" ht="15" hidden="false" customHeight="false" outlineLevel="0" collapsed="false">
      <c r="D427" s="33" t="s">
        <v>286</v>
      </c>
      <c r="E427" s="32"/>
      <c r="H427" s="32"/>
      <c r="K427" s="34" t="n">
        <f aca="false">SUM(K426:K426)</f>
        <v>0</v>
      </c>
    </row>
    <row r="429" customFormat="false" ht="45" hidden="false" customHeight="true" outlineLevel="0" collapsed="false">
      <c r="A429" s="22"/>
      <c r="B429" s="22" t="s">
        <v>428</v>
      </c>
      <c r="C429" s="23" t="s">
        <v>273</v>
      </c>
      <c r="D429" s="24" t="s">
        <v>429</v>
      </c>
      <c r="E429" s="24"/>
      <c r="F429" s="24"/>
      <c r="G429" s="23"/>
      <c r="H429" s="25" t="s">
        <v>257</v>
      </c>
      <c r="I429" s="26" t="n">
        <v>1</v>
      </c>
      <c r="J429" s="26"/>
      <c r="K429" s="27" t="n">
        <f aca="false">ROUND(K443,2)</f>
        <v>0</v>
      </c>
      <c r="L429" s="24" t="s">
        <v>430</v>
      </c>
      <c r="M429" s="23"/>
      <c r="N429" s="23"/>
      <c r="O429" s="23"/>
      <c r="P429" s="23"/>
      <c r="Q429" s="23"/>
      <c r="R429" s="23"/>
      <c r="S429" s="23"/>
      <c r="T429" s="23"/>
      <c r="U429" s="23"/>
      <c r="V429" s="23"/>
      <c r="W429" s="23"/>
      <c r="X429" s="23"/>
      <c r="Y429" s="23"/>
      <c r="Z429" s="23"/>
      <c r="AA429" s="23"/>
    </row>
    <row r="430" customFormat="false" ht="15" hidden="false" customHeight="false" outlineLevel="0" collapsed="false">
      <c r="B430" s="28" t="s">
        <v>259</v>
      </c>
    </row>
    <row r="431" customFormat="false" ht="15" hidden="false" customHeight="false" outlineLevel="0" collapsed="false">
      <c r="B431" s="0" t="s">
        <v>328</v>
      </c>
      <c r="C431" s="0" t="s">
        <v>261</v>
      </c>
      <c r="D431" s="0" t="s">
        <v>329</v>
      </c>
      <c r="E431" s="29" t="n">
        <v>0.017</v>
      </c>
      <c r="F431" s="0" t="s">
        <v>263</v>
      </c>
      <c r="G431" s="0" t="s">
        <v>264</v>
      </c>
      <c r="H431" s="30"/>
      <c r="I431" s="0" t="s">
        <v>265</v>
      </c>
      <c r="J431" s="31" t="n">
        <f aca="false">ROUND(E431/I429* H431,5)</f>
        <v>0</v>
      </c>
      <c r="K431" s="32"/>
    </row>
    <row r="432" customFormat="false" ht="15" hidden="false" customHeight="false" outlineLevel="0" collapsed="false">
      <c r="B432" s="0" t="s">
        <v>330</v>
      </c>
      <c r="C432" s="0" t="s">
        <v>261</v>
      </c>
      <c r="D432" s="0" t="s">
        <v>331</v>
      </c>
      <c r="E432" s="29" t="n">
        <v>0.032</v>
      </c>
      <c r="F432" s="0" t="s">
        <v>263</v>
      </c>
      <c r="G432" s="0" t="s">
        <v>264</v>
      </c>
      <c r="H432" s="30"/>
      <c r="I432" s="0" t="s">
        <v>265</v>
      </c>
      <c r="J432" s="31" t="n">
        <f aca="false">ROUND(E432/I429* H432,5)</f>
        <v>0</v>
      </c>
      <c r="K432" s="32"/>
    </row>
    <row r="433" customFormat="false" ht="15" hidden="false" customHeight="false" outlineLevel="0" collapsed="false">
      <c r="D433" s="33" t="s">
        <v>266</v>
      </c>
      <c r="E433" s="32"/>
      <c r="H433" s="32"/>
      <c r="K433" s="30" t="n">
        <f aca="false">SUM(J431:J432)</f>
        <v>0</v>
      </c>
    </row>
    <row r="434" customFormat="false" ht="15" hidden="false" customHeight="false" outlineLevel="0" collapsed="false">
      <c r="B434" s="28" t="s">
        <v>267</v>
      </c>
      <c r="E434" s="32"/>
      <c r="H434" s="32"/>
      <c r="K434" s="32"/>
    </row>
    <row r="435" customFormat="false" ht="15" hidden="false" customHeight="false" outlineLevel="0" collapsed="false">
      <c r="B435" s="0" t="s">
        <v>431</v>
      </c>
      <c r="C435" s="0" t="s">
        <v>261</v>
      </c>
      <c r="D435" s="0" t="s">
        <v>432</v>
      </c>
      <c r="E435" s="29" t="n">
        <v>0.032</v>
      </c>
      <c r="F435" s="0" t="s">
        <v>263</v>
      </c>
      <c r="G435" s="0" t="s">
        <v>264</v>
      </c>
      <c r="H435" s="30"/>
      <c r="I435" s="0" t="s">
        <v>265</v>
      </c>
      <c r="J435" s="31" t="n">
        <f aca="false">ROUND(E435/I429* H435,5)</f>
        <v>0</v>
      </c>
      <c r="K435" s="32"/>
    </row>
    <row r="436" customFormat="false" ht="15" hidden="false" customHeight="false" outlineLevel="0" collapsed="false">
      <c r="D436" s="33" t="s">
        <v>270</v>
      </c>
      <c r="E436" s="32"/>
      <c r="H436" s="32"/>
      <c r="K436" s="30" t="n">
        <f aca="false">SUM(J435:J435)</f>
        <v>0</v>
      </c>
    </row>
    <row r="437" customFormat="false" ht="15" hidden="false" customHeight="false" outlineLevel="0" collapsed="false">
      <c r="B437" s="28" t="s">
        <v>271</v>
      </c>
      <c r="E437" s="32"/>
      <c r="H437" s="32"/>
      <c r="K437" s="32"/>
    </row>
    <row r="438" customFormat="false" ht="15" hidden="false" customHeight="false" outlineLevel="0" collapsed="false">
      <c r="B438" s="0" t="s">
        <v>433</v>
      </c>
      <c r="C438" s="0" t="s">
        <v>273</v>
      </c>
      <c r="D438" s="0" t="s">
        <v>434</v>
      </c>
      <c r="E438" s="29" t="n">
        <v>1</v>
      </c>
      <c r="G438" s="0" t="s">
        <v>264</v>
      </c>
      <c r="H438" s="30"/>
      <c r="I438" s="0" t="s">
        <v>265</v>
      </c>
      <c r="J438" s="31" t="n">
        <f aca="false">ROUND(E438* H438,5)</f>
        <v>0</v>
      </c>
      <c r="K438" s="32"/>
    </row>
    <row r="439" customFormat="false" ht="15" hidden="false" customHeight="false" outlineLevel="0" collapsed="false">
      <c r="D439" s="33" t="s">
        <v>282</v>
      </c>
      <c r="E439" s="32"/>
      <c r="H439" s="32"/>
      <c r="K439" s="30" t="n">
        <f aca="false">SUM(J438:J438)</f>
        <v>0</v>
      </c>
    </row>
    <row r="440" customFormat="false" ht="15" hidden="false" customHeight="false" outlineLevel="0" collapsed="false">
      <c r="E440" s="32"/>
      <c r="H440" s="32"/>
      <c r="K440" s="32"/>
    </row>
    <row r="441" customFormat="false" ht="15" hidden="false" customHeight="false" outlineLevel="0" collapsed="false">
      <c r="D441" s="33" t="s">
        <v>284</v>
      </c>
      <c r="E441" s="32"/>
      <c r="H441" s="32" t="n">
        <v>2.5</v>
      </c>
      <c r="I441" s="0" t="s">
        <v>285</v>
      </c>
      <c r="J441" s="0" t="n">
        <f aca="false">ROUND(H441/100*K433,5)</f>
        <v>0</v>
      </c>
      <c r="K441" s="32"/>
    </row>
    <row r="442" customFormat="false" ht="15" hidden="false" customHeight="false" outlineLevel="0" collapsed="false">
      <c r="D442" s="33" t="s">
        <v>283</v>
      </c>
      <c r="E442" s="32"/>
      <c r="H442" s="32"/>
      <c r="K442" s="34" t="n">
        <f aca="false">SUM(J430:J441)</f>
        <v>0</v>
      </c>
    </row>
    <row r="443" customFormat="false" ht="15" hidden="false" customHeight="false" outlineLevel="0" collapsed="false">
      <c r="D443" s="33" t="s">
        <v>286</v>
      </c>
      <c r="E443" s="32"/>
      <c r="H443" s="32"/>
      <c r="K443" s="34" t="n">
        <f aca="false">SUM(K442:K442)</f>
        <v>0</v>
      </c>
    </row>
    <row r="445" customFormat="false" ht="45" hidden="false" customHeight="true" outlineLevel="0" collapsed="false">
      <c r="A445" s="22"/>
      <c r="B445" s="22" t="s">
        <v>435</v>
      </c>
      <c r="C445" s="23" t="s">
        <v>273</v>
      </c>
      <c r="D445" s="24" t="s">
        <v>436</v>
      </c>
      <c r="E445" s="24"/>
      <c r="F445" s="24"/>
      <c r="G445" s="23"/>
      <c r="H445" s="25" t="s">
        <v>257</v>
      </c>
      <c r="I445" s="26" t="n">
        <v>1</v>
      </c>
      <c r="J445" s="26"/>
      <c r="K445" s="27" t="n">
        <f aca="false">ROUND(K459,2)</f>
        <v>0</v>
      </c>
      <c r="L445" s="24" t="s">
        <v>437</v>
      </c>
      <c r="M445" s="23"/>
      <c r="N445" s="23"/>
      <c r="O445" s="23"/>
      <c r="P445" s="23"/>
      <c r="Q445" s="23"/>
      <c r="R445" s="23"/>
      <c r="S445" s="23"/>
      <c r="T445" s="23"/>
      <c r="U445" s="23"/>
      <c r="V445" s="23"/>
      <c r="W445" s="23"/>
      <c r="X445" s="23"/>
      <c r="Y445" s="23"/>
      <c r="Z445" s="23"/>
      <c r="AA445" s="23"/>
    </row>
    <row r="446" customFormat="false" ht="15" hidden="false" customHeight="false" outlineLevel="0" collapsed="false">
      <c r="B446" s="28" t="s">
        <v>259</v>
      </c>
    </row>
    <row r="447" customFormat="false" ht="15" hidden="false" customHeight="false" outlineLevel="0" collapsed="false">
      <c r="B447" s="0" t="s">
        <v>328</v>
      </c>
      <c r="C447" s="0" t="s">
        <v>261</v>
      </c>
      <c r="D447" s="0" t="s">
        <v>329</v>
      </c>
      <c r="E447" s="29" t="n">
        <v>0.05</v>
      </c>
      <c r="F447" s="0" t="s">
        <v>263</v>
      </c>
      <c r="G447" s="0" t="s">
        <v>264</v>
      </c>
      <c r="H447" s="30"/>
      <c r="I447" s="0" t="s">
        <v>265</v>
      </c>
      <c r="J447" s="31" t="n">
        <f aca="false">ROUND(E447/I445* H447,5)</f>
        <v>0</v>
      </c>
      <c r="K447" s="32"/>
    </row>
    <row r="448" customFormat="false" ht="15" hidden="false" customHeight="false" outlineLevel="0" collapsed="false">
      <c r="B448" s="0" t="s">
        <v>330</v>
      </c>
      <c r="C448" s="0" t="s">
        <v>261</v>
      </c>
      <c r="D448" s="0" t="s">
        <v>331</v>
      </c>
      <c r="E448" s="29" t="n">
        <v>0.05</v>
      </c>
      <c r="F448" s="0" t="s">
        <v>263</v>
      </c>
      <c r="G448" s="0" t="s">
        <v>264</v>
      </c>
      <c r="H448" s="30"/>
      <c r="I448" s="0" t="s">
        <v>265</v>
      </c>
      <c r="J448" s="31" t="n">
        <f aca="false">ROUND(E448/I445* H448,5)</f>
        <v>0</v>
      </c>
      <c r="K448" s="32"/>
    </row>
    <row r="449" customFormat="false" ht="15" hidden="false" customHeight="false" outlineLevel="0" collapsed="false">
      <c r="D449" s="33" t="s">
        <v>266</v>
      </c>
      <c r="E449" s="32"/>
      <c r="H449" s="32"/>
      <c r="K449" s="30" t="n">
        <f aca="false">SUM(J447:J448)</f>
        <v>0</v>
      </c>
    </row>
    <row r="450" customFormat="false" ht="15" hidden="false" customHeight="false" outlineLevel="0" collapsed="false">
      <c r="B450" s="28" t="s">
        <v>267</v>
      </c>
      <c r="E450" s="32"/>
      <c r="H450" s="32"/>
      <c r="K450" s="32"/>
    </row>
    <row r="451" customFormat="false" ht="15" hidden="false" customHeight="false" outlineLevel="0" collapsed="false">
      <c r="B451" s="0" t="s">
        <v>431</v>
      </c>
      <c r="C451" s="0" t="s">
        <v>261</v>
      </c>
      <c r="D451" s="0" t="s">
        <v>432</v>
      </c>
      <c r="E451" s="29" t="n">
        <v>0.05</v>
      </c>
      <c r="F451" s="0" t="s">
        <v>263</v>
      </c>
      <c r="G451" s="0" t="s">
        <v>264</v>
      </c>
      <c r="H451" s="30"/>
      <c r="I451" s="0" t="s">
        <v>265</v>
      </c>
      <c r="J451" s="31" t="n">
        <f aca="false">ROUND(E451/I445* H451,5)</f>
        <v>0</v>
      </c>
      <c r="K451" s="32"/>
    </row>
    <row r="452" customFormat="false" ht="15" hidden="false" customHeight="false" outlineLevel="0" collapsed="false">
      <c r="D452" s="33" t="s">
        <v>270</v>
      </c>
      <c r="E452" s="32"/>
      <c r="H452" s="32"/>
      <c r="K452" s="30" t="n">
        <f aca="false">SUM(J451:J451)</f>
        <v>0</v>
      </c>
    </row>
    <row r="453" customFormat="false" ht="15" hidden="false" customHeight="false" outlineLevel="0" collapsed="false">
      <c r="B453" s="28" t="s">
        <v>271</v>
      </c>
      <c r="E453" s="32"/>
      <c r="H453" s="32"/>
      <c r="K453" s="32"/>
    </row>
    <row r="454" customFormat="false" ht="15" hidden="false" customHeight="false" outlineLevel="0" collapsed="false">
      <c r="B454" s="0" t="s">
        <v>438</v>
      </c>
      <c r="C454" s="0" t="s">
        <v>273</v>
      </c>
      <c r="D454" s="0" t="s">
        <v>439</v>
      </c>
      <c r="E454" s="29" t="n">
        <v>1</v>
      </c>
      <c r="G454" s="0" t="s">
        <v>264</v>
      </c>
      <c r="H454" s="30"/>
      <c r="I454" s="0" t="s">
        <v>265</v>
      </c>
      <c r="J454" s="31" t="n">
        <f aca="false">ROUND(E454* H454,5)</f>
        <v>0</v>
      </c>
      <c r="K454" s="32"/>
    </row>
    <row r="455" customFormat="false" ht="15" hidden="false" customHeight="false" outlineLevel="0" collapsed="false">
      <c r="D455" s="33" t="s">
        <v>282</v>
      </c>
      <c r="E455" s="32"/>
      <c r="H455" s="32"/>
      <c r="K455" s="30" t="n">
        <f aca="false">SUM(J454:J454)</f>
        <v>0</v>
      </c>
    </row>
    <row r="456" customFormat="false" ht="15" hidden="false" customHeight="false" outlineLevel="0" collapsed="false">
      <c r="E456" s="32"/>
      <c r="H456" s="32"/>
      <c r="K456" s="32"/>
    </row>
    <row r="457" customFormat="false" ht="15" hidden="false" customHeight="false" outlineLevel="0" collapsed="false">
      <c r="D457" s="33" t="s">
        <v>284</v>
      </c>
      <c r="E457" s="32"/>
      <c r="H457" s="32" t="n">
        <v>1.5</v>
      </c>
      <c r="I457" s="0" t="s">
        <v>285</v>
      </c>
      <c r="J457" s="0" t="n">
        <f aca="false">ROUND(H457/100*K449,5)</f>
        <v>0</v>
      </c>
      <c r="K457" s="32"/>
    </row>
    <row r="458" customFormat="false" ht="15" hidden="false" customHeight="false" outlineLevel="0" collapsed="false">
      <c r="D458" s="33" t="s">
        <v>283</v>
      </c>
      <c r="E458" s="32"/>
      <c r="H458" s="32"/>
      <c r="K458" s="34" t="n">
        <f aca="false">SUM(J446:J457)</f>
        <v>0</v>
      </c>
    </row>
    <row r="459" customFormat="false" ht="15" hidden="false" customHeight="false" outlineLevel="0" collapsed="false">
      <c r="D459" s="33" t="s">
        <v>286</v>
      </c>
      <c r="E459" s="32"/>
      <c r="H459" s="32"/>
      <c r="K459" s="34" t="n">
        <f aca="false">SUM(K458:K458)</f>
        <v>0</v>
      </c>
    </row>
    <row r="461" customFormat="false" ht="45" hidden="false" customHeight="true" outlineLevel="0" collapsed="false">
      <c r="A461" s="22"/>
      <c r="B461" s="22" t="s">
        <v>440</v>
      </c>
      <c r="C461" s="23" t="s">
        <v>49</v>
      </c>
      <c r="D461" s="24" t="s">
        <v>441</v>
      </c>
      <c r="E461" s="24"/>
      <c r="F461" s="24"/>
      <c r="G461" s="23"/>
      <c r="H461" s="25" t="s">
        <v>257</v>
      </c>
      <c r="I461" s="26" t="n">
        <v>1</v>
      </c>
      <c r="J461" s="26"/>
      <c r="K461" s="27" t="n">
        <f aca="false">ROUND(K472,2)</f>
        <v>0</v>
      </c>
      <c r="L461" s="24" t="s">
        <v>442</v>
      </c>
      <c r="M461" s="23"/>
      <c r="N461" s="23"/>
      <c r="O461" s="23"/>
      <c r="P461" s="23"/>
      <c r="Q461" s="23"/>
      <c r="R461" s="23"/>
      <c r="S461" s="23"/>
      <c r="T461" s="23"/>
      <c r="U461" s="23"/>
      <c r="V461" s="23"/>
      <c r="W461" s="23"/>
      <c r="X461" s="23"/>
      <c r="Y461" s="23"/>
      <c r="Z461" s="23"/>
      <c r="AA461" s="23"/>
    </row>
    <row r="462" customFormat="false" ht="15" hidden="false" customHeight="false" outlineLevel="0" collapsed="false">
      <c r="B462" s="28" t="s">
        <v>259</v>
      </c>
    </row>
    <row r="463" customFormat="false" ht="15" hidden="false" customHeight="false" outlineLevel="0" collapsed="false">
      <c r="B463" s="0" t="s">
        <v>320</v>
      </c>
      <c r="C463" s="0" t="s">
        <v>261</v>
      </c>
      <c r="D463" s="0" t="s">
        <v>321</v>
      </c>
      <c r="E463" s="29" t="n">
        <v>2.052</v>
      </c>
      <c r="F463" s="0" t="s">
        <v>263</v>
      </c>
      <c r="G463" s="0" t="s">
        <v>264</v>
      </c>
      <c r="H463" s="30"/>
      <c r="I463" s="0" t="s">
        <v>265</v>
      </c>
      <c r="J463" s="31" t="n">
        <f aca="false">ROUND(E463/I461* H463,5)</f>
        <v>0</v>
      </c>
      <c r="K463" s="32"/>
    </row>
    <row r="464" customFormat="false" ht="15" hidden="false" customHeight="false" outlineLevel="0" collapsed="false">
      <c r="B464" s="0" t="s">
        <v>407</v>
      </c>
      <c r="C464" s="0" t="s">
        <v>261</v>
      </c>
      <c r="D464" s="0" t="s">
        <v>408</v>
      </c>
      <c r="E464" s="29" t="n">
        <v>0.513</v>
      </c>
      <c r="F464" s="0" t="s">
        <v>263</v>
      </c>
      <c r="G464" s="0" t="s">
        <v>264</v>
      </c>
      <c r="H464" s="30"/>
      <c r="I464" s="0" t="s">
        <v>265</v>
      </c>
      <c r="J464" s="31" t="n">
        <f aca="false">ROUND(E464/I461* H464,5)</f>
        <v>0</v>
      </c>
      <c r="K464" s="32"/>
    </row>
    <row r="465" customFormat="false" ht="15" hidden="false" customHeight="false" outlineLevel="0" collapsed="false">
      <c r="D465" s="33" t="s">
        <v>266</v>
      </c>
      <c r="E465" s="32"/>
      <c r="H465" s="32"/>
      <c r="K465" s="30" t="n">
        <f aca="false">SUM(J463:J464)</f>
        <v>0</v>
      </c>
    </row>
    <row r="466" customFormat="false" ht="15" hidden="false" customHeight="false" outlineLevel="0" collapsed="false">
      <c r="B466" s="28" t="s">
        <v>271</v>
      </c>
      <c r="E466" s="32"/>
      <c r="H466" s="32"/>
      <c r="K466" s="32"/>
    </row>
    <row r="467" customFormat="false" ht="15" hidden="false" customHeight="false" outlineLevel="0" collapsed="false">
      <c r="B467" s="0" t="s">
        <v>443</v>
      </c>
      <c r="C467" s="0" t="s">
        <v>49</v>
      </c>
      <c r="D467" s="0" t="s">
        <v>444</v>
      </c>
      <c r="E467" s="29" t="n">
        <v>1.05</v>
      </c>
      <c r="G467" s="0" t="s">
        <v>264</v>
      </c>
      <c r="H467" s="30"/>
      <c r="I467" s="0" t="s">
        <v>265</v>
      </c>
      <c r="J467" s="31" t="n">
        <f aca="false">ROUND(E467* H467,5)</f>
        <v>0</v>
      </c>
      <c r="K467" s="32"/>
    </row>
    <row r="468" customFormat="false" ht="15" hidden="false" customHeight="false" outlineLevel="0" collapsed="false">
      <c r="D468" s="33" t="s">
        <v>282</v>
      </c>
      <c r="E468" s="32"/>
      <c r="H468" s="32"/>
      <c r="K468" s="30" t="n">
        <f aca="false">SUM(J467:J467)</f>
        <v>0</v>
      </c>
    </row>
    <row r="469" customFormat="false" ht="15" hidden="false" customHeight="false" outlineLevel="0" collapsed="false">
      <c r="E469" s="32"/>
      <c r="H469" s="32"/>
      <c r="K469" s="32"/>
    </row>
    <row r="470" customFormat="false" ht="15" hidden="false" customHeight="false" outlineLevel="0" collapsed="false">
      <c r="D470" s="33" t="s">
        <v>284</v>
      </c>
      <c r="E470" s="32"/>
      <c r="H470" s="32" t="n">
        <v>2.5</v>
      </c>
      <c r="I470" s="0" t="s">
        <v>285</v>
      </c>
      <c r="J470" s="0" t="n">
        <f aca="false">ROUND(H470/100*K465,5)</f>
        <v>0</v>
      </c>
      <c r="K470" s="32"/>
    </row>
    <row r="471" customFormat="false" ht="15" hidden="false" customHeight="false" outlineLevel="0" collapsed="false">
      <c r="D471" s="33" t="s">
        <v>283</v>
      </c>
      <c r="E471" s="32"/>
      <c r="H471" s="32"/>
      <c r="K471" s="34" t="n">
        <f aca="false">SUM(J462:J470)</f>
        <v>0</v>
      </c>
    </row>
    <row r="472" customFormat="false" ht="15" hidden="false" customHeight="false" outlineLevel="0" collapsed="false">
      <c r="D472" s="33" t="s">
        <v>286</v>
      </c>
      <c r="E472" s="32"/>
      <c r="H472" s="32"/>
      <c r="K472" s="34" t="n">
        <f aca="false">SUM(K471:K471)</f>
        <v>0</v>
      </c>
    </row>
    <row r="474" customFormat="false" ht="45" hidden="false" customHeight="true" outlineLevel="0" collapsed="false">
      <c r="A474" s="22"/>
      <c r="B474" s="22" t="s">
        <v>445</v>
      </c>
      <c r="C474" s="23" t="s">
        <v>110</v>
      </c>
      <c r="D474" s="24" t="s">
        <v>446</v>
      </c>
      <c r="E474" s="24"/>
      <c r="F474" s="24"/>
      <c r="G474" s="23"/>
      <c r="H474" s="25" t="s">
        <v>257</v>
      </c>
      <c r="I474" s="26" t="n">
        <v>1</v>
      </c>
      <c r="J474" s="26"/>
      <c r="K474" s="27" t="n">
        <f aca="false">ROUND(K485,2)</f>
        <v>0</v>
      </c>
      <c r="L474" s="24" t="s">
        <v>447</v>
      </c>
      <c r="M474" s="23"/>
      <c r="N474" s="23"/>
      <c r="O474" s="23"/>
      <c r="P474" s="23"/>
      <c r="Q474" s="23"/>
      <c r="R474" s="23"/>
      <c r="S474" s="23"/>
      <c r="T474" s="23"/>
      <c r="U474" s="23"/>
      <c r="V474" s="23"/>
      <c r="W474" s="23"/>
      <c r="X474" s="23"/>
      <c r="Y474" s="23"/>
      <c r="Z474" s="23"/>
      <c r="AA474" s="23"/>
    </row>
    <row r="475" customFormat="false" ht="15" hidden="false" customHeight="false" outlineLevel="0" collapsed="false">
      <c r="B475" s="28" t="s">
        <v>259</v>
      </c>
    </row>
    <row r="476" customFormat="false" ht="15" hidden="false" customHeight="false" outlineLevel="0" collapsed="false">
      <c r="B476" s="0" t="s">
        <v>448</v>
      </c>
      <c r="C476" s="0" t="s">
        <v>261</v>
      </c>
      <c r="D476" s="0" t="s">
        <v>449</v>
      </c>
      <c r="E476" s="29" t="n">
        <v>0.3</v>
      </c>
      <c r="F476" s="0" t="s">
        <v>263</v>
      </c>
      <c r="G476" s="0" t="s">
        <v>264</v>
      </c>
      <c r="H476" s="30"/>
      <c r="I476" s="0" t="s">
        <v>265</v>
      </c>
      <c r="J476" s="31" t="n">
        <f aca="false">ROUND(E476/I474* H476,5)</f>
        <v>0</v>
      </c>
      <c r="K476" s="32"/>
    </row>
    <row r="477" customFormat="false" ht="15" hidden="false" customHeight="false" outlineLevel="0" collapsed="false">
      <c r="B477" s="0" t="s">
        <v>320</v>
      </c>
      <c r="C477" s="0" t="s">
        <v>261</v>
      </c>
      <c r="D477" s="0" t="s">
        <v>321</v>
      </c>
      <c r="E477" s="29" t="n">
        <v>0.15</v>
      </c>
      <c r="F477" s="0" t="s">
        <v>263</v>
      </c>
      <c r="G477" s="0" t="s">
        <v>264</v>
      </c>
      <c r="H477" s="30"/>
      <c r="I477" s="0" t="s">
        <v>265</v>
      </c>
      <c r="J477" s="31" t="n">
        <f aca="false">ROUND(E477/I474* H477,5)</f>
        <v>0</v>
      </c>
      <c r="K477" s="32"/>
    </row>
    <row r="478" customFormat="false" ht="15" hidden="false" customHeight="false" outlineLevel="0" collapsed="false">
      <c r="D478" s="33" t="s">
        <v>266</v>
      </c>
      <c r="E478" s="32"/>
      <c r="H478" s="32"/>
      <c r="K478" s="30" t="n">
        <f aca="false">SUM(J476:J477)</f>
        <v>0</v>
      </c>
    </row>
    <row r="479" customFormat="false" ht="15" hidden="false" customHeight="false" outlineLevel="0" collapsed="false">
      <c r="B479" s="28" t="s">
        <v>271</v>
      </c>
      <c r="E479" s="32"/>
      <c r="H479" s="32"/>
      <c r="K479" s="32"/>
    </row>
    <row r="480" customFormat="false" ht="15" hidden="false" customHeight="false" outlineLevel="0" collapsed="false">
      <c r="B480" s="0" t="s">
        <v>450</v>
      </c>
      <c r="C480" s="0" t="s">
        <v>451</v>
      </c>
      <c r="D480" s="0" t="s">
        <v>452</v>
      </c>
      <c r="E480" s="29" t="n">
        <v>0.00998</v>
      </c>
      <c r="G480" s="0" t="s">
        <v>264</v>
      </c>
      <c r="H480" s="30"/>
      <c r="I480" s="0" t="s">
        <v>265</v>
      </c>
      <c r="J480" s="31" t="n">
        <f aca="false">ROUND(E480* H480,5)</f>
        <v>0</v>
      </c>
      <c r="K480" s="32"/>
    </row>
    <row r="481" customFormat="false" ht="15" hidden="false" customHeight="false" outlineLevel="0" collapsed="false">
      <c r="D481" s="33" t="s">
        <v>282</v>
      </c>
      <c r="E481" s="32"/>
      <c r="H481" s="32"/>
      <c r="K481" s="30" t="n">
        <f aca="false">SUM(J480:J480)</f>
        <v>0</v>
      </c>
    </row>
    <row r="482" customFormat="false" ht="15" hidden="false" customHeight="false" outlineLevel="0" collapsed="false">
      <c r="E482" s="32"/>
      <c r="H482" s="32"/>
      <c r="K482" s="32"/>
    </row>
    <row r="483" customFormat="false" ht="15" hidden="false" customHeight="false" outlineLevel="0" collapsed="false">
      <c r="D483" s="33" t="s">
        <v>284</v>
      </c>
      <c r="E483" s="32"/>
      <c r="H483" s="32" t="n">
        <v>2.5</v>
      </c>
      <c r="I483" s="0" t="s">
        <v>285</v>
      </c>
      <c r="J483" s="0" t="n">
        <f aca="false">ROUND(H483/100*K478,5)</f>
        <v>0</v>
      </c>
      <c r="K483" s="32"/>
    </row>
    <row r="484" customFormat="false" ht="15" hidden="false" customHeight="false" outlineLevel="0" collapsed="false">
      <c r="D484" s="33" t="s">
        <v>283</v>
      </c>
      <c r="E484" s="32"/>
      <c r="H484" s="32"/>
      <c r="K484" s="34" t="n">
        <f aca="false">SUM(J475:J483)</f>
        <v>0</v>
      </c>
    </row>
    <row r="485" customFormat="false" ht="15" hidden="false" customHeight="false" outlineLevel="0" collapsed="false">
      <c r="D485" s="33" t="s">
        <v>286</v>
      </c>
      <c r="E485" s="32"/>
      <c r="H485" s="32"/>
      <c r="K485" s="34" t="n">
        <f aca="false">SUM(K484:K484)</f>
        <v>0</v>
      </c>
    </row>
    <row r="487" customFormat="false" ht="45" hidden="false" customHeight="true" outlineLevel="0" collapsed="false">
      <c r="A487" s="22"/>
      <c r="B487" s="22" t="s">
        <v>453</v>
      </c>
      <c r="C487" s="23" t="s">
        <v>16</v>
      </c>
      <c r="D487" s="24" t="s">
        <v>454</v>
      </c>
      <c r="E487" s="24"/>
      <c r="F487" s="24"/>
      <c r="G487" s="23"/>
      <c r="H487" s="25" t="s">
        <v>257</v>
      </c>
      <c r="I487" s="26" t="n">
        <v>1</v>
      </c>
      <c r="J487" s="26"/>
      <c r="K487" s="27" t="n">
        <f aca="false">ROUND(K500,2)</f>
        <v>0</v>
      </c>
      <c r="L487" s="24" t="s">
        <v>455</v>
      </c>
      <c r="M487" s="23"/>
      <c r="N487" s="23"/>
      <c r="O487" s="23"/>
      <c r="P487" s="23"/>
      <c r="Q487" s="23"/>
      <c r="R487" s="23"/>
      <c r="S487" s="23"/>
      <c r="T487" s="23"/>
      <c r="U487" s="23"/>
      <c r="V487" s="23"/>
      <c r="W487" s="23"/>
      <c r="X487" s="23"/>
      <c r="Y487" s="23"/>
      <c r="Z487" s="23"/>
      <c r="AA487" s="23"/>
    </row>
    <row r="488" customFormat="false" ht="15" hidden="false" customHeight="false" outlineLevel="0" collapsed="false">
      <c r="B488" s="28" t="s">
        <v>259</v>
      </c>
    </row>
    <row r="489" customFormat="false" ht="15" hidden="false" customHeight="false" outlineLevel="0" collapsed="false">
      <c r="B489" s="0" t="s">
        <v>456</v>
      </c>
      <c r="C489" s="0" t="s">
        <v>261</v>
      </c>
      <c r="D489" s="0" t="s">
        <v>457</v>
      </c>
      <c r="E489" s="29" t="n">
        <v>0.5</v>
      </c>
      <c r="F489" s="0" t="s">
        <v>263</v>
      </c>
      <c r="G489" s="0" t="s">
        <v>264</v>
      </c>
      <c r="H489" s="30"/>
      <c r="I489" s="0" t="s">
        <v>265</v>
      </c>
      <c r="J489" s="31" t="n">
        <f aca="false">ROUND(E489/I487* H489,5)</f>
        <v>0</v>
      </c>
      <c r="K489" s="32"/>
    </row>
    <row r="490" customFormat="false" ht="15" hidden="false" customHeight="false" outlineLevel="0" collapsed="false">
      <c r="B490" s="0" t="s">
        <v>458</v>
      </c>
      <c r="C490" s="0" t="s">
        <v>261</v>
      </c>
      <c r="D490" s="0" t="s">
        <v>459</v>
      </c>
      <c r="E490" s="29" t="n">
        <v>0.54</v>
      </c>
      <c r="F490" s="0" t="s">
        <v>263</v>
      </c>
      <c r="G490" s="0" t="s">
        <v>264</v>
      </c>
      <c r="H490" s="30"/>
      <c r="I490" s="0" t="s">
        <v>265</v>
      </c>
      <c r="J490" s="31" t="n">
        <f aca="false">ROUND(E490/I487* H490,5)</f>
        <v>0</v>
      </c>
      <c r="K490" s="32"/>
    </row>
    <row r="491" customFormat="false" ht="15" hidden="false" customHeight="false" outlineLevel="0" collapsed="false">
      <c r="D491" s="33" t="s">
        <v>266</v>
      </c>
      <c r="E491" s="32"/>
      <c r="H491" s="32"/>
      <c r="K491" s="30" t="n">
        <f aca="false">SUM(J489:J490)</f>
        <v>0</v>
      </c>
    </row>
    <row r="492" customFormat="false" ht="15" hidden="false" customHeight="false" outlineLevel="0" collapsed="false">
      <c r="B492" s="28" t="s">
        <v>271</v>
      </c>
      <c r="E492" s="32"/>
      <c r="H492" s="32"/>
      <c r="K492" s="32"/>
    </row>
    <row r="493" customFormat="false" ht="15" hidden="false" customHeight="false" outlineLevel="0" collapsed="false">
      <c r="B493" s="0" t="s">
        <v>460</v>
      </c>
      <c r="C493" s="0" t="s">
        <v>461</v>
      </c>
      <c r="D493" s="0" t="s">
        <v>462</v>
      </c>
      <c r="E493" s="29" t="n">
        <v>0.1</v>
      </c>
      <c r="G493" s="0" t="s">
        <v>264</v>
      </c>
      <c r="H493" s="30"/>
      <c r="I493" s="0" t="s">
        <v>265</v>
      </c>
      <c r="J493" s="31" t="n">
        <f aca="false">ROUND(E493* H493,5)</f>
        <v>0</v>
      </c>
      <c r="K493" s="32"/>
    </row>
    <row r="494" customFormat="false" ht="15" hidden="false" customHeight="false" outlineLevel="0" collapsed="false">
      <c r="B494" s="0" t="s">
        <v>463</v>
      </c>
      <c r="C494" s="0" t="s">
        <v>13</v>
      </c>
      <c r="D494" s="0" t="s">
        <v>464</v>
      </c>
      <c r="E494" s="29" t="n">
        <v>0.2</v>
      </c>
      <c r="G494" s="0" t="s">
        <v>264</v>
      </c>
      <c r="H494" s="30"/>
      <c r="I494" s="0" t="s">
        <v>265</v>
      </c>
      <c r="J494" s="31" t="n">
        <f aca="false">ROUND(E494* H494,5)</f>
        <v>0</v>
      </c>
      <c r="K494" s="32"/>
    </row>
    <row r="495" customFormat="false" ht="15" hidden="false" customHeight="false" outlineLevel="0" collapsed="false">
      <c r="B495" s="0" t="s">
        <v>465</v>
      </c>
      <c r="C495" s="0" t="s">
        <v>16</v>
      </c>
      <c r="D495" s="0" t="s">
        <v>466</v>
      </c>
      <c r="E495" s="29" t="n">
        <v>1.2</v>
      </c>
      <c r="G495" s="0" t="s">
        <v>264</v>
      </c>
      <c r="H495" s="30"/>
      <c r="I495" s="0" t="s">
        <v>265</v>
      </c>
      <c r="J495" s="31" t="n">
        <f aca="false">ROUND(E495* H495,5)</f>
        <v>0</v>
      </c>
      <c r="K495" s="32"/>
    </row>
    <row r="496" customFormat="false" ht="15" hidden="false" customHeight="false" outlineLevel="0" collapsed="false">
      <c r="D496" s="33" t="s">
        <v>282</v>
      </c>
      <c r="E496" s="32"/>
      <c r="H496" s="32"/>
      <c r="K496" s="30" t="n">
        <f aca="false">SUM(J493:J495)</f>
        <v>0</v>
      </c>
    </row>
    <row r="497" customFormat="false" ht="15" hidden="false" customHeight="false" outlineLevel="0" collapsed="false">
      <c r="E497" s="32"/>
      <c r="H497" s="32"/>
      <c r="K497" s="32"/>
    </row>
    <row r="498" customFormat="false" ht="15" hidden="false" customHeight="false" outlineLevel="0" collapsed="false">
      <c r="D498" s="33" t="s">
        <v>284</v>
      </c>
      <c r="E498" s="32"/>
      <c r="H498" s="32" t="n">
        <v>2.5</v>
      </c>
      <c r="I498" s="0" t="s">
        <v>285</v>
      </c>
      <c r="J498" s="0" t="n">
        <f aca="false">ROUND(H498/100*K491,5)</f>
        <v>0</v>
      </c>
      <c r="K498" s="32"/>
    </row>
    <row r="499" customFormat="false" ht="15" hidden="false" customHeight="false" outlineLevel="0" collapsed="false">
      <c r="D499" s="33" t="s">
        <v>283</v>
      </c>
      <c r="E499" s="32"/>
      <c r="H499" s="32"/>
      <c r="K499" s="34" t="n">
        <f aca="false">SUM(J488:J498)</f>
        <v>0</v>
      </c>
    </row>
    <row r="500" customFormat="false" ht="15" hidden="false" customHeight="false" outlineLevel="0" collapsed="false">
      <c r="D500" s="33" t="s">
        <v>286</v>
      </c>
      <c r="E500" s="32"/>
      <c r="H500" s="32"/>
      <c r="K500" s="34" t="n">
        <f aca="false">SUM(K499:K499)</f>
        <v>0</v>
      </c>
    </row>
    <row r="502" customFormat="false" ht="45" hidden="false" customHeight="true" outlineLevel="0" collapsed="false">
      <c r="A502" s="22"/>
      <c r="B502" s="22" t="s">
        <v>467</v>
      </c>
      <c r="C502" s="23" t="s">
        <v>16</v>
      </c>
      <c r="D502" s="24" t="s">
        <v>468</v>
      </c>
      <c r="E502" s="24"/>
      <c r="F502" s="24"/>
      <c r="G502" s="23"/>
      <c r="H502" s="25" t="s">
        <v>257</v>
      </c>
      <c r="I502" s="26" t="n">
        <v>1</v>
      </c>
      <c r="J502" s="26"/>
      <c r="K502" s="27" t="n">
        <f aca="false">ROUND(K517,2)</f>
        <v>0</v>
      </c>
      <c r="L502" s="24" t="s">
        <v>469</v>
      </c>
      <c r="M502" s="23"/>
      <c r="N502" s="23"/>
      <c r="O502" s="23"/>
      <c r="P502" s="23"/>
      <c r="Q502" s="23"/>
      <c r="R502" s="23"/>
      <c r="S502" s="23"/>
      <c r="T502" s="23"/>
      <c r="U502" s="23"/>
      <c r="V502" s="23"/>
      <c r="W502" s="23"/>
      <c r="X502" s="23"/>
      <c r="Y502" s="23"/>
      <c r="Z502" s="23"/>
      <c r="AA502" s="23"/>
    </row>
    <row r="503" customFormat="false" ht="15" hidden="false" customHeight="false" outlineLevel="0" collapsed="false">
      <c r="B503" s="28" t="s">
        <v>259</v>
      </c>
    </row>
    <row r="504" customFormat="false" ht="15" hidden="false" customHeight="false" outlineLevel="0" collapsed="false">
      <c r="B504" s="0" t="s">
        <v>456</v>
      </c>
      <c r="C504" s="0" t="s">
        <v>261</v>
      </c>
      <c r="D504" s="0" t="s">
        <v>457</v>
      </c>
      <c r="E504" s="29" t="n">
        <v>0.96</v>
      </c>
      <c r="F504" s="0" t="s">
        <v>263</v>
      </c>
      <c r="G504" s="0" t="s">
        <v>264</v>
      </c>
      <c r="H504" s="30"/>
      <c r="I504" s="0" t="s">
        <v>265</v>
      </c>
      <c r="J504" s="31" t="n">
        <f aca="false">ROUND(E504/I502* H504,5)</f>
        <v>0</v>
      </c>
      <c r="K504" s="32"/>
    </row>
    <row r="505" customFormat="false" ht="15" hidden="false" customHeight="false" outlineLevel="0" collapsed="false">
      <c r="B505" s="0" t="s">
        <v>458</v>
      </c>
      <c r="C505" s="0" t="s">
        <v>261</v>
      </c>
      <c r="D505" s="0" t="s">
        <v>459</v>
      </c>
      <c r="E505" s="29" t="n">
        <v>0.72</v>
      </c>
      <c r="F505" s="0" t="s">
        <v>263</v>
      </c>
      <c r="G505" s="0" t="s">
        <v>264</v>
      </c>
      <c r="H505" s="30"/>
      <c r="I505" s="0" t="s">
        <v>265</v>
      </c>
      <c r="J505" s="31" t="n">
        <f aca="false">ROUND(E505/I502* H505,5)</f>
        <v>0</v>
      </c>
      <c r="K505" s="32"/>
    </row>
    <row r="506" customFormat="false" ht="15" hidden="false" customHeight="false" outlineLevel="0" collapsed="false">
      <c r="D506" s="33" t="s">
        <v>266</v>
      </c>
      <c r="E506" s="32"/>
      <c r="H506" s="32"/>
      <c r="K506" s="30" t="n">
        <f aca="false">SUM(J504:J505)</f>
        <v>0</v>
      </c>
    </row>
    <row r="507" customFormat="false" ht="15" hidden="false" customHeight="false" outlineLevel="0" collapsed="false">
      <c r="B507" s="28" t="s">
        <v>271</v>
      </c>
      <c r="E507" s="32"/>
      <c r="H507" s="32"/>
      <c r="K507" s="32"/>
    </row>
    <row r="508" customFormat="false" ht="15" hidden="false" customHeight="false" outlineLevel="0" collapsed="false">
      <c r="B508" s="0" t="s">
        <v>470</v>
      </c>
      <c r="C508" s="0" t="s">
        <v>110</v>
      </c>
      <c r="D508" s="0" t="s">
        <v>471</v>
      </c>
      <c r="E508" s="29" t="n">
        <v>1.9998</v>
      </c>
      <c r="G508" s="0" t="s">
        <v>264</v>
      </c>
      <c r="H508" s="30"/>
      <c r="I508" s="0" t="s">
        <v>265</v>
      </c>
      <c r="J508" s="31" t="n">
        <f aca="false">ROUND(E508* H508,5)</f>
        <v>0</v>
      </c>
      <c r="K508" s="32"/>
    </row>
    <row r="509" customFormat="false" ht="15" hidden="false" customHeight="false" outlineLevel="0" collapsed="false">
      <c r="B509" s="0" t="s">
        <v>472</v>
      </c>
      <c r="C509" s="0" t="s">
        <v>49</v>
      </c>
      <c r="D509" s="0" t="s">
        <v>473</v>
      </c>
      <c r="E509" s="29" t="n">
        <v>0.0019</v>
      </c>
      <c r="G509" s="0" t="s">
        <v>264</v>
      </c>
      <c r="H509" s="30"/>
      <c r="I509" s="0" t="s">
        <v>265</v>
      </c>
      <c r="J509" s="31" t="n">
        <f aca="false">ROUND(E509* H509,5)</f>
        <v>0</v>
      </c>
      <c r="K509" s="32"/>
    </row>
    <row r="510" customFormat="false" ht="15" hidden="false" customHeight="false" outlineLevel="0" collapsed="false">
      <c r="B510" s="0" t="s">
        <v>474</v>
      </c>
      <c r="C510" s="0" t="s">
        <v>451</v>
      </c>
      <c r="D510" s="0" t="s">
        <v>475</v>
      </c>
      <c r="E510" s="29" t="n">
        <v>0.02014</v>
      </c>
      <c r="G510" s="0" t="s">
        <v>264</v>
      </c>
      <c r="H510" s="30"/>
      <c r="I510" s="0" t="s">
        <v>265</v>
      </c>
      <c r="J510" s="31" t="n">
        <f aca="false">ROUND(E510* H510,5)</f>
        <v>0</v>
      </c>
      <c r="K510" s="32"/>
    </row>
    <row r="511" customFormat="false" ht="15" hidden="false" customHeight="false" outlineLevel="0" collapsed="false">
      <c r="B511" s="0" t="s">
        <v>476</v>
      </c>
      <c r="C511" s="0" t="s">
        <v>16</v>
      </c>
      <c r="D511" s="0" t="s">
        <v>477</v>
      </c>
      <c r="E511" s="29" t="n">
        <v>1.1495</v>
      </c>
      <c r="G511" s="0" t="s">
        <v>264</v>
      </c>
      <c r="H511" s="30"/>
      <c r="I511" s="0" t="s">
        <v>265</v>
      </c>
      <c r="J511" s="31" t="n">
        <f aca="false">ROUND(E511* H511,5)</f>
        <v>0</v>
      </c>
      <c r="K511" s="32"/>
    </row>
    <row r="512" customFormat="false" ht="15" hidden="false" customHeight="false" outlineLevel="0" collapsed="false">
      <c r="B512" s="0" t="s">
        <v>478</v>
      </c>
      <c r="C512" s="0" t="s">
        <v>273</v>
      </c>
      <c r="D512" s="0" t="s">
        <v>479</v>
      </c>
      <c r="E512" s="29" t="n">
        <v>0.0988</v>
      </c>
      <c r="G512" s="0" t="s">
        <v>264</v>
      </c>
      <c r="H512" s="30"/>
      <c r="I512" s="0" t="s">
        <v>265</v>
      </c>
      <c r="J512" s="31" t="n">
        <f aca="false">ROUND(E512* H512,5)</f>
        <v>0</v>
      </c>
      <c r="K512" s="32"/>
    </row>
    <row r="513" customFormat="false" ht="15" hidden="false" customHeight="false" outlineLevel="0" collapsed="false">
      <c r="D513" s="33" t="s">
        <v>282</v>
      </c>
      <c r="E513" s="32"/>
      <c r="H513" s="32"/>
      <c r="K513" s="30" t="n">
        <f aca="false">SUM(J508:J512)</f>
        <v>0</v>
      </c>
    </row>
    <row r="514" customFormat="false" ht="15" hidden="false" customHeight="false" outlineLevel="0" collapsed="false">
      <c r="E514" s="32"/>
      <c r="H514" s="32"/>
      <c r="K514" s="32"/>
    </row>
    <row r="515" customFormat="false" ht="15" hidden="false" customHeight="false" outlineLevel="0" collapsed="false">
      <c r="D515" s="33" t="s">
        <v>284</v>
      </c>
      <c r="E515" s="32"/>
      <c r="H515" s="32" t="n">
        <v>2.5</v>
      </c>
      <c r="I515" s="0" t="s">
        <v>285</v>
      </c>
      <c r="J515" s="0" t="n">
        <f aca="false">ROUND(H515/100*K506,5)</f>
        <v>0</v>
      </c>
      <c r="K515" s="32"/>
    </row>
    <row r="516" customFormat="false" ht="15" hidden="false" customHeight="false" outlineLevel="0" collapsed="false">
      <c r="D516" s="33" t="s">
        <v>283</v>
      </c>
      <c r="E516" s="32"/>
      <c r="H516" s="32"/>
      <c r="K516" s="34" t="n">
        <f aca="false">SUM(J503:J515)</f>
        <v>0</v>
      </c>
    </row>
    <row r="517" customFormat="false" ht="15" hidden="false" customHeight="false" outlineLevel="0" collapsed="false">
      <c r="D517" s="33" t="s">
        <v>286</v>
      </c>
      <c r="E517" s="32"/>
      <c r="H517" s="32"/>
      <c r="K517" s="34" t="n">
        <f aca="false">SUM(K516:K516)</f>
        <v>0</v>
      </c>
    </row>
    <row r="519" customFormat="false" ht="45" hidden="false" customHeight="true" outlineLevel="0" collapsed="false">
      <c r="A519" s="22"/>
      <c r="B519" s="22" t="s">
        <v>480</v>
      </c>
      <c r="C519" s="23" t="s">
        <v>49</v>
      </c>
      <c r="D519" s="24" t="s">
        <v>481</v>
      </c>
      <c r="E519" s="24"/>
      <c r="F519" s="24"/>
      <c r="G519" s="23"/>
      <c r="H519" s="25" t="s">
        <v>257</v>
      </c>
      <c r="I519" s="26" t="n">
        <v>1</v>
      </c>
      <c r="J519" s="26"/>
      <c r="K519" s="27" t="n">
        <f aca="false">ROUND(K533,2)</f>
        <v>0</v>
      </c>
      <c r="L519" s="24" t="s">
        <v>482</v>
      </c>
      <c r="M519" s="23"/>
      <c r="N519" s="23"/>
      <c r="O519" s="23"/>
      <c r="P519" s="23"/>
      <c r="Q519" s="23"/>
      <c r="R519" s="23"/>
      <c r="S519" s="23"/>
      <c r="T519" s="23"/>
      <c r="U519" s="23"/>
      <c r="V519" s="23"/>
      <c r="W519" s="23"/>
      <c r="X519" s="23"/>
      <c r="Y519" s="23"/>
      <c r="Z519" s="23"/>
      <c r="AA519" s="23"/>
    </row>
    <row r="520" customFormat="false" ht="15" hidden="false" customHeight="false" outlineLevel="0" collapsed="false">
      <c r="B520" s="28" t="s">
        <v>259</v>
      </c>
    </row>
    <row r="521" customFormat="false" ht="15" hidden="false" customHeight="false" outlineLevel="0" collapsed="false">
      <c r="B521" s="0" t="s">
        <v>320</v>
      </c>
      <c r="C521" s="0" t="s">
        <v>261</v>
      </c>
      <c r="D521" s="0" t="s">
        <v>321</v>
      </c>
      <c r="E521" s="29" t="n">
        <v>5.312</v>
      </c>
      <c r="F521" s="0" t="s">
        <v>263</v>
      </c>
      <c r="G521" s="0" t="s">
        <v>264</v>
      </c>
      <c r="H521" s="30"/>
      <c r="I521" s="0" t="s">
        <v>265</v>
      </c>
      <c r="J521" s="31" t="n">
        <f aca="false">ROUND(E521/I519* H521,5)</f>
        <v>0</v>
      </c>
      <c r="K521" s="32"/>
    </row>
    <row r="522" customFormat="false" ht="15" hidden="false" customHeight="false" outlineLevel="0" collapsed="false">
      <c r="B522" s="0" t="s">
        <v>407</v>
      </c>
      <c r="C522" s="0" t="s">
        <v>261</v>
      </c>
      <c r="D522" s="0" t="s">
        <v>408</v>
      </c>
      <c r="E522" s="29" t="n">
        <v>13.125</v>
      </c>
      <c r="F522" s="0" t="s">
        <v>263</v>
      </c>
      <c r="G522" s="0" t="s">
        <v>264</v>
      </c>
      <c r="H522" s="30"/>
      <c r="I522" s="0" t="s">
        <v>265</v>
      </c>
      <c r="J522" s="31" t="n">
        <f aca="false">ROUND(E522/I519* H522,5)</f>
        <v>0</v>
      </c>
      <c r="K522" s="32"/>
    </row>
    <row r="523" customFormat="false" ht="15" hidden="false" customHeight="false" outlineLevel="0" collapsed="false">
      <c r="D523" s="33" t="s">
        <v>266</v>
      </c>
      <c r="E523" s="32"/>
      <c r="H523" s="32"/>
      <c r="K523" s="30" t="n">
        <f aca="false">SUM(J521:J522)</f>
        <v>0</v>
      </c>
    </row>
    <row r="524" customFormat="false" ht="15" hidden="false" customHeight="false" outlineLevel="0" collapsed="false">
      <c r="B524" s="28" t="s">
        <v>271</v>
      </c>
      <c r="E524" s="32"/>
      <c r="H524" s="32"/>
      <c r="K524" s="32"/>
    </row>
    <row r="525" customFormat="false" ht="15" hidden="false" customHeight="false" outlineLevel="0" collapsed="false">
      <c r="B525" s="0" t="s">
        <v>483</v>
      </c>
      <c r="C525" s="0" t="s">
        <v>13</v>
      </c>
      <c r="D525" s="0" t="s">
        <v>484</v>
      </c>
      <c r="E525" s="29" t="n">
        <v>625.9</v>
      </c>
      <c r="G525" s="0" t="s">
        <v>264</v>
      </c>
      <c r="H525" s="30"/>
      <c r="I525" s="0" t="s">
        <v>265</v>
      </c>
      <c r="J525" s="31" t="n">
        <f aca="false">ROUND(E525* H525,5)</f>
        <v>0</v>
      </c>
      <c r="K525" s="32"/>
    </row>
    <row r="526" customFormat="false" ht="15" hidden="false" customHeight="false" outlineLevel="0" collapsed="false">
      <c r="D526" s="33" t="s">
        <v>282</v>
      </c>
      <c r="E526" s="32"/>
      <c r="H526" s="32"/>
      <c r="K526" s="30" t="n">
        <f aca="false">SUM(J525:J525)</f>
        <v>0</v>
      </c>
    </row>
    <row r="527" customFormat="false" ht="15" hidden="false" customHeight="false" outlineLevel="0" collapsed="false">
      <c r="B527" s="28" t="s">
        <v>254</v>
      </c>
      <c r="E527" s="32"/>
      <c r="H527" s="32"/>
      <c r="K527" s="32"/>
    </row>
    <row r="528" customFormat="false" ht="15" hidden="false" customHeight="false" outlineLevel="0" collapsed="false">
      <c r="B528" s="0" t="s">
        <v>255</v>
      </c>
      <c r="C528" s="0" t="s">
        <v>49</v>
      </c>
      <c r="D528" s="0" t="s">
        <v>256</v>
      </c>
      <c r="E528" s="29" t="n">
        <v>0.34965</v>
      </c>
      <c r="G528" s="0" t="s">
        <v>264</v>
      </c>
      <c r="H528" s="30"/>
      <c r="I528" s="0" t="s">
        <v>265</v>
      </c>
      <c r="J528" s="31" t="n">
        <f aca="false">ROUND(E528* H528,5)</f>
        <v>0</v>
      </c>
      <c r="K528" s="32"/>
    </row>
    <row r="529" customFormat="false" ht="15" hidden="false" customHeight="false" outlineLevel="0" collapsed="false">
      <c r="D529" s="33" t="s">
        <v>403</v>
      </c>
      <c r="E529" s="32"/>
      <c r="H529" s="32"/>
      <c r="K529" s="30" t="n">
        <f aca="false">SUM(J528:J528)</f>
        <v>0</v>
      </c>
    </row>
    <row r="530" customFormat="false" ht="15" hidden="false" customHeight="false" outlineLevel="0" collapsed="false">
      <c r="E530" s="32"/>
      <c r="H530" s="32"/>
      <c r="K530" s="32"/>
    </row>
    <row r="531" customFormat="false" ht="15" hidden="false" customHeight="false" outlineLevel="0" collapsed="false">
      <c r="D531" s="33" t="s">
        <v>284</v>
      </c>
      <c r="E531" s="32"/>
      <c r="H531" s="32" t="n">
        <v>1.5</v>
      </c>
      <c r="I531" s="0" t="s">
        <v>285</v>
      </c>
      <c r="J531" s="0" t="n">
        <f aca="false">ROUND(H531/100*K523,5)</f>
        <v>0</v>
      </c>
      <c r="K531" s="32"/>
    </row>
    <row r="532" customFormat="false" ht="15" hidden="false" customHeight="false" outlineLevel="0" collapsed="false">
      <c r="D532" s="33" t="s">
        <v>283</v>
      </c>
      <c r="E532" s="32"/>
      <c r="H532" s="32"/>
      <c r="K532" s="34" t="n">
        <f aca="false">SUM(J520:J531)</f>
        <v>0</v>
      </c>
    </row>
    <row r="533" customFormat="false" ht="15" hidden="false" customHeight="false" outlineLevel="0" collapsed="false">
      <c r="D533" s="33" t="s">
        <v>286</v>
      </c>
      <c r="E533" s="32"/>
      <c r="H533" s="32"/>
      <c r="K533" s="34" t="n">
        <f aca="false">SUM(K532:K532)</f>
        <v>0</v>
      </c>
    </row>
    <row r="535" customFormat="false" ht="45" hidden="false" customHeight="true" outlineLevel="0" collapsed="false">
      <c r="A535" s="22"/>
      <c r="B535" s="22" t="s">
        <v>485</v>
      </c>
      <c r="C535" s="23" t="s">
        <v>49</v>
      </c>
      <c r="D535" s="24" t="s">
        <v>486</v>
      </c>
      <c r="E535" s="24"/>
      <c r="F535" s="24"/>
      <c r="G535" s="23"/>
      <c r="H535" s="25" t="s">
        <v>257</v>
      </c>
      <c r="I535" s="26" t="n">
        <v>1</v>
      </c>
      <c r="J535" s="26"/>
      <c r="K535" s="27" t="n">
        <f aca="false">ROUND(K549,2)</f>
        <v>0</v>
      </c>
      <c r="L535" s="24" t="s">
        <v>487</v>
      </c>
      <c r="M535" s="23"/>
      <c r="N535" s="23"/>
      <c r="O535" s="23"/>
      <c r="P535" s="23"/>
      <c r="Q535" s="23"/>
      <c r="R535" s="23"/>
      <c r="S535" s="23"/>
      <c r="T535" s="23"/>
      <c r="U535" s="23"/>
      <c r="V535" s="23"/>
      <c r="W535" s="23"/>
      <c r="X535" s="23"/>
      <c r="Y535" s="23"/>
      <c r="Z535" s="23"/>
      <c r="AA535" s="23"/>
    </row>
    <row r="536" customFormat="false" ht="15" hidden="false" customHeight="false" outlineLevel="0" collapsed="false">
      <c r="B536" s="28" t="s">
        <v>259</v>
      </c>
    </row>
    <row r="537" customFormat="false" ht="15" hidden="false" customHeight="false" outlineLevel="0" collapsed="false">
      <c r="B537" s="0" t="s">
        <v>320</v>
      </c>
      <c r="C537" s="0" t="s">
        <v>261</v>
      </c>
      <c r="D537" s="0" t="s">
        <v>321</v>
      </c>
      <c r="E537" s="29" t="n">
        <v>5.85</v>
      </c>
      <c r="F537" s="0" t="s">
        <v>263</v>
      </c>
      <c r="G537" s="0" t="s">
        <v>264</v>
      </c>
      <c r="H537" s="30"/>
      <c r="I537" s="0" t="s">
        <v>265</v>
      </c>
      <c r="J537" s="31" t="n">
        <f aca="false">ROUND(E537/I535* H537,5)</f>
        <v>0</v>
      </c>
      <c r="K537" s="32"/>
    </row>
    <row r="538" customFormat="false" ht="15" hidden="false" customHeight="false" outlineLevel="0" collapsed="false">
      <c r="B538" s="0" t="s">
        <v>448</v>
      </c>
      <c r="C538" s="0" t="s">
        <v>261</v>
      </c>
      <c r="D538" s="0" t="s">
        <v>449</v>
      </c>
      <c r="E538" s="29" t="n">
        <v>9.75</v>
      </c>
      <c r="F538" s="0" t="s">
        <v>263</v>
      </c>
      <c r="G538" s="0" t="s">
        <v>264</v>
      </c>
      <c r="H538" s="30"/>
      <c r="I538" s="0" t="s">
        <v>265</v>
      </c>
      <c r="J538" s="31" t="n">
        <f aca="false">ROUND(E538/I535* H538,5)</f>
        <v>0</v>
      </c>
      <c r="K538" s="32"/>
    </row>
    <row r="539" customFormat="false" ht="15" hidden="false" customHeight="false" outlineLevel="0" collapsed="false">
      <c r="D539" s="33" t="s">
        <v>266</v>
      </c>
      <c r="E539" s="32"/>
      <c r="H539" s="32"/>
      <c r="K539" s="30" t="n">
        <f aca="false">SUM(J537:J538)</f>
        <v>0</v>
      </c>
    </row>
    <row r="540" customFormat="false" ht="15" hidden="false" customHeight="false" outlineLevel="0" collapsed="false">
      <c r="B540" s="28" t="s">
        <v>271</v>
      </c>
      <c r="E540" s="32"/>
      <c r="H540" s="32"/>
      <c r="K540" s="32"/>
    </row>
    <row r="541" customFormat="false" ht="15" hidden="false" customHeight="false" outlineLevel="0" collapsed="false">
      <c r="B541" s="0" t="s">
        <v>483</v>
      </c>
      <c r="C541" s="0" t="s">
        <v>13</v>
      </c>
      <c r="D541" s="0" t="s">
        <v>484</v>
      </c>
      <c r="E541" s="29" t="n">
        <v>401.74</v>
      </c>
      <c r="G541" s="0" t="s">
        <v>264</v>
      </c>
      <c r="H541" s="30"/>
      <c r="I541" s="0" t="s">
        <v>265</v>
      </c>
      <c r="J541" s="31" t="n">
        <f aca="false">ROUND(E541* H541,5)</f>
        <v>0</v>
      </c>
      <c r="K541" s="32"/>
    </row>
    <row r="542" customFormat="false" ht="15" hidden="false" customHeight="false" outlineLevel="0" collapsed="false">
      <c r="D542" s="33" t="s">
        <v>282</v>
      </c>
      <c r="E542" s="32"/>
      <c r="H542" s="32"/>
      <c r="K542" s="30" t="n">
        <f aca="false">SUM(J541:J541)</f>
        <v>0</v>
      </c>
    </row>
    <row r="543" customFormat="false" ht="15" hidden="false" customHeight="false" outlineLevel="0" collapsed="false">
      <c r="B543" s="28" t="s">
        <v>254</v>
      </c>
      <c r="E543" s="32"/>
      <c r="H543" s="32"/>
      <c r="K543" s="32"/>
    </row>
    <row r="544" customFormat="false" ht="15" hidden="false" customHeight="false" outlineLevel="0" collapsed="false">
      <c r="B544" s="0" t="s">
        <v>293</v>
      </c>
      <c r="C544" s="0" t="s">
        <v>49</v>
      </c>
      <c r="D544" s="0" t="s">
        <v>294</v>
      </c>
      <c r="E544" s="29" t="n">
        <v>0.231</v>
      </c>
      <c r="G544" s="0" t="s">
        <v>264</v>
      </c>
      <c r="H544" s="30"/>
      <c r="I544" s="0" t="s">
        <v>265</v>
      </c>
      <c r="J544" s="31" t="n">
        <f aca="false">ROUND(E544* H544,5)</f>
        <v>0</v>
      </c>
      <c r="K544" s="32"/>
    </row>
    <row r="545" customFormat="false" ht="15" hidden="false" customHeight="false" outlineLevel="0" collapsed="false">
      <c r="D545" s="33" t="s">
        <v>403</v>
      </c>
      <c r="E545" s="32"/>
      <c r="H545" s="32"/>
      <c r="K545" s="30" t="n">
        <f aca="false">SUM(J544:J544)</f>
        <v>0</v>
      </c>
    </row>
    <row r="546" customFormat="false" ht="15" hidden="false" customHeight="false" outlineLevel="0" collapsed="false">
      <c r="E546" s="32"/>
      <c r="H546" s="32"/>
      <c r="K546" s="32"/>
    </row>
    <row r="547" customFormat="false" ht="15" hidden="false" customHeight="false" outlineLevel="0" collapsed="false">
      <c r="D547" s="33" t="s">
        <v>284</v>
      </c>
      <c r="E547" s="32"/>
      <c r="H547" s="32" t="n">
        <v>2.5</v>
      </c>
      <c r="I547" s="0" t="s">
        <v>285</v>
      </c>
      <c r="J547" s="0" t="n">
        <f aca="false">ROUND(H547/100*K539,5)</f>
        <v>0</v>
      </c>
      <c r="K547" s="32"/>
    </row>
    <row r="548" customFormat="false" ht="15" hidden="false" customHeight="false" outlineLevel="0" collapsed="false">
      <c r="D548" s="33" t="s">
        <v>283</v>
      </c>
      <c r="E548" s="32"/>
      <c r="H548" s="32"/>
      <c r="K548" s="34" t="n">
        <f aca="false">SUM(J536:J547)</f>
        <v>0</v>
      </c>
    </row>
    <row r="549" customFormat="false" ht="15" hidden="false" customHeight="false" outlineLevel="0" collapsed="false">
      <c r="D549" s="33" t="s">
        <v>286</v>
      </c>
      <c r="E549" s="32"/>
      <c r="H549" s="32"/>
      <c r="K549" s="34" t="n">
        <f aca="false">SUM(K548:K548)</f>
        <v>0</v>
      </c>
    </row>
    <row r="551" customFormat="false" ht="45" hidden="false" customHeight="true" outlineLevel="0" collapsed="false">
      <c r="A551" s="22" t="s">
        <v>488</v>
      </c>
      <c r="B551" s="22" t="s">
        <v>105</v>
      </c>
      <c r="C551" s="23" t="s">
        <v>16</v>
      </c>
      <c r="D551" s="24" t="s">
        <v>106</v>
      </c>
      <c r="E551" s="24"/>
      <c r="F551" s="24"/>
      <c r="G551" s="23"/>
      <c r="H551" s="25" t="s">
        <v>257</v>
      </c>
      <c r="I551" s="26" t="n">
        <v>1</v>
      </c>
      <c r="J551" s="26"/>
      <c r="K551" s="27" t="n">
        <f aca="false">ROUND(K562,2)</f>
        <v>0</v>
      </c>
      <c r="L551" s="24" t="s">
        <v>489</v>
      </c>
      <c r="M551" s="23"/>
      <c r="N551" s="23"/>
      <c r="O551" s="23"/>
      <c r="P551" s="23"/>
      <c r="Q551" s="23"/>
      <c r="R551" s="23"/>
      <c r="S551" s="23"/>
      <c r="T551" s="23"/>
      <c r="U551" s="23"/>
      <c r="V551" s="23"/>
      <c r="W551" s="23"/>
      <c r="X551" s="23"/>
      <c r="Y551" s="23"/>
      <c r="Z551" s="23"/>
      <c r="AA551" s="23"/>
    </row>
    <row r="552" customFormat="false" ht="15" hidden="false" customHeight="false" outlineLevel="0" collapsed="false">
      <c r="B552" s="28" t="s">
        <v>259</v>
      </c>
    </row>
    <row r="553" customFormat="false" ht="15" hidden="false" customHeight="false" outlineLevel="0" collapsed="false">
      <c r="B553" s="0" t="s">
        <v>407</v>
      </c>
      <c r="C553" s="0" t="s">
        <v>261</v>
      </c>
      <c r="D553" s="0" t="s">
        <v>408</v>
      </c>
      <c r="E553" s="29" t="n">
        <v>0.42</v>
      </c>
      <c r="F553" s="0" t="s">
        <v>263</v>
      </c>
      <c r="G553" s="0" t="s">
        <v>264</v>
      </c>
      <c r="H553" s="30"/>
      <c r="I553" s="0" t="s">
        <v>265</v>
      </c>
      <c r="J553" s="31" t="n">
        <f aca="false">ROUND(E553/I551* H553,5)</f>
        <v>0</v>
      </c>
      <c r="K553" s="32"/>
    </row>
    <row r="554" customFormat="false" ht="15" hidden="false" customHeight="false" outlineLevel="0" collapsed="false">
      <c r="B554" s="0" t="s">
        <v>320</v>
      </c>
      <c r="C554" s="0" t="s">
        <v>261</v>
      </c>
      <c r="D554" s="0" t="s">
        <v>321</v>
      </c>
      <c r="E554" s="29" t="n">
        <v>0.21</v>
      </c>
      <c r="F554" s="0" t="s">
        <v>263</v>
      </c>
      <c r="G554" s="0" t="s">
        <v>264</v>
      </c>
      <c r="H554" s="30"/>
      <c r="I554" s="0" t="s">
        <v>265</v>
      </c>
      <c r="J554" s="31" t="n">
        <f aca="false">ROUND(E554/I551* H554,5)</f>
        <v>0</v>
      </c>
      <c r="K554" s="32"/>
    </row>
    <row r="555" customFormat="false" ht="15" hidden="false" customHeight="false" outlineLevel="0" collapsed="false">
      <c r="D555" s="33" t="s">
        <v>266</v>
      </c>
      <c r="E555" s="32"/>
      <c r="H555" s="32"/>
      <c r="K555" s="30" t="n">
        <f aca="false">SUM(J553:J554)</f>
        <v>0</v>
      </c>
    </row>
    <row r="556" customFormat="false" ht="15" hidden="false" customHeight="false" outlineLevel="0" collapsed="false">
      <c r="B556" s="28" t="s">
        <v>271</v>
      </c>
      <c r="E556" s="32"/>
      <c r="H556" s="32"/>
      <c r="K556" s="32"/>
    </row>
    <row r="557" customFormat="false" ht="409.5" hidden="false" customHeight="false" outlineLevel="0" collapsed="false">
      <c r="B557" s="0" t="s">
        <v>490</v>
      </c>
      <c r="C557" s="0" t="s">
        <v>16</v>
      </c>
      <c r="D557" s="35" t="s">
        <v>491</v>
      </c>
      <c r="E557" s="29" t="n">
        <v>1</v>
      </c>
      <c r="G557" s="0" t="s">
        <v>264</v>
      </c>
      <c r="H557" s="30"/>
      <c r="I557" s="0" t="s">
        <v>265</v>
      </c>
      <c r="J557" s="31" t="n">
        <f aca="false">ROUND(E557* H557,5)</f>
        <v>0</v>
      </c>
      <c r="K557" s="32"/>
    </row>
    <row r="558" customFormat="false" ht="15" hidden="false" customHeight="false" outlineLevel="0" collapsed="false">
      <c r="D558" s="33" t="s">
        <v>282</v>
      </c>
      <c r="E558" s="32"/>
      <c r="H558" s="32"/>
      <c r="K558" s="30" t="n">
        <f aca="false">SUM(J557:J557)</f>
        <v>0</v>
      </c>
    </row>
    <row r="559" customFormat="false" ht="15" hidden="false" customHeight="false" outlineLevel="0" collapsed="false">
      <c r="E559" s="32"/>
      <c r="H559" s="32"/>
      <c r="K559" s="32"/>
    </row>
    <row r="560" customFormat="false" ht="15" hidden="false" customHeight="false" outlineLevel="0" collapsed="false">
      <c r="D560" s="33" t="s">
        <v>284</v>
      </c>
      <c r="E560" s="32"/>
      <c r="H560" s="32" t="n">
        <v>2.5</v>
      </c>
      <c r="I560" s="0" t="s">
        <v>285</v>
      </c>
      <c r="J560" s="0" t="n">
        <f aca="false">ROUND(H560/100*K555,5)</f>
        <v>0</v>
      </c>
      <c r="K560" s="32"/>
    </row>
    <row r="561" customFormat="false" ht="15" hidden="false" customHeight="false" outlineLevel="0" collapsed="false">
      <c r="D561" s="33" t="s">
        <v>283</v>
      </c>
      <c r="E561" s="32"/>
      <c r="H561" s="32"/>
      <c r="K561" s="34" t="n">
        <f aca="false">SUM(J552:J560)</f>
        <v>0</v>
      </c>
    </row>
    <row r="562" customFormat="false" ht="15" hidden="false" customHeight="false" outlineLevel="0" collapsed="false">
      <c r="D562" s="33" t="s">
        <v>286</v>
      </c>
      <c r="E562" s="32"/>
      <c r="H562" s="32"/>
      <c r="K562" s="34" t="n">
        <f aca="false">SUM(K561:K561)</f>
        <v>0</v>
      </c>
    </row>
    <row r="564" customFormat="false" ht="45" hidden="false" customHeight="true" outlineLevel="0" collapsed="false">
      <c r="A564" s="22" t="s">
        <v>492</v>
      </c>
      <c r="B564" s="22" t="s">
        <v>70</v>
      </c>
      <c r="C564" s="23" t="s">
        <v>71</v>
      </c>
      <c r="D564" s="24" t="s">
        <v>72</v>
      </c>
      <c r="E564" s="24"/>
      <c r="F564" s="24"/>
      <c r="G564" s="23"/>
      <c r="H564" s="25" t="s">
        <v>257</v>
      </c>
      <c r="I564" s="26" t="n">
        <v>1</v>
      </c>
      <c r="J564" s="26"/>
      <c r="K564" s="27" t="n">
        <f aca="false">ROUND(K581,2)</f>
        <v>0</v>
      </c>
      <c r="L564" s="24" t="s">
        <v>493</v>
      </c>
      <c r="M564" s="23"/>
      <c r="N564" s="23"/>
      <c r="O564" s="23"/>
      <c r="P564" s="23"/>
      <c r="Q564" s="23"/>
      <c r="R564" s="23"/>
      <c r="S564" s="23"/>
      <c r="T564" s="23"/>
      <c r="U564" s="23"/>
      <c r="V564" s="23"/>
      <c r="W564" s="23"/>
      <c r="X564" s="23"/>
      <c r="Y564" s="23"/>
      <c r="Z564" s="23"/>
      <c r="AA564" s="23"/>
    </row>
    <row r="565" customFormat="false" ht="15" hidden="false" customHeight="false" outlineLevel="0" collapsed="false">
      <c r="B565" s="28" t="s">
        <v>259</v>
      </c>
    </row>
    <row r="566" customFormat="false" ht="15" hidden="false" customHeight="false" outlineLevel="0" collapsed="false">
      <c r="B566" s="0" t="s">
        <v>320</v>
      </c>
      <c r="C566" s="0" t="s">
        <v>261</v>
      </c>
      <c r="D566" s="0" t="s">
        <v>321</v>
      </c>
      <c r="E566" s="29" t="n">
        <v>0.5</v>
      </c>
      <c r="F566" s="0" t="s">
        <v>263</v>
      </c>
      <c r="G566" s="0" t="s">
        <v>264</v>
      </c>
      <c r="H566" s="30"/>
      <c r="I566" s="0" t="s">
        <v>265</v>
      </c>
      <c r="J566" s="31" t="n">
        <f aca="false">ROUND(E566/I564* H566,5)</f>
        <v>0</v>
      </c>
      <c r="K566" s="32"/>
    </row>
    <row r="567" customFormat="false" ht="15" hidden="false" customHeight="false" outlineLevel="0" collapsed="false">
      <c r="B567" s="0" t="s">
        <v>407</v>
      </c>
      <c r="C567" s="0" t="s">
        <v>261</v>
      </c>
      <c r="D567" s="0" t="s">
        <v>408</v>
      </c>
      <c r="E567" s="29" t="n">
        <v>1</v>
      </c>
      <c r="F567" s="0" t="s">
        <v>263</v>
      </c>
      <c r="G567" s="0" t="s">
        <v>264</v>
      </c>
      <c r="H567" s="30"/>
      <c r="I567" s="0" t="s">
        <v>265</v>
      </c>
      <c r="J567" s="31" t="n">
        <f aca="false">ROUND(E567/I564* H567,5)</f>
        <v>0</v>
      </c>
      <c r="K567" s="32"/>
    </row>
    <row r="568" customFormat="false" ht="15" hidden="false" customHeight="false" outlineLevel="0" collapsed="false">
      <c r="B568" s="0" t="s">
        <v>260</v>
      </c>
      <c r="C568" s="0" t="s">
        <v>261</v>
      </c>
      <c r="D568" s="0" t="s">
        <v>262</v>
      </c>
      <c r="E568" s="29" t="n">
        <v>0.2</v>
      </c>
      <c r="F568" s="0" t="s">
        <v>263</v>
      </c>
      <c r="G568" s="0" t="s">
        <v>264</v>
      </c>
      <c r="H568" s="30"/>
      <c r="I568" s="0" t="s">
        <v>265</v>
      </c>
      <c r="J568" s="31" t="n">
        <f aca="false">ROUND(E568/I564* H568,5)</f>
        <v>0</v>
      </c>
      <c r="K568" s="32"/>
    </row>
    <row r="569" customFormat="false" ht="15" hidden="false" customHeight="false" outlineLevel="0" collapsed="false">
      <c r="D569" s="33" t="s">
        <v>266</v>
      </c>
      <c r="E569" s="32"/>
      <c r="H569" s="32"/>
      <c r="K569" s="30" t="n">
        <f aca="false">SUM(J566:J568)</f>
        <v>0</v>
      </c>
    </row>
    <row r="570" customFormat="false" ht="15" hidden="false" customHeight="false" outlineLevel="0" collapsed="false">
      <c r="B570" s="28" t="s">
        <v>267</v>
      </c>
      <c r="E570" s="32"/>
      <c r="H570" s="32"/>
      <c r="K570" s="32"/>
    </row>
    <row r="571" customFormat="false" ht="15" hidden="false" customHeight="false" outlineLevel="0" collapsed="false">
      <c r="B571" s="0" t="s">
        <v>494</v>
      </c>
      <c r="C571" s="0" t="s">
        <v>261</v>
      </c>
      <c r="D571" s="0" t="s">
        <v>495</v>
      </c>
      <c r="E571" s="29" t="n">
        <v>0.25</v>
      </c>
      <c r="F571" s="0" t="s">
        <v>263</v>
      </c>
      <c r="G571" s="0" t="s">
        <v>264</v>
      </c>
      <c r="H571" s="30"/>
      <c r="I571" s="0" t="s">
        <v>265</v>
      </c>
      <c r="J571" s="31" t="n">
        <f aca="false">ROUND(E571/I564* H571,5)</f>
        <v>0</v>
      </c>
      <c r="K571" s="32"/>
    </row>
    <row r="572" customFormat="false" ht="15" hidden="false" customHeight="false" outlineLevel="0" collapsed="false">
      <c r="D572" s="33" t="s">
        <v>270</v>
      </c>
      <c r="E572" s="32"/>
      <c r="H572" s="32"/>
      <c r="K572" s="30" t="n">
        <f aca="false">SUM(J571:J571)</f>
        <v>0</v>
      </c>
    </row>
    <row r="573" customFormat="false" ht="15" hidden="false" customHeight="false" outlineLevel="0" collapsed="false">
      <c r="B573" s="28" t="s">
        <v>271</v>
      </c>
      <c r="E573" s="32"/>
      <c r="H573" s="32"/>
      <c r="K573" s="32"/>
    </row>
    <row r="574" customFormat="false" ht="15" hidden="false" customHeight="false" outlineLevel="0" collapsed="false">
      <c r="B574" s="0" t="s">
        <v>496</v>
      </c>
      <c r="C574" s="0" t="s">
        <v>13</v>
      </c>
      <c r="D574" s="0" t="s">
        <v>497</v>
      </c>
      <c r="E574" s="29" t="n">
        <v>10</v>
      </c>
      <c r="G574" s="0" t="s">
        <v>264</v>
      </c>
      <c r="H574" s="30"/>
      <c r="I574" s="0" t="s">
        <v>265</v>
      </c>
      <c r="J574" s="31" t="n">
        <f aca="false">ROUND(E574* H574,5)</f>
        <v>0</v>
      </c>
      <c r="K574" s="32"/>
    </row>
    <row r="575" customFormat="false" ht="15" hidden="false" customHeight="false" outlineLevel="0" collapsed="false">
      <c r="B575" s="0" t="s">
        <v>498</v>
      </c>
      <c r="C575" s="0" t="s">
        <v>278</v>
      </c>
      <c r="D575" s="0" t="s">
        <v>499</v>
      </c>
      <c r="E575" s="29" t="n">
        <v>0.02599</v>
      </c>
      <c r="G575" s="0" t="s">
        <v>264</v>
      </c>
      <c r="H575" s="30"/>
      <c r="I575" s="0" t="s">
        <v>265</v>
      </c>
      <c r="J575" s="31" t="n">
        <f aca="false">ROUND(E575* H575,5)</f>
        <v>0</v>
      </c>
      <c r="K575" s="32"/>
    </row>
    <row r="576" customFormat="false" ht="15" hidden="false" customHeight="false" outlineLevel="0" collapsed="false">
      <c r="B576" s="0" t="s">
        <v>275</v>
      </c>
      <c r="C576" s="0" t="s">
        <v>49</v>
      </c>
      <c r="D576" s="0" t="s">
        <v>276</v>
      </c>
      <c r="E576" s="29" t="n">
        <v>0.0098</v>
      </c>
      <c r="G576" s="0" t="s">
        <v>264</v>
      </c>
      <c r="H576" s="30"/>
      <c r="I576" s="0" t="s">
        <v>265</v>
      </c>
      <c r="J576" s="31" t="n">
        <f aca="false">ROUND(E576* H576,5)</f>
        <v>0</v>
      </c>
      <c r="K576" s="32"/>
    </row>
    <row r="577" customFormat="false" ht="15" hidden="false" customHeight="false" outlineLevel="0" collapsed="false">
      <c r="D577" s="33" t="s">
        <v>282</v>
      </c>
      <c r="E577" s="32"/>
      <c r="H577" s="32"/>
      <c r="K577" s="30" t="n">
        <f aca="false">SUM(J574:J576)</f>
        <v>0</v>
      </c>
    </row>
    <row r="578" customFormat="false" ht="15" hidden="false" customHeight="false" outlineLevel="0" collapsed="false">
      <c r="E578" s="32"/>
      <c r="H578" s="32"/>
      <c r="K578" s="32"/>
    </row>
    <row r="579" customFormat="false" ht="15" hidden="false" customHeight="false" outlineLevel="0" collapsed="false">
      <c r="D579" s="33" t="s">
        <v>284</v>
      </c>
      <c r="E579" s="32"/>
      <c r="H579" s="32" t="n">
        <v>2.5</v>
      </c>
      <c r="I579" s="0" t="s">
        <v>285</v>
      </c>
      <c r="J579" s="0" t="n">
        <f aca="false">ROUND(H579/100*K569,5)</f>
        <v>0</v>
      </c>
      <c r="K579" s="32"/>
    </row>
    <row r="580" customFormat="false" ht="15" hidden="false" customHeight="false" outlineLevel="0" collapsed="false">
      <c r="D580" s="33" t="s">
        <v>283</v>
      </c>
      <c r="E580" s="32"/>
      <c r="H580" s="32"/>
      <c r="K580" s="34" t="n">
        <f aca="false">SUM(J565:J579)</f>
        <v>0</v>
      </c>
    </row>
    <row r="581" customFormat="false" ht="15" hidden="false" customHeight="false" outlineLevel="0" collapsed="false">
      <c r="D581" s="33" t="s">
        <v>286</v>
      </c>
      <c r="E581" s="32"/>
      <c r="H581" s="32"/>
      <c r="K581" s="34" t="n">
        <f aca="false">SUM(K580:K580)</f>
        <v>0</v>
      </c>
    </row>
    <row r="583" customFormat="false" ht="45" hidden="false" customHeight="true" outlineLevel="0" collapsed="false">
      <c r="A583" s="22" t="s">
        <v>500</v>
      </c>
      <c r="B583" s="22" t="s">
        <v>68</v>
      </c>
      <c r="C583" s="23" t="s">
        <v>16</v>
      </c>
      <c r="D583" s="24" t="s">
        <v>69</v>
      </c>
      <c r="E583" s="24"/>
      <c r="F583" s="24"/>
      <c r="G583" s="23"/>
      <c r="H583" s="25" t="s">
        <v>257</v>
      </c>
      <c r="I583" s="26" t="n">
        <v>1</v>
      </c>
      <c r="J583" s="26"/>
      <c r="K583" s="27" t="n">
        <f aca="false">ROUND(K603,2)</f>
        <v>0</v>
      </c>
      <c r="L583" s="24" t="s">
        <v>501</v>
      </c>
      <c r="M583" s="23"/>
      <c r="N583" s="23"/>
      <c r="O583" s="23"/>
      <c r="P583" s="23"/>
      <c r="Q583" s="23"/>
      <c r="R583" s="23"/>
      <c r="S583" s="23"/>
      <c r="T583" s="23"/>
      <c r="U583" s="23"/>
      <c r="V583" s="23"/>
      <c r="W583" s="23"/>
      <c r="X583" s="23"/>
      <c r="Y583" s="23"/>
      <c r="Z583" s="23"/>
      <c r="AA583" s="23"/>
    </row>
    <row r="584" customFormat="false" ht="15" hidden="false" customHeight="false" outlineLevel="0" collapsed="false">
      <c r="B584" s="28" t="s">
        <v>259</v>
      </c>
    </row>
    <row r="585" customFormat="false" ht="15" hidden="false" customHeight="false" outlineLevel="0" collapsed="false">
      <c r="B585" s="0" t="s">
        <v>502</v>
      </c>
      <c r="C585" s="0" t="s">
        <v>261</v>
      </c>
      <c r="D585" s="0" t="s">
        <v>503</v>
      </c>
      <c r="E585" s="29" t="n">
        <v>0.39</v>
      </c>
      <c r="F585" s="0" t="s">
        <v>263</v>
      </c>
      <c r="G585" s="0" t="s">
        <v>264</v>
      </c>
      <c r="H585" s="30"/>
      <c r="I585" s="0" t="s">
        <v>265</v>
      </c>
      <c r="J585" s="31" t="n">
        <f aca="false">ROUND(E585/I583* H585,5)</f>
        <v>0</v>
      </c>
      <c r="K585" s="32"/>
    </row>
    <row r="586" customFormat="false" ht="15" hidden="false" customHeight="false" outlineLevel="0" collapsed="false">
      <c r="B586" s="0" t="s">
        <v>504</v>
      </c>
      <c r="C586" s="0" t="s">
        <v>261</v>
      </c>
      <c r="D586" s="0" t="s">
        <v>505</v>
      </c>
      <c r="E586" s="29" t="n">
        <v>0.14</v>
      </c>
      <c r="F586" s="0" t="s">
        <v>263</v>
      </c>
      <c r="G586" s="0" t="s">
        <v>264</v>
      </c>
      <c r="H586" s="30"/>
      <c r="I586" s="0" t="s">
        <v>265</v>
      </c>
      <c r="J586" s="31" t="n">
        <f aca="false">ROUND(E586/I583* H586,5)</f>
        <v>0</v>
      </c>
      <c r="K586" s="32"/>
    </row>
    <row r="587" customFormat="false" ht="15" hidden="false" customHeight="false" outlineLevel="0" collapsed="false">
      <c r="D587" s="33" t="s">
        <v>266</v>
      </c>
      <c r="E587" s="32"/>
      <c r="H587" s="32"/>
      <c r="K587" s="30" t="n">
        <f aca="false">SUM(J585:J586)</f>
        <v>0</v>
      </c>
    </row>
    <row r="588" customFormat="false" ht="15" hidden="false" customHeight="false" outlineLevel="0" collapsed="false">
      <c r="B588" s="28" t="s">
        <v>271</v>
      </c>
      <c r="E588" s="32"/>
      <c r="H588" s="32"/>
      <c r="K588" s="32"/>
    </row>
    <row r="589" customFormat="false" ht="15" hidden="false" customHeight="false" outlineLevel="0" collapsed="false">
      <c r="B589" s="0" t="s">
        <v>506</v>
      </c>
      <c r="C589" s="0" t="s">
        <v>16</v>
      </c>
      <c r="D589" s="0" t="s">
        <v>507</v>
      </c>
      <c r="E589" s="29" t="n">
        <v>4.12</v>
      </c>
      <c r="G589" s="0" t="s">
        <v>264</v>
      </c>
      <c r="H589" s="30"/>
      <c r="I589" s="0" t="s">
        <v>265</v>
      </c>
      <c r="J589" s="31" t="n">
        <f aca="false">ROUND(E589* H589,5)</f>
        <v>0</v>
      </c>
      <c r="K589" s="32"/>
    </row>
    <row r="590" customFormat="false" ht="15" hidden="false" customHeight="false" outlineLevel="0" collapsed="false">
      <c r="B590" s="0" t="s">
        <v>508</v>
      </c>
      <c r="C590" s="0" t="s">
        <v>451</v>
      </c>
      <c r="D590" s="0" t="s">
        <v>509</v>
      </c>
      <c r="E590" s="29" t="n">
        <v>0.72</v>
      </c>
      <c r="G590" s="0" t="s">
        <v>264</v>
      </c>
      <c r="H590" s="30"/>
      <c r="I590" s="0" t="s">
        <v>265</v>
      </c>
      <c r="J590" s="31" t="n">
        <f aca="false">ROUND(E590* H590,5)</f>
        <v>0</v>
      </c>
      <c r="K590" s="32"/>
    </row>
    <row r="591" customFormat="false" ht="15" hidden="false" customHeight="false" outlineLevel="0" collapsed="false">
      <c r="B591" s="0" t="s">
        <v>510</v>
      </c>
      <c r="C591" s="0" t="s">
        <v>451</v>
      </c>
      <c r="D591" s="0" t="s">
        <v>511</v>
      </c>
      <c r="E591" s="29" t="n">
        <v>0.12</v>
      </c>
      <c r="G591" s="0" t="s">
        <v>264</v>
      </c>
      <c r="H591" s="30"/>
      <c r="I591" s="0" t="s">
        <v>265</v>
      </c>
      <c r="J591" s="31" t="n">
        <f aca="false">ROUND(E591* H591,5)</f>
        <v>0</v>
      </c>
      <c r="K591" s="32"/>
    </row>
    <row r="592" customFormat="false" ht="15" hidden="false" customHeight="false" outlineLevel="0" collapsed="false">
      <c r="B592" s="0" t="s">
        <v>512</v>
      </c>
      <c r="C592" s="0" t="s">
        <v>13</v>
      </c>
      <c r="D592" s="0" t="s">
        <v>513</v>
      </c>
      <c r="E592" s="29" t="n">
        <v>6</v>
      </c>
      <c r="G592" s="0" t="s">
        <v>264</v>
      </c>
      <c r="H592" s="30"/>
      <c r="I592" s="0" t="s">
        <v>265</v>
      </c>
      <c r="J592" s="31" t="n">
        <f aca="false">ROUND(E592* H592,5)</f>
        <v>0</v>
      </c>
      <c r="K592" s="32"/>
    </row>
    <row r="593" customFormat="false" ht="15" hidden="false" customHeight="false" outlineLevel="0" collapsed="false">
      <c r="B593" s="0" t="s">
        <v>514</v>
      </c>
      <c r="C593" s="0" t="s">
        <v>110</v>
      </c>
      <c r="D593" s="0" t="s">
        <v>515</v>
      </c>
      <c r="E593" s="29" t="n">
        <v>0.94</v>
      </c>
      <c r="G593" s="0" t="s">
        <v>264</v>
      </c>
      <c r="H593" s="30"/>
      <c r="I593" s="0" t="s">
        <v>265</v>
      </c>
      <c r="J593" s="31" t="n">
        <f aca="false">ROUND(E593* H593,5)</f>
        <v>0</v>
      </c>
      <c r="K593" s="32"/>
    </row>
    <row r="594" customFormat="false" ht="15" hidden="false" customHeight="false" outlineLevel="0" collapsed="false">
      <c r="B594" s="0" t="s">
        <v>516</v>
      </c>
      <c r="C594" s="0" t="s">
        <v>110</v>
      </c>
      <c r="D594" s="0" t="s">
        <v>517</v>
      </c>
      <c r="E594" s="29" t="n">
        <v>0.9975</v>
      </c>
      <c r="G594" s="0" t="s">
        <v>264</v>
      </c>
      <c r="H594" s="30"/>
      <c r="I594" s="0" t="s">
        <v>265</v>
      </c>
      <c r="J594" s="31" t="n">
        <f aca="false">ROUND(E594* H594,5)</f>
        <v>0</v>
      </c>
      <c r="K594" s="32"/>
    </row>
    <row r="595" customFormat="false" ht="15" hidden="false" customHeight="false" outlineLevel="0" collapsed="false">
      <c r="B595" s="0" t="s">
        <v>518</v>
      </c>
      <c r="C595" s="0" t="s">
        <v>110</v>
      </c>
      <c r="D595" s="0" t="s">
        <v>519</v>
      </c>
      <c r="E595" s="29" t="n">
        <v>3.675</v>
      </c>
      <c r="G595" s="0" t="s">
        <v>264</v>
      </c>
      <c r="H595" s="30"/>
      <c r="I595" s="0" t="s">
        <v>265</v>
      </c>
      <c r="J595" s="31" t="n">
        <f aca="false">ROUND(E595* H595,5)</f>
        <v>0</v>
      </c>
      <c r="K595" s="32"/>
    </row>
    <row r="596" customFormat="false" ht="15" hidden="false" customHeight="false" outlineLevel="0" collapsed="false">
      <c r="B596" s="0" t="s">
        <v>520</v>
      </c>
      <c r="C596" s="0" t="s">
        <v>16</v>
      </c>
      <c r="D596" s="0" t="s">
        <v>521</v>
      </c>
      <c r="E596" s="29" t="n">
        <v>1.03</v>
      </c>
      <c r="G596" s="0" t="s">
        <v>264</v>
      </c>
      <c r="H596" s="30"/>
      <c r="I596" s="0" t="s">
        <v>265</v>
      </c>
      <c r="J596" s="31" t="n">
        <f aca="false">ROUND(E596* H596,5)</f>
        <v>0</v>
      </c>
      <c r="K596" s="32"/>
    </row>
    <row r="597" customFormat="false" ht="15" hidden="false" customHeight="false" outlineLevel="0" collapsed="false">
      <c r="B597" s="0" t="s">
        <v>522</v>
      </c>
      <c r="C597" s="0" t="s">
        <v>110</v>
      </c>
      <c r="D597" s="0" t="s">
        <v>523</v>
      </c>
      <c r="E597" s="29" t="n">
        <v>4</v>
      </c>
      <c r="G597" s="0" t="s">
        <v>264</v>
      </c>
      <c r="H597" s="30"/>
      <c r="I597" s="0" t="s">
        <v>265</v>
      </c>
      <c r="J597" s="31" t="n">
        <f aca="false">ROUND(E597* H597,5)</f>
        <v>0</v>
      </c>
      <c r="K597" s="32"/>
    </row>
    <row r="598" customFormat="false" ht="15" hidden="false" customHeight="false" outlineLevel="0" collapsed="false">
      <c r="B598" s="0" t="s">
        <v>524</v>
      </c>
      <c r="C598" s="0" t="s">
        <v>273</v>
      </c>
      <c r="D598" s="0" t="s">
        <v>525</v>
      </c>
      <c r="E598" s="29" t="n">
        <v>0.8</v>
      </c>
      <c r="G598" s="0" t="s">
        <v>264</v>
      </c>
      <c r="H598" s="30"/>
      <c r="I598" s="0" t="s">
        <v>265</v>
      </c>
      <c r="J598" s="31" t="n">
        <f aca="false">ROUND(E598* H598,5)</f>
        <v>0</v>
      </c>
      <c r="K598" s="32"/>
    </row>
    <row r="599" customFormat="false" ht="15" hidden="false" customHeight="false" outlineLevel="0" collapsed="false">
      <c r="D599" s="33" t="s">
        <v>282</v>
      </c>
      <c r="E599" s="32"/>
      <c r="H599" s="32"/>
      <c r="K599" s="30" t="n">
        <f aca="false">SUM(J589:J598)</f>
        <v>0</v>
      </c>
    </row>
    <row r="600" customFormat="false" ht="15" hidden="false" customHeight="false" outlineLevel="0" collapsed="false">
      <c r="E600" s="32"/>
      <c r="H600" s="32"/>
      <c r="K600" s="32"/>
    </row>
    <row r="601" customFormat="false" ht="15" hidden="false" customHeight="false" outlineLevel="0" collapsed="false">
      <c r="D601" s="33" t="s">
        <v>284</v>
      </c>
      <c r="E601" s="32"/>
      <c r="H601" s="32" t="n">
        <v>1.5</v>
      </c>
      <c r="I601" s="0" t="s">
        <v>285</v>
      </c>
      <c r="J601" s="0" t="n">
        <f aca="false">ROUND(H601/100*K587,5)</f>
        <v>0</v>
      </c>
      <c r="K601" s="32"/>
    </row>
    <row r="602" customFormat="false" ht="15" hidden="false" customHeight="false" outlineLevel="0" collapsed="false">
      <c r="D602" s="33" t="s">
        <v>283</v>
      </c>
      <c r="E602" s="32"/>
      <c r="H602" s="32"/>
      <c r="K602" s="34" t="n">
        <f aca="false">SUM(J584:J601)</f>
        <v>0</v>
      </c>
    </row>
    <row r="603" customFormat="false" ht="15" hidden="false" customHeight="false" outlineLevel="0" collapsed="false">
      <c r="D603" s="33" t="s">
        <v>286</v>
      </c>
      <c r="E603" s="32"/>
      <c r="H603" s="32"/>
      <c r="K603" s="34" t="n">
        <f aca="false">SUM(K602:K602)</f>
        <v>0</v>
      </c>
    </row>
    <row r="605" customFormat="false" ht="45" hidden="false" customHeight="true" outlineLevel="0" collapsed="false">
      <c r="A605" s="22" t="s">
        <v>526</v>
      </c>
      <c r="B605" s="22" t="s">
        <v>129</v>
      </c>
      <c r="C605" s="23" t="s">
        <v>13</v>
      </c>
      <c r="D605" s="24" t="s">
        <v>130</v>
      </c>
      <c r="E605" s="24"/>
      <c r="F605" s="24"/>
      <c r="G605" s="23"/>
      <c r="H605" s="25" t="s">
        <v>257</v>
      </c>
      <c r="I605" s="26" t="n">
        <v>1</v>
      </c>
      <c r="J605" s="26"/>
      <c r="K605" s="27" t="n">
        <f aca="false">ROUND(K617,2)</f>
        <v>0</v>
      </c>
      <c r="L605" s="24" t="s">
        <v>527</v>
      </c>
      <c r="M605" s="23"/>
      <c r="N605" s="23"/>
      <c r="O605" s="23"/>
      <c r="P605" s="23"/>
      <c r="Q605" s="23"/>
      <c r="R605" s="23"/>
      <c r="S605" s="23"/>
      <c r="T605" s="23"/>
      <c r="U605" s="23"/>
      <c r="V605" s="23"/>
      <c r="W605" s="23"/>
      <c r="X605" s="23"/>
      <c r="Y605" s="23"/>
      <c r="Z605" s="23"/>
      <c r="AA605" s="23"/>
    </row>
    <row r="606" customFormat="false" ht="15" hidden="false" customHeight="false" outlineLevel="0" collapsed="false">
      <c r="B606" s="28" t="s">
        <v>259</v>
      </c>
    </row>
    <row r="607" customFormat="false" ht="15" hidden="false" customHeight="false" outlineLevel="0" collapsed="false">
      <c r="B607" s="0" t="s">
        <v>504</v>
      </c>
      <c r="C607" s="0" t="s">
        <v>261</v>
      </c>
      <c r="D607" s="0" t="s">
        <v>505</v>
      </c>
      <c r="E607" s="29" t="n">
        <v>0.12</v>
      </c>
      <c r="F607" s="0" t="s">
        <v>263</v>
      </c>
      <c r="G607" s="0" t="s">
        <v>264</v>
      </c>
      <c r="H607" s="30"/>
      <c r="I607" s="0" t="s">
        <v>265</v>
      </c>
      <c r="J607" s="31" t="n">
        <f aca="false">ROUND(E607/I605* H607,5)</f>
        <v>0</v>
      </c>
      <c r="K607" s="32"/>
    </row>
    <row r="608" customFormat="false" ht="15" hidden="false" customHeight="false" outlineLevel="0" collapsed="false">
      <c r="B608" s="0" t="s">
        <v>502</v>
      </c>
      <c r="C608" s="0" t="s">
        <v>261</v>
      </c>
      <c r="D608" s="0" t="s">
        <v>503</v>
      </c>
      <c r="E608" s="29" t="n">
        <v>0.12</v>
      </c>
      <c r="F608" s="0" t="s">
        <v>263</v>
      </c>
      <c r="G608" s="0" t="s">
        <v>264</v>
      </c>
      <c r="H608" s="30"/>
      <c r="I608" s="0" t="s">
        <v>265</v>
      </c>
      <c r="J608" s="31" t="n">
        <f aca="false">ROUND(E608/I605* H608,5)</f>
        <v>0</v>
      </c>
      <c r="K608" s="32"/>
    </row>
    <row r="609" customFormat="false" ht="15" hidden="false" customHeight="false" outlineLevel="0" collapsed="false">
      <c r="D609" s="33" t="s">
        <v>266</v>
      </c>
      <c r="E609" s="32"/>
      <c r="H609" s="32"/>
      <c r="K609" s="30" t="n">
        <f aca="false">SUM(J607:J608)</f>
        <v>0</v>
      </c>
    </row>
    <row r="610" customFormat="false" ht="15" hidden="false" customHeight="false" outlineLevel="0" collapsed="false">
      <c r="B610" s="28" t="s">
        <v>271</v>
      </c>
      <c r="E610" s="32"/>
      <c r="H610" s="32"/>
      <c r="K610" s="32"/>
    </row>
    <row r="611" customFormat="false" ht="15" hidden="false" customHeight="false" outlineLevel="0" collapsed="false">
      <c r="B611" s="0" t="s">
        <v>528</v>
      </c>
      <c r="C611" s="0" t="s">
        <v>16</v>
      </c>
      <c r="D611" s="0" t="s">
        <v>529</v>
      </c>
      <c r="E611" s="29" t="n">
        <v>2.4</v>
      </c>
      <c r="G611" s="0" t="s">
        <v>264</v>
      </c>
      <c r="H611" s="30"/>
      <c r="I611" s="0" t="s">
        <v>265</v>
      </c>
      <c r="J611" s="31" t="n">
        <f aca="false">ROUND(E611* H611,5)</f>
        <v>0</v>
      </c>
      <c r="K611" s="32"/>
    </row>
    <row r="612" customFormat="false" ht="15" hidden="false" customHeight="false" outlineLevel="0" collapsed="false">
      <c r="B612" s="0" t="s">
        <v>530</v>
      </c>
      <c r="C612" s="0" t="s">
        <v>13</v>
      </c>
      <c r="D612" s="0" t="s">
        <v>531</v>
      </c>
      <c r="E612" s="29" t="n">
        <v>1</v>
      </c>
      <c r="G612" s="0" t="s">
        <v>264</v>
      </c>
      <c r="H612" s="30"/>
      <c r="I612" s="0" t="s">
        <v>265</v>
      </c>
      <c r="J612" s="31" t="n">
        <f aca="false">ROUND(E612* H612,5)</f>
        <v>0</v>
      </c>
      <c r="K612" s="32"/>
    </row>
    <row r="613" customFormat="false" ht="15" hidden="false" customHeight="false" outlineLevel="0" collapsed="false">
      <c r="D613" s="33" t="s">
        <v>282</v>
      </c>
      <c r="E613" s="32"/>
      <c r="H613" s="32"/>
      <c r="K613" s="30" t="n">
        <f aca="false">SUM(J611:J612)</f>
        <v>0</v>
      </c>
    </row>
    <row r="614" customFormat="false" ht="15" hidden="false" customHeight="false" outlineLevel="0" collapsed="false">
      <c r="E614" s="32"/>
      <c r="H614" s="32"/>
      <c r="K614" s="32"/>
    </row>
    <row r="615" customFormat="false" ht="15" hidden="false" customHeight="false" outlineLevel="0" collapsed="false">
      <c r="D615" s="33" t="s">
        <v>284</v>
      </c>
      <c r="E615" s="32"/>
      <c r="H615" s="32" t="n">
        <v>1.5</v>
      </c>
      <c r="I615" s="0" t="s">
        <v>285</v>
      </c>
      <c r="J615" s="0" t="n">
        <f aca="false">ROUND(H615/100*K609,5)</f>
        <v>0</v>
      </c>
      <c r="K615" s="32"/>
    </row>
    <row r="616" customFormat="false" ht="15" hidden="false" customHeight="false" outlineLevel="0" collapsed="false">
      <c r="D616" s="33" t="s">
        <v>283</v>
      </c>
      <c r="E616" s="32"/>
      <c r="H616" s="32"/>
      <c r="K616" s="34" t="n">
        <f aca="false">SUM(J606:J615)</f>
        <v>0</v>
      </c>
    </row>
    <row r="617" customFormat="false" ht="15" hidden="false" customHeight="false" outlineLevel="0" collapsed="false">
      <c r="D617" s="33" t="s">
        <v>286</v>
      </c>
      <c r="E617" s="32"/>
      <c r="H617" s="32"/>
      <c r="K617" s="34" t="n">
        <f aca="false">SUM(K616:K616)</f>
        <v>0</v>
      </c>
    </row>
    <row r="619" customFormat="false" ht="45" hidden="false" customHeight="true" outlineLevel="0" collapsed="false">
      <c r="A619" s="22"/>
      <c r="B619" s="22" t="s">
        <v>532</v>
      </c>
      <c r="C619" s="23" t="s">
        <v>13</v>
      </c>
      <c r="D619" s="24" t="s">
        <v>533</v>
      </c>
      <c r="E619" s="24"/>
      <c r="F619" s="24"/>
      <c r="G619" s="23"/>
      <c r="H619" s="25" t="s">
        <v>257</v>
      </c>
      <c r="I619" s="26" t="n">
        <v>1</v>
      </c>
      <c r="J619" s="26"/>
      <c r="K619" s="27" t="n">
        <f aca="false">ROUND(K631,2)</f>
        <v>0</v>
      </c>
      <c r="L619" s="24" t="s">
        <v>534</v>
      </c>
      <c r="M619" s="23"/>
      <c r="N619" s="23"/>
      <c r="O619" s="23"/>
      <c r="P619" s="23"/>
      <c r="Q619" s="23"/>
      <c r="R619" s="23"/>
      <c r="S619" s="23"/>
      <c r="T619" s="23"/>
      <c r="U619" s="23"/>
      <c r="V619" s="23"/>
      <c r="W619" s="23"/>
      <c r="X619" s="23"/>
      <c r="Y619" s="23"/>
      <c r="Z619" s="23"/>
      <c r="AA619" s="23"/>
    </row>
    <row r="620" customFormat="false" ht="15" hidden="false" customHeight="false" outlineLevel="0" collapsed="false">
      <c r="B620" s="28" t="s">
        <v>259</v>
      </c>
    </row>
    <row r="621" customFormat="false" ht="15" hidden="false" customHeight="false" outlineLevel="0" collapsed="false">
      <c r="B621" s="0" t="s">
        <v>502</v>
      </c>
      <c r="C621" s="0" t="s">
        <v>261</v>
      </c>
      <c r="D621" s="0" t="s">
        <v>503</v>
      </c>
      <c r="E621" s="29" t="n">
        <v>0.4</v>
      </c>
      <c r="F621" s="0" t="s">
        <v>263</v>
      </c>
      <c r="G621" s="0" t="s">
        <v>264</v>
      </c>
      <c r="H621" s="30"/>
      <c r="I621" s="0" t="s">
        <v>265</v>
      </c>
      <c r="J621" s="31" t="n">
        <f aca="false">ROUND(E621/I619* H621,5)</f>
        <v>0</v>
      </c>
      <c r="K621" s="32"/>
    </row>
    <row r="622" customFormat="false" ht="15" hidden="false" customHeight="false" outlineLevel="0" collapsed="false">
      <c r="B622" s="0" t="s">
        <v>504</v>
      </c>
      <c r="C622" s="0" t="s">
        <v>261</v>
      </c>
      <c r="D622" s="0" t="s">
        <v>505</v>
      </c>
      <c r="E622" s="29" t="n">
        <v>0.4</v>
      </c>
      <c r="F622" s="0" t="s">
        <v>263</v>
      </c>
      <c r="G622" s="0" t="s">
        <v>264</v>
      </c>
      <c r="H622" s="30"/>
      <c r="I622" s="0" t="s">
        <v>265</v>
      </c>
      <c r="J622" s="31" t="n">
        <f aca="false">ROUND(E622/I619* H622,5)</f>
        <v>0</v>
      </c>
      <c r="K622" s="32"/>
    </row>
    <row r="623" customFormat="false" ht="15" hidden="false" customHeight="false" outlineLevel="0" collapsed="false">
      <c r="D623" s="33" t="s">
        <v>266</v>
      </c>
      <c r="E623" s="32"/>
      <c r="H623" s="32"/>
      <c r="K623" s="30" t="n">
        <f aca="false">SUM(J621:J622)</f>
        <v>0</v>
      </c>
    </row>
    <row r="624" customFormat="false" ht="15" hidden="false" customHeight="false" outlineLevel="0" collapsed="false">
      <c r="B624" s="28" t="s">
        <v>271</v>
      </c>
      <c r="E624" s="32"/>
      <c r="H624" s="32"/>
      <c r="K624" s="32"/>
    </row>
    <row r="625" customFormat="false" ht="15" hidden="false" customHeight="false" outlineLevel="0" collapsed="false">
      <c r="B625" s="0" t="s">
        <v>535</v>
      </c>
      <c r="C625" s="0" t="s">
        <v>13</v>
      </c>
      <c r="D625" s="0" t="s">
        <v>536</v>
      </c>
      <c r="E625" s="29" t="n">
        <v>1</v>
      </c>
      <c r="G625" s="0" t="s">
        <v>264</v>
      </c>
      <c r="H625" s="30"/>
      <c r="I625" s="0" t="s">
        <v>265</v>
      </c>
      <c r="J625" s="31" t="n">
        <f aca="false">ROUND(E625* H625,5)</f>
        <v>0</v>
      </c>
      <c r="K625" s="32"/>
    </row>
    <row r="626" customFormat="false" ht="15" hidden="false" customHeight="false" outlineLevel="0" collapsed="false">
      <c r="B626" s="0" t="s">
        <v>537</v>
      </c>
      <c r="C626" s="0" t="s">
        <v>16</v>
      </c>
      <c r="D626" s="0" t="s">
        <v>538</v>
      </c>
      <c r="E626" s="29" t="n">
        <v>2</v>
      </c>
      <c r="G626" s="0" t="s">
        <v>264</v>
      </c>
      <c r="H626" s="30"/>
      <c r="I626" s="0" t="s">
        <v>265</v>
      </c>
      <c r="J626" s="31" t="n">
        <f aca="false">ROUND(E626* H626,5)</f>
        <v>0</v>
      </c>
      <c r="K626" s="32"/>
    </row>
    <row r="627" customFormat="false" ht="15" hidden="false" customHeight="false" outlineLevel="0" collapsed="false">
      <c r="D627" s="33" t="s">
        <v>282</v>
      </c>
      <c r="E627" s="32"/>
      <c r="H627" s="32"/>
      <c r="K627" s="30" t="n">
        <f aca="false">SUM(J625:J626)</f>
        <v>0</v>
      </c>
    </row>
    <row r="628" customFormat="false" ht="15" hidden="false" customHeight="false" outlineLevel="0" collapsed="false">
      <c r="E628" s="32"/>
      <c r="H628" s="32"/>
      <c r="K628" s="32"/>
    </row>
    <row r="629" customFormat="false" ht="15" hidden="false" customHeight="false" outlineLevel="0" collapsed="false">
      <c r="D629" s="33" t="s">
        <v>284</v>
      </c>
      <c r="E629" s="32"/>
      <c r="H629" s="32" t="n">
        <v>1.5</v>
      </c>
      <c r="I629" s="0" t="s">
        <v>285</v>
      </c>
      <c r="J629" s="0" t="n">
        <f aca="false">ROUND(H629/100*K623,5)</f>
        <v>0</v>
      </c>
      <c r="K629" s="32"/>
    </row>
    <row r="630" customFormat="false" ht="15" hidden="false" customHeight="false" outlineLevel="0" collapsed="false">
      <c r="D630" s="33" t="s">
        <v>283</v>
      </c>
      <c r="E630" s="32"/>
      <c r="H630" s="32"/>
      <c r="K630" s="34" t="n">
        <f aca="false">SUM(J620:J629)</f>
        <v>0</v>
      </c>
    </row>
    <row r="631" customFormat="false" ht="15" hidden="false" customHeight="false" outlineLevel="0" collapsed="false">
      <c r="D631" s="33" t="s">
        <v>286</v>
      </c>
      <c r="E631" s="32"/>
      <c r="H631" s="32"/>
      <c r="K631" s="34" t="n">
        <f aca="false">SUM(K630:K630)</f>
        <v>0</v>
      </c>
    </row>
    <row r="633" customFormat="false" ht="45" hidden="false" customHeight="true" outlineLevel="0" collapsed="false">
      <c r="A633" s="22" t="s">
        <v>539</v>
      </c>
      <c r="B633" s="22" t="s">
        <v>127</v>
      </c>
      <c r="C633" s="23" t="s">
        <v>13</v>
      </c>
      <c r="D633" s="24" t="s">
        <v>128</v>
      </c>
      <c r="E633" s="24"/>
      <c r="F633" s="24"/>
      <c r="G633" s="23"/>
      <c r="H633" s="25" t="s">
        <v>257</v>
      </c>
      <c r="I633" s="26" t="n">
        <v>1</v>
      </c>
      <c r="J633" s="26"/>
      <c r="K633" s="27" t="n">
        <f aca="false">ROUND(K645,2)</f>
        <v>0</v>
      </c>
      <c r="L633" s="24" t="s">
        <v>540</v>
      </c>
      <c r="M633" s="23"/>
      <c r="N633" s="23"/>
      <c r="O633" s="23"/>
      <c r="P633" s="23"/>
      <c r="Q633" s="23"/>
      <c r="R633" s="23"/>
      <c r="S633" s="23"/>
      <c r="T633" s="23"/>
      <c r="U633" s="23"/>
      <c r="V633" s="23"/>
      <c r="W633" s="23"/>
      <c r="X633" s="23"/>
      <c r="Y633" s="23"/>
      <c r="Z633" s="23"/>
      <c r="AA633" s="23"/>
    </row>
    <row r="634" customFormat="false" ht="15" hidden="false" customHeight="false" outlineLevel="0" collapsed="false">
      <c r="B634" s="28" t="s">
        <v>259</v>
      </c>
    </row>
    <row r="635" customFormat="false" ht="15" hidden="false" customHeight="false" outlineLevel="0" collapsed="false">
      <c r="B635" s="0" t="s">
        <v>502</v>
      </c>
      <c r="C635" s="0" t="s">
        <v>261</v>
      </c>
      <c r="D635" s="0" t="s">
        <v>503</v>
      </c>
      <c r="E635" s="29" t="n">
        <v>0.45</v>
      </c>
      <c r="F635" s="0" t="s">
        <v>263</v>
      </c>
      <c r="G635" s="0" t="s">
        <v>264</v>
      </c>
      <c r="H635" s="30"/>
      <c r="I635" s="0" t="s">
        <v>265</v>
      </c>
      <c r="J635" s="31" t="n">
        <f aca="false">ROUND(E635/I633* H635,5)</f>
        <v>0</v>
      </c>
      <c r="K635" s="32"/>
    </row>
    <row r="636" customFormat="false" ht="15" hidden="false" customHeight="false" outlineLevel="0" collapsed="false">
      <c r="B636" s="0" t="s">
        <v>504</v>
      </c>
      <c r="C636" s="0" t="s">
        <v>261</v>
      </c>
      <c r="D636" s="0" t="s">
        <v>505</v>
      </c>
      <c r="E636" s="29" t="n">
        <v>0.45</v>
      </c>
      <c r="F636" s="0" t="s">
        <v>263</v>
      </c>
      <c r="G636" s="0" t="s">
        <v>264</v>
      </c>
      <c r="H636" s="30"/>
      <c r="I636" s="0" t="s">
        <v>265</v>
      </c>
      <c r="J636" s="31" t="n">
        <f aca="false">ROUND(E636/I633* H636,5)</f>
        <v>0</v>
      </c>
      <c r="K636" s="32"/>
    </row>
    <row r="637" customFormat="false" ht="15" hidden="false" customHeight="false" outlineLevel="0" collapsed="false">
      <c r="D637" s="33" t="s">
        <v>266</v>
      </c>
      <c r="E637" s="32"/>
      <c r="H637" s="32"/>
      <c r="K637" s="30" t="n">
        <f aca="false">SUM(J635:J636)</f>
        <v>0</v>
      </c>
    </row>
    <row r="638" customFormat="false" ht="15" hidden="false" customHeight="false" outlineLevel="0" collapsed="false">
      <c r="B638" s="28" t="s">
        <v>271</v>
      </c>
      <c r="E638" s="32"/>
      <c r="H638" s="32"/>
      <c r="K638" s="32"/>
    </row>
    <row r="639" customFormat="false" ht="15" hidden="false" customHeight="false" outlineLevel="0" collapsed="false">
      <c r="B639" s="0" t="s">
        <v>535</v>
      </c>
      <c r="C639" s="0" t="s">
        <v>13</v>
      </c>
      <c r="D639" s="0" t="s">
        <v>536</v>
      </c>
      <c r="E639" s="29" t="n">
        <v>1</v>
      </c>
      <c r="G639" s="0" t="s">
        <v>264</v>
      </c>
      <c r="H639" s="30"/>
      <c r="I639" s="0" t="s">
        <v>265</v>
      </c>
      <c r="J639" s="31" t="n">
        <f aca="false">ROUND(E639* H639,5)</f>
        <v>0</v>
      </c>
      <c r="K639" s="32"/>
    </row>
    <row r="640" customFormat="false" ht="15" hidden="false" customHeight="false" outlineLevel="0" collapsed="false">
      <c r="B640" s="0" t="s">
        <v>537</v>
      </c>
      <c r="C640" s="0" t="s">
        <v>16</v>
      </c>
      <c r="D640" s="0" t="s">
        <v>538</v>
      </c>
      <c r="E640" s="29" t="n">
        <v>3.2</v>
      </c>
      <c r="G640" s="0" t="s">
        <v>264</v>
      </c>
      <c r="H640" s="30"/>
      <c r="I640" s="0" t="s">
        <v>265</v>
      </c>
      <c r="J640" s="31" t="n">
        <f aca="false">ROUND(E640* H640,5)</f>
        <v>0</v>
      </c>
      <c r="K640" s="32"/>
    </row>
    <row r="641" customFormat="false" ht="15" hidden="false" customHeight="false" outlineLevel="0" collapsed="false">
      <c r="D641" s="33" t="s">
        <v>282</v>
      </c>
      <c r="E641" s="32"/>
      <c r="H641" s="32"/>
      <c r="K641" s="30" t="n">
        <f aca="false">SUM(J639:J640)</f>
        <v>0</v>
      </c>
    </row>
    <row r="642" customFormat="false" ht="15" hidden="false" customHeight="false" outlineLevel="0" collapsed="false">
      <c r="E642" s="32"/>
      <c r="H642" s="32"/>
      <c r="K642" s="32"/>
    </row>
    <row r="643" customFormat="false" ht="15" hidden="false" customHeight="false" outlineLevel="0" collapsed="false">
      <c r="D643" s="33" t="s">
        <v>284</v>
      </c>
      <c r="E643" s="32"/>
      <c r="H643" s="32" t="n">
        <v>1.5</v>
      </c>
      <c r="I643" s="0" t="s">
        <v>285</v>
      </c>
      <c r="J643" s="0" t="n">
        <f aca="false">ROUND(H643/100*K637,5)</f>
        <v>0</v>
      </c>
      <c r="K643" s="32"/>
    </row>
    <row r="644" customFormat="false" ht="15" hidden="false" customHeight="false" outlineLevel="0" collapsed="false">
      <c r="D644" s="33" t="s">
        <v>283</v>
      </c>
      <c r="E644" s="32"/>
      <c r="H644" s="32"/>
      <c r="K644" s="34" t="n">
        <f aca="false">SUM(J634:J643)</f>
        <v>0</v>
      </c>
    </row>
    <row r="645" customFormat="false" ht="15" hidden="false" customHeight="false" outlineLevel="0" collapsed="false">
      <c r="D645" s="33" t="s">
        <v>286</v>
      </c>
      <c r="E645" s="32"/>
      <c r="H645" s="32"/>
      <c r="K645" s="34" t="n">
        <f aca="false">SUM(K644:K644)</f>
        <v>0</v>
      </c>
    </row>
    <row r="647" customFormat="false" ht="45" hidden="false" customHeight="true" outlineLevel="0" collapsed="false">
      <c r="A647" s="22" t="s">
        <v>541</v>
      </c>
      <c r="B647" s="22" t="s">
        <v>80</v>
      </c>
      <c r="C647" s="23" t="s">
        <v>16</v>
      </c>
      <c r="D647" s="24" t="s">
        <v>81</v>
      </c>
      <c r="E647" s="24"/>
      <c r="F647" s="24"/>
      <c r="G647" s="23"/>
      <c r="H647" s="25" t="s">
        <v>257</v>
      </c>
      <c r="I647" s="26" t="n">
        <v>1</v>
      </c>
      <c r="J647" s="26"/>
      <c r="K647" s="27" t="n">
        <f aca="false">ROUND(K662,2)</f>
        <v>0</v>
      </c>
      <c r="L647" s="24" t="s">
        <v>542</v>
      </c>
      <c r="M647" s="23"/>
      <c r="N647" s="23"/>
      <c r="O647" s="23"/>
      <c r="P647" s="23"/>
      <c r="Q647" s="23"/>
      <c r="R647" s="23"/>
      <c r="S647" s="23"/>
      <c r="T647" s="23"/>
      <c r="U647" s="23"/>
      <c r="V647" s="23"/>
      <c r="W647" s="23"/>
      <c r="X647" s="23"/>
      <c r="Y647" s="23"/>
      <c r="Z647" s="23"/>
      <c r="AA647" s="23"/>
    </row>
    <row r="648" customFormat="false" ht="15" hidden="false" customHeight="false" outlineLevel="0" collapsed="false">
      <c r="B648" s="28" t="s">
        <v>259</v>
      </c>
    </row>
    <row r="649" customFormat="false" ht="15" hidden="false" customHeight="false" outlineLevel="0" collapsed="false">
      <c r="B649" s="0" t="s">
        <v>407</v>
      </c>
      <c r="C649" s="0" t="s">
        <v>261</v>
      </c>
      <c r="D649" s="0" t="s">
        <v>408</v>
      </c>
      <c r="E649" s="29" t="n">
        <v>0.46</v>
      </c>
      <c r="F649" s="0" t="s">
        <v>263</v>
      </c>
      <c r="G649" s="0" t="s">
        <v>264</v>
      </c>
      <c r="H649" s="30"/>
      <c r="I649" s="0" t="s">
        <v>265</v>
      </c>
      <c r="J649" s="31" t="n">
        <f aca="false">ROUND(E649/I647* H649,5)</f>
        <v>0</v>
      </c>
      <c r="K649" s="32"/>
    </row>
    <row r="650" customFormat="false" ht="15" hidden="false" customHeight="false" outlineLevel="0" collapsed="false">
      <c r="B650" s="0" t="s">
        <v>320</v>
      </c>
      <c r="C650" s="0" t="s">
        <v>261</v>
      </c>
      <c r="D650" s="0" t="s">
        <v>321</v>
      </c>
      <c r="E650" s="29" t="n">
        <v>0.253</v>
      </c>
      <c r="F650" s="0" t="s">
        <v>263</v>
      </c>
      <c r="G650" s="0" t="s">
        <v>264</v>
      </c>
      <c r="H650" s="30"/>
      <c r="I650" s="0" t="s">
        <v>265</v>
      </c>
      <c r="J650" s="31" t="n">
        <f aca="false">ROUND(E650/I647* H650,5)</f>
        <v>0</v>
      </c>
      <c r="K650" s="32"/>
    </row>
    <row r="651" customFormat="false" ht="15" hidden="false" customHeight="false" outlineLevel="0" collapsed="false">
      <c r="D651" s="33" t="s">
        <v>266</v>
      </c>
      <c r="E651" s="32"/>
      <c r="H651" s="32"/>
      <c r="K651" s="30" t="n">
        <f aca="false">SUM(J649:J650)</f>
        <v>0</v>
      </c>
    </row>
    <row r="652" customFormat="false" ht="15" hidden="false" customHeight="false" outlineLevel="0" collapsed="false">
      <c r="B652" s="28" t="s">
        <v>267</v>
      </c>
      <c r="E652" s="32"/>
      <c r="H652" s="32"/>
      <c r="K652" s="32"/>
    </row>
    <row r="653" customFormat="false" ht="15" hidden="false" customHeight="false" outlineLevel="0" collapsed="false">
      <c r="B653" s="0" t="s">
        <v>543</v>
      </c>
      <c r="C653" s="0" t="s">
        <v>261</v>
      </c>
      <c r="D653" s="0" t="s">
        <v>544</v>
      </c>
      <c r="E653" s="29" t="n">
        <v>0.253</v>
      </c>
      <c r="F653" s="0" t="s">
        <v>263</v>
      </c>
      <c r="G653" s="0" t="s">
        <v>264</v>
      </c>
      <c r="H653" s="30"/>
      <c r="I653" s="0" t="s">
        <v>265</v>
      </c>
      <c r="J653" s="31" t="n">
        <f aca="false">ROUND(E653/I647* H653,5)</f>
        <v>0</v>
      </c>
      <c r="K653" s="32"/>
    </row>
    <row r="654" customFormat="false" ht="15" hidden="false" customHeight="false" outlineLevel="0" collapsed="false">
      <c r="D654" s="33" t="s">
        <v>270</v>
      </c>
      <c r="E654" s="32"/>
      <c r="H654" s="32"/>
      <c r="K654" s="30" t="n">
        <f aca="false">SUM(J653:J653)</f>
        <v>0</v>
      </c>
    </row>
    <row r="655" customFormat="false" ht="15" hidden="false" customHeight="false" outlineLevel="0" collapsed="false">
      <c r="B655" s="28" t="s">
        <v>271</v>
      </c>
      <c r="E655" s="32"/>
      <c r="H655" s="32"/>
      <c r="K655" s="32"/>
    </row>
    <row r="656" customFormat="false" ht="15" hidden="false" customHeight="false" outlineLevel="0" collapsed="false">
      <c r="B656" s="0" t="s">
        <v>545</v>
      </c>
      <c r="C656" s="0" t="s">
        <v>278</v>
      </c>
      <c r="D656" s="0" t="s">
        <v>546</v>
      </c>
      <c r="E656" s="29" t="n">
        <v>0.02268</v>
      </c>
      <c r="G656" s="0" t="s">
        <v>264</v>
      </c>
      <c r="H656" s="30"/>
      <c r="I656" s="0" t="s">
        <v>265</v>
      </c>
      <c r="J656" s="31" t="n">
        <f aca="false">ROUND(E656* H656,5)</f>
        <v>0</v>
      </c>
      <c r="K656" s="32"/>
    </row>
    <row r="657" customFormat="false" ht="15" hidden="false" customHeight="false" outlineLevel="0" collapsed="false">
      <c r="B657" s="0" t="s">
        <v>275</v>
      </c>
      <c r="C657" s="0" t="s">
        <v>49</v>
      </c>
      <c r="D657" s="0" t="s">
        <v>276</v>
      </c>
      <c r="E657" s="29" t="n">
        <v>0.00705</v>
      </c>
      <c r="G657" s="0" t="s">
        <v>264</v>
      </c>
      <c r="H657" s="30"/>
      <c r="I657" s="0" t="s">
        <v>265</v>
      </c>
      <c r="J657" s="31" t="n">
        <f aca="false">ROUND(E657* H657,5)</f>
        <v>0</v>
      </c>
      <c r="K657" s="32"/>
    </row>
    <row r="658" customFormat="false" ht="15" hidden="false" customHeight="false" outlineLevel="0" collapsed="false">
      <c r="D658" s="33" t="s">
        <v>282</v>
      </c>
      <c r="E658" s="32"/>
      <c r="H658" s="32"/>
      <c r="K658" s="30" t="n">
        <f aca="false">SUM(J656:J657)</f>
        <v>0</v>
      </c>
    </row>
    <row r="659" customFormat="false" ht="15" hidden="false" customHeight="false" outlineLevel="0" collapsed="false">
      <c r="E659" s="32"/>
      <c r="H659" s="32"/>
      <c r="K659" s="32"/>
    </row>
    <row r="660" customFormat="false" ht="15" hidden="false" customHeight="false" outlineLevel="0" collapsed="false">
      <c r="D660" s="33" t="s">
        <v>284</v>
      </c>
      <c r="E660" s="32"/>
      <c r="H660" s="32" t="n">
        <v>2.5</v>
      </c>
      <c r="I660" s="0" t="s">
        <v>285</v>
      </c>
      <c r="J660" s="0" t="n">
        <f aca="false">ROUND(H660/100*K651,5)</f>
        <v>0</v>
      </c>
      <c r="K660" s="32"/>
    </row>
    <row r="661" customFormat="false" ht="15" hidden="false" customHeight="false" outlineLevel="0" collapsed="false">
      <c r="D661" s="33" t="s">
        <v>283</v>
      </c>
      <c r="E661" s="32"/>
      <c r="H661" s="32"/>
      <c r="K661" s="34" t="n">
        <f aca="false">SUM(J648:J660)</f>
        <v>0</v>
      </c>
    </row>
    <row r="662" customFormat="false" ht="15" hidden="false" customHeight="false" outlineLevel="0" collapsed="false">
      <c r="D662" s="33" t="s">
        <v>286</v>
      </c>
      <c r="E662" s="32"/>
      <c r="H662" s="32"/>
      <c r="K662" s="34" t="n">
        <f aca="false">SUM(K661:K661)</f>
        <v>0</v>
      </c>
    </row>
    <row r="664" customFormat="false" ht="45" hidden="false" customHeight="true" outlineLevel="0" collapsed="false">
      <c r="A664" s="22" t="s">
        <v>547</v>
      </c>
      <c r="B664" s="22" t="s">
        <v>82</v>
      </c>
      <c r="C664" s="23" t="s">
        <v>16</v>
      </c>
      <c r="D664" s="24" t="s">
        <v>83</v>
      </c>
      <c r="E664" s="24"/>
      <c r="F664" s="24"/>
      <c r="G664" s="23"/>
      <c r="H664" s="25" t="s">
        <v>257</v>
      </c>
      <c r="I664" s="26" t="n">
        <v>1</v>
      </c>
      <c r="J664" s="26"/>
      <c r="K664" s="27" t="n">
        <f aca="false">ROUND(K675,2)</f>
        <v>0</v>
      </c>
      <c r="L664" s="24" t="s">
        <v>548</v>
      </c>
      <c r="M664" s="23"/>
      <c r="N664" s="23"/>
      <c r="O664" s="23"/>
      <c r="P664" s="23"/>
      <c r="Q664" s="23"/>
      <c r="R664" s="23"/>
      <c r="S664" s="23"/>
      <c r="T664" s="23"/>
      <c r="U664" s="23"/>
      <c r="V664" s="23"/>
      <c r="W664" s="23"/>
      <c r="X664" s="23"/>
      <c r="Y664" s="23"/>
      <c r="Z664" s="23"/>
      <c r="AA664" s="23"/>
    </row>
    <row r="665" customFormat="false" ht="15" hidden="false" customHeight="false" outlineLevel="0" collapsed="false">
      <c r="B665" s="28" t="s">
        <v>259</v>
      </c>
    </row>
    <row r="666" customFormat="false" ht="15" hidden="false" customHeight="false" outlineLevel="0" collapsed="false">
      <c r="B666" s="0" t="s">
        <v>549</v>
      </c>
      <c r="C666" s="0" t="s">
        <v>261</v>
      </c>
      <c r="D666" s="0" t="s">
        <v>550</v>
      </c>
      <c r="E666" s="29" t="n">
        <v>0.254</v>
      </c>
      <c r="F666" s="0" t="s">
        <v>263</v>
      </c>
      <c r="G666" s="0" t="s">
        <v>264</v>
      </c>
      <c r="H666" s="30"/>
      <c r="I666" s="0" t="s">
        <v>265</v>
      </c>
      <c r="J666" s="31" t="n">
        <f aca="false">ROUND(E666/I664* H666,5)</f>
        <v>0</v>
      </c>
      <c r="K666" s="32"/>
    </row>
    <row r="667" customFormat="false" ht="15" hidden="false" customHeight="false" outlineLevel="0" collapsed="false">
      <c r="B667" s="0" t="s">
        <v>299</v>
      </c>
      <c r="C667" s="0" t="s">
        <v>261</v>
      </c>
      <c r="D667" s="0" t="s">
        <v>300</v>
      </c>
      <c r="E667" s="29" t="n">
        <v>0.127</v>
      </c>
      <c r="F667" s="0" t="s">
        <v>263</v>
      </c>
      <c r="G667" s="0" t="s">
        <v>264</v>
      </c>
      <c r="H667" s="30"/>
      <c r="I667" s="0" t="s">
        <v>265</v>
      </c>
      <c r="J667" s="31" t="n">
        <f aca="false">ROUND(E667/I664* H667,5)</f>
        <v>0</v>
      </c>
      <c r="K667" s="32"/>
    </row>
    <row r="668" customFormat="false" ht="15" hidden="false" customHeight="false" outlineLevel="0" collapsed="false">
      <c r="D668" s="33" t="s">
        <v>266</v>
      </c>
      <c r="E668" s="32"/>
      <c r="H668" s="32"/>
      <c r="K668" s="30" t="n">
        <f aca="false">SUM(J666:J667)</f>
        <v>0</v>
      </c>
    </row>
    <row r="669" customFormat="false" ht="15" hidden="false" customHeight="false" outlineLevel="0" collapsed="false">
      <c r="B669" s="28" t="s">
        <v>254</v>
      </c>
      <c r="E669" s="32"/>
      <c r="H669" s="32"/>
      <c r="K669" s="32"/>
    </row>
    <row r="670" customFormat="false" ht="15" hidden="false" customHeight="false" outlineLevel="0" collapsed="false">
      <c r="B670" s="0" t="s">
        <v>296</v>
      </c>
      <c r="C670" s="0" t="s">
        <v>49</v>
      </c>
      <c r="D670" s="0" t="s">
        <v>297</v>
      </c>
      <c r="E670" s="29" t="n">
        <v>0.02352</v>
      </c>
      <c r="G670" s="0" t="s">
        <v>264</v>
      </c>
      <c r="H670" s="30"/>
      <c r="I670" s="0" t="s">
        <v>265</v>
      </c>
      <c r="J670" s="31" t="n">
        <f aca="false">ROUND(E670* H670,5)</f>
        <v>0</v>
      </c>
      <c r="K670" s="32"/>
    </row>
    <row r="671" customFormat="false" ht="15" hidden="false" customHeight="false" outlineLevel="0" collapsed="false">
      <c r="D671" s="33" t="s">
        <v>403</v>
      </c>
      <c r="E671" s="32"/>
      <c r="H671" s="32"/>
      <c r="K671" s="30" t="n">
        <f aca="false">SUM(J670:J670)</f>
        <v>0</v>
      </c>
    </row>
    <row r="672" customFormat="false" ht="15" hidden="false" customHeight="false" outlineLevel="0" collapsed="false">
      <c r="E672" s="32"/>
      <c r="H672" s="32"/>
      <c r="K672" s="32"/>
    </row>
    <row r="673" customFormat="false" ht="15" hidden="false" customHeight="false" outlineLevel="0" collapsed="false">
      <c r="D673" s="33" t="s">
        <v>284</v>
      </c>
      <c r="E673" s="32"/>
      <c r="H673" s="32" t="n">
        <v>2.5</v>
      </c>
      <c r="I673" s="0" t="s">
        <v>285</v>
      </c>
      <c r="J673" s="0" t="n">
        <f aca="false">ROUND(H673/100*K668,5)</f>
        <v>0</v>
      </c>
      <c r="K673" s="32"/>
    </row>
    <row r="674" customFormat="false" ht="15" hidden="false" customHeight="false" outlineLevel="0" collapsed="false">
      <c r="D674" s="33" t="s">
        <v>283</v>
      </c>
      <c r="E674" s="32"/>
      <c r="H674" s="32"/>
      <c r="K674" s="34" t="n">
        <f aca="false">SUM(J665:J673)</f>
        <v>0</v>
      </c>
    </row>
    <row r="675" customFormat="false" ht="15" hidden="false" customHeight="false" outlineLevel="0" collapsed="false">
      <c r="D675" s="33" t="s">
        <v>286</v>
      </c>
      <c r="E675" s="32"/>
      <c r="H675" s="32"/>
      <c r="K675" s="34" t="n">
        <f aca="false">SUM(K674:K674)</f>
        <v>0</v>
      </c>
    </row>
    <row r="677" customFormat="false" ht="45" hidden="false" customHeight="true" outlineLevel="0" collapsed="false">
      <c r="A677" s="22" t="s">
        <v>551</v>
      </c>
      <c r="B677" s="22" t="s">
        <v>86</v>
      </c>
      <c r="C677" s="23" t="s">
        <v>16</v>
      </c>
      <c r="D677" s="24" t="s">
        <v>87</v>
      </c>
      <c r="E677" s="24"/>
      <c r="F677" s="24"/>
      <c r="G677" s="23"/>
      <c r="H677" s="25" t="s">
        <v>257</v>
      </c>
      <c r="I677" s="26" t="n">
        <v>1</v>
      </c>
      <c r="J677" s="26"/>
      <c r="K677" s="27" t="n">
        <f aca="false">ROUND(K690,2)</f>
        <v>0</v>
      </c>
      <c r="L677" s="24" t="s">
        <v>552</v>
      </c>
      <c r="M677" s="23"/>
      <c r="N677" s="23"/>
      <c r="O677" s="23"/>
      <c r="P677" s="23"/>
      <c r="Q677" s="23"/>
      <c r="R677" s="23"/>
      <c r="S677" s="23"/>
      <c r="T677" s="23"/>
      <c r="U677" s="23"/>
      <c r="V677" s="23"/>
      <c r="W677" s="23"/>
      <c r="X677" s="23"/>
      <c r="Y677" s="23"/>
      <c r="Z677" s="23"/>
      <c r="AA677" s="23"/>
    </row>
    <row r="678" customFormat="false" ht="15" hidden="false" customHeight="false" outlineLevel="0" collapsed="false">
      <c r="B678" s="28" t="s">
        <v>259</v>
      </c>
    </row>
    <row r="679" customFormat="false" ht="15" hidden="false" customHeight="false" outlineLevel="0" collapsed="false">
      <c r="B679" s="0" t="s">
        <v>320</v>
      </c>
      <c r="C679" s="0" t="s">
        <v>261</v>
      </c>
      <c r="D679" s="0" t="s">
        <v>321</v>
      </c>
      <c r="E679" s="29" t="n">
        <v>0.12</v>
      </c>
      <c r="F679" s="0" t="s">
        <v>263</v>
      </c>
      <c r="G679" s="0" t="s">
        <v>264</v>
      </c>
      <c r="H679" s="30"/>
      <c r="I679" s="0" t="s">
        <v>265</v>
      </c>
      <c r="J679" s="31" t="n">
        <f aca="false">ROUND(E679/I677* H679,5)</f>
        <v>0</v>
      </c>
      <c r="K679" s="32"/>
    </row>
    <row r="680" customFormat="false" ht="15" hidden="false" customHeight="false" outlineLevel="0" collapsed="false">
      <c r="B680" s="0" t="s">
        <v>502</v>
      </c>
      <c r="C680" s="0" t="s">
        <v>261</v>
      </c>
      <c r="D680" s="0" t="s">
        <v>503</v>
      </c>
      <c r="E680" s="29" t="n">
        <v>0.36</v>
      </c>
      <c r="F680" s="0" t="s">
        <v>263</v>
      </c>
      <c r="G680" s="0" t="s">
        <v>264</v>
      </c>
      <c r="H680" s="30"/>
      <c r="I680" s="0" t="s">
        <v>265</v>
      </c>
      <c r="J680" s="31" t="n">
        <f aca="false">ROUND(E680/I677* H680,5)</f>
        <v>0</v>
      </c>
      <c r="K680" s="32"/>
    </row>
    <row r="681" customFormat="false" ht="15" hidden="false" customHeight="false" outlineLevel="0" collapsed="false">
      <c r="D681" s="33" t="s">
        <v>266</v>
      </c>
      <c r="E681" s="32"/>
      <c r="H681" s="32"/>
      <c r="K681" s="30" t="n">
        <f aca="false">SUM(J679:J680)</f>
        <v>0</v>
      </c>
    </row>
    <row r="682" customFormat="false" ht="15" hidden="false" customHeight="false" outlineLevel="0" collapsed="false">
      <c r="B682" s="28" t="s">
        <v>271</v>
      </c>
      <c r="E682" s="32"/>
      <c r="H682" s="32"/>
      <c r="K682" s="32"/>
    </row>
    <row r="683" customFormat="false" ht="15" hidden="false" customHeight="false" outlineLevel="0" collapsed="false">
      <c r="B683" s="0" t="s">
        <v>553</v>
      </c>
      <c r="C683" s="0" t="s">
        <v>273</v>
      </c>
      <c r="D683" s="0" t="s">
        <v>554</v>
      </c>
      <c r="E683" s="29" t="n">
        <v>4.9028</v>
      </c>
      <c r="G683" s="0" t="s">
        <v>264</v>
      </c>
      <c r="H683" s="30"/>
      <c r="I683" s="0" t="s">
        <v>265</v>
      </c>
      <c r="J683" s="31" t="n">
        <f aca="false">ROUND(E683* H683,5)</f>
        <v>0</v>
      </c>
      <c r="K683" s="32"/>
    </row>
    <row r="684" customFormat="false" ht="15" hidden="false" customHeight="false" outlineLevel="0" collapsed="false">
      <c r="B684" s="0" t="s">
        <v>555</v>
      </c>
      <c r="C684" s="0" t="s">
        <v>16</v>
      </c>
      <c r="D684" s="0" t="s">
        <v>556</v>
      </c>
      <c r="E684" s="29" t="n">
        <v>1.1</v>
      </c>
      <c r="G684" s="0" t="s">
        <v>264</v>
      </c>
      <c r="H684" s="30"/>
      <c r="I684" s="0" t="s">
        <v>265</v>
      </c>
      <c r="J684" s="31" t="n">
        <f aca="false">ROUND(E684* H684,5)</f>
        <v>0</v>
      </c>
      <c r="K684" s="32"/>
    </row>
    <row r="685" customFormat="false" ht="15" hidden="false" customHeight="false" outlineLevel="0" collapsed="false">
      <c r="B685" s="0" t="s">
        <v>557</v>
      </c>
      <c r="C685" s="0" t="s">
        <v>273</v>
      </c>
      <c r="D685" s="0" t="s">
        <v>558</v>
      </c>
      <c r="E685" s="29" t="n">
        <v>0.51</v>
      </c>
      <c r="G685" s="0" t="s">
        <v>264</v>
      </c>
      <c r="H685" s="30"/>
      <c r="I685" s="0" t="s">
        <v>265</v>
      </c>
      <c r="J685" s="31" t="n">
        <f aca="false">ROUND(E685* H685,5)</f>
        <v>0</v>
      </c>
      <c r="K685" s="32"/>
    </row>
    <row r="686" customFormat="false" ht="15" hidden="false" customHeight="false" outlineLevel="0" collapsed="false">
      <c r="D686" s="33" t="s">
        <v>282</v>
      </c>
      <c r="E686" s="32"/>
      <c r="H686" s="32"/>
      <c r="K686" s="30" t="n">
        <f aca="false">SUM(J683:J685)</f>
        <v>0</v>
      </c>
    </row>
    <row r="687" customFormat="false" ht="15" hidden="false" customHeight="false" outlineLevel="0" collapsed="false">
      <c r="E687" s="32"/>
      <c r="H687" s="32"/>
      <c r="K687" s="32"/>
    </row>
    <row r="688" customFormat="false" ht="15" hidden="false" customHeight="false" outlineLevel="0" collapsed="false">
      <c r="D688" s="33" t="s">
        <v>284</v>
      </c>
      <c r="E688" s="32"/>
      <c r="H688" s="32" t="n">
        <v>2.5</v>
      </c>
      <c r="I688" s="0" t="s">
        <v>285</v>
      </c>
      <c r="J688" s="0" t="n">
        <f aca="false">ROUND(H688/100*K681,5)</f>
        <v>0</v>
      </c>
      <c r="K688" s="32"/>
    </row>
    <row r="689" customFormat="false" ht="15" hidden="false" customHeight="false" outlineLevel="0" collapsed="false">
      <c r="D689" s="33" t="s">
        <v>283</v>
      </c>
      <c r="E689" s="32"/>
      <c r="H689" s="32"/>
      <c r="K689" s="34" t="n">
        <f aca="false">SUM(J678:J688)</f>
        <v>0</v>
      </c>
    </row>
    <row r="690" customFormat="false" ht="15" hidden="false" customHeight="false" outlineLevel="0" collapsed="false">
      <c r="D690" s="33" t="s">
        <v>286</v>
      </c>
      <c r="E690" s="32"/>
      <c r="H690" s="32"/>
      <c r="K690" s="34" t="n">
        <f aca="false">SUM(K689:K689)</f>
        <v>0</v>
      </c>
    </row>
    <row r="692" customFormat="false" ht="45" hidden="false" customHeight="true" outlineLevel="0" collapsed="false">
      <c r="A692" s="22" t="s">
        <v>559</v>
      </c>
      <c r="B692" s="22" t="s">
        <v>73</v>
      </c>
      <c r="C692" s="23" t="s">
        <v>16</v>
      </c>
      <c r="D692" s="24" t="s">
        <v>74</v>
      </c>
      <c r="E692" s="24"/>
      <c r="F692" s="24"/>
      <c r="G692" s="23"/>
      <c r="H692" s="25" t="s">
        <v>257</v>
      </c>
      <c r="I692" s="26" t="n">
        <v>1</v>
      </c>
      <c r="J692" s="26"/>
      <c r="K692" s="27" t="n">
        <f aca="false">ROUND(K697,2)</f>
        <v>0</v>
      </c>
      <c r="L692" s="24" t="s">
        <v>74</v>
      </c>
      <c r="M692" s="23"/>
      <c r="N692" s="23"/>
      <c r="O692" s="23"/>
      <c r="P692" s="23"/>
      <c r="Q692" s="23"/>
      <c r="R692" s="23"/>
      <c r="S692" s="23"/>
      <c r="T692" s="23"/>
      <c r="U692" s="23"/>
      <c r="V692" s="23"/>
      <c r="W692" s="23"/>
      <c r="X692" s="23"/>
      <c r="Y692" s="23"/>
      <c r="Z692" s="23"/>
      <c r="AA692" s="23"/>
    </row>
    <row r="693" customFormat="false" ht="15" hidden="false" customHeight="false" outlineLevel="0" collapsed="false">
      <c r="B693" s="28" t="s">
        <v>271</v>
      </c>
    </row>
    <row r="694" customFormat="false" ht="15" hidden="false" customHeight="false" outlineLevel="0" collapsed="false">
      <c r="B694" s="0" t="s">
        <v>560</v>
      </c>
      <c r="C694" s="0" t="s">
        <v>16</v>
      </c>
      <c r="D694" s="0" t="s">
        <v>561</v>
      </c>
      <c r="E694" s="29" t="n">
        <v>1</v>
      </c>
      <c r="G694" s="0" t="s">
        <v>264</v>
      </c>
      <c r="H694" s="30"/>
      <c r="I694" s="0" t="s">
        <v>265</v>
      </c>
      <c r="J694" s="31" t="n">
        <f aca="false">ROUND(E694* H694,5)</f>
        <v>0</v>
      </c>
      <c r="K694" s="32"/>
    </row>
    <row r="695" customFormat="false" ht="15" hidden="false" customHeight="false" outlineLevel="0" collapsed="false">
      <c r="D695" s="33" t="s">
        <v>282</v>
      </c>
      <c r="E695" s="32"/>
      <c r="H695" s="32"/>
      <c r="K695" s="30" t="n">
        <f aca="false">SUM(J694:J694)</f>
        <v>0</v>
      </c>
    </row>
    <row r="696" customFormat="false" ht="15" hidden="false" customHeight="false" outlineLevel="0" collapsed="false">
      <c r="D696" s="33" t="s">
        <v>283</v>
      </c>
      <c r="E696" s="32"/>
      <c r="H696" s="32"/>
      <c r="K696" s="34" t="n">
        <f aca="false">SUM(J693:J695)</f>
        <v>0</v>
      </c>
    </row>
    <row r="697" customFormat="false" ht="15" hidden="false" customHeight="false" outlineLevel="0" collapsed="false">
      <c r="D697" s="33" t="s">
        <v>286</v>
      </c>
      <c r="E697" s="32"/>
      <c r="H697" s="32"/>
      <c r="K697" s="34" t="n">
        <f aca="false">SUM(K696:K696)</f>
        <v>0</v>
      </c>
    </row>
    <row r="699" customFormat="false" ht="45" hidden="false" customHeight="true" outlineLevel="0" collapsed="false">
      <c r="A699" s="22" t="s">
        <v>562</v>
      </c>
      <c r="B699" s="22" t="s">
        <v>96</v>
      </c>
      <c r="C699" s="23" t="s">
        <v>16</v>
      </c>
      <c r="D699" s="24" t="s">
        <v>97</v>
      </c>
      <c r="E699" s="24"/>
      <c r="F699" s="24"/>
      <c r="G699" s="23"/>
      <c r="H699" s="25" t="s">
        <v>257</v>
      </c>
      <c r="I699" s="26" t="n">
        <v>1</v>
      </c>
      <c r="J699" s="26"/>
      <c r="K699" s="27" t="n">
        <f aca="false">ROUND(K714,2)</f>
        <v>0</v>
      </c>
      <c r="L699" s="24" t="s">
        <v>563</v>
      </c>
      <c r="M699" s="23"/>
      <c r="N699" s="23"/>
      <c r="O699" s="23"/>
      <c r="P699" s="23"/>
      <c r="Q699" s="23"/>
      <c r="R699" s="23"/>
      <c r="S699" s="23"/>
      <c r="T699" s="23"/>
      <c r="U699" s="23"/>
      <c r="V699" s="23"/>
      <c r="W699" s="23"/>
      <c r="X699" s="23"/>
      <c r="Y699" s="23"/>
      <c r="Z699" s="23"/>
      <c r="AA699" s="23"/>
    </row>
    <row r="700" customFormat="false" ht="15" hidden="false" customHeight="false" outlineLevel="0" collapsed="false">
      <c r="B700" s="28" t="s">
        <v>259</v>
      </c>
    </row>
    <row r="701" customFormat="false" ht="15" hidden="false" customHeight="false" outlineLevel="0" collapsed="false">
      <c r="B701" s="0" t="s">
        <v>504</v>
      </c>
      <c r="C701" s="0" t="s">
        <v>261</v>
      </c>
      <c r="D701" s="0" t="s">
        <v>505</v>
      </c>
      <c r="E701" s="29" t="n">
        <v>0.4</v>
      </c>
      <c r="F701" s="0" t="s">
        <v>263</v>
      </c>
      <c r="G701" s="0" t="s">
        <v>264</v>
      </c>
      <c r="H701" s="30"/>
      <c r="I701" s="0" t="s">
        <v>265</v>
      </c>
      <c r="J701" s="31" t="n">
        <f aca="false">ROUND(E701/I699* H701,5)</f>
        <v>0</v>
      </c>
      <c r="K701" s="32"/>
    </row>
    <row r="702" customFormat="false" ht="15" hidden="false" customHeight="false" outlineLevel="0" collapsed="false">
      <c r="B702" s="0" t="s">
        <v>502</v>
      </c>
      <c r="C702" s="0" t="s">
        <v>261</v>
      </c>
      <c r="D702" s="0" t="s">
        <v>503</v>
      </c>
      <c r="E702" s="29" t="n">
        <v>0.4</v>
      </c>
      <c r="F702" s="0" t="s">
        <v>263</v>
      </c>
      <c r="G702" s="0" t="s">
        <v>264</v>
      </c>
      <c r="H702" s="30"/>
      <c r="I702" s="0" t="s">
        <v>265</v>
      </c>
      <c r="J702" s="31" t="n">
        <f aca="false">ROUND(E702/I699* H702,5)</f>
        <v>0</v>
      </c>
      <c r="K702" s="32"/>
    </row>
    <row r="703" customFormat="false" ht="15" hidden="false" customHeight="false" outlineLevel="0" collapsed="false">
      <c r="D703" s="33" t="s">
        <v>266</v>
      </c>
      <c r="E703" s="32"/>
      <c r="H703" s="32"/>
      <c r="K703" s="30" t="n">
        <f aca="false">SUM(J701:J702)</f>
        <v>0</v>
      </c>
    </row>
    <row r="704" customFormat="false" ht="15" hidden="false" customHeight="false" outlineLevel="0" collapsed="false">
      <c r="B704" s="28" t="s">
        <v>271</v>
      </c>
      <c r="E704" s="32"/>
      <c r="H704" s="32"/>
      <c r="K704" s="32"/>
    </row>
    <row r="705" customFormat="false" ht="15" hidden="false" customHeight="false" outlineLevel="0" collapsed="false">
      <c r="B705" s="0" t="s">
        <v>564</v>
      </c>
      <c r="C705" s="0" t="s">
        <v>16</v>
      </c>
      <c r="D705" s="0" t="s">
        <v>565</v>
      </c>
      <c r="E705" s="29" t="n">
        <v>1</v>
      </c>
      <c r="G705" s="0" t="s">
        <v>264</v>
      </c>
      <c r="H705" s="30"/>
      <c r="I705" s="0" t="s">
        <v>265</v>
      </c>
      <c r="J705" s="31" t="n">
        <f aca="false">ROUND(E705* H705,5)</f>
        <v>0</v>
      </c>
      <c r="K705" s="32"/>
    </row>
    <row r="706" customFormat="false" ht="15" hidden="false" customHeight="false" outlineLevel="0" collapsed="false">
      <c r="B706" s="0" t="s">
        <v>508</v>
      </c>
      <c r="C706" s="0" t="s">
        <v>451</v>
      </c>
      <c r="D706" s="0" t="s">
        <v>509</v>
      </c>
      <c r="E706" s="29" t="n">
        <v>0.18</v>
      </c>
      <c r="G706" s="0" t="s">
        <v>264</v>
      </c>
      <c r="H706" s="30"/>
      <c r="I706" s="0" t="s">
        <v>265</v>
      </c>
      <c r="J706" s="31" t="n">
        <f aca="false">ROUND(E706* H706,5)</f>
        <v>0</v>
      </c>
      <c r="K706" s="32"/>
    </row>
    <row r="707" customFormat="false" ht="15" hidden="false" customHeight="false" outlineLevel="0" collapsed="false">
      <c r="B707" s="0" t="s">
        <v>566</v>
      </c>
      <c r="C707" s="0" t="s">
        <v>16</v>
      </c>
      <c r="D707" s="0" t="s">
        <v>567</v>
      </c>
      <c r="E707" s="29" t="n">
        <v>1.03</v>
      </c>
      <c r="G707" s="0" t="s">
        <v>264</v>
      </c>
      <c r="H707" s="30"/>
      <c r="I707" s="0" t="s">
        <v>265</v>
      </c>
      <c r="J707" s="31" t="n">
        <f aca="false">ROUND(E707* H707,5)</f>
        <v>0</v>
      </c>
      <c r="K707" s="32"/>
    </row>
    <row r="708" customFormat="false" ht="15" hidden="false" customHeight="false" outlineLevel="0" collapsed="false">
      <c r="B708" s="0" t="s">
        <v>524</v>
      </c>
      <c r="C708" s="0" t="s">
        <v>273</v>
      </c>
      <c r="D708" s="0" t="s">
        <v>525</v>
      </c>
      <c r="E708" s="29" t="n">
        <v>0.4725</v>
      </c>
      <c r="G708" s="0" t="s">
        <v>264</v>
      </c>
      <c r="H708" s="30"/>
      <c r="I708" s="0" t="s">
        <v>265</v>
      </c>
      <c r="J708" s="31" t="n">
        <f aca="false">ROUND(E708* H708,5)</f>
        <v>0</v>
      </c>
      <c r="K708" s="32"/>
    </row>
    <row r="709" customFormat="false" ht="15" hidden="false" customHeight="false" outlineLevel="0" collapsed="false">
      <c r="B709" s="0" t="s">
        <v>522</v>
      </c>
      <c r="C709" s="0" t="s">
        <v>110</v>
      </c>
      <c r="D709" s="0" t="s">
        <v>523</v>
      </c>
      <c r="E709" s="29" t="n">
        <v>1.89</v>
      </c>
      <c r="G709" s="0" t="s">
        <v>264</v>
      </c>
      <c r="H709" s="30"/>
      <c r="I709" s="0" t="s">
        <v>265</v>
      </c>
      <c r="J709" s="31" t="n">
        <f aca="false">ROUND(E709* H709,5)</f>
        <v>0</v>
      </c>
      <c r="K709" s="32"/>
    </row>
    <row r="710" customFormat="false" ht="15" hidden="false" customHeight="false" outlineLevel="0" collapsed="false">
      <c r="D710" s="33" t="s">
        <v>282</v>
      </c>
      <c r="E710" s="32"/>
      <c r="H710" s="32"/>
      <c r="K710" s="30" t="n">
        <f aca="false">SUM(J705:J709)</f>
        <v>0</v>
      </c>
    </row>
    <row r="711" customFormat="false" ht="15" hidden="false" customHeight="false" outlineLevel="0" collapsed="false">
      <c r="E711" s="32"/>
      <c r="H711" s="32"/>
      <c r="K711" s="32"/>
    </row>
    <row r="712" customFormat="false" ht="15" hidden="false" customHeight="false" outlineLevel="0" collapsed="false">
      <c r="D712" s="33" t="s">
        <v>284</v>
      </c>
      <c r="E712" s="32"/>
      <c r="H712" s="32" t="n">
        <v>1.5</v>
      </c>
      <c r="I712" s="0" t="s">
        <v>285</v>
      </c>
      <c r="J712" s="0" t="n">
        <f aca="false">ROUND(H712/100*K703,5)</f>
        <v>0</v>
      </c>
      <c r="K712" s="32"/>
    </row>
    <row r="713" customFormat="false" ht="15" hidden="false" customHeight="false" outlineLevel="0" collapsed="false">
      <c r="D713" s="33" t="s">
        <v>283</v>
      </c>
      <c r="E713" s="32"/>
      <c r="H713" s="32"/>
      <c r="K713" s="34" t="n">
        <f aca="false">SUM(J700:J712)</f>
        <v>0</v>
      </c>
    </row>
    <row r="714" customFormat="false" ht="15" hidden="false" customHeight="false" outlineLevel="0" collapsed="false">
      <c r="D714" s="33" t="s">
        <v>286</v>
      </c>
      <c r="E714" s="32"/>
      <c r="H714" s="32"/>
      <c r="K714" s="34" t="n">
        <f aca="false">SUM(K713:K713)</f>
        <v>0</v>
      </c>
    </row>
    <row r="716" customFormat="false" ht="45" hidden="false" customHeight="true" outlineLevel="0" collapsed="false">
      <c r="A716" s="22" t="s">
        <v>568</v>
      </c>
      <c r="B716" s="22" t="s">
        <v>92</v>
      </c>
      <c r="C716" s="23" t="s">
        <v>16</v>
      </c>
      <c r="D716" s="24" t="s">
        <v>93</v>
      </c>
      <c r="E716" s="24"/>
      <c r="F716" s="24"/>
      <c r="G716" s="23"/>
      <c r="H716" s="25" t="s">
        <v>257</v>
      </c>
      <c r="I716" s="26" t="n">
        <v>1</v>
      </c>
      <c r="J716" s="26"/>
      <c r="K716" s="27" t="n">
        <f aca="false">ROUND(K728,2)</f>
        <v>0</v>
      </c>
      <c r="L716" s="24" t="s">
        <v>569</v>
      </c>
      <c r="M716" s="23"/>
      <c r="N716" s="23"/>
      <c r="O716" s="23"/>
      <c r="P716" s="23"/>
      <c r="Q716" s="23"/>
      <c r="R716" s="23"/>
      <c r="S716" s="23"/>
      <c r="T716" s="23"/>
      <c r="U716" s="23"/>
      <c r="V716" s="23"/>
      <c r="W716" s="23"/>
      <c r="X716" s="23"/>
      <c r="Y716" s="23"/>
      <c r="Z716" s="23"/>
      <c r="AA716" s="23"/>
    </row>
    <row r="717" customFormat="false" ht="15" hidden="false" customHeight="false" outlineLevel="0" collapsed="false">
      <c r="B717" s="28" t="s">
        <v>259</v>
      </c>
    </row>
    <row r="718" customFormat="false" ht="15" hidden="false" customHeight="false" outlineLevel="0" collapsed="false">
      <c r="B718" s="0" t="s">
        <v>570</v>
      </c>
      <c r="C718" s="0" t="s">
        <v>261</v>
      </c>
      <c r="D718" s="0" t="s">
        <v>571</v>
      </c>
      <c r="E718" s="29" t="n">
        <v>0.015</v>
      </c>
      <c r="F718" s="0" t="s">
        <v>263</v>
      </c>
      <c r="G718" s="0" t="s">
        <v>264</v>
      </c>
      <c r="H718" s="30"/>
      <c r="I718" s="0" t="s">
        <v>265</v>
      </c>
      <c r="J718" s="31" t="n">
        <f aca="false">ROUND(E718/I716* H718,5)</f>
        <v>0</v>
      </c>
      <c r="K718" s="32"/>
    </row>
    <row r="719" customFormat="false" ht="15" hidden="false" customHeight="false" outlineLevel="0" collapsed="false">
      <c r="B719" s="0" t="s">
        <v>572</v>
      </c>
      <c r="C719" s="0" t="s">
        <v>261</v>
      </c>
      <c r="D719" s="0" t="s">
        <v>573</v>
      </c>
      <c r="E719" s="29" t="n">
        <v>0.125</v>
      </c>
      <c r="F719" s="0" t="s">
        <v>263</v>
      </c>
      <c r="G719" s="0" t="s">
        <v>264</v>
      </c>
      <c r="H719" s="30"/>
      <c r="I719" s="0" t="s">
        <v>265</v>
      </c>
      <c r="J719" s="31" t="n">
        <f aca="false">ROUND(E719/I716* H719,5)</f>
        <v>0</v>
      </c>
      <c r="K719" s="32"/>
    </row>
    <row r="720" customFormat="false" ht="15" hidden="false" customHeight="false" outlineLevel="0" collapsed="false">
      <c r="D720" s="33" t="s">
        <v>266</v>
      </c>
      <c r="E720" s="32"/>
      <c r="H720" s="32"/>
      <c r="K720" s="30" t="n">
        <f aca="false">SUM(J718:J719)</f>
        <v>0</v>
      </c>
    </row>
    <row r="721" customFormat="false" ht="15" hidden="false" customHeight="false" outlineLevel="0" collapsed="false">
      <c r="B721" s="28" t="s">
        <v>271</v>
      </c>
      <c r="E721" s="32"/>
      <c r="H721" s="32"/>
      <c r="K721" s="32"/>
    </row>
    <row r="722" customFormat="false" ht="15" hidden="false" customHeight="false" outlineLevel="0" collapsed="false">
      <c r="B722" s="0" t="s">
        <v>574</v>
      </c>
      <c r="C722" s="0" t="s">
        <v>273</v>
      </c>
      <c r="D722" s="0" t="s">
        <v>575</v>
      </c>
      <c r="E722" s="29" t="n">
        <v>0.153</v>
      </c>
      <c r="G722" s="0" t="s">
        <v>264</v>
      </c>
      <c r="H722" s="30"/>
      <c r="I722" s="0" t="s">
        <v>265</v>
      </c>
      <c r="J722" s="31" t="n">
        <f aca="false">ROUND(E722* H722,5)</f>
        <v>0</v>
      </c>
      <c r="K722" s="32"/>
    </row>
    <row r="723" customFormat="false" ht="15" hidden="false" customHeight="false" outlineLevel="0" collapsed="false">
      <c r="B723" s="0" t="s">
        <v>576</v>
      </c>
      <c r="C723" s="0" t="s">
        <v>273</v>
      </c>
      <c r="D723" s="0" t="s">
        <v>577</v>
      </c>
      <c r="E723" s="29" t="n">
        <v>0.3978</v>
      </c>
      <c r="G723" s="0" t="s">
        <v>264</v>
      </c>
      <c r="H723" s="30"/>
      <c r="I723" s="0" t="s">
        <v>265</v>
      </c>
      <c r="J723" s="31" t="n">
        <f aca="false">ROUND(E723* H723,5)</f>
        <v>0</v>
      </c>
      <c r="K723" s="32"/>
    </row>
    <row r="724" customFormat="false" ht="15" hidden="false" customHeight="false" outlineLevel="0" collapsed="false">
      <c r="D724" s="33" t="s">
        <v>282</v>
      </c>
      <c r="E724" s="32"/>
      <c r="H724" s="32"/>
      <c r="K724" s="30" t="n">
        <f aca="false">SUM(J722:J723)</f>
        <v>0</v>
      </c>
    </row>
    <row r="725" customFormat="false" ht="15" hidden="false" customHeight="false" outlineLevel="0" collapsed="false">
      <c r="E725" s="32"/>
      <c r="H725" s="32"/>
      <c r="K725" s="32"/>
    </row>
    <row r="726" customFormat="false" ht="15" hidden="false" customHeight="false" outlineLevel="0" collapsed="false">
      <c r="D726" s="33" t="s">
        <v>284</v>
      </c>
      <c r="E726" s="32"/>
      <c r="H726" s="32" t="n">
        <v>1.5</v>
      </c>
      <c r="I726" s="0" t="s">
        <v>285</v>
      </c>
      <c r="J726" s="0" t="n">
        <f aca="false">ROUND(H726/100*K720,5)</f>
        <v>0</v>
      </c>
      <c r="K726" s="32"/>
    </row>
    <row r="727" customFormat="false" ht="15" hidden="false" customHeight="false" outlineLevel="0" collapsed="false">
      <c r="D727" s="33" t="s">
        <v>283</v>
      </c>
      <c r="E727" s="32"/>
      <c r="H727" s="32"/>
      <c r="K727" s="34" t="n">
        <f aca="false">SUM(J717:J726)</f>
        <v>0</v>
      </c>
    </row>
    <row r="728" customFormat="false" ht="15" hidden="false" customHeight="false" outlineLevel="0" collapsed="false">
      <c r="D728" s="33" t="s">
        <v>286</v>
      </c>
      <c r="E728" s="32"/>
      <c r="H728" s="32"/>
      <c r="K728" s="34" t="n">
        <f aca="false">SUM(K727:K727)</f>
        <v>0</v>
      </c>
    </row>
    <row r="730" customFormat="false" ht="45" hidden="false" customHeight="true" outlineLevel="0" collapsed="false">
      <c r="A730" s="22" t="s">
        <v>578</v>
      </c>
      <c r="B730" s="22" t="s">
        <v>90</v>
      </c>
      <c r="C730" s="23" t="s">
        <v>16</v>
      </c>
      <c r="D730" s="24" t="s">
        <v>91</v>
      </c>
      <c r="E730" s="24"/>
      <c r="F730" s="24"/>
      <c r="G730" s="23"/>
      <c r="H730" s="25" t="s">
        <v>257</v>
      </c>
      <c r="I730" s="26" t="n">
        <v>1</v>
      </c>
      <c r="J730" s="26"/>
      <c r="K730" s="27" t="n">
        <f aca="false">ROUND(K742,2)</f>
        <v>0</v>
      </c>
      <c r="L730" s="24" t="s">
        <v>579</v>
      </c>
      <c r="M730" s="23"/>
      <c r="N730" s="23"/>
      <c r="O730" s="23"/>
      <c r="P730" s="23"/>
      <c r="Q730" s="23"/>
      <c r="R730" s="23"/>
      <c r="S730" s="23"/>
      <c r="T730" s="23"/>
      <c r="U730" s="23"/>
      <c r="V730" s="23"/>
      <c r="W730" s="23"/>
      <c r="X730" s="23"/>
      <c r="Y730" s="23"/>
      <c r="Z730" s="23"/>
      <c r="AA730" s="23"/>
    </row>
    <row r="731" customFormat="false" ht="15" hidden="false" customHeight="false" outlineLevel="0" collapsed="false">
      <c r="B731" s="28" t="s">
        <v>259</v>
      </c>
    </row>
    <row r="732" customFormat="false" ht="15" hidden="false" customHeight="false" outlineLevel="0" collapsed="false">
      <c r="B732" s="0" t="s">
        <v>570</v>
      </c>
      <c r="C732" s="0" t="s">
        <v>261</v>
      </c>
      <c r="D732" s="0" t="s">
        <v>571</v>
      </c>
      <c r="E732" s="29" t="n">
        <v>0.01</v>
      </c>
      <c r="F732" s="0" t="s">
        <v>263</v>
      </c>
      <c r="G732" s="0" t="s">
        <v>264</v>
      </c>
      <c r="H732" s="30"/>
      <c r="I732" s="0" t="s">
        <v>265</v>
      </c>
      <c r="J732" s="31" t="n">
        <f aca="false">ROUND(E732/I730* H732,5)</f>
        <v>0</v>
      </c>
      <c r="K732" s="32"/>
    </row>
    <row r="733" customFormat="false" ht="15" hidden="false" customHeight="false" outlineLevel="0" collapsed="false">
      <c r="B733" s="0" t="s">
        <v>572</v>
      </c>
      <c r="C733" s="0" t="s">
        <v>261</v>
      </c>
      <c r="D733" s="0" t="s">
        <v>573</v>
      </c>
      <c r="E733" s="29" t="n">
        <v>0.1</v>
      </c>
      <c r="F733" s="0" t="s">
        <v>263</v>
      </c>
      <c r="G733" s="0" t="s">
        <v>264</v>
      </c>
      <c r="H733" s="30"/>
      <c r="I733" s="0" t="s">
        <v>265</v>
      </c>
      <c r="J733" s="31" t="n">
        <f aca="false">ROUND(E733/I730* H733,5)</f>
        <v>0</v>
      </c>
      <c r="K733" s="32"/>
    </row>
    <row r="734" customFormat="false" ht="15" hidden="false" customHeight="false" outlineLevel="0" collapsed="false">
      <c r="D734" s="33" t="s">
        <v>266</v>
      </c>
      <c r="E734" s="32"/>
      <c r="H734" s="32"/>
      <c r="K734" s="30" t="n">
        <f aca="false">SUM(J732:J733)</f>
        <v>0</v>
      </c>
    </row>
    <row r="735" customFormat="false" ht="15" hidden="false" customHeight="false" outlineLevel="0" collapsed="false">
      <c r="B735" s="28" t="s">
        <v>271</v>
      </c>
      <c r="E735" s="32"/>
      <c r="H735" s="32"/>
      <c r="K735" s="32"/>
    </row>
    <row r="736" customFormat="false" ht="15" hidden="false" customHeight="false" outlineLevel="0" collapsed="false">
      <c r="B736" s="0" t="s">
        <v>576</v>
      </c>
      <c r="C736" s="0" t="s">
        <v>273</v>
      </c>
      <c r="D736" s="0" t="s">
        <v>577</v>
      </c>
      <c r="E736" s="29" t="n">
        <v>0.3978</v>
      </c>
      <c r="G736" s="0" t="s">
        <v>264</v>
      </c>
      <c r="H736" s="30"/>
      <c r="I736" s="0" t="s">
        <v>265</v>
      </c>
      <c r="J736" s="31" t="n">
        <f aca="false">ROUND(E736* H736,5)</f>
        <v>0</v>
      </c>
      <c r="K736" s="32"/>
    </row>
    <row r="737" customFormat="false" ht="15" hidden="false" customHeight="false" outlineLevel="0" collapsed="false">
      <c r="B737" s="0" t="s">
        <v>574</v>
      </c>
      <c r="C737" s="0" t="s">
        <v>273</v>
      </c>
      <c r="D737" s="0" t="s">
        <v>575</v>
      </c>
      <c r="E737" s="29" t="n">
        <v>0.153</v>
      </c>
      <c r="G737" s="0" t="s">
        <v>264</v>
      </c>
      <c r="H737" s="30"/>
      <c r="I737" s="0" t="s">
        <v>265</v>
      </c>
      <c r="J737" s="31" t="n">
        <f aca="false">ROUND(E737* H737,5)</f>
        <v>0</v>
      </c>
      <c r="K737" s="32"/>
    </row>
    <row r="738" customFormat="false" ht="15" hidden="false" customHeight="false" outlineLevel="0" collapsed="false">
      <c r="D738" s="33" t="s">
        <v>282</v>
      </c>
      <c r="E738" s="32"/>
      <c r="H738" s="32"/>
      <c r="K738" s="30" t="n">
        <f aca="false">SUM(J736:J737)</f>
        <v>0</v>
      </c>
    </row>
    <row r="739" customFormat="false" ht="15" hidden="false" customHeight="false" outlineLevel="0" collapsed="false">
      <c r="E739" s="32"/>
      <c r="H739" s="32"/>
      <c r="K739" s="32"/>
    </row>
    <row r="740" customFormat="false" ht="15" hidden="false" customHeight="false" outlineLevel="0" collapsed="false">
      <c r="D740" s="33" t="s">
        <v>284</v>
      </c>
      <c r="E740" s="32"/>
      <c r="H740" s="32" t="n">
        <v>1.5</v>
      </c>
      <c r="I740" s="0" t="s">
        <v>285</v>
      </c>
      <c r="J740" s="0" t="n">
        <f aca="false">ROUND(H740/100*K734,5)</f>
        <v>0</v>
      </c>
      <c r="K740" s="32"/>
    </row>
    <row r="741" customFormat="false" ht="15" hidden="false" customHeight="false" outlineLevel="0" collapsed="false">
      <c r="D741" s="33" t="s">
        <v>283</v>
      </c>
      <c r="E741" s="32"/>
      <c r="H741" s="32"/>
      <c r="K741" s="34" t="n">
        <f aca="false">SUM(J731:J740)</f>
        <v>0</v>
      </c>
    </row>
    <row r="742" customFormat="false" ht="15" hidden="false" customHeight="false" outlineLevel="0" collapsed="false">
      <c r="D742" s="33" t="s">
        <v>286</v>
      </c>
      <c r="E742" s="32"/>
      <c r="H742" s="32"/>
      <c r="K742" s="34" t="n">
        <f aca="false">SUM(K741:K741)</f>
        <v>0</v>
      </c>
    </row>
    <row r="744" customFormat="false" ht="45" hidden="false" customHeight="true" outlineLevel="0" collapsed="false">
      <c r="A744" s="22" t="s">
        <v>580</v>
      </c>
      <c r="B744" s="22" t="s">
        <v>101</v>
      </c>
      <c r="C744" s="23" t="s">
        <v>16</v>
      </c>
      <c r="D744" s="24" t="s">
        <v>102</v>
      </c>
      <c r="E744" s="24"/>
      <c r="F744" s="24"/>
      <c r="G744" s="23"/>
      <c r="H744" s="25" t="s">
        <v>257</v>
      </c>
      <c r="I744" s="26" t="n">
        <v>1</v>
      </c>
      <c r="J744" s="26"/>
      <c r="K744" s="27" t="n">
        <f aca="false">ROUND(K758,2)</f>
        <v>0</v>
      </c>
      <c r="L744" s="24" t="s">
        <v>581</v>
      </c>
      <c r="M744" s="23"/>
      <c r="N744" s="23"/>
      <c r="O744" s="23"/>
      <c r="P744" s="23"/>
      <c r="Q744" s="23"/>
      <c r="R744" s="23"/>
      <c r="S744" s="23"/>
      <c r="T744" s="23"/>
      <c r="U744" s="23"/>
      <c r="V744" s="23"/>
      <c r="W744" s="23"/>
      <c r="X744" s="23"/>
      <c r="Y744" s="23"/>
      <c r="Z744" s="23"/>
      <c r="AA744" s="23"/>
    </row>
    <row r="745" customFormat="false" ht="15" hidden="false" customHeight="false" outlineLevel="0" collapsed="false">
      <c r="B745" s="28" t="s">
        <v>259</v>
      </c>
    </row>
    <row r="746" customFormat="false" ht="15" hidden="false" customHeight="false" outlineLevel="0" collapsed="false">
      <c r="B746" s="0" t="s">
        <v>504</v>
      </c>
      <c r="C746" s="0" t="s">
        <v>261</v>
      </c>
      <c r="D746" s="0" t="s">
        <v>505</v>
      </c>
      <c r="E746" s="29" t="n">
        <v>0.2</v>
      </c>
      <c r="F746" s="0" t="s">
        <v>263</v>
      </c>
      <c r="G746" s="0" t="s">
        <v>264</v>
      </c>
      <c r="H746" s="30"/>
      <c r="I746" s="0" t="s">
        <v>265</v>
      </c>
      <c r="J746" s="31" t="n">
        <f aca="false">ROUND(E746/I744* H746,5)</f>
        <v>0</v>
      </c>
      <c r="K746" s="32"/>
    </row>
    <row r="747" customFormat="false" ht="15" hidden="false" customHeight="false" outlineLevel="0" collapsed="false">
      <c r="B747" s="0" t="s">
        <v>320</v>
      </c>
      <c r="C747" s="0" t="s">
        <v>261</v>
      </c>
      <c r="D747" s="0" t="s">
        <v>321</v>
      </c>
      <c r="E747" s="29" t="n">
        <v>0.03</v>
      </c>
      <c r="F747" s="0" t="s">
        <v>263</v>
      </c>
      <c r="G747" s="0" t="s">
        <v>264</v>
      </c>
      <c r="H747" s="30"/>
      <c r="I747" s="0" t="s">
        <v>265</v>
      </c>
      <c r="J747" s="31" t="n">
        <f aca="false">ROUND(E747/I744* H747,5)</f>
        <v>0</v>
      </c>
      <c r="K747" s="32"/>
    </row>
    <row r="748" customFormat="false" ht="15" hidden="false" customHeight="false" outlineLevel="0" collapsed="false">
      <c r="B748" s="0" t="s">
        <v>502</v>
      </c>
      <c r="C748" s="0" t="s">
        <v>261</v>
      </c>
      <c r="D748" s="0" t="s">
        <v>503</v>
      </c>
      <c r="E748" s="29" t="n">
        <v>0.5</v>
      </c>
      <c r="F748" s="0" t="s">
        <v>263</v>
      </c>
      <c r="G748" s="0" t="s">
        <v>264</v>
      </c>
      <c r="H748" s="30"/>
      <c r="I748" s="0" t="s">
        <v>265</v>
      </c>
      <c r="J748" s="31" t="n">
        <f aca="false">ROUND(E748/I744* H748,5)</f>
        <v>0</v>
      </c>
      <c r="K748" s="32"/>
    </row>
    <row r="749" customFormat="false" ht="15" hidden="false" customHeight="false" outlineLevel="0" collapsed="false">
      <c r="D749" s="33" t="s">
        <v>266</v>
      </c>
      <c r="E749" s="32"/>
      <c r="H749" s="32"/>
      <c r="K749" s="30" t="n">
        <f aca="false">SUM(J746:J748)</f>
        <v>0</v>
      </c>
    </row>
    <row r="750" customFormat="false" ht="15" hidden="false" customHeight="false" outlineLevel="0" collapsed="false">
      <c r="B750" s="28" t="s">
        <v>271</v>
      </c>
      <c r="E750" s="32"/>
      <c r="H750" s="32"/>
      <c r="K750" s="32"/>
    </row>
    <row r="751" customFormat="false" ht="15" hidden="false" customHeight="false" outlineLevel="0" collapsed="false">
      <c r="B751" s="0" t="s">
        <v>582</v>
      </c>
      <c r="C751" s="0" t="s">
        <v>273</v>
      </c>
      <c r="D751" s="0" t="s">
        <v>583</v>
      </c>
      <c r="E751" s="29" t="n">
        <v>1.425</v>
      </c>
      <c r="G751" s="0" t="s">
        <v>264</v>
      </c>
      <c r="H751" s="30"/>
      <c r="I751" s="0" t="s">
        <v>265</v>
      </c>
      <c r="J751" s="31" t="n">
        <f aca="false">ROUND(E751* H751,5)</f>
        <v>0</v>
      </c>
      <c r="K751" s="32"/>
    </row>
    <row r="752" customFormat="false" ht="15" hidden="false" customHeight="false" outlineLevel="0" collapsed="false">
      <c r="B752" s="0" t="s">
        <v>584</v>
      </c>
      <c r="C752" s="0" t="s">
        <v>16</v>
      </c>
      <c r="D752" s="0" t="s">
        <v>585</v>
      </c>
      <c r="E752" s="29" t="n">
        <v>1.02</v>
      </c>
      <c r="G752" s="0" t="s">
        <v>264</v>
      </c>
      <c r="H752" s="30"/>
      <c r="I752" s="0" t="s">
        <v>265</v>
      </c>
      <c r="J752" s="31" t="n">
        <f aca="false">ROUND(E752* H752,5)</f>
        <v>0</v>
      </c>
      <c r="K752" s="32"/>
    </row>
    <row r="753" customFormat="false" ht="15" hidden="false" customHeight="false" outlineLevel="0" collapsed="false">
      <c r="B753" s="0" t="s">
        <v>586</v>
      </c>
      <c r="C753" s="0" t="s">
        <v>273</v>
      </c>
      <c r="D753" s="0" t="s">
        <v>587</v>
      </c>
      <c r="E753" s="29" t="n">
        <v>7.0035</v>
      </c>
      <c r="G753" s="0" t="s">
        <v>264</v>
      </c>
      <c r="H753" s="30"/>
      <c r="I753" s="0" t="s">
        <v>265</v>
      </c>
      <c r="J753" s="31" t="n">
        <f aca="false">ROUND(E753* H753,5)</f>
        <v>0</v>
      </c>
      <c r="K753" s="32"/>
    </row>
    <row r="754" customFormat="false" ht="15" hidden="false" customHeight="false" outlineLevel="0" collapsed="false">
      <c r="D754" s="33" t="s">
        <v>282</v>
      </c>
      <c r="E754" s="32"/>
      <c r="H754" s="32"/>
      <c r="K754" s="30" t="n">
        <f aca="false">SUM(J751:J753)</f>
        <v>0</v>
      </c>
    </row>
    <row r="755" customFormat="false" ht="15" hidden="false" customHeight="false" outlineLevel="0" collapsed="false">
      <c r="E755" s="32"/>
      <c r="H755" s="32"/>
      <c r="K755" s="32"/>
    </row>
    <row r="756" customFormat="false" ht="15" hidden="false" customHeight="false" outlineLevel="0" collapsed="false">
      <c r="D756" s="33" t="s">
        <v>284</v>
      </c>
      <c r="E756" s="32"/>
      <c r="H756" s="32" t="n">
        <v>1.5</v>
      </c>
      <c r="I756" s="0" t="s">
        <v>285</v>
      </c>
      <c r="J756" s="0" t="n">
        <f aca="false">ROUND(H756/100*K749,5)</f>
        <v>0</v>
      </c>
      <c r="K756" s="32"/>
    </row>
    <row r="757" customFormat="false" ht="15" hidden="false" customHeight="false" outlineLevel="0" collapsed="false">
      <c r="D757" s="33" t="s">
        <v>283</v>
      </c>
      <c r="E757" s="32"/>
      <c r="H757" s="32"/>
      <c r="K757" s="34" t="n">
        <f aca="false">SUM(J745:J756)</f>
        <v>0</v>
      </c>
    </row>
    <row r="758" customFormat="false" ht="15" hidden="false" customHeight="false" outlineLevel="0" collapsed="false">
      <c r="D758" s="33" t="s">
        <v>286</v>
      </c>
      <c r="E758" s="32"/>
      <c r="H758" s="32"/>
      <c r="K758" s="34" t="n">
        <f aca="false">SUM(K757:K757)</f>
        <v>0</v>
      </c>
    </row>
    <row r="760" customFormat="false" ht="45" hidden="false" customHeight="true" outlineLevel="0" collapsed="false">
      <c r="A760" s="22" t="s">
        <v>588</v>
      </c>
      <c r="B760" s="22" t="s">
        <v>107</v>
      </c>
      <c r="C760" s="23" t="s">
        <v>16</v>
      </c>
      <c r="D760" s="24" t="s">
        <v>108</v>
      </c>
      <c r="E760" s="24"/>
      <c r="F760" s="24"/>
      <c r="G760" s="23"/>
      <c r="H760" s="25" t="s">
        <v>257</v>
      </c>
      <c r="I760" s="26" t="n">
        <v>1</v>
      </c>
      <c r="J760" s="26"/>
      <c r="K760" s="27" t="n">
        <f aca="false">ROUND(K776,2)</f>
        <v>0</v>
      </c>
      <c r="L760" s="24" t="s">
        <v>589</v>
      </c>
      <c r="M760" s="23"/>
      <c r="N760" s="23"/>
      <c r="O760" s="23"/>
      <c r="P760" s="23"/>
      <c r="Q760" s="23"/>
      <c r="R760" s="23"/>
      <c r="S760" s="23"/>
      <c r="T760" s="23"/>
      <c r="U760" s="23"/>
      <c r="V760" s="23"/>
      <c r="W760" s="23"/>
      <c r="X760" s="23"/>
      <c r="Y760" s="23"/>
      <c r="Z760" s="23"/>
      <c r="AA760" s="23"/>
    </row>
    <row r="761" customFormat="false" ht="15" hidden="false" customHeight="false" outlineLevel="0" collapsed="false">
      <c r="B761" s="28" t="s">
        <v>259</v>
      </c>
    </row>
    <row r="762" customFormat="false" ht="15" hidden="false" customHeight="false" outlineLevel="0" collapsed="false">
      <c r="B762" s="0" t="s">
        <v>320</v>
      </c>
      <c r="C762" s="0" t="s">
        <v>261</v>
      </c>
      <c r="D762" s="0" t="s">
        <v>321</v>
      </c>
      <c r="E762" s="29" t="n">
        <v>0.55133</v>
      </c>
      <c r="F762" s="0" t="s">
        <v>263</v>
      </c>
      <c r="G762" s="0" t="s">
        <v>264</v>
      </c>
      <c r="H762" s="30"/>
      <c r="I762" s="0" t="s">
        <v>265</v>
      </c>
      <c r="J762" s="31" t="n">
        <f aca="false">ROUND(E762/I760* H762,5)</f>
        <v>0</v>
      </c>
      <c r="K762" s="32"/>
    </row>
    <row r="763" customFormat="false" ht="15" hidden="false" customHeight="false" outlineLevel="0" collapsed="false">
      <c r="B763" s="0" t="s">
        <v>590</v>
      </c>
      <c r="C763" s="0" t="s">
        <v>261</v>
      </c>
      <c r="D763" s="0" t="s">
        <v>591</v>
      </c>
      <c r="E763" s="29" t="n">
        <v>0.7351</v>
      </c>
      <c r="F763" s="0" t="s">
        <v>263</v>
      </c>
      <c r="G763" s="0" t="s">
        <v>264</v>
      </c>
      <c r="H763" s="30"/>
      <c r="I763" s="0" t="s">
        <v>265</v>
      </c>
      <c r="J763" s="31" t="n">
        <f aca="false">ROUND(E763/I760* H763,5)</f>
        <v>0</v>
      </c>
      <c r="K763" s="32"/>
    </row>
    <row r="764" customFormat="false" ht="15" hidden="false" customHeight="false" outlineLevel="0" collapsed="false">
      <c r="D764" s="33" t="s">
        <v>266</v>
      </c>
      <c r="E764" s="32"/>
      <c r="H764" s="32"/>
      <c r="K764" s="30" t="n">
        <f aca="false">SUM(J762:J763)</f>
        <v>0</v>
      </c>
    </row>
    <row r="765" customFormat="false" ht="15" hidden="false" customHeight="false" outlineLevel="0" collapsed="false">
      <c r="B765" s="28" t="s">
        <v>271</v>
      </c>
      <c r="E765" s="32"/>
      <c r="H765" s="32"/>
      <c r="K765" s="32"/>
    </row>
    <row r="766" customFormat="false" ht="255" hidden="false" customHeight="false" outlineLevel="0" collapsed="false">
      <c r="B766" s="0" t="s">
        <v>592</v>
      </c>
      <c r="C766" s="0" t="s">
        <v>16</v>
      </c>
      <c r="D766" s="35" t="s">
        <v>108</v>
      </c>
      <c r="E766" s="29" t="n">
        <v>1.02</v>
      </c>
      <c r="G766" s="0" t="s">
        <v>264</v>
      </c>
      <c r="H766" s="30"/>
      <c r="I766" s="0" t="s">
        <v>265</v>
      </c>
      <c r="J766" s="31" t="n">
        <f aca="false">ROUND(E766* H766,5)</f>
        <v>0</v>
      </c>
      <c r="K766" s="32"/>
    </row>
    <row r="767" customFormat="false" ht="15" hidden="false" customHeight="false" outlineLevel="0" collapsed="false">
      <c r="B767" s="0" t="s">
        <v>275</v>
      </c>
      <c r="C767" s="0" t="s">
        <v>49</v>
      </c>
      <c r="D767" s="0" t="s">
        <v>276</v>
      </c>
      <c r="E767" s="29" t="n">
        <v>0.01</v>
      </c>
      <c r="G767" s="0" t="s">
        <v>264</v>
      </c>
      <c r="H767" s="30"/>
      <c r="I767" s="0" t="s">
        <v>265</v>
      </c>
      <c r="J767" s="31" t="n">
        <f aca="false">ROUND(E767* H767,5)</f>
        <v>0</v>
      </c>
      <c r="K767" s="32"/>
    </row>
    <row r="768" customFormat="false" ht="15" hidden="false" customHeight="false" outlineLevel="0" collapsed="false">
      <c r="B768" s="0" t="s">
        <v>277</v>
      </c>
      <c r="C768" s="0" t="s">
        <v>278</v>
      </c>
      <c r="D768" s="0" t="s">
        <v>279</v>
      </c>
      <c r="E768" s="29" t="n">
        <v>0.003</v>
      </c>
      <c r="G768" s="0" t="s">
        <v>264</v>
      </c>
      <c r="H768" s="30"/>
      <c r="I768" s="0" t="s">
        <v>265</v>
      </c>
      <c r="J768" s="31" t="n">
        <f aca="false">ROUND(E768* H768,5)</f>
        <v>0</v>
      </c>
      <c r="K768" s="32"/>
    </row>
    <row r="769" customFormat="false" ht="15" hidden="false" customHeight="false" outlineLevel="0" collapsed="false">
      <c r="D769" s="33" t="s">
        <v>282</v>
      </c>
      <c r="E769" s="32"/>
      <c r="H769" s="32"/>
      <c r="K769" s="30" t="n">
        <f aca="false">SUM(J766:J768)</f>
        <v>0</v>
      </c>
    </row>
    <row r="770" customFormat="false" ht="15" hidden="false" customHeight="false" outlineLevel="0" collapsed="false">
      <c r="B770" s="28" t="s">
        <v>254</v>
      </c>
      <c r="E770" s="32"/>
      <c r="H770" s="32"/>
      <c r="K770" s="32"/>
    </row>
    <row r="771" customFormat="false" ht="15" hidden="false" customHeight="false" outlineLevel="0" collapsed="false">
      <c r="B771" s="0" t="s">
        <v>287</v>
      </c>
      <c r="C771" s="0" t="s">
        <v>49</v>
      </c>
      <c r="D771" s="0" t="s">
        <v>288</v>
      </c>
      <c r="E771" s="29" t="n">
        <v>0.0504</v>
      </c>
      <c r="G771" s="0" t="s">
        <v>264</v>
      </c>
      <c r="H771" s="30"/>
      <c r="I771" s="0" t="s">
        <v>265</v>
      </c>
      <c r="J771" s="31" t="n">
        <f aca="false">ROUND(E771* H771,5)</f>
        <v>0</v>
      </c>
      <c r="K771" s="32"/>
    </row>
    <row r="772" customFormat="false" ht="15" hidden="false" customHeight="false" outlineLevel="0" collapsed="false">
      <c r="D772" s="33" t="s">
        <v>403</v>
      </c>
      <c r="E772" s="32"/>
      <c r="H772" s="32"/>
      <c r="K772" s="30" t="n">
        <f aca="false">SUM(J771:J771)</f>
        <v>0</v>
      </c>
    </row>
    <row r="773" customFormat="false" ht="15" hidden="false" customHeight="false" outlineLevel="0" collapsed="false">
      <c r="E773" s="32"/>
      <c r="H773" s="32"/>
      <c r="K773" s="32"/>
    </row>
    <row r="774" customFormat="false" ht="15" hidden="false" customHeight="false" outlineLevel="0" collapsed="false">
      <c r="D774" s="33" t="s">
        <v>284</v>
      </c>
      <c r="E774" s="32"/>
      <c r="H774" s="32" t="n">
        <v>1.5</v>
      </c>
      <c r="I774" s="0" t="s">
        <v>285</v>
      </c>
      <c r="J774" s="0" t="n">
        <f aca="false">ROUND(H774/100*K764,5)</f>
        <v>0</v>
      </c>
      <c r="K774" s="32"/>
    </row>
    <row r="775" customFormat="false" ht="15" hidden="false" customHeight="false" outlineLevel="0" collapsed="false">
      <c r="D775" s="33" t="s">
        <v>283</v>
      </c>
      <c r="E775" s="32"/>
      <c r="H775" s="32"/>
      <c r="K775" s="34" t="n">
        <f aca="false">SUM(J761:J774)</f>
        <v>0</v>
      </c>
    </row>
    <row r="776" customFormat="false" ht="15" hidden="false" customHeight="false" outlineLevel="0" collapsed="false">
      <c r="D776" s="33" t="s">
        <v>286</v>
      </c>
      <c r="E776" s="32"/>
      <c r="H776" s="32"/>
      <c r="K776" s="34" t="n">
        <f aca="false">SUM(K775:K775)</f>
        <v>0</v>
      </c>
    </row>
    <row r="778" customFormat="false" ht="45" hidden="false" customHeight="true" outlineLevel="0" collapsed="false">
      <c r="A778" s="22" t="s">
        <v>593</v>
      </c>
      <c r="B778" s="22" t="s">
        <v>103</v>
      </c>
      <c r="C778" s="23" t="s">
        <v>16</v>
      </c>
      <c r="D778" s="24" t="s">
        <v>104</v>
      </c>
      <c r="E778" s="24"/>
      <c r="F778" s="24"/>
      <c r="G778" s="23"/>
      <c r="H778" s="25" t="s">
        <v>257</v>
      </c>
      <c r="I778" s="26" t="n">
        <v>1</v>
      </c>
      <c r="J778" s="26"/>
      <c r="K778" s="27" t="n">
        <f aca="false">ROUND(K791,2)</f>
        <v>0</v>
      </c>
      <c r="L778" s="24" t="s">
        <v>594</v>
      </c>
      <c r="M778" s="23"/>
      <c r="N778" s="23"/>
      <c r="O778" s="23"/>
      <c r="P778" s="23"/>
      <c r="Q778" s="23"/>
      <c r="R778" s="23"/>
      <c r="S778" s="23"/>
      <c r="T778" s="23"/>
      <c r="U778" s="23"/>
      <c r="V778" s="23"/>
      <c r="W778" s="23"/>
      <c r="X778" s="23"/>
      <c r="Y778" s="23"/>
      <c r="Z778" s="23"/>
      <c r="AA778" s="23"/>
    </row>
    <row r="779" customFormat="false" ht="15" hidden="false" customHeight="false" outlineLevel="0" collapsed="false">
      <c r="B779" s="28" t="s">
        <v>259</v>
      </c>
    </row>
    <row r="780" customFormat="false" ht="15" hidden="false" customHeight="false" outlineLevel="0" collapsed="false">
      <c r="B780" s="0" t="s">
        <v>502</v>
      </c>
      <c r="C780" s="0" t="s">
        <v>261</v>
      </c>
      <c r="D780" s="0" t="s">
        <v>503</v>
      </c>
      <c r="E780" s="29" t="n">
        <v>0.3</v>
      </c>
      <c r="F780" s="0" t="s">
        <v>263</v>
      </c>
      <c r="G780" s="0" t="s">
        <v>264</v>
      </c>
      <c r="H780" s="30"/>
      <c r="I780" s="0" t="s">
        <v>265</v>
      </c>
      <c r="J780" s="31" t="n">
        <f aca="false">ROUND(E780/I778* H780,5)</f>
        <v>0</v>
      </c>
      <c r="K780" s="32"/>
    </row>
    <row r="781" customFormat="false" ht="15" hidden="false" customHeight="false" outlineLevel="0" collapsed="false">
      <c r="B781" s="0" t="s">
        <v>504</v>
      </c>
      <c r="C781" s="0" t="s">
        <v>261</v>
      </c>
      <c r="D781" s="0" t="s">
        <v>505</v>
      </c>
      <c r="E781" s="29" t="n">
        <v>0.15</v>
      </c>
      <c r="F781" s="0" t="s">
        <v>263</v>
      </c>
      <c r="G781" s="0" t="s">
        <v>264</v>
      </c>
      <c r="H781" s="30"/>
      <c r="I781" s="0" t="s">
        <v>265</v>
      </c>
      <c r="J781" s="31" t="n">
        <f aca="false">ROUND(E781/I778* H781,5)</f>
        <v>0</v>
      </c>
      <c r="K781" s="32"/>
    </row>
    <row r="782" customFormat="false" ht="15" hidden="false" customHeight="false" outlineLevel="0" collapsed="false">
      <c r="D782" s="33" t="s">
        <v>266</v>
      </c>
      <c r="E782" s="32"/>
      <c r="H782" s="32"/>
      <c r="K782" s="30" t="n">
        <f aca="false">SUM(J780:J781)</f>
        <v>0</v>
      </c>
    </row>
    <row r="783" customFormat="false" ht="15" hidden="false" customHeight="false" outlineLevel="0" collapsed="false">
      <c r="B783" s="28" t="s">
        <v>271</v>
      </c>
      <c r="E783" s="32"/>
      <c r="H783" s="32"/>
      <c r="K783" s="32"/>
    </row>
    <row r="784" customFormat="false" ht="15" hidden="false" customHeight="false" outlineLevel="0" collapsed="false">
      <c r="B784" s="0" t="s">
        <v>595</v>
      </c>
      <c r="C784" s="0" t="s">
        <v>110</v>
      </c>
      <c r="D784" s="0" t="s">
        <v>596</v>
      </c>
      <c r="E784" s="29" t="n">
        <v>0.66</v>
      </c>
      <c r="G784" s="0" t="s">
        <v>264</v>
      </c>
      <c r="H784" s="30"/>
      <c r="I784" s="0" t="s">
        <v>265</v>
      </c>
      <c r="J784" s="31" t="n">
        <f aca="false">ROUND(E784* H784,5)</f>
        <v>0</v>
      </c>
      <c r="K784" s="32"/>
    </row>
    <row r="785" customFormat="false" ht="15" hidden="false" customHeight="false" outlineLevel="0" collapsed="false">
      <c r="B785" s="0" t="s">
        <v>597</v>
      </c>
      <c r="C785" s="0" t="s">
        <v>273</v>
      </c>
      <c r="D785" s="0" t="s">
        <v>598</v>
      </c>
      <c r="E785" s="29" t="n">
        <v>0.315</v>
      </c>
      <c r="G785" s="0" t="s">
        <v>264</v>
      </c>
      <c r="H785" s="30"/>
      <c r="I785" s="0" t="s">
        <v>265</v>
      </c>
      <c r="J785" s="31" t="n">
        <f aca="false">ROUND(E785* H785,5)</f>
        <v>0</v>
      </c>
      <c r="K785" s="32"/>
    </row>
    <row r="786" customFormat="false" ht="15" hidden="false" customHeight="false" outlineLevel="0" collapsed="false">
      <c r="B786" s="0" t="s">
        <v>599</v>
      </c>
      <c r="C786" s="0" t="s">
        <v>16</v>
      </c>
      <c r="D786" s="0" t="s">
        <v>600</v>
      </c>
      <c r="E786" s="29" t="n">
        <v>1.05</v>
      </c>
      <c r="G786" s="0" t="s">
        <v>264</v>
      </c>
      <c r="H786" s="30"/>
      <c r="I786" s="0" t="s">
        <v>265</v>
      </c>
      <c r="J786" s="31" t="n">
        <f aca="false">ROUND(E786* H786,5)</f>
        <v>0</v>
      </c>
      <c r="K786" s="32"/>
    </row>
    <row r="787" customFormat="false" ht="15" hidden="false" customHeight="false" outlineLevel="0" collapsed="false">
      <c r="D787" s="33" t="s">
        <v>282</v>
      </c>
      <c r="E787" s="32"/>
      <c r="H787" s="32"/>
      <c r="K787" s="30" t="n">
        <f aca="false">SUM(J784:J786)</f>
        <v>0</v>
      </c>
    </row>
    <row r="788" customFormat="false" ht="15" hidden="false" customHeight="false" outlineLevel="0" collapsed="false">
      <c r="E788" s="32"/>
      <c r="H788" s="32"/>
      <c r="K788" s="32"/>
    </row>
    <row r="789" customFormat="false" ht="15" hidden="false" customHeight="false" outlineLevel="0" collapsed="false">
      <c r="D789" s="33" t="s">
        <v>284</v>
      </c>
      <c r="E789" s="32"/>
      <c r="H789" s="32" t="n">
        <v>2.5</v>
      </c>
      <c r="I789" s="0" t="s">
        <v>285</v>
      </c>
      <c r="J789" s="0" t="n">
        <f aca="false">ROUND(H789/100*K782,5)</f>
        <v>0</v>
      </c>
      <c r="K789" s="32"/>
    </row>
    <row r="790" customFormat="false" ht="15" hidden="false" customHeight="false" outlineLevel="0" collapsed="false">
      <c r="D790" s="33" t="s">
        <v>283</v>
      </c>
      <c r="E790" s="32"/>
      <c r="H790" s="32"/>
      <c r="K790" s="34" t="n">
        <f aca="false">SUM(J779:J789)</f>
        <v>0</v>
      </c>
    </row>
    <row r="791" customFormat="false" ht="15" hidden="false" customHeight="false" outlineLevel="0" collapsed="false">
      <c r="D791" s="33" t="s">
        <v>286</v>
      </c>
      <c r="E791" s="32"/>
      <c r="H791" s="32"/>
      <c r="K791" s="34" t="n">
        <f aca="false">SUM(K790:K790)</f>
        <v>0</v>
      </c>
    </row>
    <row r="793" customFormat="false" ht="45" hidden="false" customHeight="true" outlineLevel="0" collapsed="false">
      <c r="A793" s="22" t="s">
        <v>601</v>
      </c>
      <c r="B793" s="22" t="s">
        <v>109</v>
      </c>
      <c r="C793" s="23" t="s">
        <v>110</v>
      </c>
      <c r="D793" s="24" t="s">
        <v>111</v>
      </c>
      <c r="E793" s="24"/>
      <c r="F793" s="24"/>
      <c r="G793" s="23"/>
      <c r="H793" s="25" t="s">
        <v>257</v>
      </c>
      <c r="I793" s="26" t="n">
        <v>1</v>
      </c>
      <c r="J793" s="26"/>
      <c r="K793" s="27" t="n">
        <f aca="false">ROUND(K809,2)</f>
        <v>0</v>
      </c>
      <c r="L793" s="24" t="s">
        <v>602</v>
      </c>
      <c r="M793" s="23"/>
      <c r="N793" s="23"/>
      <c r="O793" s="23"/>
      <c r="P793" s="23"/>
      <c r="Q793" s="23"/>
      <c r="R793" s="23"/>
      <c r="S793" s="23"/>
      <c r="T793" s="23"/>
      <c r="U793" s="23"/>
      <c r="V793" s="23"/>
      <c r="W793" s="23"/>
      <c r="X793" s="23"/>
      <c r="Y793" s="23"/>
      <c r="Z793" s="23"/>
      <c r="AA793" s="23"/>
    </row>
    <row r="794" customFormat="false" ht="15" hidden="false" customHeight="false" outlineLevel="0" collapsed="false">
      <c r="B794" s="28" t="s">
        <v>259</v>
      </c>
    </row>
    <row r="795" customFormat="false" ht="15" hidden="false" customHeight="false" outlineLevel="0" collapsed="false">
      <c r="B795" s="0" t="s">
        <v>320</v>
      </c>
      <c r="C795" s="0" t="s">
        <v>261</v>
      </c>
      <c r="D795" s="0" t="s">
        <v>321</v>
      </c>
      <c r="E795" s="29" t="n">
        <v>0.2</v>
      </c>
      <c r="F795" s="0" t="s">
        <v>263</v>
      </c>
      <c r="G795" s="0" t="s">
        <v>264</v>
      </c>
      <c r="H795" s="30"/>
      <c r="I795" s="0" t="s">
        <v>265</v>
      </c>
      <c r="J795" s="31" t="n">
        <f aca="false">ROUND(E795/I793* H795,5)</f>
        <v>0</v>
      </c>
      <c r="K795" s="32"/>
    </row>
    <row r="796" customFormat="false" ht="15" hidden="false" customHeight="false" outlineLevel="0" collapsed="false">
      <c r="B796" s="0" t="s">
        <v>448</v>
      </c>
      <c r="C796" s="0" t="s">
        <v>261</v>
      </c>
      <c r="D796" s="0" t="s">
        <v>449</v>
      </c>
      <c r="E796" s="29" t="n">
        <v>0.4</v>
      </c>
      <c r="F796" s="0" t="s">
        <v>263</v>
      </c>
      <c r="G796" s="0" t="s">
        <v>264</v>
      </c>
      <c r="H796" s="30"/>
      <c r="I796" s="0" t="s">
        <v>265</v>
      </c>
      <c r="J796" s="31" t="n">
        <f aca="false">ROUND(E796/I793* H796,5)</f>
        <v>0</v>
      </c>
      <c r="K796" s="32"/>
    </row>
    <row r="797" customFormat="false" ht="15" hidden="false" customHeight="false" outlineLevel="0" collapsed="false">
      <c r="D797" s="33" t="s">
        <v>266</v>
      </c>
      <c r="E797" s="32"/>
      <c r="H797" s="32"/>
      <c r="K797" s="30" t="n">
        <f aca="false">SUM(J795:J796)</f>
        <v>0</v>
      </c>
    </row>
    <row r="798" customFormat="false" ht="15" hidden="false" customHeight="false" outlineLevel="0" collapsed="false">
      <c r="B798" s="28" t="s">
        <v>271</v>
      </c>
      <c r="E798" s="32"/>
      <c r="H798" s="32"/>
      <c r="K798" s="32"/>
    </row>
    <row r="799" customFormat="false" ht="15" hidden="false" customHeight="false" outlineLevel="0" collapsed="false">
      <c r="B799" s="0" t="s">
        <v>603</v>
      </c>
      <c r="C799" s="0" t="s">
        <v>273</v>
      </c>
      <c r="D799" s="0" t="s">
        <v>604</v>
      </c>
      <c r="E799" s="29" t="n">
        <v>0.8</v>
      </c>
      <c r="G799" s="0" t="s">
        <v>264</v>
      </c>
      <c r="H799" s="30"/>
      <c r="I799" s="0" t="s">
        <v>265</v>
      </c>
      <c r="J799" s="31" t="n">
        <f aca="false">ROUND(E799* H799,5)</f>
        <v>0</v>
      </c>
      <c r="K799" s="32"/>
    </row>
    <row r="800" customFormat="false" ht="15" hidden="false" customHeight="false" outlineLevel="0" collapsed="false">
      <c r="B800" s="0" t="s">
        <v>605</v>
      </c>
      <c r="C800" s="0" t="s">
        <v>273</v>
      </c>
      <c r="D800" s="0" t="s">
        <v>606</v>
      </c>
      <c r="E800" s="29" t="n">
        <v>1</v>
      </c>
      <c r="G800" s="0" t="s">
        <v>264</v>
      </c>
      <c r="H800" s="30"/>
      <c r="I800" s="0" t="s">
        <v>265</v>
      </c>
      <c r="J800" s="31" t="n">
        <f aca="false">ROUND(E800* H800,5)</f>
        <v>0</v>
      </c>
      <c r="K800" s="32"/>
    </row>
    <row r="801" customFormat="false" ht="105" hidden="false" customHeight="false" outlineLevel="0" collapsed="false">
      <c r="B801" s="0" t="s">
        <v>607</v>
      </c>
      <c r="C801" s="0" t="s">
        <v>71</v>
      </c>
      <c r="D801" s="35" t="s">
        <v>111</v>
      </c>
      <c r="E801" s="29" t="n">
        <v>1</v>
      </c>
      <c r="G801" s="0" t="s">
        <v>264</v>
      </c>
      <c r="H801" s="30"/>
      <c r="I801" s="0" t="s">
        <v>265</v>
      </c>
      <c r="J801" s="31" t="n">
        <f aca="false">ROUND(E801* H801,5)</f>
        <v>0</v>
      </c>
      <c r="K801" s="32"/>
    </row>
    <row r="802" customFormat="false" ht="15" hidden="false" customHeight="false" outlineLevel="0" collapsed="false">
      <c r="D802" s="33" t="s">
        <v>282</v>
      </c>
      <c r="E802" s="32"/>
      <c r="H802" s="32"/>
      <c r="K802" s="30" t="n">
        <f aca="false">SUM(J799:J801)</f>
        <v>0</v>
      </c>
    </row>
    <row r="803" customFormat="false" ht="15" hidden="false" customHeight="false" outlineLevel="0" collapsed="false">
      <c r="B803" s="28" t="s">
        <v>254</v>
      </c>
      <c r="E803" s="32"/>
      <c r="H803" s="32"/>
      <c r="K803" s="32"/>
    </row>
    <row r="804" customFormat="false" ht="15" hidden="false" customHeight="false" outlineLevel="0" collapsed="false">
      <c r="B804" s="0" t="s">
        <v>287</v>
      </c>
      <c r="C804" s="0" t="s">
        <v>49</v>
      </c>
      <c r="D804" s="0" t="s">
        <v>288</v>
      </c>
      <c r="E804" s="29" t="n">
        <v>0.014</v>
      </c>
      <c r="G804" s="0" t="s">
        <v>264</v>
      </c>
      <c r="H804" s="30"/>
      <c r="I804" s="0" t="s">
        <v>265</v>
      </c>
      <c r="J804" s="31" t="n">
        <f aca="false">ROUND(E804* H804,5)</f>
        <v>0</v>
      </c>
      <c r="K804" s="32"/>
    </row>
    <row r="805" customFormat="false" ht="15" hidden="false" customHeight="false" outlineLevel="0" collapsed="false">
      <c r="D805" s="33" t="s">
        <v>403</v>
      </c>
      <c r="E805" s="32"/>
      <c r="H805" s="32"/>
      <c r="K805" s="30" t="n">
        <f aca="false">SUM(J804:J804)</f>
        <v>0</v>
      </c>
    </row>
    <row r="806" customFormat="false" ht="15" hidden="false" customHeight="false" outlineLevel="0" collapsed="false">
      <c r="E806" s="32"/>
      <c r="H806" s="32"/>
      <c r="K806" s="32"/>
    </row>
    <row r="807" customFormat="false" ht="15" hidden="false" customHeight="false" outlineLevel="0" collapsed="false">
      <c r="D807" s="33" t="s">
        <v>284</v>
      </c>
      <c r="E807" s="32"/>
      <c r="H807" s="32" t="n">
        <v>1.5</v>
      </c>
      <c r="I807" s="0" t="s">
        <v>285</v>
      </c>
      <c r="J807" s="0" t="n">
        <f aca="false">ROUND(H807/100*K797,5)</f>
        <v>0</v>
      </c>
      <c r="K807" s="32"/>
    </row>
    <row r="808" customFormat="false" ht="15" hidden="false" customHeight="false" outlineLevel="0" collapsed="false">
      <c r="D808" s="33" t="s">
        <v>283</v>
      </c>
      <c r="E808" s="32"/>
      <c r="H808" s="32"/>
      <c r="K808" s="34" t="n">
        <f aca="false">SUM(J794:J807)</f>
        <v>0</v>
      </c>
    </row>
    <row r="809" customFormat="false" ht="15" hidden="false" customHeight="false" outlineLevel="0" collapsed="false">
      <c r="D809" s="33" t="s">
        <v>286</v>
      </c>
      <c r="E809" s="32"/>
      <c r="H809" s="32"/>
      <c r="K809" s="34" t="n">
        <f aca="false">SUM(K808:K808)</f>
        <v>0</v>
      </c>
    </row>
    <row r="811" customFormat="false" ht="45" hidden="false" customHeight="true" outlineLevel="0" collapsed="false">
      <c r="A811" s="22"/>
      <c r="B811" s="22" t="s">
        <v>608</v>
      </c>
      <c r="C811" s="23" t="s">
        <v>13</v>
      </c>
      <c r="D811" s="24" t="s">
        <v>609</v>
      </c>
      <c r="E811" s="24"/>
      <c r="F811" s="24"/>
      <c r="G811" s="23"/>
      <c r="H811" s="25" t="s">
        <v>257</v>
      </c>
      <c r="I811" s="26" t="n">
        <v>1</v>
      </c>
      <c r="J811" s="26"/>
      <c r="K811" s="27" t="n">
        <f aca="false">ROUND(K824,2)</f>
        <v>0</v>
      </c>
      <c r="L811" s="24" t="s">
        <v>610</v>
      </c>
      <c r="M811" s="23"/>
      <c r="N811" s="23"/>
      <c r="O811" s="23"/>
      <c r="P811" s="23"/>
      <c r="Q811" s="23"/>
      <c r="R811" s="23"/>
      <c r="S811" s="23"/>
      <c r="T811" s="23"/>
      <c r="U811" s="23"/>
      <c r="V811" s="23"/>
      <c r="W811" s="23"/>
      <c r="X811" s="23"/>
      <c r="Y811" s="23"/>
      <c r="Z811" s="23"/>
      <c r="AA811" s="23"/>
    </row>
    <row r="812" customFormat="false" ht="15" hidden="false" customHeight="false" outlineLevel="0" collapsed="false">
      <c r="B812" s="28" t="s">
        <v>259</v>
      </c>
    </row>
    <row r="813" customFormat="false" ht="15" hidden="false" customHeight="false" outlineLevel="0" collapsed="false">
      <c r="B813" s="0" t="s">
        <v>376</v>
      </c>
      <c r="C813" s="0" t="s">
        <v>261</v>
      </c>
      <c r="D813" s="0" t="s">
        <v>377</v>
      </c>
      <c r="E813" s="29" t="n">
        <v>0.15</v>
      </c>
      <c r="F813" s="0" t="s">
        <v>263</v>
      </c>
      <c r="G813" s="0" t="s">
        <v>264</v>
      </c>
      <c r="H813" s="30"/>
      <c r="I813" s="0" t="s">
        <v>265</v>
      </c>
      <c r="J813" s="31" t="n">
        <f aca="false">ROUND(E813/I811* H813,5)</f>
        <v>0</v>
      </c>
      <c r="K813" s="32"/>
    </row>
    <row r="814" customFormat="false" ht="15" hidden="false" customHeight="false" outlineLevel="0" collapsed="false">
      <c r="B814" s="0" t="s">
        <v>378</v>
      </c>
      <c r="C814" s="0" t="s">
        <v>261</v>
      </c>
      <c r="D814" s="0" t="s">
        <v>379</v>
      </c>
      <c r="E814" s="29" t="n">
        <v>0.6</v>
      </c>
      <c r="F814" s="0" t="s">
        <v>263</v>
      </c>
      <c r="G814" s="0" t="s">
        <v>264</v>
      </c>
      <c r="H814" s="30"/>
      <c r="I814" s="0" t="s">
        <v>265</v>
      </c>
      <c r="J814" s="31" t="n">
        <f aca="false">ROUND(E814/I811* H814,5)</f>
        <v>0</v>
      </c>
      <c r="K814" s="32"/>
    </row>
    <row r="815" customFormat="false" ht="15" hidden="false" customHeight="false" outlineLevel="0" collapsed="false">
      <c r="D815" s="33" t="s">
        <v>266</v>
      </c>
      <c r="E815" s="32"/>
      <c r="H815" s="32"/>
      <c r="K815" s="30" t="n">
        <f aca="false">SUM(J813:J814)</f>
        <v>0</v>
      </c>
    </row>
    <row r="816" customFormat="false" ht="15" hidden="false" customHeight="false" outlineLevel="0" collapsed="false">
      <c r="B816" s="28" t="s">
        <v>271</v>
      </c>
      <c r="E816" s="32"/>
      <c r="H816" s="32"/>
      <c r="K816" s="32"/>
    </row>
    <row r="817" customFormat="false" ht="15" hidden="false" customHeight="false" outlineLevel="0" collapsed="false">
      <c r="B817" s="0" t="s">
        <v>611</v>
      </c>
      <c r="C817" s="0" t="s">
        <v>612</v>
      </c>
      <c r="D817" s="0" t="s">
        <v>613</v>
      </c>
      <c r="E817" s="29" t="n">
        <v>0.11</v>
      </c>
      <c r="G817" s="0" t="s">
        <v>264</v>
      </c>
      <c r="H817" s="30"/>
      <c r="I817" s="0" t="s">
        <v>265</v>
      </c>
      <c r="J817" s="31" t="n">
        <f aca="false">ROUND(E817* H817,5)</f>
        <v>0</v>
      </c>
      <c r="K817" s="32"/>
    </row>
    <row r="818" customFormat="false" ht="15" hidden="false" customHeight="false" outlineLevel="0" collapsed="false">
      <c r="B818" s="0" t="s">
        <v>614</v>
      </c>
      <c r="C818" s="0" t="s">
        <v>612</v>
      </c>
      <c r="D818" s="0" t="s">
        <v>615</v>
      </c>
      <c r="E818" s="29" t="n">
        <v>0.32</v>
      </c>
      <c r="G818" s="0" t="s">
        <v>264</v>
      </c>
      <c r="H818" s="30"/>
      <c r="I818" s="0" t="s">
        <v>265</v>
      </c>
      <c r="J818" s="31" t="n">
        <f aca="false">ROUND(E818* H818,5)</f>
        <v>0</v>
      </c>
      <c r="K818" s="32"/>
    </row>
    <row r="819" customFormat="false" ht="15" hidden="false" customHeight="false" outlineLevel="0" collapsed="false">
      <c r="B819" s="0" t="s">
        <v>616</v>
      </c>
      <c r="C819" s="0" t="s">
        <v>16</v>
      </c>
      <c r="D819" s="0" t="s">
        <v>617</v>
      </c>
      <c r="E819" s="29" t="n">
        <v>1.8</v>
      </c>
      <c r="G819" s="0" t="s">
        <v>264</v>
      </c>
      <c r="H819" s="30"/>
      <c r="I819" s="0" t="s">
        <v>265</v>
      </c>
      <c r="J819" s="31" t="n">
        <f aca="false">ROUND(E819* H819,5)</f>
        <v>0</v>
      </c>
      <c r="K819" s="32"/>
    </row>
    <row r="820" customFormat="false" ht="15" hidden="false" customHeight="false" outlineLevel="0" collapsed="false">
      <c r="D820" s="33" t="s">
        <v>282</v>
      </c>
      <c r="E820" s="32"/>
      <c r="H820" s="32"/>
      <c r="K820" s="30" t="n">
        <f aca="false">SUM(J817:J819)</f>
        <v>0</v>
      </c>
    </row>
    <row r="821" customFormat="false" ht="15" hidden="false" customHeight="false" outlineLevel="0" collapsed="false">
      <c r="E821" s="32"/>
      <c r="H821" s="32"/>
      <c r="K821" s="32"/>
    </row>
    <row r="822" customFormat="false" ht="15" hidden="false" customHeight="false" outlineLevel="0" collapsed="false">
      <c r="D822" s="33" t="s">
        <v>284</v>
      </c>
      <c r="E822" s="32"/>
      <c r="H822" s="32" t="n">
        <v>2.5</v>
      </c>
      <c r="I822" s="0" t="s">
        <v>285</v>
      </c>
      <c r="J822" s="0" t="n">
        <f aca="false">ROUND(H822/100*K815,5)</f>
        <v>0</v>
      </c>
      <c r="K822" s="32"/>
    </row>
    <row r="823" customFormat="false" ht="15" hidden="false" customHeight="false" outlineLevel="0" collapsed="false">
      <c r="D823" s="33" t="s">
        <v>283</v>
      </c>
      <c r="E823" s="32"/>
      <c r="H823" s="32"/>
      <c r="K823" s="34" t="n">
        <f aca="false">SUM(J812:J822)</f>
        <v>0</v>
      </c>
    </row>
    <row r="824" customFormat="false" ht="15" hidden="false" customHeight="false" outlineLevel="0" collapsed="false">
      <c r="D824" s="33" t="s">
        <v>286</v>
      </c>
      <c r="E824" s="32"/>
      <c r="H824" s="32"/>
      <c r="K824" s="34" t="n">
        <f aca="false">SUM(K823:K823)</f>
        <v>0</v>
      </c>
    </row>
    <row r="826" customFormat="false" ht="45" hidden="false" customHeight="true" outlineLevel="0" collapsed="false">
      <c r="A826" s="22"/>
      <c r="B826" s="22" t="s">
        <v>618</v>
      </c>
      <c r="C826" s="23" t="s">
        <v>13</v>
      </c>
      <c r="D826" s="24" t="s">
        <v>619</v>
      </c>
      <c r="E826" s="24"/>
      <c r="F826" s="24"/>
      <c r="G826" s="23"/>
      <c r="H826" s="25" t="s">
        <v>257</v>
      </c>
      <c r="I826" s="26" t="n">
        <v>1</v>
      </c>
      <c r="J826" s="26"/>
      <c r="K826" s="27" t="n">
        <f aca="false">ROUND(K839,2)</f>
        <v>0</v>
      </c>
      <c r="L826" s="24" t="s">
        <v>620</v>
      </c>
      <c r="M826" s="23"/>
      <c r="N826" s="23"/>
      <c r="O826" s="23"/>
      <c r="P826" s="23"/>
      <c r="Q826" s="23"/>
      <c r="R826" s="23"/>
      <c r="S826" s="23"/>
      <c r="T826" s="23"/>
      <c r="U826" s="23"/>
      <c r="V826" s="23"/>
      <c r="W826" s="23"/>
      <c r="X826" s="23"/>
      <c r="Y826" s="23"/>
      <c r="Z826" s="23"/>
      <c r="AA826" s="23"/>
    </row>
    <row r="827" customFormat="false" ht="15" hidden="false" customHeight="false" outlineLevel="0" collapsed="false">
      <c r="B827" s="28" t="s">
        <v>259</v>
      </c>
    </row>
    <row r="828" customFormat="false" ht="15" hidden="false" customHeight="false" outlineLevel="0" collapsed="false">
      <c r="B828" s="0" t="s">
        <v>376</v>
      </c>
      <c r="C828" s="0" t="s">
        <v>261</v>
      </c>
      <c r="D828" s="0" t="s">
        <v>377</v>
      </c>
      <c r="E828" s="29" t="n">
        <v>0.12</v>
      </c>
      <c r="F828" s="0" t="s">
        <v>263</v>
      </c>
      <c r="G828" s="0" t="s">
        <v>264</v>
      </c>
      <c r="H828" s="30"/>
      <c r="I828" s="0" t="s">
        <v>265</v>
      </c>
      <c r="J828" s="31" t="n">
        <f aca="false">ROUND(E828/I826* H828,5)</f>
        <v>0</v>
      </c>
      <c r="K828" s="32"/>
    </row>
    <row r="829" customFormat="false" ht="15" hidden="false" customHeight="false" outlineLevel="0" collapsed="false">
      <c r="B829" s="0" t="s">
        <v>378</v>
      </c>
      <c r="C829" s="0" t="s">
        <v>261</v>
      </c>
      <c r="D829" s="0" t="s">
        <v>379</v>
      </c>
      <c r="E829" s="29" t="n">
        <v>0.6</v>
      </c>
      <c r="F829" s="0" t="s">
        <v>263</v>
      </c>
      <c r="G829" s="0" t="s">
        <v>264</v>
      </c>
      <c r="H829" s="30"/>
      <c r="I829" s="0" t="s">
        <v>265</v>
      </c>
      <c r="J829" s="31" t="n">
        <f aca="false">ROUND(E829/I826* H829,5)</f>
        <v>0</v>
      </c>
      <c r="K829" s="32"/>
    </row>
    <row r="830" customFormat="false" ht="15" hidden="false" customHeight="false" outlineLevel="0" collapsed="false">
      <c r="D830" s="33" t="s">
        <v>266</v>
      </c>
      <c r="E830" s="32"/>
      <c r="H830" s="32"/>
      <c r="K830" s="30" t="n">
        <f aca="false">SUM(J828:J829)</f>
        <v>0</v>
      </c>
    </row>
    <row r="831" customFormat="false" ht="15" hidden="false" customHeight="false" outlineLevel="0" collapsed="false">
      <c r="B831" s="28" t="s">
        <v>271</v>
      </c>
      <c r="E831" s="32"/>
      <c r="H831" s="32"/>
      <c r="K831" s="32"/>
    </row>
    <row r="832" customFormat="false" ht="15" hidden="false" customHeight="false" outlineLevel="0" collapsed="false">
      <c r="B832" s="0" t="s">
        <v>614</v>
      </c>
      <c r="C832" s="0" t="s">
        <v>612</v>
      </c>
      <c r="D832" s="0" t="s">
        <v>615</v>
      </c>
      <c r="E832" s="29" t="n">
        <v>0.33</v>
      </c>
      <c r="G832" s="0" t="s">
        <v>264</v>
      </c>
      <c r="H832" s="30"/>
      <c r="I832" s="0" t="s">
        <v>265</v>
      </c>
      <c r="J832" s="31" t="n">
        <f aca="false">ROUND(E832* H832,5)</f>
        <v>0</v>
      </c>
      <c r="K832" s="32"/>
    </row>
    <row r="833" customFormat="false" ht="15" hidden="false" customHeight="false" outlineLevel="0" collapsed="false">
      <c r="B833" s="0" t="s">
        <v>611</v>
      </c>
      <c r="C833" s="0" t="s">
        <v>612</v>
      </c>
      <c r="D833" s="0" t="s">
        <v>613</v>
      </c>
      <c r="E833" s="29" t="n">
        <v>0.11</v>
      </c>
      <c r="G833" s="0" t="s">
        <v>264</v>
      </c>
      <c r="H833" s="30"/>
      <c r="I833" s="0" t="s">
        <v>265</v>
      </c>
      <c r="J833" s="31" t="n">
        <f aca="false">ROUND(E833* H833,5)</f>
        <v>0</v>
      </c>
      <c r="K833" s="32"/>
    </row>
    <row r="834" customFormat="false" ht="15" hidden="false" customHeight="false" outlineLevel="0" collapsed="false">
      <c r="B834" s="0" t="s">
        <v>621</v>
      </c>
      <c r="C834" s="0" t="s">
        <v>16</v>
      </c>
      <c r="D834" s="0" t="s">
        <v>622</v>
      </c>
      <c r="E834" s="29" t="n">
        <v>2.07</v>
      </c>
      <c r="G834" s="0" t="s">
        <v>264</v>
      </c>
      <c r="H834" s="30"/>
      <c r="I834" s="0" t="s">
        <v>265</v>
      </c>
      <c r="J834" s="31" t="n">
        <f aca="false">ROUND(E834* H834,5)</f>
        <v>0</v>
      </c>
      <c r="K834" s="32"/>
    </row>
    <row r="835" customFormat="false" ht="15" hidden="false" customHeight="false" outlineLevel="0" collapsed="false">
      <c r="D835" s="33" t="s">
        <v>282</v>
      </c>
      <c r="E835" s="32"/>
      <c r="H835" s="32"/>
      <c r="K835" s="30" t="n">
        <f aca="false">SUM(J832:J834)</f>
        <v>0</v>
      </c>
    </row>
    <row r="836" customFormat="false" ht="15" hidden="false" customHeight="false" outlineLevel="0" collapsed="false">
      <c r="E836" s="32"/>
      <c r="H836" s="32"/>
      <c r="K836" s="32"/>
    </row>
    <row r="837" customFormat="false" ht="15" hidden="false" customHeight="false" outlineLevel="0" collapsed="false">
      <c r="D837" s="33" t="s">
        <v>284</v>
      </c>
      <c r="E837" s="32"/>
      <c r="H837" s="32" t="n">
        <v>2.5</v>
      </c>
      <c r="I837" s="0" t="s">
        <v>285</v>
      </c>
      <c r="J837" s="0" t="n">
        <f aca="false">ROUND(H837/100*K830,5)</f>
        <v>0</v>
      </c>
      <c r="K837" s="32"/>
    </row>
    <row r="838" customFormat="false" ht="15" hidden="false" customHeight="false" outlineLevel="0" collapsed="false">
      <c r="D838" s="33" t="s">
        <v>283</v>
      </c>
      <c r="E838" s="32"/>
      <c r="H838" s="32"/>
      <c r="K838" s="34" t="n">
        <f aca="false">SUM(J827:J837)</f>
        <v>0</v>
      </c>
    </row>
    <row r="839" customFormat="false" ht="15" hidden="false" customHeight="false" outlineLevel="0" collapsed="false">
      <c r="D839" s="33" t="s">
        <v>286</v>
      </c>
      <c r="E839" s="32"/>
      <c r="H839" s="32"/>
      <c r="K839" s="34" t="n">
        <f aca="false">SUM(K838:K838)</f>
        <v>0</v>
      </c>
    </row>
    <row r="841" customFormat="false" ht="45" hidden="false" customHeight="true" outlineLevel="0" collapsed="false">
      <c r="A841" s="22" t="s">
        <v>623</v>
      </c>
      <c r="B841" s="22" t="s">
        <v>117</v>
      </c>
      <c r="C841" s="23" t="s">
        <v>13</v>
      </c>
      <c r="D841" s="24" t="s">
        <v>118</v>
      </c>
      <c r="E841" s="24"/>
      <c r="F841" s="24"/>
      <c r="G841" s="23"/>
      <c r="H841" s="25" t="s">
        <v>257</v>
      </c>
      <c r="I841" s="26" t="n">
        <v>1</v>
      </c>
      <c r="J841" s="26"/>
      <c r="K841" s="27" t="n">
        <f aca="false">ROUND(K852,2)</f>
        <v>0</v>
      </c>
      <c r="L841" s="24" t="s">
        <v>624</v>
      </c>
      <c r="M841" s="23"/>
      <c r="N841" s="23"/>
      <c r="O841" s="23"/>
      <c r="P841" s="23"/>
      <c r="Q841" s="23"/>
      <c r="R841" s="23"/>
      <c r="S841" s="23"/>
      <c r="T841" s="23"/>
      <c r="U841" s="23"/>
      <c r="V841" s="23"/>
      <c r="W841" s="23"/>
      <c r="X841" s="23"/>
      <c r="Y841" s="23"/>
      <c r="Z841" s="23"/>
      <c r="AA841" s="23"/>
    </row>
    <row r="842" customFormat="false" ht="15" hidden="false" customHeight="false" outlineLevel="0" collapsed="false">
      <c r="B842" s="28" t="s">
        <v>259</v>
      </c>
    </row>
    <row r="843" customFormat="false" ht="15" hidden="false" customHeight="false" outlineLevel="0" collapsed="false">
      <c r="B843" s="0" t="s">
        <v>625</v>
      </c>
      <c r="C843" s="0" t="s">
        <v>261</v>
      </c>
      <c r="D843" s="0" t="s">
        <v>626</v>
      </c>
      <c r="E843" s="29" t="n">
        <v>0.085</v>
      </c>
      <c r="F843" s="0" t="s">
        <v>263</v>
      </c>
      <c r="G843" s="0" t="s">
        <v>264</v>
      </c>
      <c r="H843" s="30"/>
      <c r="I843" s="0" t="s">
        <v>265</v>
      </c>
      <c r="J843" s="31" t="n">
        <f aca="false">ROUND(E843/I841* H843,5)</f>
        <v>0</v>
      </c>
      <c r="K843" s="32"/>
    </row>
    <row r="844" customFormat="false" ht="15" hidden="false" customHeight="false" outlineLevel="0" collapsed="false">
      <c r="B844" s="0" t="s">
        <v>344</v>
      </c>
      <c r="C844" s="0" t="s">
        <v>261</v>
      </c>
      <c r="D844" s="0" t="s">
        <v>345</v>
      </c>
      <c r="E844" s="29" t="n">
        <v>1.896</v>
      </c>
      <c r="F844" s="0" t="s">
        <v>263</v>
      </c>
      <c r="G844" s="0" t="s">
        <v>264</v>
      </c>
      <c r="H844" s="30"/>
      <c r="I844" s="0" t="s">
        <v>265</v>
      </c>
      <c r="J844" s="31" t="n">
        <f aca="false">ROUND(E844/I841* H844,5)</f>
        <v>0</v>
      </c>
      <c r="K844" s="32"/>
    </row>
    <row r="845" customFormat="false" ht="15" hidden="false" customHeight="false" outlineLevel="0" collapsed="false">
      <c r="D845" s="33" t="s">
        <v>266</v>
      </c>
      <c r="E845" s="32"/>
      <c r="H845" s="32"/>
      <c r="K845" s="30" t="n">
        <f aca="false">SUM(J843:J844)</f>
        <v>0</v>
      </c>
    </row>
    <row r="846" customFormat="false" ht="15" hidden="false" customHeight="false" outlineLevel="0" collapsed="false">
      <c r="B846" s="28" t="s">
        <v>271</v>
      </c>
      <c r="E846" s="32"/>
      <c r="H846" s="32"/>
      <c r="K846" s="32"/>
    </row>
    <row r="847" customFormat="false" ht="409.5" hidden="false" customHeight="false" outlineLevel="0" collapsed="false">
      <c r="B847" s="0" t="s">
        <v>627</v>
      </c>
      <c r="C847" s="0" t="s">
        <v>16</v>
      </c>
      <c r="D847" s="35" t="s">
        <v>628</v>
      </c>
      <c r="E847" s="29" t="n">
        <v>12.3</v>
      </c>
      <c r="G847" s="0" t="s">
        <v>264</v>
      </c>
      <c r="H847" s="30"/>
      <c r="I847" s="0" t="s">
        <v>265</v>
      </c>
      <c r="J847" s="31" t="n">
        <f aca="false">ROUND(E847* H847,5)</f>
        <v>0</v>
      </c>
      <c r="K847" s="32"/>
    </row>
    <row r="848" customFormat="false" ht="15" hidden="false" customHeight="false" outlineLevel="0" collapsed="false">
      <c r="D848" s="33" t="s">
        <v>282</v>
      </c>
      <c r="E848" s="32"/>
      <c r="H848" s="32"/>
      <c r="K848" s="30" t="n">
        <f aca="false">SUM(J847:J847)</f>
        <v>0</v>
      </c>
    </row>
    <row r="849" customFormat="false" ht="15" hidden="false" customHeight="false" outlineLevel="0" collapsed="false">
      <c r="E849" s="32"/>
      <c r="H849" s="32"/>
      <c r="K849" s="32"/>
    </row>
    <row r="850" customFormat="false" ht="15" hidden="false" customHeight="false" outlineLevel="0" collapsed="false">
      <c r="D850" s="33" t="s">
        <v>284</v>
      </c>
      <c r="E850" s="32"/>
      <c r="H850" s="32" t="n">
        <v>2.5</v>
      </c>
      <c r="I850" s="0" t="s">
        <v>285</v>
      </c>
      <c r="J850" s="0" t="n">
        <f aca="false">ROUND(H850/100*K845,5)</f>
        <v>0</v>
      </c>
      <c r="K850" s="32"/>
    </row>
    <row r="851" customFormat="false" ht="15" hidden="false" customHeight="false" outlineLevel="0" collapsed="false">
      <c r="D851" s="33" t="s">
        <v>283</v>
      </c>
      <c r="E851" s="32"/>
      <c r="H851" s="32"/>
      <c r="K851" s="34" t="n">
        <f aca="false">SUM(J842:J850)</f>
        <v>0</v>
      </c>
    </row>
    <row r="852" customFormat="false" ht="15" hidden="false" customHeight="false" outlineLevel="0" collapsed="false">
      <c r="D852" s="33" t="s">
        <v>286</v>
      </c>
      <c r="E852" s="32"/>
      <c r="H852" s="32"/>
      <c r="K852" s="34" t="n">
        <f aca="false">SUM(K851:K851)</f>
        <v>0</v>
      </c>
    </row>
    <row r="854" customFormat="false" ht="45" hidden="false" customHeight="true" outlineLevel="0" collapsed="false">
      <c r="A854" s="22" t="s">
        <v>629</v>
      </c>
      <c r="B854" s="22" t="s">
        <v>119</v>
      </c>
      <c r="C854" s="23" t="s">
        <v>13</v>
      </c>
      <c r="D854" s="24" t="s">
        <v>120</v>
      </c>
      <c r="E854" s="24"/>
      <c r="F854" s="24"/>
      <c r="G854" s="23"/>
      <c r="H854" s="25" t="s">
        <v>257</v>
      </c>
      <c r="I854" s="26" t="n">
        <v>1</v>
      </c>
      <c r="J854" s="26"/>
      <c r="K854" s="27" t="n">
        <f aca="false">ROUND(K865,2)</f>
        <v>0</v>
      </c>
      <c r="L854" s="24" t="s">
        <v>630</v>
      </c>
      <c r="M854" s="23"/>
      <c r="N854" s="23"/>
      <c r="O854" s="23"/>
      <c r="P854" s="23"/>
      <c r="Q854" s="23"/>
      <c r="R854" s="23"/>
      <c r="S854" s="23"/>
      <c r="T854" s="23"/>
      <c r="U854" s="23"/>
      <c r="V854" s="23"/>
      <c r="W854" s="23"/>
      <c r="X854" s="23"/>
      <c r="Y854" s="23"/>
      <c r="Z854" s="23"/>
      <c r="AA854" s="23"/>
    </row>
    <row r="855" customFormat="false" ht="15" hidden="false" customHeight="false" outlineLevel="0" collapsed="false">
      <c r="B855" s="28" t="s">
        <v>259</v>
      </c>
    </row>
    <row r="856" customFormat="false" ht="15" hidden="false" customHeight="false" outlineLevel="0" collapsed="false">
      <c r="B856" s="0" t="s">
        <v>344</v>
      </c>
      <c r="C856" s="0" t="s">
        <v>261</v>
      </c>
      <c r="D856" s="0" t="s">
        <v>345</v>
      </c>
      <c r="E856" s="29" t="n">
        <v>1.896</v>
      </c>
      <c r="F856" s="0" t="s">
        <v>263</v>
      </c>
      <c r="G856" s="0" t="s">
        <v>264</v>
      </c>
      <c r="H856" s="30"/>
      <c r="I856" s="0" t="s">
        <v>265</v>
      </c>
      <c r="J856" s="31" t="n">
        <f aca="false">ROUND(E856/I854* H856,5)</f>
        <v>0</v>
      </c>
      <c r="K856" s="32"/>
    </row>
    <row r="857" customFormat="false" ht="15" hidden="false" customHeight="false" outlineLevel="0" collapsed="false">
      <c r="B857" s="0" t="s">
        <v>625</v>
      </c>
      <c r="C857" s="0" t="s">
        <v>261</v>
      </c>
      <c r="D857" s="0" t="s">
        <v>626</v>
      </c>
      <c r="E857" s="29" t="n">
        <v>0.085</v>
      </c>
      <c r="F857" s="0" t="s">
        <v>263</v>
      </c>
      <c r="G857" s="0" t="s">
        <v>264</v>
      </c>
      <c r="H857" s="30"/>
      <c r="I857" s="0" t="s">
        <v>265</v>
      </c>
      <c r="J857" s="31" t="n">
        <f aca="false">ROUND(E857/I854* H857,5)</f>
        <v>0</v>
      </c>
      <c r="K857" s="32"/>
    </row>
    <row r="858" customFormat="false" ht="15" hidden="false" customHeight="false" outlineLevel="0" collapsed="false">
      <c r="D858" s="33" t="s">
        <v>266</v>
      </c>
      <c r="E858" s="32"/>
      <c r="H858" s="32"/>
      <c r="K858" s="30" t="n">
        <f aca="false">SUM(J856:J857)</f>
        <v>0</v>
      </c>
    </row>
    <row r="859" customFormat="false" ht="15" hidden="false" customHeight="false" outlineLevel="0" collapsed="false">
      <c r="B859" s="28" t="s">
        <v>271</v>
      </c>
      <c r="E859" s="32"/>
      <c r="H859" s="32"/>
      <c r="K859" s="32"/>
    </row>
    <row r="860" customFormat="false" ht="409.5" hidden="false" customHeight="false" outlineLevel="0" collapsed="false">
      <c r="B860" s="0" t="s">
        <v>627</v>
      </c>
      <c r="C860" s="0" t="s">
        <v>16</v>
      </c>
      <c r="D860" s="35" t="s">
        <v>628</v>
      </c>
      <c r="E860" s="29" t="n">
        <v>6.64</v>
      </c>
      <c r="G860" s="0" t="s">
        <v>264</v>
      </c>
      <c r="H860" s="30"/>
      <c r="I860" s="0" t="s">
        <v>265</v>
      </c>
      <c r="J860" s="31" t="n">
        <f aca="false">ROUND(E860* H860,5)</f>
        <v>0</v>
      </c>
      <c r="K860" s="32"/>
    </row>
    <row r="861" customFormat="false" ht="15" hidden="false" customHeight="false" outlineLevel="0" collapsed="false">
      <c r="D861" s="33" t="s">
        <v>282</v>
      </c>
      <c r="E861" s="32"/>
      <c r="H861" s="32"/>
      <c r="K861" s="30" t="n">
        <f aca="false">SUM(J860:J860)</f>
        <v>0</v>
      </c>
    </row>
    <row r="862" customFormat="false" ht="15" hidden="false" customHeight="false" outlineLevel="0" collapsed="false">
      <c r="E862" s="32"/>
      <c r="H862" s="32"/>
      <c r="K862" s="32"/>
    </row>
    <row r="863" customFormat="false" ht="15" hidden="false" customHeight="false" outlineLevel="0" collapsed="false">
      <c r="D863" s="33" t="s">
        <v>284</v>
      </c>
      <c r="E863" s="32"/>
      <c r="H863" s="32" t="n">
        <v>2.5</v>
      </c>
      <c r="I863" s="0" t="s">
        <v>285</v>
      </c>
      <c r="J863" s="0" t="n">
        <f aca="false">ROUND(H863/100*K858,5)</f>
        <v>0</v>
      </c>
      <c r="K863" s="32"/>
    </row>
    <row r="864" customFormat="false" ht="15" hidden="false" customHeight="false" outlineLevel="0" collapsed="false">
      <c r="D864" s="33" t="s">
        <v>283</v>
      </c>
      <c r="E864" s="32"/>
      <c r="H864" s="32"/>
      <c r="K864" s="34" t="n">
        <f aca="false">SUM(J855:J863)</f>
        <v>0</v>
      </c>
    </row>
    <row r="865" customFormat="false" ht="15" hidden="false" customHeight="false" outlineLevel="0" collapsed="false">
      <c r="D865" s="33" t="s">
        <v>286</v>
      </c>
      <c r="E865" s="32"/>
      <c r="H865" s="32"/>
      <c r="K865" s="34" t="n">
        <f aca="false">SUM(K864:K864)</f>
        <v>0</v>
      </c>
    </row>
    <row r="867" customFormat="false" ht="45" hidden="false" customHeight="true" outlineLevel="0" collapsed="false">
      <c r="A867" s="22" t="s">
        <v>631</v>
      </c>
      <c r="B867" s="22" t="s">
        <v>121</v>
      </c>
      <c r="C867" s="23" t="s">
        <v>13</v>
      </c>
      <c r="D867" s="24" t="s">
        <v>122</v>
      </c>
      <c r="E867" s="24"/>
      <c r="F867" s="24"/>
      <c r="G867" s="23"/>
      <c r="H867" s="25" t="s">
        <v>257</v>
      </c>
      <c r="I867" s="26" t="n">
        <v>1</v>
      </c>
      <c r="J867" s="26"/>
      <c r="K867" s="27" t="n">
        <f aca="false">ROUND(K878,2)</f>
        <v>0</v>
      </c>
      <c r="L867" s="24" t="s">
        <v>632</v>
      </c>
      <c r="M867" s="23"/>
      <c r="N867" s="23"/>
      <c r="O867" s="23"/>
      <c r="P867" s="23"/>
      <c r="Q867" s="23"/>
      <c r="R867" s="23"/>
      <c r="S867" s="23"/>
      <c r="T867" s="23"/>
      <c r="U867" s="23"/>
      <c r="V867" s="23"/>
      <c r="W867" s="23"/>
      <c r="X867" s="23"/>
      <c r="Y867" s="23"/>
      <c r="Z867" s="23"/>
      <c r="AA867" s="23"/>
    </row>
    <row r="868" customFormat="false" ht="15" hidden="false" customHeight="false" outlineLevel="0" collapsed="false">
      <c r="B868" s="28" t="s">
        <v>259</v>
      </c>
    </row>
    <row r="869" customFormat="false" ht="15" hidden="false" customHeight="false" outlineLevel="0" collapsed="false">
      <c r="B869" s="0" t="s">
        <v>344</v>
      </c>
      <c r="C869" s="0" t="s">
        <v>261</v>
      </c>
      <c r="D869" s="0" t="s">
        <v>345</v>
      </c>
      <c r="E869" s="29" t="n">
        <v>1.896</v>
      </c>
      <c r="F869" s="0" t="s">
        <v>263</v>
      </c>
      <c r="G869" s="0" t="s">
        <v>264</v>
      </c>
      <c r="H869" s="30"/>
      <c r="I869" s="0" t="s">
        <v>265</v>
      </c>
      <c r="J869" s="31" t="n">
        <f aca="false">ROUND(E869/I867* H869,5)</f>
        <v>0</v>
      </c>
      <c r="K869" s="32"/>
    </row>
    <row r="870" customFormat="false" ht="15" hidden="false" customHeight="false" outlineLevel="0" collapsed="false">
      <c r="B870" s="0" t="s">
        <v>625</v>
      </c>
      <c r="C870" s="0" t="s">
        <v>261</v>
      </c>
      <c r="D870" s="0" t="s">
        <v>626</v>
      </c>
      <c r="E870" s="29" t="n">
        <v>0.085</v>
      </c>
      <c r="F870" s="0" t="s">
        <v>263</v>
      </c>
      <c r="G870" s="0" t="s">
        <v>264</v>
      </c>
      <c r="H870" s="30"/>
      <c r="I870" s="0" t="s">
        <v>265</v>
      </c>
      <c r="J870" s="31" t="n">
        <f aca="false">ROUND(E870/I867* H870,5)</f>
        <v>0</v>
      </c>
      <c r="K870" s="32"/>
    </row>
    <row r="871" customFormat="false" ht="15" hidden="false" customHeight="false" outlineLevel="0" collapsed="false">
      <c r="D871" s="33" t="s">
        <v>266</v>
      </c>
      <c r="E871" s="32"/>
      <c r="H871" s="32"/>
      <c r="K871" s="30" t="n">
        <f aca="false">SUM(J869:J870)</f>
        <v>0</v>
      </c>
    </row>
    <row r="872" customFormat="false" ht="15" hidden="false" customHeight="false" outlineLevel="0" collapsed="false">
      <c r="B872" s="28" t="s">
        <v>271</v>
      </c>
      <c r="E872" s="32"/>
      <c r="H872" s="32"/>
      <c r="K872" s="32"/>
    </row>
    <row r="873" customFormat="false" ht="409.5" hidden="false" customHeight="false" outlineLevel="0" collapsed="false">
      <c r="B873" s="0" t="s">
        <v>627</v>
      </c>
      <c r="C873" s="0" t="s">
        <v>16</v>
      </c>
      <c r="D873" s="35" t="s">
        <v>628</v>
      </c>
      <c r="E873" s="29" t="n">
        <v>7.25</v>
      </c>
      <c r="G873" s="0" t="s">
        <v>264</v>
      </c>
      <c r="H873" s="30"/>
      <c r="I873" s="0" t="s">
        <v>265</v>
      </c>
      <c r="J873" s="31" t="n">
        <f aca="false">ROUND(E873* H873,5)</f>
        <v>0</v>
      </c>
      <c r="K873" s="32"/>
    </row>
    <row r="874" customFormat="false" ht="15" hidden="false" customHeight="false" outlineLevel="0" collapsed="false">
      <c r="D874" s="33" t="s">
        <v>282</v>
      </c>
      <c r="E874" s="32"/>
      <c r="H874" s="32"/>
      <c r="K874" s="30" t="n">
        <f aca="false">SUM(J873:J873)</f>
        <v>0</v>
      </c>
    </row>
    <row r="875" customFormat="false" ht="15" hidden="false" customHeight="false" outlineLevel="0" collapsed="false">
      <c r="E875" s="32"/>
      <c r="H875" s="32"/>
      <c r="K875" s="32"/>
    </row>
    <row r="876" customFormat="false" ht="15" hidden="false" customHeight="false" outlineLevel="0" collapsed="false">
      <c r="D876" s="33" t="s">
        <v>284</v>
      </c>
      <c r="E876" s="32"/>
      <c r="H876" s="32" t="n">
        <v>2.5</v>
      </c>
      <c r="I876" s="0" t="s">
        <v>285</v>
      </c>
      <c r="J876" s="0" t="n">
        <f aca="false">ROUND(H876/100*K871,5)</f>
        <v>0</v>
      </c>
      <c r="K876" s="32"/>
    </row>
    <row r="877" customFormat="false" ht="15" hidden="false" customHeight="false" outlineLevel="0" collapsed="false">
      <c r="D877" s="33" t="s">
        <v>283</v>
      </c>
      <c r="E877" s="32"/>
      <c r="H877" s="32"/>
      <c r="K877" s="34" t="n">
        <f aca="false">SUM(J868:J876)</f>
        <v>0</v>
      </c>
    </row>
    <row r="878" customFormat="false" ht="15" hidden="false" customHeight="false" outlineLevel="0" collapsed="false">
      <c r="D878" s="33" t="s">
        <v>286</v>
      </c>
      <c r="E878" s="32"/>
      <c r="H878" s="32"/>
      <c r="K878" s="34" t="n">
        <f aca="false">SUM(K877:K877)</f>
        <v>0</v>
      </c>
    </row>
    <row r="880" customFormat="false" ht="45" hidden="false" customHeight="true" outlineLevel="0" collapsed="false">
      <c r="A880" s="22" t="s">
        <v>633</v>
      </c>
      <c r="B880" s="22" t="s">
        <v>123</v>
      </c>
      <c r="C880" s="23" t="s">
        <v>13</v>
      </c>
      <c r="D880" s="24" t="s">
        <v>124</v>
      </c>
      <c r="E880" s="24"/>
      <c r="F880" s="24"/>
      <c r="G880" s="23"/>
      <c r="H880" s="25" t="s">
        <v>257</v>
      </c>
      <c r="I880" s="26" t="n">
        <v>1</v>
      </c>
      <c r="J880" s="26"/>
      <c r="K880" s="27" t="n">
        <f aca="false">ROUND(K891,2)</f>
        <v>0</v>
      </c>
      <c r="L880" s="24" t="s">
        <v>634</v>
      </c>
      <c r="M880" s="23"/>
      <c r="N880" s="23"/>
      <c r="O880" s="23"/>
      <c r="P880" s="23"/>
      <c r="Q880" s="23"/>
      <c r="R880" s="23"/>
      <c r="S880" s="23"/>
      <c r="T880" s="23"/>
      <c r="U880" s="23"/>
      <c r="V880" s="23"/>
      <c r="W880" s="23"/>
      <c r="X880" s="23"/>
      <c r="Y880" s="23"/>
      <c r="Z880" s="23"/>
      <c r="AA880" s="23"/>
    </row>
    <row r="881" customFormat="false" ht="15" hidden="false" customHeight="false" outlineLevel="0" collapsed="false">
      <c r="B881" s="28" t="s">
        <v>259</v>
      </c>
    </row>
    <row r="882" customFormat="false" ht="15" hidden="false" customHeight="false" outlineLevel="0" collapsed="false">
      <c r="B882" s="0" t="s">
        <v>625</v>
      </c>
      <c r="C882" s="0" t="s">
        <v>261</v>
      </c>
      <c r="D882" s="0" t="s">
        <v>626</v>
      </c>
      <c r="E882" s="29" t="n">
        <v>0.085</v>
      </c>
      <c r="F882" s="0" t="s">
        <v>263</v>
      </c>
      <c r="G882" s="0" t="s">
        <v>264</v>
      </c>
      <c r="H882" s="30"/>
      <c r="I882" s="0" t="s">
        <v>265</v>
      </c>
      <c r="J882" s="31" t="n">
        <f aca="false">ROUND(E882/I880* H882,5)</f>
        <v>0</v>
      </c>
      <c r="K882" s="32"/>
    </row>
    <row r="883" customFormat="false" ht="15" hidden="false" customHeight="false" outlineLevel="0" collapsed="false">
      <c r="B883" s="0" t="s">
        <v>344</v>
      </c>
      <c r="C883" s="0" t="s">
        <v>261</v>
      </c>
      <c r="D883" s="0" t="s">
        <v>345</v>
      </c>
      <c r="E883" s="29" t="n">
        <v>1.896</v>
      </c>
      <c r="F883" s="0" t="s">
        <v>263</v>
      </c>
      <c r="G883" s="0" t="s">
        <v>264</v>
      </c>
      <c r="H883" s="30"/>
      <c r="I883" s="0" t="s">
        <v>265</v>
      </c>
      <c r="J883" s="31" t="n">
        <f aca="false">ROUND(E883/I880* H883,5)</f>
        <v>0</v>
      </c>
      <c r="K883" s="32"/>
    </row>
    <row r="884" customFormat="false" ht="15" hidden="false" customHeight="false" outlineLevel="0" collapsed="false">
      <c r="D884" s="33" t="s">
        <v>266</v>
      </c>
      <c r="E884" s="32"/>
      <c r="H884" s="32"/>
      <c r="K884" s="30" t="n">
        <f aca="false">SUM(J882:J883)</f>
        <v>0</v>
      </c>
    </row>
    <row r="885" customFormat="false" ht="15" hidden="false" customHeight="false" outlineLevel="0" collapsed="false">
      <c r="B885" s="28" t="s">
        <v>271</v>
      </c>
      <c r="E885" s="32"/>
      <c r="H885" s="32"/>
      <c r="K885" s="32"/>
    </row>
    <row r="886" customFormat="false" ht="409.5" hidden="false" customHeight="false" outlineLevel="0" collapsed="false">
      <c r="B886" s="0" t="s">
        <v>627</v>
      </c>
      <c r="C886" s="0" t="s">
        <v>16</v>
      </c>
      <c r="D886" s="35" t="s">
        <v>628</v>
      </c>
      <c r="E886" s="29" t="n">
        <v>8.5</v>
      </c>
      <c r="G886" s="0" t="s">
        <v>264</v>
      </c>
      <c r="H886" s="30"/>
      <c r="I886" s="0" t="s">
        <v>265</v>
      </c>
      <c r="J886" s="31" t="n">
        <f aca="false">ROUND(E886* H886,5)</f>
        <v>0</v>
      </c>
      <c r="K886" s="32"/>
    </row>
    <row r="887" customFormat="false" ht="15" hidden="false" customHeight="false" outlineLevel="0" collapsed="false">
      <c r="D887" s="33" t="s">
        <v>282</v>
      </c>
      <c r="E887" s="32"/>
      <c r="H887" s="32"/>
      <c r="K887" s="30" t="n">
        <f aca="false">SUM(J886:J886)</f>
        <v>0</v>
      </c>
    </row>
    <row r="888" customFormat="false" ht="15" hidden="false" customHeight="false" outlineLevel="0" collapsed="false">
      <c r="E888" s="32"/>
      <c r="H888" s="32"/>
      <c r="K888" s="32"/>
    </row>
    <row r="889" customFormat="false" ht="15" hidden="false" customHeight="false" outlineLevel="0" collapsed="false">
      <c r="D889" s="33" t="s">
        <v>284</v>
      </c>
      <c r="E889" s="32"/>
      <c r="H889" s="32" t="n">
        <v>2.5</v>
      </c>
      <c r="I889" s="0" t="s">
        <v>285</v>
      </c>
      <c r="J889" s="0" t="n">
        <f aca="false">ROUND(H889/100*K884,5)</f>
        <v>0</v>
      </c>
      <c r="K889" s="32"/>
    </row>
    <row r="890" customFormat="false" ht="15" hidden="false" customHeight="false" outlineLevel="0" collapsed="false">
      <c r="D890" s="33" t="s">
        <v>283</v>
      </c>
      <c r="E890" s="32"/>
      <c r="H890" s="32"/>
      <c r="K890" s="34" t="n">
        <f aca="false">SUM(J881:J889)</f>
        <v>0</v>
      </c>
    </row>
    <row r="891" customFormat="false" ht="15" hidden="false" customHeight="false" outlineLevel="0" collapsed="false">
      <c r="D891" s="33" t="s">
        <v>286</v>
      </c>
      <c r="E891" s="32"/>
      <c r="H891" s="32"/>
      <c r="K891" s="34" t="n">
        <f aca="false">SUM(K890:K890)</f>
        <v>0</v>
      </c>
    </row>
    <row r="893" customFormat="false" ht="45" hidden="false" customHeight="true" outlineLevel="0" collapsed="false">
      <c r="A893" s="22" t="s">
        <v>635</v>
      </c>
      <c r="B893" s="22" t="s">
        <v>125</v>
      </c>
      <c r="C893" s="23" t="s">
        <v>13</v>
      </c>
      <c r="D893" s="24" t="s">
        <v>126</v>
      </c>
      <c r="E893" s="24"/>
      <c r="F893" s="24"/>
      <c r="G893" s="23"/>
      <c r="H893" s="25" t="s">
        <v>257</v>
      </c>
      <c r="I893" s="26" t="n">
        <v>1</v>
      </c>
      <c r="J893" s="26"/>
      <c r="K893" s="27" t="n">
        <f aca="false">ROUND(K904,2)</f>
        <v>0</v>
      </c>
      <c r="L893" s="24" t="s">
        <v>636</v>
      </c>
      <c r="M893" s="23"/>
      <c r="N893" s="23"/>
      <c r="O893" s="23"/>
      <c r="P893" s="23"/>
      <c r="Q893" s="23"/>
      <c r="R893" s="23"/>
      <c r="S893" s="23"/>
      <c r="T893" s="23"/>
      <c r="U893" s="23"/>
      <c r="V893" s="23"/>
      <c r="W893" s="23"/>
      <c r="X893" s="23"/>
      <c r="Y893" s="23"/>
      <c r="Z893" s="23"/>
      <c r="AA893" s="23"/>
    </row>
    <row r="894" customFormat="false" ht="15" hidden="false" customHeight="false" outlineLevel="0" collapsed="false">
      <c r="B894" s="28" t="s">
        <v>259</v>
      </c>
    </row>
    <row r="895" customFormat="false" ht="15" hidden="false" customHeight="false" outlineLevel="0" collapsed="false">
      <c r="B895" s="0" t="s">
        <v>344</v>
      </c>
      <c r="C895" s="0" t="s">
        <v>261</v>
      </c>
      <c r="D895" s="0" t="s">
        <v>345</v>
      </c>
      <c r="E895" s="29" t="n">
        <v>4</v>
      </c>
      <c r="F895" s="0" t="s">
        <v>263</v>
      </c>
      <c r="G895" s="0" t="s">
        <v>264</v>
      </c>
      <c r="H895" s="30"/>
      <c r="I895" s="0" t="s">
        <v>265</v>
      </c>
      <c r="J895" s="31" t="n">
        <f aca="false">ROUND(E895/I893* H895,5)</f>
        <v>0</v>
      </c>
      <c r="K895" s="32"/>
    </row>
    <row r="896" customFormat="false" ht="15" hidden="false" customHeight="false" outlineLevel="0" collapsed="false">
      <c r="B896" s="0" t="s">
        <v>625</v>
      </c>
      <c r="C896" s="0" t="s">
        <v>261</v>
      </c>
      <c r="D896" s="0" t="s">
        <v>626</v>
      </c>
      <c r="E896" s="29" t="n">
        <v>4</v>
      </c>
      <c r="F896" s="0" t="s">
        <v>263</v>
      </c>
      <c r="G896" s="0" t="s">
        <v>264</v>
      </c>
      <c r="H896" s="30"/>
      <c r="I896" s="0" t="s">
        <v>265</v>
      </c>
      <c r="J896" s="31" t="n">
        <f aca="false">ROUND(E896/I893* H896,5)</f>
        <v>0</v>
      </c>
      <c r="K896" s="32"/>
    </row>
    <row r="897" customFormat="false" ht="15" hidden="false" customHeight="false" outlineLevel="0" collapsed="false">
      <c r="D897" s="33" t="s">
        <v>266</v>
      </c>
      <c r="E897" s="32"/>
      <c r="H897" s="32"/>
      <c r="K897" s="30" t="n">
        <f aca="false">SUM(J895:J896)</f>
        <v>0</v>
      </c>
    </row>
    <row r="898" customFormat="false" ht="15" hidden="false" customHeight="false" outlineLevel="0" collapsed="false">
      <c r="B898" s="28" t="s">
        <v>271</v>
      </c>
      <c r="E898" s="32"/>
      <c r="H898" s="32"/>
      <c r="K898" s="32"/>
    </row>
    <row r="899" customFormat="false" ht="300" hidden="false" customHeight="false" outlineLevel="0" collapsed="false">
      <c r="B899" s="0" t="s">
        <v>637</v>
      </c>
      <c r="C899" s="0" t="s">
        <v>13</v>
      </c>
      <c r="D899" s="35" t="s">
        <v>126</v>
      </c>
      <c r="E899" s="29" t="n">
        <v>1</v>
      </c>
      <c r="G899" s="0" t="s">
        <v>264</v>
      </c>
      <c r="H899" s="30"/>
      <c r="I899" s="0" t="s">
        <v>265</v>
      </c>
      <c r="J899" s="31" t="n">
        <f aca="false">ROUND(E899* H899,5)</f>
        <v>0</v>
      </c>
      <c r="K899" s="32"/>
    </row>
    <row r="900" customFormat="false" ht="15" hidden="false" customHeight="false" outlineLevel="0" collapsed="false">
      <c r="D900" s="33" t="s">
        <v>282</v>
      </c>
      <c r="E900" s="32"/>
      <c r="H900" s="32"/>
      <c r="K900" s="30" t="n">
        <f aca="false">SUM(J899:J899)</f>
        <v>0</v>
      </c>
    </row>
    <row r="901" customFormat="false" ht="15" hidden="false" customHeight="false" outlineLevel="0" collapsed="false">
      <c r="E901" s="32"/>
      <c r="H901" s="32"/>
      <c r="K901" s="32"/>
    </row>
    <row r="902" customFormat="false" ht="15" hidden="false" customHeight="false" outlineLevel="0" collapsed="false">
      <c r="D902" s="33" t="s">
        <v>284</v>
      </c>
      <c r="E902" s="32"/>
      <c r="H902" s="32" t="n">
        <v>2.5</v>
      </c>
      <c r="I902" s="0" t="s">
        <v>285</v>
      </c>
      <c r="J902" s="0" t="n">
        <f aca="false">ROUND(H902/100*K897,5)</f>
        <v>0</v>
      </c>
      <c r="K902" s="32"/>
    </row>
    <row r="903" customFormat="false" ht="15" hidden="false" customHeight="false" outlineLevel="0" collapsed="false">
      <c r="D903" s="33" t="s">
        <v>283</v>
      </c>
      <c r="E903" s="32"/>
      <c r="H903" s="32"/>
      <c r="K903" s="34" t="n">
        <f aca="false">SUM(J894:J902)</f>
        <v>0</v>
      </c>
    </row>
    <row r="904" customFormat="false" ht="15" hidden="false" customHeight="false" outlineLevel="0" collapsed="false">
      <c r="D904" s="33" t="s">
        <v>286</v>
      </c>
      <c r="E904" s="32"/>
      <c r="H904" s="32"/>
      <c r="K904" s="34" t="n">
        <f aca="false">SUM(K903:K903)</f>
        <v>0</v>
      </c>
    </row>
    <row r="906" customFormat="false" ht="45" hidden="false" customHeight="true" outlineLevel="0" collapsed="false">
      <c r="A906" s="22" t="s">
        <v>638</v>
      </c>
      <c r="B906" s="22" t="s">
        <v>115</v>
      </c>
      <c r="C906" s="23" t="s">
        <v>13</v>
      </c>
      <c r="D906" s="24" t="s">
        <v>116</v>
      </c>
      <c r="E906" s="24"/>
      <c r="F906" s="24"/>
      <c r="G906" s="23"/>
      <c r="H906" s="25" t="s">
        <v>257</v>
      </c>
      <c r="I906" s="26" t="n">
        <v>1</v>
      </c>
      <c r="J906" s="26"/>
      <c r="K906" s="27" t="n">
        <f aca="false">ROUND(K918,2)</f>
        <v>0</v>
      </c>
      <c r="L906" s="24" t="s">
        <v>639</v>
      </c>
      <c r="M906" s="23"/>
      <c r="N906" s="23"/>
      <c r="O906" s="23"/>
      <c r="P906" s="23"/>
      <c r="Q906" s="23"/>
      <c r="R906" s="23"/>
      <c r="S906" s="23"/>
      <c r="T906" s="23"/>
      <c r="U906" s="23"/>
      <c r="V906" s="23"/>
      <c r="W906" s="23"/>
      <c r="X906" s="23"/>
      <c r="Y906" s="23"/>
      <c r="Z906" s="23"/>
      <c r="AA906" s="23"/>
    </row>
    <row r="907" customFormat="false" ht="15" hidden="false" customHeight="false" outlineLevel="0" collapsed="false">
      <c r="B907" s="28" t="s">
        <v>259</v>
      </c>
    </row>
    <row r="908" customFormat="false" ht="15" hidden="false" customHeight="false" outlineLevel="0" collapsed="false">
      <c r="B908" s="0" t="s">
        <v>625</v>
      </c>
      <c r="C908" s="0" t="s">
        <v>261</v>
      </c>
      <c r="D908" s="0" t="s">
        <v>626</v>
      </c>
      <c r="E908" s="29" t="n">
        <v>0.075</v>
      </c>
      <c r="F908" s="0" t="s">
        <v>263</v>
      </c>
      <c r="G908" s="0" t="s">
        <v>264</v>
      </c>
      <c r="H908" s="30"/>
      <c r="I908" s="0" t="s">
        <v>265</v>
      </c>
      <c r="J908" s="31" t="n">
        <f aca="false">ROUND(E908/I906* H908,5)</f>
        <v>0</v>
      </c>
      <c r="K908" s="32"/>
    </row>
    <row r="909" customFormat="false" ht="15" hidden="false" customHeight="false" outlineLevel="0" collapsed="false">
      <c r="B909" s="0" t="s">
        <v>344</v>
      </c>
      <c r="C909" s="0" t="s">
        <v>261</v>
      </c>
      <c r="D909" s="0" t="s">
        <v>345</v>
      </c>
      <c r="E909" s="29" t="n">
        <v>1.5</v>
      </c>
      <c r="F909" s="0" t="s">
        <v>263</v>
      </c>
      <c r="G909" s="0" t="s">
        <v>264</v>
      </c>
      <c r="H909" s="30"/>
      <c r="I909" s="0" t="s">
        <v>265</v>
      </c>
      <c r="J909" s="31" t="n">
        <f aca="false">ROUND(E909/I906* H909,5)</f>
        <v>0</v>
      </c>
      <c r="K909" s="32"/>
    </row>
    <row r="910" customFormat="false" ht="15" hidden="false" customHeight="false" outlineLevel="0" collapsed="false">
      <c r="D910" s="33" t="s">
        <v>266</v>
      </c>
      <c r="E910" s="32"/>
      <c r="H910" s="32"/>
      <c r="K910" s="30" t="n">
        <f aca="false">SUM(J908:J909)</f>
        <v>0</v>
      </c>
    </row>
    <row r="911" customFormat="false" ht="15" hidden="false" customHeight="false" outlineLevel="0" collapsed="false">
      <c r="B911" s="28" t="s">
        <v>271</v>
      </c>
      <c r="E911" s="32"/>
      <c r="H911" s="32"/>
      <c r="K911" s="32"/>
    </row>
    <row r="912" customFormat="false" ht="360" hidden="false" customHeight="false" outlineLevel="0" collapsed="false">
      <c r="B912" s="0" t="s">
        <v>640</v>
      </c>
      <c r="C912" s="0" t="s">
        <v>13</v>
      </c>
      <c r="D912" s="35" t="s">
        <v>641</v>
      </c>
      <c r="E912" s="29" t="n">
        <v>1</v>
      </c>
      <c r="G912" s="0" t="s">
        <v>264</v>
      </c>
      <c r="H912" s="30"/>
      <c r="I912" s="0" t="s">
        <v>265</v>
      </c>
      <c r="J912" s="31" t="n">
        <f aca="false">ROUND(E912* H912,5)</f>
        <v>0</v>
      </c>
      <c r="K912" s="32"/>
    </row>
    <row r="913" customFormat="false" ht="15" hidden="false" customHeight="false" outlineLevel="0" collapsed="false">
      <c r="B913" s="0" t="s">
        <v>642</v>
      </c>
      <c r="C913" s="0" t="s">
        <v>13</v>
      </c>
      <c r="D913" s="0" t="s">
        <v>643</v>
      </c>
      <c r="E913" s="29" t="n">
        <v>1</v>
      </c>
      <c r="G913" s="0" t="s">
        <v>264</v>
      </c>
      <c r="H913" s="30"/>
      <c r="I913" s="0" t="s">
        <v>265</v>
      </c>
      <c r="J913" s="31" t="n">
        <f aca="false">ROUND(E913* H913,5)</f>
        <v>0</v>
      </c>
      <c r="K913" s="32"/>
    </row>
    <row r="914" customFormat="false" ht="15" hidden="false" customHeight="false" outlineLevel="0" collapsed="false">
      <c r="D914" s="33" t="s">
        <v>282</v>
      </c>
      <c r="E914" s="32"/>
      <c r="H914" s="32"/>
      <c r="K914" s="30" t="n">
        <f aca="false">SUM(J912:J913)</f>
        <v>0</v>
      </c>
    </row>
    <row r="915" customFormat="false" ht="15" hidden="false" customHeight="false" outlineLevel="0" collapsed="false">
      <c r="E915" s="32"/>
      <c r="H915" s="32"/>
      <c r="K915" s="32"/>
    </row>
    <row r="916" customFormat="false" ht="15" hidden="false" customHeight="false" outlineLevel="0" collapsed="false">
      <c r="D916" s="33" t="s">
        <v>284</v>
      </c>
      <c r="E916" s="32"/>
      <c r="H916" s="32" t="n">
        <v>1.5</v>
      </c>
      <c r="I916" s="0" t="s">
        <v>285</v>
      </c>
      <c r="J916" s="0" t="n">
        <f aca="false">ROUND(H916/100*K910,5)</f>
        <v>0</v>
      </c>
      <c r="K916" s="32"/>
    </row>
    <row r="917" customFormat="false" ht="15" hidden="false" customHeight="false" outlineLevel="0" collapsed="false">
      <c r="D917" s="33" t="s">
        <v>283</v>
      </c>
      <c r="E917" s="32"/>
      <c r="H917" s="32"/>
      <c r="K917" s="34" t="n">
        <f aca="false">SUM(J907:J916)</f>
        <v>0</v>
      </c>
    </row>
    <row r="918" customFormat="false" ht="15" hidden="false" customHeight="false" outlineLevel="0" collapsed="false">
      <c r="D918" s="33" t="s">
        <v>286</v>
      </c>
      <c r="E918" s="32"/>
      <c r="H918" s="32"/>
      <c r="K918" s="34" t="n">
        <f aca="false">SUM(K917:K917)</f>
        <v>0</v>
      </c>
    </row>
    <row r="920" customFormat="false" ht="45" hidden="false" customHeight="true" outlineLevel="0" collapsed="false">
      <c r="A920" s="22" t="s">
        <v>644</v>
      </c>
      <c r="B920" s="22" t="s">
        <v>138</v>
      </c>
      <c r="C920" s="23" t="s">
        <v>16</v>
      </c>
      <c r="D920" s="24" t="s">
        <v>139</v>
      </c>
      <c r="E920" s="24"/>
      <c r="F920" s="24"/>
      <c r="G920" s="23"/>
      <c r="H920" s="25" t="s">
        <v>257</v>
      </c>
      <c r="I920" s="26" t="n">
        <v>1</v>
      </c>
      <c r="J920" s="26"/>
      <c r="K920" s="27" t="n">
        <f aca="false">ROUND(K931,2)</f>
        <v>0</v>
      </c>
      <c r="L920" s="24" t="s">
        <v>645</v>
      </c>
      <c r="M920" s="23"/>
      <c r="N920" s="23"/>
      <c r="O920" s="23"/>
      <c r="P920" s="23"/>
      <c r="Q920" s="23"/>
      <c r="R920" s="23"/>
      <c r="S920" s="23"/>
      <c r="T920" s="23"/>
      <c r="U920" s="23"/>
      <c r="V920" s="23"/>
      <c r="W920" s="23"/>
      <c r="X920" s="23"/>
      <c r="Y920" s="23"/>
      <c r="Z920" s="23"/>
      <c r="AA920" s="23"/>
    </row>
    <row r="921" customFormat="false" ht="15" hidden="false" customHeight="false" outlineLevel="0" collapsed="false">
      <c r="B921" s="28" t="s">
        <v>259</v>
      </c>
    </row>
    <row r="922" customFormat="false" ht="15" hidden="false" customHeight="false" outlineLevel="0" collapsed="false">
      <c r="B922" s="0" t="s">
        <v>376</v>
      </c>
      <c r="C922" s="0" t="s">
        <v>261</v>
      </c>
      <c r="D922" s="0" t="s">
        <v>377</v>
      </c>
      <c r="E922" s="29" t="n">
        <v>0.206</v>
      </c>
      <c r="F922" s="0" t="s">
        <v>263</v>
      </c>
      <c r="G922" s="0" t="s">
        <v>264</v>
      </c>
      <c r="H922" s="30"/>
      <c r="I922" s="0" t="s">
        <v>265</v>
      </c>
      <c r="J922" s="31" t="n">
        <f aca="false">ROUND(E922/I920* H922,5)</f>
        <v>0</v>
      </c>
      <c r="K922" s="32"/>
    </row>
    <row r="923" customFormat="false" ht="15" hidden="false" customHeight="false" outlineLevel="0" collapsed="false">
      <c r="B923" s="0" t="s">
        <v>378</v>
      </c>
      <c r="C923" s="0" t="s">
        <v>261</v>
      </c>
      <c r="D923" s="0" t="s">
        <v>379</v>
      </c>
      <c r="E923" s="29" t="n">
        <v>0.206</v>
      </c>
      <c r="F923" s="0" t="s">
        <v>263</v>
      </c>
      <c r="G923" s="0" t="s">
        <v>264</v>
      </c>
      <c r="H923" s="30"/>
      <c r="I923" s="0" t="s">
        <v>265</v>
      </c>
      <c r="J923" s="31" t="n">
        <f aca="false">ROUND(E923/I920* H923,5)</f>
        <v>0</v>
      </c>
      <c r="K923" s="32"/>
    </row>
    <row r="924" customFormat="false" ht="15" hidden="false" customHeight="false" outlineLevel="0" collapsed="false">
      <c r="D924" s="33" t="s">
        <v>266</v>
      </c>
      <c r="E924" s="32"/>
      <c r="H924" s="32"/>
      <c r="K924" s="30" t="n">
        <f aca="false">SUM(J922:J923)</f>
        <v>0</v>
      </c>
    </row>
    <row r="925" customFormat="false" ht="15" hidden="false" customHeight="false" outlineLevel="0" collapsed="false">
      <c r="B925" s="28" t="s">
        <v>271</v>
      </c>
      <c r="E925" s="32"/>
      <c r="H925" s="32"/>
      <c r="K925" s="32"/>
    </row>
    <row r="926" customFormat="false" ht="15" hidden="false" customHeight="false" outlineLevel="0" collapsed="false">
      <c r="B926" s="0" t="s">
        <v>646</v>
      </c>
      <c r="C926" s="0" t="s">
        <v>16</v>
      </c>
      <c r="D926" s="0" t="s">
        <v>647</v>
      </c>
      <c r="E926" s="29" t="n">
        <v>1</v>
      </c>
      <c r="G926" s="0" t="s">
        <v>264</v>
      </c>
      <c r="H926" s="30"/>
      <c r="I926" s="0" t="s">
        <v>265</v>
      </c>
      <c r="J926" s="31" t="n">
        <f aca="false">ROUND(E926* H926,5)</f>
        <v>0</v>
      </c>
      <c r="K926" s="32"/>
    </row>
    <row r="927" customFormat="false" ht="15" hidden="false" customHeight="false" outlineLevel="0" collapsed="false">
      <c r="D927" s="33" t="s">
        <v>282</v>
      </c>
      <c r="E927" s="32"/>
      <c r="H927" s="32"/>
      <c r="K927" s="30" t="n">
        <f aca="false">SUM(J926:J926)</f>
        <v>0</v>
      </c>
    </row>
    <row r="928" customFormat="false" ht="15" hidden="false" customHeight="false" outlineLevel="0" collapsed="false">
      <c r="E928" s="32"/>
      <c r="H928" s="32"/>
      <c r="K928" s="32"/>
    </row>
    <row r="929" customFormat="false" ht="15" hidden="false" customHeight="false" outlineLevel="0" collapsed="false">
      <c r="D929" s="33" t="s">
        <v>284</v>
      </c>
      <c r="E929" s="32"/>
      <c r="H929" s="32" t="n">
        <v>2.5</v>
      </c>
      <c r="I929" s="0" t="s">
        <v>285</v>
      </c>
      <c r="J929" s="0" t="n">
        <f aca="false">ROUND(H929/100*K924,5)</f>
        <v>0</v>
      </c>
      <c r="K929" s="32"/>
    </row>
    <row r="930" customFormat="false" ht="15" hidden="false" customHeight="false" outlineLevel="0" collapsed="false">
      <c r="D930" s="33" t="s">
        <v>283</v>
      </c>
      <c r="E930" s="32"/>
      <c r="H930" s="32"/>
      <c r="K930" s="34" t="n">
        <f aca="false">SUM(J921:J929)</f>
        <v>0</v>
      </c>
    </row>
    <row r="931" customFormat="false" ht="15" hidden="false" customHeight="false" outlineLevel="0" collapsed="false">
      <c r="D931" s="33" t="s">
        <v>286</v>
      </c>
      <c r="E931" s="32"/>
      <c r="H931" s="32"/>
      <c r="K931" s="34" t="n">
        <f aca="false">SUM(K930:K930)</f>
        <v>0</v>
      </c>
    </row>
    <row r="933" customFormat="false" ht="45" hidden="false" customHeight="true" outlineLevel="0" collapsed="false">
      <c r="A933" s="22" t="s">
        <v>648</v>
      </c>
      <c r="B933" s="22" t="s">
        <v>145</v>
      </c>
      <c r="C933" s="23" t="s">
        <v>110</v>
      </c>
      <c r="D933" s="24" t="s">
        <v>146</v>
      </c>
      <c r="E933" s="24"/>
      <c r="F933" s="24"/>
      <c r="G933" s="23"/>
      <c r="H933" s="25" t="s">
        <v>257</v>
      </c>
      <c r="I933" s="26" t="n">
        <v>1</v>
      </c>
      <c r="J933" s="26"/>
      <c r="K933" s="27" t="n">
        <f aca="false">ROUND(K944,2)</f>
        <v>0</v>
      </c>
      <c r="L933" s="24" t="s">
        <v>649</v>
      </c>
      <c r="M933" s="23"/>
      <c r="N933" s="23"/>
      <c r="O933" s="23"/>
      <c r="P933" s="23"/>
      <c r="Q933" s="23"/>
      <c r="R933" s="23"/>
      <c r="S933" s="23"/>
      <c r="T933" s="23"/>
      <c r="U933" s="23"/>
      <c r="V933" s="23"/>
      <c r="W933" s="23"/>
      <c r="X933" s="23"/>
      <c r="Y933" s="23"/>
      <c r="Z933" s="23"/>
      <c r="AA933" s="23"/>
    </row>
    <row r="934" customFormat="false" ht="15" hidden="false" customHeight="false" outlineLevel="0" collapsed="false">
      <c r="B934" s="28" t="s">
        <v>259</v>
      </c>
    </row>
    <row r="935" customFormat="false" ht="15" hidden="false" customHeight="false" outlineLevel="0" collapsed="false">
      <c r="B935" s="0" t="s">
        <v>650</v>
      </c>
      <c r="C935" s="0" t="s">
        <v>261</v>
      </c>
      <c r="D935" s="0" t="s">
        <v>651</v>
      </c>
      <c r="E935" s="29" t="n">
        <v>0.5</v>
      </c>
      <c r="F935" s="0" t="s">
        <v>263</v>
      </c>
      <c r="G935" s="0" t="s">
        <v>264</v>
      </c>
      <c r="H935" s="30"/>
      <c r="I935" s="0" t="s">
        <v>265</v>
      </c>
      <c r="J935" s="31" t="n">
        <f aca="false">ROUND(E935/I933* H935,5)</f>
        <v>0</v>
      </c>
      <c r="K935" s="32"/>
    </row>
    <row r="936" customFormat="false" ht="15" hidden="false" customHeight="false" outlineLevel="0" collapsed="false">
      <c r="B936" s="0" t="s">
        <v>652</v>
      </c>
      <c r="C936" s="0" t="s">
        <v>261</v>
      </c>
      <c r="D936" s="0" t="s">
        <v>653</v>
      </c>
      <c r="E936" s="29" t="n">
        <v>0.5</v>
      </c>
      <c r="F936" s="0" t="s">
        <v>263</v>
      </c>
      <c r="G936" s="0" t="s">
        <v>264</v>
      </c>
      <c r="H936" s="30"/>
      <c r="I936" s="0" t="s">
        <v>265</v>
      </c>
      <c r="J936" s="31" t="n">
        <f aca="false">ROUND(E936/I933* H936,5)</f>
        <v>0</v>
      </c>
      <c r="K936" s="32"/>
    </row>
    <row r="937" customFormat="false" ht="15" hidden="false" customHeight="false" outlineLevel="0" collapsed="false">
      <c r="D937" s="33" t="s">
        <v>266</v>
      </c>
      <c r="E937" s="32"/>
      <c r="H937" s="32"/>
      <c r="K937" s="30" t="n">
        <f aca="false">SUM(J935:J936)</f>
        <v>0</v>
      </c>
    </row>
    <row r="938" customFormat="false" ht="15" hidden="false" customHeight="false" outlineLevel="0" collapsed="false">
      <c r="B938" s="28" t="s">
        <v>271</v>
      </c>
      <c r="E938" s="32"/>
      <c r="H938" s="32"/>
      <c r="K938" s="32"/>
    </row>
    <row r="939" customFormat="false" ht="285" hidden="false" customHeight="false" outlineLevel="0" collapsed="false">
      <c r="B939" s="0" t="s">
        <v>654</v>
      </c>
      <c r="C939" s="0" t="s">
        <v>71</v>
      </c>
      <c r="D939" s="35" t="s">
        <v>655</v>
      </c>
      <c r="E939" s="29" t="n">
        <v>1</v>
      </c>
      <c r="G939" s="0" t="s">
        <v>264</v>
      </c>
      <c r="H939" s="30"/>
      <c r="I939" s="0" t="s">
        <v>265</v>
      </c>
      <c r="J939" s="31" t="n">
        <f aca="false">ROUND(E939* H939,5)</f>
        <v>0</v>
      </c>
      <c r="K939" s="32"/>
    </row>
    <row r="940" customFormat="false" ht="15" hidden="false" customHeight="false" outlineLevel="0" collapsed="false">
      <c r="D940" s="33" t="s">
        <v>282</v>
      </c>
      <c r="E940" s="32"/>
      <c r="H940" s="32"/>
      <c r="K940" s="30" t="n">
        <f aca="false">SUM(J939:J939)</f>
        <v>0</v>
      </c>
    </row>
    <row r="941" customFormat="false" ht="15" hidden="false" customHeight="false" outlineLevel="0" collapsed="false">
      <c r="E941" s="32"/>
      <c r="H941" s="32"/>
      <c r="K941" s="32"/>
    </row>
    <row r="942" customFormat="false" ht="15" hidden="false" customHeight="false" outlineLevel="0" collapsed="false">
      <c r="D942" s="33" t="s">
        <v>284</v>
      </c>
      <c r="E942" s="32"/>
      <c r="H942" s="32" t="n">
        <v>2.5</v>
      </c>
      <c r="I942" s="0" t="s">
        <v>285</v>
      </c>
      <c r="J942" s="0" t="n">
        <f aca="false">ROUND(H942/100*K937,5)</f>
        <v>0</v>
      </c>
      <c r="K942" s="32"/>
    </row>
    <row r="943" customFormat="false" ht="15" hidden="false" customHeight="false" outlineLevel="0" collapsed="false">
      <c r="D943" s="33" t="s">
        <v>283</v>
      </c>
      <c r="E943" s="32"/>
      <c r="H943" s="32"/>
      <c r="K943" s="34" t="n">
        <f aca="false">SUM(J934:J942)</f>
        <v>0</v>
      </c>
    </row>
    <row r="944" customFormat="false" ht="15" hidden="false" customHeight="false" outlineLevel="0" collapsed="false">
      <c r="D944" s="33" t="s">
        <v>286</v>
      </c>
      <c r="E944" s="32"/>
      <c r="H944" s="32"/>
      <c r="K944" s="34" t="n">
        <f aca="false">SUM(K943:K943)</f>
        <v>0</v>
      </c>
    </row>
    <row r="946" customFormat="false" ht="45" hidden="false" customHeight="true" outlineLevel="0" collapsed="false">
      <c r="A946" s="22" t="s">
        <v>656</v>
      </c>
      <c r="B946" s="22" t="s">
        <v>147</v>
      </c>
      <c r="C946" s="23" t="s">
        <v>110</v>
      </c>
      <c r="D946" s="24" t="s">
        <v>148</v>
      </c>
      <c r="E946" s="24"/>
      <c r="F946" s="24"/>
      <c r="G946" s="23"/>
      <c r="H946" s="25" t="s">
        <v>257</v>
      </c>
      <c r="I946" s="26" t="n">
        <v>1</v>
      </c>
      <c r="J946" s="26"/>
      <c r="K946" s="27" t="n">
        <f aca="false">ROUND(K957,2)</f>
        <v>0</v>
      </c>
      <c r="L946" s="24" t="s">
        <v>657</v>
      </c>
      <c r="M946" s="23"/>
      <c r="N946" s="23"/>
      <c r="O946" s="23"/>
      <c r="P946" s="23"/>
      <c r="Q946" s="23"/>
      <c r="R946" s="23"/>
      <c r="S946" s="23"/>
      <c r="T946" s="23"/>
      <c r="U946" s="23"/>
      <c r="V946" s="23"/>
      <c r="W946" s="23"/>
      <c r="X946" s="23"/>
      <c r="Y946" s="23"/>
      <c r="Z946" s="23"/>
      <c r="AA946" s="23"/>
    </row>
    <row r="947" customFormat="false" ht="15" hidden="false" customHeight="false" outlineLevel="0" collapsed="false">
      <c r="B947" s="28" t="s">
        <v>259</v>
      </c>
    </row>
    <row r="948" customFormat="false" ht="15" hidden="false" customHeight="false" outlineLevel="0" collapsed="false">
      <c r="B948" s="0" t="s">
        <v>652</v>
      </c>
      <c r="C948" s="0" t="s">
        <v>261</v>
      </c>
      <c r="D948" s="0" t="s">
        <v>653</v>
      </c>
      <c r="E948" s="29" t="n">
        <v>0.5</v>
      </c>
      <c r="F948" s="0" t="s">
        <v>263</v>
      </c>
      <c r="G948" s="0" t="s">
        <v>264</v>
      </c>
      <c r="H948" s="30"/>
      <c r="I948" s="0" t="s">
        <v>265</v>
      </c>
      <c r="J948" s="31" t="n">
        <f aca="false">ROUND(E948/I946* H948,5)</f>
        <v>0</v>
      </c>
      <c r="K948" s="32"/>
    </row>
    <row r="949" customFormat="false" ht="15" hidden="false" customHeight="false" outlineLevel="0" collapsed="false">
      <c r="B949" s="0" t="s">
        <v>650</v>
      </c>
      <c r="C949" s="0" t="s">
        <v>261</v>
      </c>
      <c r="D949" s="0" t="s">
        <v>651</v>
      </c>
      <c r="E949" s="29" t="n">
        <v>0.5</v>
      </c>
      <c r="F949" s="0" t="s">
        <v>263</v>
      </c>
      <c r="G949" s="0" t="s">
        <v>264</v>
      </c>
      <c r="H949" s="30"/>
      <c r="I949" s="0" t="s">
        <v>265</v>
      </c>
      <c r="J949" s="31" t="n">
        <f aca="false">ROUND(E949/I946* H949,5)</f>
        <v>0</v>
      </c>
      <c r="K949" s="32"/>
    </row>
    <row r="950" customFormat="false" ht="15" hidden="false" customHeight="false" outlineLevel="0" collapsed="false">
      <c r="D950" s="33" t="s">
        <v>266</v>
      </c>
      <c r="E950" s="32"/>
      <c r="H950" s="32"/>
      <c r="K950" s="30" t="n">
        <f aca="false">SUM(J948:J949)</f>
        <v>0</v>
      </c>
    </row>
    <row r="951" customFormat="false" ht="15" hidden="false" customHeight="false" outlineLevel="0" collapsed="false">
      <c r="B951" s="28" t="s">
        <v>271</v>
      </c>
      <c r="E951" s="32"/>
      <c r="H951" s="32"/>
      <c r="K951" s="32"/>
    </row>
    <row r="952" customFormat="false" ht="285" hidden="false" customHeight="false" outlineLevel="0" collapsed="false">
      <c r="B952" s="0" t="s">
        <v>654</v>
      </c>
      <c r="C952" s="0" t="s">
        <v>71</v>
      </c>
      <c r="D952" s="35" t="s">
        <v>655</v>
      </c>
      <c r="E952" s="29" t="n">
        <v>1.1</v>
      </c>
      <c r="G952" s="0" t="s">
        <v>264</v>
      </c>
      <c r="H952" s="30"/>
      <c r="I952" s="0" t="s">
        <v>265</v>
      </c>
      <c r="J952" s="31" t="n">
        <f aca="false">ROUND(E952* H952,5)</f>
        <v>0</v>
      </c>
      <c r="K952" s="32"/>
    </row>
    <row r="953" customFormat="false" ht="15" hidden="false" customHeight="false" outlineLevel="0" collapsed="false">
      <c r="D953" s="33" t="s">
        <v>282</v>
      </c>
      <c r="E953" s="32"/>
      <c r="H953" s="32"/>
      <c r="K953" s="30" t="n">
        <f aca="false">SUM(J952:J952)</f>
        <v>0</v>
      </c>
    </row>
    <row r="954" customFormat="false" ht="15" hidden="false" customHeight="false" outlineLevel="0" collapsed="false">
      <c r="E954" s="32"/>
      <c r="H954" s="32"/>
      <c r="K954" s="32"/>
    </row>
    <row r="955" customFormat="false" ht="15" hidden="false" customHeight="false" outlineLevel="0" collapsed="false">
      <c r="D955" s="33" t="s">
        <v>284</v>
      </c>
      <c r="E955" s="32"/>
      <c r="H955" s="32" t="n">
        <v>2.5</v>
      </c>
      <c r="I955" s="0" t="s">
        <v>285</v>
      </c>
      <c r="J955" s="0" t="n">
        <f aca="false">ROUND(H955/100*K950,5)</f>
        <v>0</v>
      </c>
      <c r="K955" s="32"/>
    </row>
    <row r="956" customFormat="false" ht="15" hidden="false" customHeight="false" outlineLevel="0" collapsed="false">
      <c r="D956" s="33" t="s">
        <v>283</v>
      </c>
      <c r="E956" s="32"/>
      <c r="H956" s="32"/>
      <c r="K956" s="34" t="n">
        <f aca="false">SUM(J947:J955)</f>
        <v>0</v>
      </c>
    </row>
    <row r="957" customFormat="false" ht="15" hidden="false" customHeight="false" outlineLevel="0" collapsed="false">
      <c r="D957" s="33" t="s">
        <v>286</v>
      </c>
      <c r="E957" s="32"/>
      <c r="H957" s="32"/>
      <c r="K957" s="34" t="n">
        <f aca="false">SUM(K956:K956)</f>
        <v>0</v>
      </c>
    </row>
    <row r="959" customFormat="false" ht="45" hidden="false" customHeight="true" outlineLevel="0" collapsed="false">
      <c r="A959" s="22" t="s">
        <v>658</v>
      </c>
      <c r="B959" s="22" t="s">
        <v>143</v>
      </c>
      <c r="C959" s="23" t="s">
        <v>13</v>
      </c>
      <c r="D959" s="24" t="s">
        <v>144</v>
      </c>
      <c r="E959" s="24"/>
      <c r="F959" s="24"/>
      <c r="G959" s="23"/>
      <c r="H959" s="25" t="s">
        <v>257</v>
      </c>
      <c r="I959" s="26" t="n">
        <v>1</v>
      </c>
      <c r="J959" s="26"/>
      <c r="K959" s="27" t="n">
        <f aca="false">ROUND(K973,2)</f>
        <v>0</v>
      </c>
      <c r="L959" s="24" t="s">
        <v>659</v>
      </c>
      <c r="M959" s="23"/>
      <c r="N959" s="23"/>
      <c r="O959" s="23"/>
      <c r="P959" s="23"/>
      <c r="Q959" s="23"/>
      <c r="R959" s="23"/>
      <c r="S959" s="23"/>
      <c r="T959" s="23"/>
      <c r="U959" s="23"/>
      <c r="V959" s="23"/>
      <c r="W959" s="23"/>
      <c r="X959" s="23"/>
      <c r="Y959" s="23"/>
      <c r="Z959" s="23"/>
      <c r="AA959" s="23"/>
    </row>
    <row r="960" customFormat="false" ht="15" hidden="false" customHeight="false" outlineLevel="0" collapsed="false">
      <c r="B960" s="28" t="s">
        <v>259</v>
      </c>
    </row>
    <row r="961" customFormat="false" ht="15" hidden="false" customHeight="false" outlineLevel="0" collapsed="false">
      <c r="B961" s="0" t="s">
        <v>320</v>
      </c>
      <c r="C961" s="0" t="s">
        <v>261</v>
      </c>
      <c r="D961" s="0" t="s">
        <v>321</v>
      </c>
      <c r="E961" s="29" t="n">
        <v>0.3</v>
      </c>
      <c r="F961" s="0" t="s">
        <v>263</v>
      </c>
      <c r="G961" s="0" t="s">
        <v>264</v>
      </c>
      <c r="H961" s="30"/>
      <c r="I961" s="0" t="s">
        <v>265</v>
      </c>
      <c r="J961" s="31" t="n">
        <f aca="false">ROUND(E961/I959* H961,5)</f>
        <v>0</v>
      </c>
      <c r="K961" s="32"/>
    </row>
    <row r="962" customFormat="false" ht="15" hidden="false" customHeight="false" outlineLevel="0" collapsed="false">
      <c r="B962" s="0" t="s">
        <v>407</v>
      </c>
      <c r="C962" s="0" t="s">
        <v>261</v>
      </c>
      <c r="D962" s="0" t="s">
        <v>408</v>
      </c>
      <c r="E962" s="29" t="n">
        <v>0.5</v>
      </c>
      <c r="F962" s="0" t="s">
        <v>263</v>
      </c>
      <c r="G962" s="0" t="s">
        <v>264</v>
      </c>
      <c r="H962" s="30"/>
      <c r="I962" s="0" t="s">
        <v>265</v>
      </c>
      <c r="J962" s="31" t="n">
        <f aca="false">ROUND(E962/I959* H962,5)</f>
        <v>0</v>
      </c>
      <c r="K962" s="32"/>
    </row>
    <row r="963" customFormat="false" ht="15" hidden="false" customHeight="false" outlineLevel="0" collapsed="false">
      <c r="D963" s="33" t="s">
        <v>266</v>
      </c>
      <c r="E963" s="32"/>
      <c r="H963" s="32"/>
      <c r="K963" s="30" t="n">
        <f aca="false">SUM(J961:J962)</f>
        <v>0</v>
      </c>
    </row>
    <row r="964" customFormat="false" ht="15" hidden="false" customHeight="false" outlineLevel="0" collapsed="false">
      <c r="B964" s="28" t="s">
        <v>271</v>
      </c>
      <c r="E964" s="32"/>
      <c r="H964" s="32"/>
      <c r="K964" s="32"/>
    </row>
    <row r="965" customFormat="false" ht="180" hidden="false" customHeight="false" outlineLevel="0" collapsed="false">
      <c r="B965" s="0" t="s">
        <v>660</v>
      </c>
      <c r="C965" s="0" t="s">
        <v>13</v>
      </c>
      <c r="D965" s="35" t="s">
        <v>144</v>
      </c>
      <c r="E965" s="29" t="n">
        <v>1</v>
      </c>
      <c r="G965" s="0" t="s">
        <v>264</v>
      </c>
      <c r="H965" s="30"/>
      <c r="I965" s="0" t="s">
        <v>265</v>
      </c>
      <c r="J965" s="31" t="n">
        <f aca="false">ROUND(E965* H965,5)</f>
        <v>0</v>
      </c>
      <c r="K965" s="32"/>
    </row>
    <row r="966" customFormat="false" ht="15" hidden="false" customHeight="false" outlineLevel="0" collapsed="false">
      <c r="D966" s="33" t="s">
        <v>282</v>
      </c>
      <c r="E966" s="32"/>
      <c r="H966" s="32"/>
      <c r="K966" s="30" t="n">
        <f aca="false">SUM(J965:J965)</f>
        <v>0</v>
      </c>
    </row>
    <row r="967" customFormat="false" ht="15" hidden="false" customHeight="false" outlineLevel="0" collapsed="false">
      <c r="B967" s="28" t="s">
        <v>254</v>
      </c>
      <c r="E967" s="32"/>
      <c r="H967" s="32"/>
      <c r="K967" s="32"/>
    </row>
    <row r="968" customFormat="false" ht="15" hidden="false" customHeight="false" outlineLevel="0" collapsed="false">
      <c r="B968" s="0" t="s">
        <v>290</v>
      </c>
      <c r="C968" s="0" t="s">
        <v>49</v>
      </c>
      <c r="D968" s="0" t="s">
        <v>291</v>
      </c>
      <c r="E968" s="29" t="n">
        <v>0.005</v>
      </c>
      <c r="G968" s="0" t="s">
        <v>264</v>
      </c>
      <c r="H968" s="30"/>
      <c r="I968" s="0" t="s">
        <v>265</v>
      </c>
      <c r="J968" s="31" t="n">
        <f aca="false">ROUND(E968* H968,5)</f>
        <v>0</v>
      </c>
      <c r="K968" s="32"/>
    </row>
    <row r="969" customFormat="false" ht="15" hidden="false" customHeight="false" outlineLevel="0" collapsed="false">
      <c r="D969" s="33" t="s">
        <v>403</v>
      </c>
      <c r="E969" s="32"/>
      <c r="H969" s="32"/>
      <c r="K969" s="30" t="n">
        <f aca="false">SUM(J968:J968)</f>
        <v>0</v>
      </c>
    </row>
    <row r="970" customFormat="false" ht="15" hidden="false" customHeight="false" outlineLevel="0" collapsed="false">
      <c r="E970" s="32"/>
      <c r="H970" s="32"/>
      <c r="K970" s="32"/>
    </row>
    <row r="971" customFormat="false" ht="15" hidden="false" customHeight="false" outlineLevel="0" collapsed="false">
      <c r="D971" s="33" t="s">
        <v>284</v>
      </c>
      <c r="E971" s="32"/>
      <c r="H971" s="32" t="n">
        <v>1.5</v>
      </c>
      <c r="I971" s="0" t="s">
        <v>285</v>
      </c>
      <c r="J971" s="0" t="n">
        <f aca="false">ROUND(H971/100*K963,5)</f>
        <v>0</v>
      </c>
      <c r="K971" s="32"/>
    </row>
    <row r="972" customFormat="false" ht="15" hidden="false" customHeight="false" outlineLevel="0" collapsed="false">
      <c r="D972" s="33" t="s">
        <v>283</v>
      </c>
      <c r="E972" s="32"/>
      <c r="H972" s="32"/>
      <c r="K972" s="34" t="n">
        <f aca="false">SUM(J960:J971)</f>
        <v>0</v>
      </c>
    </row>
    <row r="973" customFormat="false" ht="15" hidden="false" customHeight="false" outlineLevel="0" collapsed="false">
      <c r="D973" s="33" t="s">
        <v>286</v>
      </c>
      <c r="E973" s="32"/>
      <c r="H973" s="32"/>
      <c r="K973" s="34" t="n">
        <f aca="false">SUM(K972:K972)</f>
        <v>0</v>
      </c>
    </row>
    <row r="975" customFormat="false" ht="45" hidden="false" customHeight="true" outlineLevel="0" collapsed="false">
      <c r="A975" s="22" t="s">
        <v>661</v>
      </c>
      <c r="B975" s="22" t="s">
        <v>149</v>
      </c>
      <c r="C975" s="23" t="s">
        <v>13</v>
      </c>
      <c r="D975" s="24" t="s">
        <v>150</v>
      </c>
      <c r="E975" s="24"/>
      <c r="F975" s="24"/>
      <c r="G975" s="23"/>
      <c r="H975" s="25" t="s">
        <v>257</v>
      </c>
      <c r="I975" s="26" t="n">
        <v>1</v>
      </c>
      <c r="J975" s="26"/>
      <c r="K975" s="27" t="n">
        <f aca="false">ROUND(K989,2)</f>
        <v>0</v>
      </c>
      <c r="L975" s="24" t="s">
        <v>662</v>
      </c>
      <c r="M975" s="23"/>
      <c r="N975" s="23"/>
      <c r="O975" s="23"/>
      <c r="P975" s="23"/>
      <c r="Q975" s="23"/>
      <c r="R975" s="23"/>
      <c r="S975" s="23"/>
      <c r="T975" s="23"/>
      <c r="U975" s="23"/>
      <c r="V975" s="23"/>
      <c r="W975" s="23"/>
      <c r="X975" s="23"/>
      <c r="Y975" s="23"/>
      <c r="Z975" s="23"/>
      <c r="AA975" s="23"/>
    </row>
    <row r="976" customFormat="false" ht="15" hidden="false" customHeight="false" outlineLevel="0" collapsed="false">
      <c r="B976" s="28" t="s">
        <v>259</v>
      </c>
    </row>
    <row r="977" customFormat="false" ht="15" hidden="false" customHeight="false" outlineLevel="0" collapsed="false">
      <c r="B977" s="0" t="s">
        <v>407</v>
      </c>
      <c r="C977" s="0" t="s">
        <v>261</v>
      </c>
      <c r="D977" s="0" t="s">
        <v>408</v>
      </c>
      <c r="E977" s="29" t="n">
        <v>0.5</v>
      </c>
      <c r="F977" s="0" t="s">
        <v>263</v>
      </c>
      <c r="G977" s="0" t="s">
        <v>264</v>
      </c>
      <c r="H977" s="30"/>
      <c r="I977" s="0" t="s">
        <v>265</v>
      </c>
      <c r="J977" s="31" t="n">
        <f aca="false">ROUND(E977/I975* H977,5)</f>
        <v>0</v>
      </c>
      <c r="K977" s="32"/>
    </row>
    <row r="978" customFormat="false" ht="15" hidden="false" customHeight="false" outlineLevel="0" collapsed="false">
      <c r="B978" s="0" t="s">
        <v>320</v>
      </c>
      <c r="C978" s="0" t="s">
        <v>261</v>
      </c>
      <c r="D978" s="0" t="s">
        <v>321</v>
      </c>
      <c r="E978" s="29" t="n">
        <v>0.3</v>
      </c>
      <c r="F978" s="0" t="s">
        <v>263</v>
      </c>
      <c r="G978" s="0" t="s">
        <v>264</v>
      </c>
      <c r="H978" s="30"/>
      <c r="I978" s="0" t="s">
        <v>265</v>
      </c>
      <c r="J978" s="31" t="n">
        <f aca="false">ROUND(E978/I975* H978,5)</f>
        <v>0</v>
      </c>
      <c r="K978" s="32"/>
    </row>
    <row r="979" customFormat="false" ht="15" hidden="false" customHeight="false" outlineLevel="0" collapsed="false">
      <c r="D979" s="33" t="s">
        <v>266</v>
      </c>
      <c r="E979" s="32"/>
      <c r="H979" s="32"/>
      <c r="K979" s="30" t="n">
        <f aca="false">SUM(J977:J978)</f>
        <v>0</v>
      </c>
    </row>
    <row r="980" customFormat="false" ht="15" hidden="false" customHeight="false" outlineLevel="0" collapsed="false">
      <c r="B980" s="28" t="s">
        <v>271</v>
      </c>
      <c r="E980" s="32"/>
      <c r="H980" s="32"/>
      <c r="K980" s="32"/>
    </row>
    <row r="981" customFormat="false" ht="345" hidden="false" customHeight="false" outlineLevel="0" collapsed="false">
      <c r="B981" s="0" t="s">
        <v>663</v>
      </c>
      <c r="C981" s="0" t="s">
        <v>13</v>
      </c>
      <c r="D981" s="35" t="s">
        <v>150</v>
      </c>
      <c r="E981" s="29" t="n">
        <v>1</v>
      </c>
      <c r="G981" s="0" t="s">
        <v>264</v>
      </c>
      <c r="H981" s="30"/>
      <c r="I981" s="0" t="s">
        <v>265</v>
      </c>
      <c r="J981" s="31" t="n">
        <f aca="false">ROUND(E981* H981,5)</f>
        <v>0</v>
      </c>
      <c r="K981" s="32"/>
    </row>
    <row r="982" customFormat="false" ht="15" hidden="false" customHeight="false" outlineLevel="0" collapsed="false">
      <c r="D982" s="33" t="s">
        <v>282</v>
      </c>
      <c r="E982" s="32"/>
      <c r="H982" s="32"/>
      <c r="K982" s="30" t="n">
        <f aca="false">SUM(J981:J981)</f>
        <v>0</v>
      </c>
    </row>
    <row r="983" customFormat="false" ht="15" hidden="false" customHeight="false" outlineLevel="0" collapsed="false">
      <c r="B983" s="28" t="s">
        <v>254</v>
      </c>
      <c r="E983" s="32"/>
      <c r="H983" s="32"/>
      <c r="K983" s="32"/>
    </row>
    <row r="984" customFormat="false" ht="15" hidden="false" customHeight="false" outlineLevel="0" collapsed="false">
      <c r="B984" s="0" t="s">
        <v>290</v>
      </c>
      <c r="C984" s="0" t="s">
        <v>49</v>
      </c>
      <c r="D984" s="0" t="s">
        <v>291</v>
      </c>
      <c r="E984" s="29" t="n">
        <v>0.005</v>
      </c>
      <c r="G984" s="0" t="s">
        <v>264</v>
      </c>
      <c r="H984" s="30"/>
      <c r="I984" s="0" t="s">
        <v>265</v>
      </c>
      <c r="J984" s="31" t="n">
        <f aca="false">ROUND(E984* H984,5)</f>
        <v>0</v>
      </c>
      <c r="K984" s="32"/>
    </row>
    <row r="985" customFormat="false" ht="15" hidden="false" customHeight="false" outlineLevel="0" collapsed="false">
      <c r="D985" s="33" t="s">
        <v>403</v>
      </c>
      <c r="E985" s="32"/>
      <c r="H985" s="32"/>
      <c r="K985" s="30" t="n">
        <f aca="false">SUM(J984:J984)</f>
        <v>0</v>
      </c>
    </row>
    <row r="986" customFormat="false" ht="15" hidden="false" customHeight="false" outlineLevel="0" collapsed="false">
      <c r="E986" s="32"/>
      <c r="H986" s="32"/>
      <c r="K986" s="32"/>
    </row>
    <row r="987" customFormat="false" ht="15" hidden="false" customHeight="false" outlineLevel="0" collapsed="false">
      <c r="D987" s="33" t="s">
        <v>284</v>
      </c>
      <c r="E987" s="32"/>
      <c r="H987" s="32" t="n">
        <v>1.5</v>
      </c>
      <c r="I987" s="0" t="s">
        <v>285</v>
      </c>
      <c r="J987" s="0" t="n">
        <f aca="false">ROUND(H987/100*K979,5)</f>
        <v>0</v>
      </c>
      <c r="K987" s="32"/>
    </row>
    <row r="988" customFormat="false" ht="15" hidden="false" customHeight="false" outlineLevel="0" collapsed="false">
      <c r="D988" s="33" t="s">
        <v>283</v>
      </c>
      <c r="E988" s="32"/>
      <c r="H988" s="32"/>
      <c r="K988" s="34" t="n">
        <f aca="false">SUM(J976:J987)</f>
        <v>0</v>
      </c>
    </row>
    <row r="989" customFormat="false" ht="15" hidden="false" customHeight="false" outlineLevel="0" collapsed="false">
      <c r="D989" s="33" t="s">
        <v>286</v>
      </c>
      <c r="E989" s="32"/>
      <c r="H989" s="32"/>
      <c r="K989" s="34" t="n">
        <f aca="false">SUM(K988:K988)</f>
        <v>0</v>
      </c>
    </row>
    <row r="991" customFormat="false" ht="45" hidden="false" customHeight="true" outlineLevel="0" collapsed="false">
      <c r="A991" s="22" t="s">
        <v>664</v>
      </c>
      <c r="B991" s="22" t="s">
        <v>151</v>
      </c>
      <c r="C991" s="23" t="s">
        <v>13</v>
      </c>
      <c r="D991" s="24" t="s">
        <v>152</v>
      </c>
      <c r="E991" s="24"/>
      <c r="F991" s="24"/>
      <c r="G991" s="23"/>
      <c r="H991" s="25" t="s">
        <v>257</v>
      </c>
      <c r="I991" s="26" t="n">
        <v>1</v>
      </c>
      <c r="J991" s="26"/>
      <c r="K991" s="27" t="n">
        <f aca="false">ROUND(K1005,2)</f>
        <v>0</v>
      </c>
      <c r="L991" s="24" t="s">
        <v>665</v>
      </c>
      <c r="M991" s="23"/>
      <c r="N991" s="23"/>
      <c r="O991" s="23"/>
      <c r="P991" s="23"/>
      <c r="Q991" s="23"/>
      <c r="R991" s="23"/>
      <c r="S991" s="23"/>
      <c r="T991" s="23"/>
      <c r="U991" s="23"/>
      <c r="V991" s="23"/>
      <c r="W991" s="23"/>
      <c r="X991" s="23"/>
      <c r="Y991" s="23"/>
      <c r="Z991" s="23"/>
      <c r="AA991" s="23"/>
    </row>
    <row r="992" customFormat="false" ht="15" hidden="false" customHeight="false" outlineLevel="0" collapsed="false">
      <c r="B992" s="28" t="s">
        <v>259</v>
      </c>
    </row>
    <row r="993" customFormat="false" ht="15" hidden="false" customHeight="false" outlineLevel="0" collapsed="false">
      <c r="B993" s="0" t="s">
        <v>407</v>
      </c>
      <c r="C993" s="0" t="s">
        <v>261</v>
      </c>
      <c r="D993" s="0" t="s">
        <v>408</v>
      </c>
      <c r="E993" s="29" t="n">
        <v>0.5</v>
      </c>
      <c r="F993" s="0" t="s">
        <v>263</v>
      </c>
      <c r="G993" s="0" t="s">
        <v>264</v>
      </c>
      <c r="H993" s="30"/>
      <c r="I993" s="0" t="s">
        <v>265</v>
      </c>
      <c r="J993" s="31" t="n">
        <f aca="false">ROUND(E993/I991* H993,5)</f>
        <v>0</v>
      </c>
      <c r="K993" s="32"/>
    </row>
    <row r="994" customFormat="false" ht="15" hidden="false" customHeight="false" outlineLevel="0" collapsed="false">
      <c r="B994" s="0" t="s">
        <v>320</v>
      </c>
      <c r="C994" s="0" t="s">
        <v>261</v>
      </c>
      <c r="D994" s="0" t="s">
        <v>321</v>
      </c>
      <c r="E994" s="29" t="n">
        <v>0.3</v>
      </c>
      <c r="F994" s="0" t="s">
        <v>263</v>
      </c>
      <c r="G994" s="0" t="s">
        <v>264</v>
      </c>
      <c r="H994" s="30"/>
      <c r="I994" s="0" t="s">
        <v>265</v>
      </c>
      <c r="J994" s="31" t="n">
        <f aca="false">ROUND(E994/I991* H994,5)</f>
        <v>0</v>
      </c>
      <c r="K994" s="32"/>
    </row>
    <row r="995" customFormat="false" ht="15" hidden="false" customHeight="false" outlineLevel="0" collapsed="false">
      <c r="D995" s="33" t="s">
        <v>266</v>
      </c>
      <c r="E995" s="32"/>
      <c r="H995" s="32"/>
      <c r="K995" s="30" t="n">
        <f aca="false">SUM(J993:J994)</f>
        <v>0</v>
      </c>
    </row>
    <row r="996" customFormat="false" ht="15" hidden="false" customHeight="false" outlineLevel="0" collapsed="false">
      <c r="B996" s="28" t="s">
        <v>271</v>
      </c>
      <c r="E996" s="32"/>
      <c r="H996" s="32"/>
      <c r="K996" s="32"/>
    </row>
    <row r="997" customFormat="false" ht="345" hidden="false" customHeight="false" outlineLevel="0" collapsed="false">
      <c r="B997" s="0" t="s">
        <v>666</v>
      </c>
      <c r="C997" s="0" t="s">
        <v>13</v>
      </c>
      <c r="D997" s="35" t="s">
        <v>152</v>
      </c>
      <c r="E997" s="29" t="n">
        <v>1</v>
      </c>
      <c r="G997" s="0" t="s">
        <v>264</v>
      </c>
      <c r="H997" s="30"/>
      <c r="I997" s="0" t="s">
        <v>265</v>
      </c>
      <c r="J997" s="31" t="n">
        <f aca="false">ROUND(E997* H997,5)</f>
        <v>0</v>
      </c>
      <c r="K997" s="32"/>
    </row>
    <row r="998" customFormat="false" ht="15" hidden="false" customHeight="false" outlineLevel="0" collapsed="false">
      <c r="D998" s="33" t="s">
        <v>282</v>
      </c>
      <c r="E998" s="32"/>
      <c r="H998" s="32"/>
      <c r="K998" s="30" t="n">
        <f aca="false">SUM(J997:J997)</f>
        <v>0</v>
      </c>
    </row>
    <row r="999" customFormat="false" ht="15" hidden="false" customHeight="false" outlineLevel="0" collapsed="false">
      <c r="B999" s="28" t="s">
        <v>254</v>
      </c>
      <c r="E999" s="32"/>
      <c r="H999" s="32"/>
      <c r="K999" s="32"/>
    </row>
    <row r="1000" customFormat="false" ht="15" hidden="false" customHeight="false" outlineLevel="0" collapsed="false">
      <c r="B1000" s="0" t="s">
        <v>290</v>
      </c>
      <c r="C1000" s="0" t="s">
        <v>49</v>
      </c>
      <c r="D1000" s="0" t="s">
        <v>291</v>
      </c>
      <c r="E1000" s="29" t="n">
        <v>0.005</v>
      </c>
      <c r="G1000" s="0" t="s">
        <v>264</v>
      </c>
      <c r="H1000" s="30"/>
      <c r="I1000" s="0" t="s">
        <v>265</v>
      </c>
      <c r="J1000" s="31" t="n">
        <f aca="false">ROUND(E1000* H1000,5)</f>
        <v>0</v>
      </c>
      <c r="K1000" s="32"/>
    </row>
    <row r="1001" customFormat="false" ht="15" hidden="false" customHeight="false" outlineLevel="0" collapsed="false">
      <c r="D1001" s="33" t="s">
        <v>403</v>
      </c>
      <c r="E1001" s="32"/>
      <c r="H1001" s="32"/>
      <c r="K1001" s="30" t="n">
        <f aca="false">SUM(J1000:J1000)</f>
        <v>0</v>
      </c>
    </row>
    <row r="1002" customFormat="false" ht="15" hidden="false" customHeight="false" outlineLevel="0" collapsed="false">
      <c r="E1002" s="32"/>
      <c r="H1002" s="32"/>
      <c r="K1002" s="32"/>
    </row>
    <row r="1003" customFormat="false" ht="15" hidden="false" customHeight="false" outlineLevel="0" collapsed="false">
      <c r="D1003" s="33" t="s">
        <v>284</v>
      </c>
      <c r="E1003" s="32"/>
      <c r="H1003" s="32" t="n">
        <v>1.5</v>
      </c>
      <c r="I1003" s="0" t="s">
        <v>285</v>
      </c>
      <c r="J1003" s="0" t="n">
        <f aca="false">ROUND(H1003/100*K995,5)</f>
        <v>0</v>
      </c>
      <c r="K1003" s="32"/>
    </row>
    <row r="1004" customFormat="false" ht="15" hidden="false" customHeight="false" outlineLevel="0" collapsed="false">
      <c r="D1004" s="33" t="s">
        <v>283</v>
      </c>
      <c r="E1004" s="32"/>
      <c r="H1004" s="32"/>
      <c r="K1004" s="34" t="n">
        <f aca="false">SUM(J992:J1003)</f>
        <v>0</v>
      </c>
    </row>
    <row r="1005" customFormat="false" ht="15" hidden="false" customHeight="false" outlineLevel="0" collapsed="false">
      <c r="D1005" s="33" t="s">
        <v>286</v>
      </c>
      <c r="E1005" s="32"/>
      <c r="H1005" s="32"/>
      <c r="K1005" s="34" t="n">
        <f aca="false">SUM(K1004:K1004)</f>
        <v>0</v>
      </c>
    </row>
    <row r="1007" customFormat="false" ht="45" hidden="false" customHeight="true" outlineLevel="0" collapsed="false">
      <c r="A1007" s="22" t="s">
        <v>667</v>
      </c>
      <c r="B1007" s="22" t="s">
        <v>153</v>
      </c>
      <c r="C1007" s="23" t="s">
        <v>13</v>
      </c>
      <c r="D1007" s="24" t="s">
        <v>154</v>
      </c>
      <c r="E1007" s="24"/>
      <c r="F1007" s="24"/>
      <c r="G1007" s="23"/>
      <c r="H1007" s="25" t="s">
        <v>257</v>
      </c>
      <c r="I1007" s="26" t="n">
        <v>1</v>
      </c>
      <c r="J1007" s="26"/>
      <c r="K1007" s="27" t="n">
        <f aca="false">ROUND(K1021,2)</f>
        <v>0</v>
      </c>
      <c r="L1007" s="24" t="s">
        <v>668</v>
      </c>
      <c r="M1007" s="23"/>
      <c r="N1007" s="23"/>
      <c r="O1007" s="23"/>
      <c r="P1007" s="23"/>
      <c r="Q1007" s="23"/>
      <c r="R1007" s="23"/>
      <c r="S1007" s="23"/>
      <c r="T1007" s="23"/>
      <c r="U1007" s="23"/>
      <c r="V1007" s="23"/>
      <c r="W1007" s="23"/>
      <c r="X1007" s="23"/>
      <c r="Y1007" s="23"/>
      <c r="Z1007" s="23"/>
      <c r="AA1007" s="23"/>
    </row>
    <row r="1008" customFormat="false" ht="15" hidden="false" customHeight="false" outlineLevel="0" collapsed="false">
      <c r="B1008" s="28" t="s">
        <v>259</v>
      </c>
    </row>
    <row r="1009" customFormat="false" ht="15" hidden="false" customHeight="false" outlineLevel="0" collapsed="false">
      <c r="B1009" s="0" t="s">
        <v>320</v>
      </c>
      <c r="C1009" s="0" t="s">
        <v>261</v>
      </c>
      <c r="D1009" s="0" t="s">
        <v>321</v>
      </c>
      <c r="E1009" s="29" t="n">
        <v>0.3</v>
      </c>
      <c r="F1009" s="0" t="s">
        <v>263</v>
      </c>
      <c r="G1009" s="0" t="s">
        <v>264</v>
      </c>
      <c r="H1009" s="30"/>
      <c r="I1009" s="0" t="s">
        <v>265</v>
      </c>
      <c r="J1009" s="31" t="n">
        <f aca="false">ROUND(E1009/I1007* H1009,5)</f>
        <v>0</v>
      </c>
      <c r="K1009" s="32"/>
    </row>
    <row r="1010" customFormat="false" ht="15" hidden="false" customHeight="false" outlineLevel="0" collapsed="false">
      <c r="B1010" s="0" t="s">
        <v>407</v>
      </c>
      <c r="C1010" s="0" t="s">
        <v>261</v>
      </c>
      <c r="D1010" s="0" t="s">
        <v>408</v>
      </c>
      <c r="E1010" s="29" t="n">
        <v>0.5</v>
      </c>
      <c r="F1010" s="0" t="s">
        <v>263</v>
      </c>
      <c r="G1010" s="0" t="s">
        <v>264</v>
      </c>
      <c r="H1010" s="30"/>
      <c r="I1010" s="0" t="s">
        <v>265</v>
      </c>
      <c r="J1010" s="31" t="n">
        <f aca="false">ROUND(E1010/I1007* H1010,5)</f>
        <v>0</v>
      </c>
      <c r="K1010" s="32"/>
    </row>
    <row r="1011" customFormat="false" ht="15" hidden="false" customHeight="false" outlineLevel="0" collapsed="false">
      <c r="D1011" s="33" t="s">
        <v>266</v>
      </c>
      <c r="E1011" s="32"/>
      <c r="H1011" s="32"/>
      <c r="K1011" s="30" t="n">
        <f aca="false">SUM(J1009:J1010)</f>
        <v>0</v>
      </c>
    </row>
    <row r="1012" customFormat="false" ht="15" hidden="false" customHeight="false" outlineLevel="0" collapsed="false">
      <c r="B1012" s="28" t="s">
        <v>271</v>
      </c>
      <c r="E1012" s="32"/>
      <c r="H1012" s="32"/>
      <c r="K1012" s="32"/>
    </row>
    <row r="1013" customFormat="false" ht="360" hidden="false" customHeight="false" outlineLevel="0" collapsed="false">
      <c r="B1013" s="0" t="s">
        <v>669</v>
      </c>
      <c r="C1013" s="0" t="s">
        <v>13</v>
      </c>
      <c r="D1013" s="35" t="s">
        <v>154</v>
      </c>
      <c r="E1013" s="29" t="n">
        <v>1</v>
      </c>
      <c r="G1013" s="0" t="s">
        <v>264</v>
      </c>
      <c r="H1013" s="30"/>
      <c r="I1013" s="0" t="s">
        <v>265</v>
      </c>
      <c r="J1013" s="31" t="n">
        <f aca="false">ROUND(E1013* H1013,5)</f>
        <v>0</v>
      </c>
      <c r="K1013" s="32"/>
    </row>
    <row r="1014" customFormat="false" ht="15" hidden="false" customHeight="false" outlineLevel="0" collapsed="false">
      <c r="D1014" s="33" t="s">
        <v>282</v>
      </c>
      <c r="E1014" s="32"/>
      <c r="H1014" s="32"/>
      <c r="K1014" s="30" t="n">
        <f aca="false">SUM(J1013:J1013)</f>
        <v>0</v>
      </c>
    </row>
    <row r="1015" customFormat="false" ht="15" hidden="false" customHeight="false" outlineLevel="0" collapsed="false">
      <c r="B1015" s="28" t="s">
        <v>254</v>
      </c>
      <c r="E1015" s="32"/>
      <c r="H1015" s="32"/>
      <c r="K1015" s="32"/>
    </row>
    <row r="1016" customFormat="false" ht="15" hidden="false" customHeight="false" outlineLevel="0" collapsed="false">
      <c r="B1016" s="0" t="s">
        <v>290</v>
      </c>
      <c r="C1016" s="0" t="s">
        <v>49</v>
      </c>
      <c r="D1016" s="0" t="s">
        <v>291</v>
      </c>
      <c r="E1016" s="29" t="n">
        <v>0.005</v>
      </c>
      <c r="G1016" s="0" t="s">
        <v>264</v>
      </c>
      <c r="H1016" s="30"/>
      <c r="I1016" s="0" t="s">
        <v>265</v>
      </c>
      <c r="J1016" s="31" t="n">
        <f aca="false">ROUND(E1016* H1016,5)</f>
        <v>0</v>
      </c>
      <c r="K1016" s="32"/>
    </row>
    <row r="1017" customFormat="false" ht="15" hidden="false" customHeight="false" outlineLevel="0" collapsed="false">
      <c r="D1017" s="33" t="s">
        <v>403</v>
      </c>
      <c r="E1017" s="32"/>
      <c r="H1017" s="32"/>
      <c r="K1017" s="30" t="n">
        <f aca="false">SUM(J1016:J1016)</f>
        <v>0</v>
      </c>
    </row>
    <row r="1018" customFormat="false" ht="15" hidden="false" customHeight="false" outlineLevel="0" collapsed="false">
      <c r="E1018" s="32"/>
      <c r="H1018" s="32"/>
      <c r="K1018" s="32"/>
    </row>
    <row r="1019" customFormat="false" ht="15" hidden="false" customHeight="false" outlineLevel="0" collapsed="false">
      <c r="D1019" s="33" t="s">
        <v>284</v>
      </c>
      <c r="E1019" s="32"/>
      <c r="H1019" s="32" t="n">
        <v>1.5</v>
      </c>
      <c r="I1019" s="0" t="s">
        <v>285</v>
      </c>
      <c r="J1019" s="0" t="n">
        <f aca="false">ROUND(H1019/100*K1011,5)</f>
        <v>0</v>
      </c>
      <c r="K1019" s="32"/>
    </row>
    <row r="1020" customFormat="false" ht="15" hidden="false" customHeight="false" outlineLevel="0" collapsed="false">
      <c r="D1020" s="33" t="s">
        <v>283</v>
      </c>
      <c r="E1020" s="32"/>
      <c r="H1020" s="32"/>
      <c r="K1020" s="34" t="n">
        <f aca="false">SUM(J1008:J1019)</f>
        <v>0</v>
      </c>
    </row>
    <row r="1021" customFormat="false" ht="15" hidden="false" customHeight="false" outlineLevel="0" collapsed="false">
      <c r="D1021" s="33" t="s">
        <v>286</v>
      </c>
      <c r="E1021" s="32"/>
      <c r="H1021" s="32"/>
      <c r="K1021" s="34" t="n">
        <f aca="false">SUM(K1020:K1020)</f>
        <v>0</v>
      </c>
    </row>
    <row r="1023" customFormat="false" ht="45" hidden="false" customHeight="true" outlineLevel="0" collapsed="false">
      <c r="A1023" s="22" t="s">
        <v>670</v>
      </c>
      <c r="B1023" s="22" t="s">
        <v>155</v>
      </c>
      <c r="C1023" s="23" t="s">
        <v>13</v>
      </c>
      <c r="D1023" s="24" t="s">
        <v>156</v>
      </c>
      <c r="E1023" s="24"/>
      <c r="F1023" s="24"/>
      <c r="G1023" s="23"/>
      <c r="H1023" s="25" t="s">
        <v>257</v>
      </c>
      <c r="I1023" s="26" t="n">
        <v>1</v>
      </c>
      <c r="J1023" s="26"/>
      <c r="K1023" s="27" t="n">
        <f aca="false">ROUND(K1037,2)</f>
        <v>0</v>
      </c>
      <c r="L1023" s="24" t="s">
        <v>671</v>
      </c>
      <c r="M1023" s="23"/>
      <c r="N1023" s="23"/>
      <c r="O1023" s="23"/>
      <c r="P1023" s="23"/>
      <c r="Q1023" s="23"/>
      <c r="R1023" s="23"/>
      <c r="S1023" s="23"/>
      <c r="T1023" s="23"/>
      <c r="U1023" s="23"/>
      <c r="V1023" s="23"/>
      <c r="W1023" s="23"/>
      <c r="X1023" s="23"/>
      <c r="Y1023" s="23"/>
      <c r="Z1023" s="23"/>
      <c r="AA1023" s="23"/>
    </row>
    <row r="1024" customFormat="false" ht="15" hidden="false" customHeight="false" outlineLevel="0" collapsed="false">
      <c r="B1024" s="28" t="s">
        <v>259</v>
      </c>
    </row>
    <row r="1025" customFormat="false" ht="15" hidden="false" customHeight="false" outlineLevel="0" collapsed="false">
      <c r="B1025" s="0" t="s">
        <v>320</v>
      </c>
      <c r="C1025" s="0" t="s">
        <v>261</v>
      </c>
      <c r="D1025" s="0" t="s">
        <v>321</v>
      </c>
      <c r="E1025" s="29" t="n">
        <v>0.3</v>
      </c>
      <c r="F1025" s="0" t="s">
        <v>263</v>
      </c>
      <c r="G1025" s="0" t="s">
        <v>264</v>
      </c>
      <c r="H1025" s="30"/>
      <c r="I1025" s="0" t="s">
        <v>265</v>
      </c>
      <c r="J1025" s="31" t="n">
        <f aca="false">ROUND(E1025/I1023* H1025,5)</f>
        <v>0</v>
      </c>
      <c r="K1025" s="32"/>
    </row>
    <row r="1026" customFormat="false" ht="15" hidden="false" customHeight="false" outlineLevel="0" collapsed="false">
      <c r="B1026" s="0" t="s">
        <v>407</v>
      </c>
      <c r="C1026" s="0" t="s">
        <v>261</v>
      </c>
      <c r="D1026" s="0" t="s">
        <v>408</v>
      </c>
      <c r="E1026" s="29" t="n">
        <v>0.5</v>
      </c>
      <c r="F1026" s="0" t="s">
        <v>263</v>
      </c>
      <c r="G1026" s="0" t="s">
        <v>264</v>
      </c>
      <c r="H1026" s="30"/>
      <c r="I1026" s="0" t="s">
        <v>265</v>
      </c>
      <c r="J1026" s="31" t="n">
        <f aca="false">ROUND(E1026/I1023* H1026,5)</f>
        <v>0</v>
      </c>
      <c r="K1026" s="32"/>
    </row>
    <row r="1027" customFormat="false" ht="15" hidden="false" customHeight="false" outlineLevel="0" collapsed="false">
      <c r="D1027" s="33" t="s">
        <v>266</v>
      </c>
      <c r="E1027" s="32"/>
      <c r="H1027" s="32"/>
      <c r="K1027" s="30" t="n">
        <f aca="false">SUM(J1025:J1026)</f>
        <v>0</v>
      </c>
    </row>
    <row r="1028" customFormat="false" ht="15" hidden="false" customHeight="false" outlineLevel="0" collapsed="false">
      <c r="B1028" s="28" t="s">
        <v>271</v>
      </c>
      <c r="E1028" s="32"/>
      <c r="H1028" s="32"/>
      <c r="K1028" s="32"/>
    </row>
    <row r="1029" customFormat="false" ht="360" hidden="false" customHeight="false" outlineLevel="0" collapsed="false">
      <c r="B1029" s="0" t="s">
        <v>672</v>
      </c>
      <c r="C1029" s="0" t="s">
        <v>13</v>
      </c>
      <c r="D1029" s="35" t="s">
        <v>156</v>
      </c>
      <c r="E1029" s="29" t="n">
        <v>1</v>
      </c>
      <c r="G1029" s="0" t="s">
        <v>264</v>
      </c>
      <c r="H1029" s="30"/>
      <c r="I1029" s="0" t="s">
        <v>265</v>
      </c>
      <c r="J1029" s="31" t="n">
        <f aca="false">ROUND(E1029* H1029,5)</f>
        <v>0</v>
      </c>
      <c r="K1029" s="32"/>
    </row>
    <row r="1030" customFormat="false" ht="15" hidden="false" customHeight="false" outlineLevel="0" collapsed="false">
      <c r="D1030" s="33" t="s">
        <v>282</v>
      </c>
      <c r="E1030" s="32"/>
      <c r="H1030" s="32"/>
      <c r="K1030" s="30" t="n">
        <f aca="false">SUM(J1029:J1029)</f>
        <v>0</v>
      </c>
    </row>
    <row r="1031" customFormat="false" ht="15" hidden="false" customHeight="false" outlineLevel="0" collapsed="false">
      <c r="B1031" s="28" t="s">
        <v>254</v>
      </c>
      <c r="E1031" s="32"/>
      <c r="H1031" s="32"/>
      <c r="K1031" s="32"/>
    </row>
    <row r="1032" customFormat="false" ht="15" hidden="false" customHeight="false" outlineLevel="0" collapsed="false">
      <c r="B1032" s="0" t="s">
        <v>290</v>
      </c>
      <c r="C1032" s="0" t="s">
        <v>49</v>
      </c>
      <c r="D1032" s="0" t="s">
        <v>291</v>
      </c>
      <c r="E1032" s="29" t="n">
        <v>0.005</v>
      </c>
      <c r="G1032" s="0" t="s">
        <v>264</v>
      </c>
      <c r="H1032" s="30"/>
      <c r="I1032" s="0" t="s">
        <v>265</v>
      </c>
      <c r="J1032" s="31" t="n">
        <f aca="false">ROUND(E1032* H1032,5)</f>
        <v>0</v>
      </c>
      <c r="K1032" s="32"/>
    </row>
    <row r="1033" customFormat="false" ht="15" hidden="false" customHeight="false" outlineLevel="0" collapsed="false">
      <c r="D1033" s="33" t="s">
        <v>403</v>
      </c>
      <c r="E1033" s="32"/>
      <c r="H1033" s="32"/>
      <c r="K1033" s="30" t="n">
        <f aca="false">SUM(J1032:J1032)</f>
        <v>0</v>
      </c>
    </row>
    <row r="1034" customFormat="false" ht="15" hidden="false" customHeight="false" outlineLevel="0" collapsed="false">
      <c r="E1034" s="32"/>
      <c r="H1034" s="32"/>
      <c r="K1034" s="32"/>
    </row>
    <row r="1035" customFormat="false" ht="15" hidden="false" customHeight="false" outlineLevel="0" collapsed="false">
      <c r="D1035" s="33" t="s">
        <v>284</v>
      </c>
      <c r="E1035" s="32"/>
      <c r="H1035" s="32" t="n">
        <v>1.5</v>
      </c>
      <c r="I1035" s="0" t="s">
        <v>285</v>
      </c>
      <c r="J1035" s="0" t="n">
        <f aca="false">ROUND(H1035/100*K1027,5)</f>
        <v>0</v>
      </c>
      <c r="K1035" s="32"/>
    </row>
    <row r="1036" customFormat="false" ht="15" hidden="false" customHeight="false" outlineLevel="0" collapsed="false">
      <c r="D1036" s="33" t="s">
        <v>283</v>
      </c>
      <c r="E1036" s="32"/>
      <c r="H1036" s="32"/>
      <c r="K1036" s="34" t="n">
        <f aca="false">SUM(J1024:J1035)</f>
        <v>0</v>
      </c>
    </row>
    <row r="1037" customFormat="false" ht="15" hidden="false" customHeight="false" outlineLevel="0" collapsed="false">
      <c r="D1037" s="33" t="s">
        <v>286</v>
      </c>
      <c r="E1037" s="32"/>
      <c r="H1037" s="32"/>
      <c r="K1037" s="34" t="n">
        <f aca="false">SUM(K1036:K1036)</f>
        <v>0</v>
      </c>
    </row>
    <row r="1039" customFormat="false" ht="45" hidden="false" customHeight="true" outlineLevel="0" collapsed="false">
      <c r="A1039" s="22" t="s">
        <v>673</v>
      </c>
      <c r="B1039" s="22" t="s">
        <v>209</v>
      </c>
      <c r="C1039" s="23" t="s">
        <v>16</v>
      </c>
      <c r="D1039" s="24" t="s">
        <v>210</v>
      </c>
      <c r="E1039" s="24"/>
      <c r="F1039" s="24"/>
      <c r="G1039" s="23"/>
      <c r="H1039" s="25" t="s">
        <v>257</v>
      </c>
      <c r="I1039" s="26" t="n">
        <v>1</v>
      </c>
      <c r="J1039" s="26"/>
      <c r="K1039" s="27" t="n">
        <f aca="false">ROUND(K1050,2)</f>
        <v>0</v>
      </c>
      <c r="L1039" s="24" t="s">
        <v>674</v>
      </c>
      <c r="M1039" s="23"/>
      <c r="N1039" s="23"/>
      <c r="O1039" s="23"/>
      <c r="P1039" s="23"/>
      <c r="Q1039" s="23"/>
      <c r="R1039" s="23"/>
      <c r="S1039" s="23"/>
      <c r="T1039" s="23"/>
      <c r="U1039" s="23"/>
      <c r="V1039" s="23"/>
      <c r="W1039" s="23"/>
      <c r="X1039" s="23"/>
      <c r="Y1039" s="23"/>
      <c r="Z1039" s="23"/>
      <c r="AA1039" s="23"/>
    </row>
    <row r="1040" customFormat="false" ht="15" hidden="false" customHeight="false" outlineLevel="0" collapsed="false">
      <c r="B1040" s="28" t="s">
        <v>259</v>
      </c>
    </row>
    <row r="1041" customFormat="false" ht="15" hidden="false" customHeight="false" outlineLevel="0" collapsed="false">
      <c r="B1041" s="0" t="s">
        <v>675</v>
      </c>
      <c r="C1041" s="0" t="s">
        <v>261</v>
      </c>
      <c r="D1041" s="0" t="s">
        <v>676</v>
      </c>
      <c r="E1041" s="29" t="n">
        <v>1</v>
      </c>
      <c r="F1041" s="0" t="s">
        <v>263</v>
      </c>
      <c r="G1041" s="0" t="s">
        <v>264</v>
      </c>
      <c r="H1041" s="30"/>
      <c r="I1041" s="0" t="s">
        <v>265</v>
      </c>
      <c r="J1041" s="31" t="n">
        <f aca="false">ROUND(E1041/I1039* H1041,5)</f>
        <v>0</v>
      </c>
      <c r="K1041" s="32"/>
    </row>
    <row r="1042" customFormat="false" ht="15" hidden="false" customHeight="false" outlineLevel="0" collapsed="false">
      <c r="D1042" s="33" t="s">
        <v>266</v>
      </c>
      <c r="E1042" s="32"/>
      <c r="H1042" s="32"/>
      <c r="K1042" s="30" t="n">
        <f aca="false">SUM(J1041:J1041)</f>
        <v>0</v>
      </c>
    </row>
    <row r="1043" customFormat="false" ht="15" hidden="false" customHeight="false" outlineLevel="0" collapsed="false">
      <c r="B1043" s="28" t="s">
        <v>271</v>
      </c>
      <c r="E1043" s="32"/>
      <c r="H1043" s="32"/>
      <c r="K1043" s="32"/>
    </row>
    <row r="1044" customFormat="false" ht="15" hidden="false" customHeight="false" outlineLevel="0" collapsed="false">
      <c r="B1044" s="0" t="s">
        <v>677</v>
      </c>
      <c r="C1044" s="0" t="s">
        <v>612</v>
      </c>
      <c r="D1044" s="0" t="s">
        <v>678</v>
      </c>
      <c r="E1044" s="29" t="n">
        <v>0.105</v>
      </c>
      <c r="G1044" s="0" t="s">
        <v>264</v>
      </c>
      <c r="H1044" s="30"/>
      <c r="I1044" s="0" t="s">
        <v>265</v>
      </c>
      <c r="J1044" s="31" t="n">
        <f aca="false">ROUND(E1044* H1044,5)</f>
        <v>0</v>
      </c>
      <c r="K1044" s="32"/>
    </row>
    <row r="1045" customFormat="false" ht="15" hidden="false" customHeight="false" outlineLevel="0" collapsed="false">
      <c r="B1045" s="0" t="s">
        <v>679</v>
      </c>
      <c r="C1045" s="0" t="s">
        <v>16</v>
      </c>
      <c r="D1045" s="0" t="s">
        <v>680</v>
      </c>
      <c r="E1045" s="29" t="n">
        <v>1</v>
      </c>
      <c r="G1045" s="0" t="s">
        <v>264</v>
      </c>
      <c r="H1045" s="30"/>
      <c r="I1045" s="0" t="s">
        <v>265</v>
      </c>
      <c r="J1045" s="31" t="n">
        <f aca="false">ROUND(E1045* H1045,5)</f>
        <v>0</v>
      </c>
      <c r="K1045" s="32"/>
    </row>
    <row r="1046" customFormat="false" ht="15" hidden="false" customHeight="false" outlineLevel="0" collapsed="false">
      <c r="D1046" s="33" t="s">
        <v>282</v>
      </c>
      <c r="E1046" s="32"/>
      <c r="H1046" s="32"/>
      <c r="K1046" s="30" t="n">
        <f aca="false">SUM(J1044:J1045)</f>
        <v>0</v>
      </c>
    </row>
    <row r="1047" customFormat="false" ht="15" hidden="false" customHeight="false" outlineLevel="0" collapsed="false">
      <c r="E1047" s="32"/>
      <c r="H1047" s="32"/>
      <c r="K1047" s="32"/>
    </row>
    <row r="1048" customFormat="false" ht="15" hidden="false" customHeight="false" outlineLevel="0" collapsed="false">
      <c r="D1048" s="33" t="s">
        <v>284</v>
      </c>
      <c r="E1048" s="32"/>
      <c r="H1048" s="32" t="n">
        <v>2.5</v>
      </c>
      <c r="I1048" s="0" t="s">
        <v>285</v>
      </c>
      <c r="J1048" s="0" t="n">
        <f aca="false">ROUND(H1048/100*K1042,5)</f>
        <v>0</v>
      </c>
      <c r="K1048" s="32"/>
    </row>
    <row r="1049" customFormat="false" ht="15" hidden="false" customHeight="false" outlineLevel="0" collapsed="false">
      <c r="D1049" s="33" t="s">
        <v>283</v>
      </c>
      <c r="E1049" s="32"/>
      <c r="H1049" s="32"/>
      <c r="K1049" s="34" t="n">
        <f aca="false">SUM(J1040:J1048)</f>
        <v>0</v>
      </c>
    </row>
    <row r="1050" customFormat="false" ht="15" hidden="false" customHeight="false" outlineLevel="0" collapsed="false">
      <c r="D1050" s="33" t="s">
        <v>286</v>
      </c>
      <c r="E1050" s="32"/>
      <c r="H1050" s="32"/>
      <c r="K1050" s="34" t="n">
        <f aca="false">SUM(K1049:K1049)</f>
        <v>0</v>
      </c>
    </row>
    <row r="1052" customFormat="false" ht="45" hidden="false" customHeight="true" outlineLevel="0" collapsed="false">
      <c r="A1052" s="22"/>
      <c r="B1052" s="22" t="s">
        <v>681</v>
      </c>
      <c r="C1052" s="23" t="s">
        <v>16</v>
      </c>
      <c r="D1052" s="24" t="s">
        <v>682</v>
      </c>
      <c r="E1052" s="24"/>
      <c r="F1052" s="24"/>
      <c r="G1052" s="23"/>
      <c r="H1052" s="25" t="s">
        <v>257</v>
      </c>
      <c r="I1052" s="26" t="n">
        <v>1</v>
      </c>
      <c r="J1052" s="26"/>
      <c r="K1052" s="27" t="n">
        <f aca="false">ROUND(K1062,2)</f>
        <v>0</v>
      </c>
      <c r="L1052" s="24" t="s">
        <v>683</v>
      </c>
      <c r="M1052" s="23"/>
      <c r="N1052" s="23"/>
      <c r="O1052" s="23"/>
      <c r="P1052" s="23"/>
      <c r="Q1052" s="23"/>
      <c r="R1052" s="23"/>
      <c r="S1052" s="23"/>
      <c r="T1052" s="23"/>
      <c r="U1052" s="23"/>
      <c r="V1052" s="23"/>
      <c r="W1052" s="23"/>
      <c r="X1052" s="23"/>
      <c r="Y1052" s="23"/>
      <c r="Z1052" s="23"/>
      <c r="AA1052" s="23"/>
    </row>
    <row r="1053" customFormat="false" ht="15" hidden="false" customHeight="false" outlineLevel="0" collapsed="false">
      <c r="B1053" s="28" t="s">
        <v>259</v>
      </c>
    </row>
    <row r="1054" customFormat="false" ht="15" hidden="false" customHeight="false" outlineLevel="0" collapsed="false">
      <c r="B1054" s="0" t="s">
        <v>675</v>
      </c>
      <c r="C1054" s="0" t="s">
        <v>261</v>
      </c>
      <c r="D1054" s="0" t="s">
        <v>676</v>
      </c>
      <c r="E1054" s="29" t="n">
        <v>0.7</v>
      </c>
      <c r="F1054" s="0" t="s">
        <v>263</v>
      </c>
      <c r="G1054" s="0" t="s">
        <v>264</v>
      </c>
      <c r="H1054" s="30"/>
      <c r="I1054" s="0" t="s">
        <v>265</v>
      </c>
      <c r="J1054" s="31" t="n">
        <f aca="false">ROUND(E1054/I1052* H1054,5)</f>
        <v>0</v>
      </c>
      <c r="K1054" s="32"/>
    </row>
    <row r="1055" customFormat="false" ht="15" hidden="false" customHeight="false" outlineLevel="0" collapsed="false">
      <c r="D1055" s="33" t="s">
        <v>266</v>
      </c>
      <c r="E1055" s="32"/>
      <c r="H1055" s="32"/>
      <c r="K1055" s="30" t="n">
        <f aca="false">SUM(J1054:J1054)</f>
        <v>0</v>
      </c>
    </row>
    <row r="1056" customFormat="false" ht="15" hidden="false" customHeight="false" outlineLevel="0" collapsed="false">
      <c r="B1056" s="28" t="s">
        <v>271</v>
      </c>
      <c r="E1056" s="32"/>
      <c r="H1056" s="32"/>
      <c r="K1056" s="32"/>
    </row>
    <row r="1057" customFormat="false" ht="15" hidden="false" customHeight="false" outlineLevel="0" collapsed="false">
      <c r="B1057" s="0" t="s">
        <v>684</v>
      </c>
      <c r="C1057" s="0" t="s">
        <v>16</v>
      </c>
      <c r="D1057" s="0" t="s">
        <v>685</v>
      </c>
      <c r="E1057" s="29" t="n">
        <v>1</v>
      </c>
      <c r="G1057" s="0" t="s">
        <v>264</v>
      </c>
      <c r="H1057" s="30"/>
      <c r="I1057" s="0" t="s">
        <v>265</v>
      </c>
      <c r="J1057" s="31" t="n">
        <f aca="false">ROUND(E1057* H1057,5)</f>
        <v>0</v>
      </c>
      <c r="K1057" s="32"/>
    </row>
    <row r="1058" customFormat="false" ht="15" hidden="false" customHeight="false" outlineLevel="0" collapsed="false">
      <c r="D1058" s="33" t="s">
        <v>282</v>
      </c>
      <c r="E1058" s="32"/>
      <c r="H1058" s="32"/>
      <c r="K1058" s="30" t="n">
        <f aca="false">SUM(J1057:J1057)</f>
        <v>0</v>
      </c>
    </row>
    <row r="1059" customFormat="false" ht="15" hidden="false" customHeight="false" outlineLevel="0" collapsed="false">
      <c r="E1059" s="32"/>
      <c r="H1059" s="32"/>
      <c r="K1059" s="32"/>
    </row>
    <row r="1060" customFormat="false" ht="15" hidden="false" customHeight="false" outlineLevel="0" collapsed="false">
      <c r="D1060" s="33" t="s">
        <v>284</v>
      </c>
      <c r="E1060" s="32"/>
      <c r="H1060" s="32" t="n">
        <v>1.5</v>
      </c>
      <c r="I1060" s="0" t="s">
        <v>285</v>
      </c>
      <c r="J1060" s="0" t="n">
        <f aca="false">ROUND(H1060/100*K1055,5)</f>
        <v>0</v>
      </c>
      <c r="K1060" s="32"/>
    </row>
    <row r="1061" customFormat="false" ht="15" hidden="false" customHeight="false" outlineLevel="0" collapsed="false">
      <c r="D1061" s="33" t="s">
        <v>283</v>
      </c>
      <c r="E1061" s="32"/>
      <c r="H1061" s="32"/>
      <c r="K1061" s="34" t="n">
        <f aca="false">SUM(J1053:J1060)</f>
        <v>0</v>
      </c>
    </row>
    <row r="1062" customFormat="false" ht="15" hidden="false" customHeight="false" outlineLevel="0" collapsed="false">
      <c r="D1062" s="33" t="s">
        <v>286</v>
      </c>
      <c r="E1062" s="32"/>
      <c r="H1062" s="32"/>
      <c r="K1062" s="34" t="n">
        <f aca="false">SUM(K1061:K1061)</f>
        <v>0</v>
      </c>
    </row>
    <row r="1064" customFormat="false" ht="45" hidden="false" customHeight="true" outlineLevel="0" collapsed="false">
      <c r="A1064" s="22"/>
      <c r="B1064" s="22" t="s">
        <v>686</v>
      </c>
      <c r="C1064" s="23" t="s">
        <v>110</v>
      </c>
      <c r="D1064" s="24" t="s">
        <v>687</v>
      </c>
      <c r="E1064" s="24"/>
      <c r="F1064" s="24"/>
      <c r="G1064" s="23"/>
      <c r="H1064" s="25" t="s">
        <v>257</v>
      </c>
      <c r="I1064" s="26" t="n">
        <v>1</v>
      </c>
      <c r="J1064" s="26"/>
      <c r="K1064" s="27" t="n">
        <f aca="false">ROUND(K1077,2)</f>
        <v>0</v>
      </c>
      <c r="L1064" s="24" t="s">
        <v>688</v>
      </c>
      <c r="M1064" s="23"/>
      <c r="N1064" s="23"/>
      <c r="O1064" s="23"/>
      <c r="P1064" s="23"/>
      <c r="Q1064" s="23"/>
      <c r="R1064" s="23"/>
      <c r="S1064" s="23"/>
      <c r="T1064" s="23"/>
      <c r="U1064" s="23"/>
      <c r="V1064" s="23"/>
      <c r="W1064" s="23"/>
      <c r="X1064" s="23"/>
      <c r="Y1064" s="23"/>
      <c r="Z1064" s="23"/>
      <c r="AA1064" s="23"/>
    </row>
    <row r="1065" customFormat="false" ht="15" hidden="false" customHeight="false" outlineLevel="0" collapsed="false">
      <c r="B1065" s="28" t="s">
        <v>259</v>
      </c>
    </row>
    <row r="1066" customFormat="false" ht="15" hidden="false" customHeight="false" outlineLevel="0" collapsed="false">
      <c r="B1066" s="0" t="s">
        <v>368</v>
      </c>
      <c r="C1066" s="0" t="s">
        <v>261</v>
      </c>
      <c r="D1066" s="0" t="s">
        <v>369</v>
      </c>
      <c r="E1066" s="29" t="n">
        <v>0.36</v>
      </c>
      <c r="F1066" s="0" t="s">
        <v>263</v>
      </c>
      <c r="G1066" s="0" t="s">
        <v>264</v>
      </c>
      <c r="H1066" s="30"/>
      <c r="I1066" s="0" t="s">
        <v>265</v>
      </c>
      <c r="J1066" s="31" t="n">
        <f aca="false">ROUND(E1066/I1064* H1066,5)</f>
        <v>0</v>
      </c>
      <c r="K1066" s="32"/>
    </row>
    <row r="1067" customFormat="false" ht="15" hidden="false" customHeight="false" outlineLevel="0" collapsed="false">
      <c r="B1067" s="0" t="s">
        <v>689</v>
      </c>
      <c r="C1067" s="0" t="s">
        <v>261</v>
      </c>
      <c r="D1067" s="0" t="s">
        <v>690</v>
      </c>
      <c r="E1067" s="29" t="n">
        <v>0.18</v>
      </c>
      <c r="F1067" s="0" t="s">
        <v>263</v>
      </c>
      <c r="G1067" s="0" t="s">
        <v>264</v>
      </c>
      <c r="H1067" s="30"/>
      <c r="I1067" s="0" t="s">
        <v>265</v>
      </c>
      <c r="J1067" s="31" t="n">
        <f aca="false">ROUND(E1067/I1064* H1067,5)</f>
        <v>0</v>
      </c>
      <c r="K1067" s="32"/>
    </row>
    <row r="1068" customFormat="false" ht="15" hidden="false" customHeight="false" outlineLevel="0" collapsed="false">
      <c r="D1068" s="33" t="s">
        <v>266</v>
      </c>
      <c r="E1068" s="32"/>
      <c r="H1068" s="32"/>
      <c r="K1068" s="30" t="n">
        <f aca="false">SUM(J1066:J1067)</f>
        <v>0</v>
      </c>
    </row>
    <row r="1069" customFormat="false" ht="15" hidden="false" customHeight="false" outlineLevel="0" collapsed="false">
      <c r="B1069" s="28" t="s">
        <v>271</v>
      </c>
      <c r="E1069" s="32"/>
      <c r="H1069" s="32"/>
      <c r="K1069" s="32"/>
    </row>
    <row r="1070" customFormat="false" ht="15" hidden="false" customHeight="false" outlineLevel="0" collapsed="false">
      <c r="B1070" s="0" t="s">
        <v>691</v>
      </c>
      <c r="C1070" s="0" t="s">
        <v>13</v>
      </c>
      <c r="D1070" s="0" t="s">
        <v>692</v>
      </c>
      <c r="E1070" s="29" t="n">
        <v>1</v>
      </c>
      <c r="G1070" s="0" t="s">
        <v>264</v>
      </c>
      <c r="H1070" s="30"/>
      <c r="I1070" s="0" t="s">
        <v>265</v>
      </c>
      <c r="J1070" s="31" t="n">
        <f aca="false">ROUND(E1070* H1070,5)</f>
        <v>0</v>
      </c>
      <c r="K1070" s="32"/>
    </row>
    <row r="1071" customFormat="false" ht="15" hidden="false" customHeight="false" outlineLevel="0" collapsed="false">
      <c r="B1071" s="0" t="s">
        <v>693</v>
      </c>
      <c r="C1071" s="0" t="s">
        <v>13</v>
      </c>
      <c r="D1071" s="0" t="s">
        <v>694</v>
      </c>
      <c r="E1071" s="29" t="n">
        <v>1</v>
      </c>
      <c r="G1071" s="0" t="s">
        <v>264</v>
      </c>
      <c r="H1071" s="30"/>
      <c r="I1071" s="0" t="s">
        <v>265</v>
      </c>
      <c r="J1071" s="31" t="n">
        <f aca="false">ROUND(E1071* H1071,5)</f>
        <v>0</v>
      </c>
      <c r="K1071" s="32"/>
    </row>
    <row r="1072" customFormat="false" ht="15" hidden="false" customHeight="false" outlineLevel="0" collapsed="false">
      <c r="B1072" s="0" t="s">
        <v>695</v>
      </c>
      <c r="C1072" s="0" t="s">
        <v>110</v>
      </c>
      <c r="D1072" s="0" t="s">
        <v>696</v>
      </c>
      <c r="E1072" s="29" t="n">
        <v>1.25</v>
      </c>
      <c r="G1072" s="0" t="s">
        <v>264</v>
      </c>
      <c r="H1072" s="30"/>
      <c r="I1072" s="0" t="s">
        <v>265</v>
      </c>
      <c r="J1072" s="31" t="n">
        <f aca="false">ROUND(E1072* H1072,5)</f>
        <v>0</v>
      </c>
      <c r="K1072" s="32"/>
    </row>
    <row r="1073" customFormat="false" ht="15" hidden="false" customHeight="false" outlineLevel="0" collapsed="false">
      <c r="D1073" s="33" t="s">
        <v>282</v>
      </c>
      <c r="E1073" s="32"/>
      <c r="H1073" s="32"/>
      <c r="K1073" s="30" t="n">
        <f aca="false">SUM(J1070:J1072)</f>
        <v>0</v>
      </c>
    </row>
    <row r="1074" customFormat="false" ht="15" hidden="false" customHeight="false" outlineLevel="0" collapsed="false">
      <c r="E1074" s="32"/>
      <c r="H1074" s="32"/>
      <c r="K1074" s="32"/>
    </row>
    <row r="1075" customFormat="false" ht="15" hidden="false" customHeight="false" outlineLevel="0" collapsed="false">
      <c r="D1075" s="33" t="s">
        <v>284</v>
      </c>
      <c r="E1075" s="32"/>
      <c r="H1075" s="32" t="n">
        <v>1.5</v>
      </c>
      <c r="I1075" s="0" t="s">
        <v>285</v>
      </c>
      <c r="J1075" s="0" t="n">
        <f aca="false">ROUND(H1075/100*K1068,5)</f>
        <v>0</v>
      </c>
      <c r="K1075" s="32"/>
    </row>
    <row r="1076" customFormat="false" ht="15" hidden="false" customHeight="false" outlineLevel="0" collapsed="false">
      <c r="D1076" s="33" t="s">
        <v>283</v>
      </c>
      <c r="E1076" s="32"/>
      <c r="H1076" s="32"/>
      <c r="K1076" s="34" t="n">
        <f aca="false">SUM(J1065:J1075)</f>
        <v>0</v>
      </c>
    </row>
    <row r="1077" customFormat="false" ht="15" hidden="false" customHeight="false" outlineLevel="0" collapsed="false">
      <c r="D1077" s="33" t="s">
        <v>286</v>
      </c>
      <c r="E1077" s="32"/>
      <c r="H1077" s="32"/>
      <c r="K1077" s="34" t="n">
        <f aca="false">SUM(K1076:K1076)</f>
        <v>0</v>
      </c>
    </row>
    <row r="1079" customFormat="false" ht="45" hidden="false" customHeight="true" outlineLevel="0" collapsed="false">
      <c r="A1079" s="22"/>
      <c r="B1079" s="22" t="s">
        <v>697</v>
      </c>
      <c r="C1079" s="23" t="s">
        <v>110</v>
      </c>
      <c r="D1079" s="24" t="s">
        <v>698</v>
      </c>
      <c r="E1079" s="24"/>
      <c r="F1079" s="24"/>
      <c r="G1079" s="23"/>
      <c r="H1079" s="25" t="s">
        <v>257</v>
      </c>
      <c r="I1079" s="26" t="n">
        <v>1</v>
      </c>
      <c r="J1079" s="26"/>
      <c r="K1079" s="27" t="n">
        <f aca="false">ROUND(K1092,2)</f>
        <v>0</v>
      </c>
      <c r="L1079" s="24" t="s">
        <v>699</v>
      </c>
      <c r="M1079" s="23"/>
      <c r="N1079" s="23"/>
      <c r="O1079" s="23"/>
      <c r="P1079" s="23"/>
      <c r="Q1079" s="23"/>
      <c r="R1079" s="23"/>
      <c r="S1079" s="23"/>
      <c r="T1079" s="23"/>
      <c r="U1079" s="23"/>
      <c r="V1079" s="23"/>
      <c r="W1079" s="23"/>
      <c r="X1079" s="23"/>
      <c r="Y1079" s="23"/>
      <c r="Z1079" s="23"/>
      <c r="AA1079" s="23"/>
    </row>
    <row r="1080" customFormat="false" ht="15" hidden="false" customHeight="false" outlineLevel="0" collapsed="false">
      <c r="B1080" s="28" t="s">
        <v>259</v>
      </c>
    </row>
    <row r="1081" customFormat="false" ht="15" hidden="false" customHeight="false" outlineLevel="0" collapsed="false">
      <c r="B1081" s="0" t="s">
        <v>689</v>
      </c>
      <c r="C1081" s="0" t="s">
        <v>261</v>
      </c>
      <c r="D1081" s="0" t="s">
        <v>690</v>
      </c>
      <c r="E1081" s="29" t="n">
        <v>0.18</v>
      </c>
      <c r="F1081" s="0" t="s">
        <v>263</v>
      </c>
      <c r="G1081" s="0" t="s">
        <v>264</v>
      </c>
      <c r="H1081" s="30"/>
      <c r="I1081" s="0" t="s">
        <v>265</v>
      </c>
      <c r="J1081" s="31" t="n">
        <f aca="false">ROUND(E1081/I1079* H1081,5)</f>
        <v>0</v>
      </c>
      <c r="K1081" s="32"/>
    </row>
    <row r="1082" customFormat="false" ht="15" hidden="false" customHeight="false" outlineLevel="0" collapsed="false">
      <c r="B1082" s="0" t="s">
        <v>368</v>
      </c>
      <c r="C1082" s="0" t="s">
        <v>261</v>
      </c>
      <c r="D1082" s="0" t="s">
        <v>369</v>
      </c>
      <c r="E1082" s="29" t="n">
        <v>0.36</v>
      </c>
      <c r="F1082" s="0" t="s">
        <v>263</v>
      </c>
      <c r="G1082" s="0" t="s">
        <v>264</v>
      </c>
      <c r="H1082" s="30"/>
      <c r="I1082" s="0" t="s">
        <v>265</v>
      </c>
      <c r="J1082" s="31" t="n">
        <f aca="false">ROUND(E1082/I1079* H1082,5)</f>
        <v>0</v>
      </c>
      <c r="K1082" s="32"/>
    </row>
    <row r="1083" customFormat="false" ht="15" hidden="false" customHeight="false" outlineLevel="0" collapsed="false">
      <c r="D1083" s="33" t="s">
        <v>266</v>
      </c>
      <c r="E1083" s="32"/>
      <c r="H1083" s="32"/>
      <c r="K1083" s="30" t="n">
        <f aca="false">SUM(J1081:J1082)</f>
        <v>0</v>
      </c>
    </row>
    <row r="1084" customFormat="false" ht="15" hidden="false" customHeight="false" outlineLevel="0" collapsed="false">
      <c r="B1084" s="28" t="s">
        <v>271</v>
      </c>
      <c r="E1084" s="32"/>
      <c r="H1084" s="32"/>
      <c r="K1084" s="32"/>
    </row>
    <row r="1085" customFormat="false" ht="15" hidden="false" customHeight="false" outlineLevel="0" collapsed="false">
      <c r="B1085" s="0" t="s">
        <v>700</v>
      </c>
      <c r="C1085" s="0" t="s">
        <v>13</v>
      </c>
      <c r="D1085" s="0" t="s">
        <v>701</v>
      </c>
      <c r="E1085" s="29" t="n">
        <v>1</v>
      </c>
      <c r="G1085" s="0" t="s">
        <v>264</v>
      </c>
      <c r="H1085" s="30"/>
      <c r="I1085" s="0" t="s">
        <v>265</v>
      </c>
      <c r="J1085" s="31" t="n">
        <f aca="false">ROUND(E1085* H1085,5)</f>
        <v>0</v>
      </c>
      <c r="K1085" s="32"/>
    </row>
    <row r="1086" customFormat="false" ht="15" hidden="false" customHeight="false" outlineLevel="0" collapsed="false">
      <c r="B1086" s="0" t="s">
        <v>702</v>
      </c>
      <c r="C1086" s="0" t="s">
        <v>13</v>
      </c>
      <c r="D1086" s="0" t="s">
        <v>703</v>
      </c>
      <c r="E1086" s="29" t="n">
        <v>1</v>
      </c>
      <c r="G1086" s="0" t="s">
        <v>264</v>
      </c>
      <c r="H1086" s="30"/>
      <c r="I1086" s="0" t="s">
        <v>265</v>
      </c>
      <c r="J1086" s="31" t="n">
        <f aca="false">ROUND(E1086* H1086,5)</f>
        <v>0</v>
      </c>
      <c r="K1086" s="32"/>
    </row>
    <row r="1087" customFormat="false" ht="15" hidden="false" customHeight="false" outlineLevel="0" collapsed="false">
      <c r="B1087" s="0" t="s">
        <v>704</v>
      </c>
      <c r="C1087" s="0" t="s">
        <v>110</v>
      </c>
      <c r="D1087" s="0" t="s">
        <v>705</v>
      </c>
      <c r="E1087" s="29" t="n">
        <v>1.25</v>
      </c>
      <c r="G1087" s="0" t="s">
        <v>264</v>
      </c>
      <c r="H1087" s="30"/>
      <c r="I1087" s="0" t="s">
        <v>265</v>
      </c>
      <c r="J1087" s="31" t="n">
        <f aca="false">ROUND(E1087* H1087,5)</f>
        <v>0</v>
      </c>
      <c r="K1087" s="32"/>
    </row>
    <row r="1088" customFormat="false" ht="15" hidden="false" customHeight="false" outlineLevel="0" collapsed="false">
      <c r="D1088" s="33" t="s">
        <v>282</v>
      </c>
      <c r="E1088" s="32"/>
      <c r="H1088" s="32"/>
      <c r="K1088" s="30" t="n">
        <f aca="false">SUM(J1085:J1087)</f>
        <v>0</v>
      </c>
    </row>
    <row r="1089" customFormat="false" ht="15" hidden="false" customHeight="false" outlineLevel="0" collapsed="false">
      <c r="E1089" s="32"/>
      <c r="H1089" s="32"/>
      <c r="K1089" s="32"/>
    </row>
    <row r="1090" customFormat="false" ht="15" hidden="false" customHeight="false" outlineLevel="0" collapsed="false">
      <c r="D1090" s="33" t="s">
        <v>284</v>
      </c>
      <c r="E1090" s="32"/>
      <c r="H1090" s="32" t="n">
        <v>1.5</v>
      </c>
      <c r="I1090" s="0" t="s">
        <v>285</v>
      </c>
      <c r="J1090" s="0" t="n">
        <f aca="false">ROUND(H1090/100*K1083,5)</f>
        <v>0</v>
      </c>
      <c r="K1090" s="32"/>
    </row>
    <row r="1091" customFormat="false" ht="15" hidden="false" customHeight="false" outlineLevel="0" collapsed="false">
      <c r="D1091" s="33" t="s">
        <v>283</v>
      </c>
      <c r="E1091" s="32"/>
      <c r="H1091" s="32"/>
      <c r="K1091" s="34" t="n">
        <f aca="false">SUM(J1080:J1090)</f>
        <v>0</v>
      </c>
    </row>
    <row r="1092" customFormat="false" ht="15" hidden="false" customHeight="false" outlineLevel="0" collapsed="false">
      <c r="D1092" s="33" t="s">
        <v>286</v>
      </c>
      <c r="E1092" s="32"/>
      <c r="H1092" s="32"/>
      <c r="K1092" s="34" t="n">
        <f aca="false">SUM(K1091:K1091)</f>
        <v>0</v>
      </c>
    </row>
    <row r="1094" customFormat="false" ht="45" hidden="false" customHeight="true" outlineLevel="0" collapsed="false">
      <c r="A1094" s="22"/>
      <c r="B1094" s="22" t="s">
        <v>706</v>
      </c>
      <c r="C1094" s="23" t="s">
        <v>110</v>
      </c>
      <c r="D1094" s="24" t="s">
        <v>707</v>
      </c>
      <c r="E1094" s="24"/>
      <c r="F1094" s="24"/>
      <c r="G1094" s="23"/>
      <c r="H1094" s="25" t="s">
        <v>257</v>
      </c>
      <c r="I1094" s="26" t="n">
        <v>1</v>
      </c>
      <c r="J1094" s="26"/>
      <c r="K1094" s="27" t="n">
        <f aca="false">ROUND(K1107,2)</f>
        <v>0</v>
      </c>
      <c r="L1094" s="24" t="s">
        <v>708</v>
      </c>
      <c r="M1094" s="23"/>
      <c r="N1094" s="23"/>
      <c r="O1094" s="23"/>
      <c r="P1094" s="23"/>
      <c r="Q1094" s="23"/>
      <c r="R1094" s="23"/>
      <c r="S1094" s="23"/>
      <c r="T1094" s="23"/>
      <c r="U1094" s="23"/>
      <c r="V1094" s="23"/>
      <c r="W1094" s="23"/>
      <c r="X1094" s="23"/>
      <c r="Y1094" s="23"/>
      <c r="Z1094" s="23"/>
      <c r="AA1094" s="23"/>
    </row>
    <row r="1095" customFormat="false" ht="15" hidden="false" customHeight="false" outlineLevel="0" collapsed="false">
      <c r="B1095" s="28" t="s">
        <v>259</v>
      </c>
    </row>
    <row r="1096" customFormat="false" ht="15" hidden="false" customHeight="false" outlineLevel="0" collapsed="false">
      <c r="B1096" s="0" t="s">
        <v>689</v>
      </c>
      <c r="C1096" s="0" t="s">
        <v>261</v>
      </c>
      <c r="D1096" s="0" t="s">
        <v>690</v>
      </c>
      <c r="E1096" s="29" t="n">
        <v>0.18</v>
      </c>
      <c r="F1096" s="0" t="s">
        <v>263</v>
      </c>
      <c r="G1096" s="0" t="s">
        <v>264</v>
      </c>
      <c r="H1096" s="30"/>
      <c r="I1096" s="0" t="s">
        <v>265</v>
      </c>
      <c r="J1096" s="31" t="n">
        <f aca="false">ROUND(E1096/I1094* H1096,5)</f>
        <v>0</v>
      </c>
      <c r="K1096" s="32"/>
    </row>
    <row r="1097" customFormat="false" ht="15" hidden="false" customHeight="false" outlineLevel="0" collapsed="false">
      <c r="B1097" s="0" t="s">
        <v>368</v>
      </c>
      <c r="C1097" s="0" t="s">
        <v>261</v>
      </c>
      <c r="D1097" s="0" t="s">
        <v>369</v>
      </c>
      <c r="E1097" s="29" t="n">
        <v>0.36</v>
      </c>
      <c r="F1097" s="0" t="s">
        <v>263</v>
      </c>
      <c r="G1097" s="0" t="s">
        <v>264</v>
      </c>
      <c r="H1097" s="30"/>
      <c r="I1097" s="0" t="s">
        <v>265</v>
      </c>
      <c r="J1097" s="31" t="n">
        <f aca="false">ROUND(E1097/I1094* H1097,5)</f>
        <v>0</v>
      </c>
      <c r="K1097" s="32"/>
    </row>
    <row r="1098" customFormat="false" ht="15" hidden="false" customHeight="false" outlineLevel="0" collapsed="false">
      <c r="D1098" s="33" t="s">
        <v>266</v>
      </c>
      <c r="E1098" s="32"/>
      <c r="H1098" s="32"/>
      <c r="K1098" s="30" t="n">
        <f aca="false">SUM(J1096:J1097)</f>
        <v>0</v>
      </c>
    </row>
    <row r="1099" customFormat="false" ht="15" hidden="false" customHeight="false" outlineLevel="0" collapsed="false">
      <c r="B1099" s="28" t="s">
        <v>271</v>
      </c>
      <c r="E1099" s="32"/>
      <c r="H1099" s="32"/>
      <c r="K1099" s="32"/>
    </row>
    <row r="1100" customFormat="false" ht="15" hidden="false" customHeight="false" outlineLevel="0" collapsed="false">
      <c r="B1100" s="0" t="s">
        <v>709</v>
      </c>
      <c r="C1100" s="0" t="s">
        <v>110</v>
      </c>
      <c r="D1100" s="0" t="s">
        <v>710</v>
      </c>
      <c r="E1100" s="29" t="n">
        <v>1.25</v>
      </c>
      <c r="G1100" s="0" t="s">
        <v>264</v>
      </c>
      <c r="H1100" s="30"/>
      <c r="I1100" s="0" t="s">
        <v>265</v>
      </c>
      <c r="J1100" s="31" t="n">
        <f aca="false">ROUND(E1100* H1100,5)</f>
        <v>0</v>
      </c>
      <c r="K1100" s="32"/>
    </row>
    <row r="1101" customFormat="false" ht="15" hidden="false" customHeight="false" outlineLevel="0" collapsed="false">
      <c r="B1101" s="0" t="s">
        <v>711</v>
      </c>
      <c r="C1101" s="0" t="s">
        <v>13</v>
      </c>
      <c r="D1101" s="0" t="s">
        <v>712</v>
      </c>
      <c r="E1101" s="29" t="n">
        <v>1</v>
      </c>
      <c r="G1101" s="0" t="s">
        <v>264</v>
      </c>
      <c r="H1101" s="30"/>
      <c r="I1101" s="0" t="s">
        <v>265</v>
      </c>
      <c r="J1101" s="31" t="n">
        <f aca="false">ROUND(E1101* H1101,5)</f>
        <v>0</v>
      </c>
      <c r="K1101" s="32"/>
    </row>
    <row r="1102" customFormat="false" ht="15" hidden="false" customHeight="false" outlineLevel="0" collapsed="false">
      <c r="B1102" s="0" t="s">
        <v>713</v>
      </c>
      <c r="C1102" s="0" t="s">
        <v>13</v>
      </c>
      <c r="D1102" s="0" t="s">
        <v>714</v>
      </c>
      <c r="E1102" s="29" t="n">
        <v>1</v>
      </c>
      <c r="G1102" s="0" t="s">
        <v>264</v>
      </c>
      <c r="H1102" s="30"/>
      <c r="I1102" s="0" t="s">
        <v>265</v>
      </c>
      <c r="J1102" s="31" t="n">
        <f aca="false">ROUND(E1102* H1102,5)</f>
        <v>0</v>
      </c>
      <c r="K1102" s="32"/>
    </row>
    <row r="1103" customFormat="false" ht="15" hidden="false" customHeight="false" outlineLevel="0" collapsed="false">
      <c r="D1103" s="33" t="s">
        <v>282</v>
      </c>
      <c r="E1103" s="32"/>
      <c r="H1103" s="32"/>
      <c r="K1103" s="30" t="n">
        <f aca="false">SUM(J1100:J1102)</f>
        <v>0</v>
      </c>
    </row>
    <row r="1104" customFormat="false" ht="15" hidden="false" customHeight="false" outlineLevel="0" collapsed="false">
      <c r="E1104" s="32"/>
      <c r="H1104" s="32"/>
      <c r="K1104" s="32"/>
    </row>
    <row r="1105" customFormat="false" ht="15" hidden="false" customHeight="false" outlineLevel="0" collapsed="false">
      <c r="D1105" s="33" t="s">
        <v>284</v>
      </c>
      <c r="E1105" s="32"/>
      <c r="H1105" s="32" t="n">
        <v>1.5</v>
      </c>
      <c r="I1105" s="0" t="s">
        <v>285</v>
      </c>
      <c r="J1105" s="0" t="n">
        <f aca="false">ROUND(H1105/100*K1098,5)</f>
        <v>0</v>
      </c>
      <c r="K1105" s="32"/>
    </row>
    <row r="1106" customFormat="false" ht="15" hidden="false" customHeight="false" outlineLevel="0" collapsed="false">
      <c r="D1106" s="33" t="s">
        <v>283</v>
      </c>
      <c r="E1106" s="32"/>
      <c r="H1106" s="32"/>
      <c r="K1106" s="34" t="n">
        <f aca="false">SUM(J1095:J1105)</f>
        <v>0</v>
      </c>
    </row>
    <row r="1107" customFormat="false" ht="15" hidden="false" customHeight="false" outlineLevel="0" collapsed="false">
      <c r="D1107" s="33" t="s">
        <v>286</v>
      </c>
      <c r="E1107" s="32"/>
      <c r="H1107" s="32"/>
      <c r="K1107" s="34" t="n">
        <f aca="false">SUM(K1106:K1106)</f>
        <v>0</v>
      </c>
    </row>
    <row r="1109" customFormat="false" ht="45" hidden="false" customHeight="true" outlineLevel="0" collapsed="false">
      <c r="A1109" s="22" t="s">
        <v>715</v>
      </c>
      <c r="B1109" s="22" t="s">
        <v>165</v>
      </c>
      <c r="C1109" s="23" t="s">
        <v>13</v>
      </c>
      <c r="D1109" s="24" t="s">
        <v>166</v>
      </c>
      <c r="E1109" s="24"/>
      <c r="F1109" s="24"/>
      <c r="G1109" s="23"/>
      <c r="H1109" s="25" t="s">
        <v>257</v>
      </c>
      <c r="I1109" s="26" t="n">
        <v>1</v>
      </c>
      <c r="J1109" s="26"/>
      <c r="K1109" s="27" t="n">
        <f aca="false">ROUND(K1118,2)</f>
        <v>0</v>
      </c>
      <c r="L1109" s="24" t="s">
        <v>716</v>
      </c>
      <c r="M1109" s="23"/>
      <c r="N1109" s="23"/>
      <c r="O1109" s="23"/>
      <c r="P1109" s="23"/>
      <c r="Q1109" s="23"/>
      <c r="R1109" s="23"/>
      <c r="S1109" s="23"/>
      <c r="T1109" s="23"/>
      <c r="U1109" s="23"/>
      <c r="V1109" s="23"/>
      <c r="W1109" s="23"/>
      <c r="X1109" s="23"/>
      <c r="Y1109" s="23"/>
      <c r="Z1109" s="23"/>
      <c r="AA1109" s="23"/>
    </row>
    <row r="1110" customFormat="false" ht="15" hidden="false" customHeight="false" outlineLevel="0" collapsed="false">
      <c r="B1110" s="28" t="s">
        <v>259</v>
      </c>
    </row>
    <row r="1111" customFormat="false" ht="15" hidden="false" customHeight="false" outlineLevel="0" collapsed="false">
      <c r="B1111" s="0" t="s">
        <v>502</v>
      </c>
      <c r="C1111" s="0" t="s">
        <v>261</v>
      </c>
      <c r="D1111" s="0" t="s">
        <v>503</v>
      </c>
      <c r="E1111" s="29" t="n">
        <v>0.4</v>
      </c>
      <c r="F1111" s="0" t="s">
        <v>263</v>
      </c>
      <c r="G1111" s="0" t="s">
        <v>264</v>
      </c>
      <c r="H1111" s="30"/>
      <c r="I1111" s="0" t="s">
        <v>265</v>
      </c>
      <c r="J1111" s="31" t="n">
        <f aca="false">ROUND(E1111/I1109* H1111,5)</f>
        <v>0</v>
      </c>
      <c r="K1111" s="32"/>
    </row>
    <row r="1112" customFormat="false" ht="15" hidden="false" customHeight="false" outlineLevel="0" collapsed="false">
      <c r="D1112" s="33" t="s">
        <v>266</v>
      </c>
      <c r="E1112" s="32"/>
      <c r="H1112" s="32"/>
      <c r="K1112" s="30" t="n">
        <f aca="false">SUM(J1111:J1111)</f>
        <v>0</v>
      </c>
    </row>
    <row r="1113" customFormat="false" ht="15" hidden="false" customHeight="false" outlineLevel="0" collapsed="false">
      <c r="B1113" s="28" t="s">
        <v>271</v>
      </c>
      <c r="E1113" s="32"/>
      <c r="H1113" s="32"/>
      <c r="K1113" s="32"/>
    </row>
    <row r="1114" customFormat="false" ht="15" hidden="false" customHeight="false" outlineLevel="0" collapsed="false">
      <c r="B1114" s="0" t="s">
        <v>717</v>
      </c>
      <c r="C1114" s="0" t="s">
        <v>13</v>
      </c>
      <c r="D1114" s="0" t="s">
        <v>718</v>
      </c>
      <c r="E1114" s="29" t="n">
        <v>1</v>
      </c>
      <c r="G1114" s="0" t="s">
        <v>264</v>
      </c>
      <c r="H1114" s="30"/>
      <c r="I1114" s="0" t="s">
        <v>265</v>
      </c>
      <c r="J1114" s="31" t="n">
        <f aca="false">ROUND(E1114* H1114,5)</f>
        <v>0</v>
      </c>
      <c r="K1114" s="32"/>
    </row>
    <row r="1115" customFormat="false" ht="15" hidden="false" customHeight="false" outlineLevel="0" collapsed="false">
      <c r="B1115" s="0" t="s">
        <v>719</v>
      </c>
      <c r="C1115" s="0" t="s">
        <v>13</v>
      </c>
      <c r="D1115" s="0" t="s">
        <v>720</v>
      </c>
      <c r="E1115" s="29" t="n">
        <v>1</v>
      </c>
      <c r="G1115" s="0" t="s">
        <v>264</v>
      </c>
      <c r="H1115" s="30"/>
      <c r="I1115" s="0" t="s">
        <v>265</v>
      </c>
      <c r="J1115" s="31" t="n">
        <f aca="false">ROUND(E1115* H1115,5)</f>
        <v>0</v>
      </c>
      <c r="K1115" s="32"/>
    </row>
    <row r="1116" customFormat="false" ht="15" hidden="false" customHeight="false" outlineLevel="0" collapsed="false">
      <c r="D1116" s="33" t="s">
        <v>282</v>
      </c>
      <c r="E1116" s="32"/>
      <c r="H1116" s="32"/>
      <c r="K1116" s="30" t="n">
        <f aca="false">SUM(J1114:J1115)</f>
        <v>0</v>
      </c>
    </row>
    <row r="1117" customFormat="false" ht="15" hidden="false" customHeight="false" outlineLevel="0" collapsed="false">
      <c r="D1117" s="33" t="s">
        <v>283</v>
      </c>
      <c r="E1117" s="32"/>
      <c r="H1117" s="32"/>
      <c r="K1117" s="34" t="n">
        <f aca="false">SUM(J1110:J1116)</f>
        <v>0</v>
      </c>
    </row>
    <row r="1118" customFormat="false" ht="15" hidden="false" customHeight="false" outlineLevel="0" collapsed="false">
      <c r="D1118" s="33" t="s">
        <v>286</v>
      </c>
      <c r="E1118" s="32"/>
      <c r="H1118" s="32"/>
      <c r="K1118" s="34" t="n">
        <f aca="false">SUM(K1117:K1117)</f>
        <v>0</v>
      </c>
    </row>
    <row r="1120" customFormat="false" ht="45" hidden="false" customHeight="true" outlineLevel="0" collapsed="false">
      <c r="A1120" s="22" t="s">
        <v>721</v>
      </c>
      <c r="B1120" s="22" t="s">
        <v>163</v>
      </c>
      <c r="C1120" s="23" t="s">
        <v>110</v>
      </c>
      <c r="D1120" s="24" t="s">
        <v>164</v>
      </c>
      <c r="E1120" s="24"/>
      <c r="F1120" s="24"/>
      <c r="G1120" s="23"/>
      <c r="H1120" s="25" t="s">
        <v>257</v>
      </c>
      <c r="I1120" s="26" t="n">
        <v>1</v>
      </c>
      <c r="J1120" s="26"/>
      <c r="K1120" s="27" t="n">
        <f aca="false">ROUND(K1133,2)</f>
        <v>0</v>
      </c>
      <c r="L1120" s="24" t="s">
        <v>722</v>
      </c>
      <c r="M1120" s="23"/>
      <c r="N1120" s="23"/>
      <c r="O1120" s="23"/>
      <c r="P1120" s="23"/>
      <c r="Q1120" s="23"/>
      <c r="R1120" s="23"/>
      <c r="S1120" s="23"/>
      <c r="T1120" s="23"/>
      <c r="U1120" s="23"/>
      <c r="V1120" s="23"/>
      <c r="W1120" s="23"/>
      <c r="X1120" s="23"/>
      <c r="Y1120" s="23"/>
      <c r="Z1120" s="23"/>
      <c r="AA1120" s="23"/>
    </row>
    <row r="1121" customFormat="false" ht="15" hidden="false" customHeight="false" outlineLevel="0" collapsed="false">
      <c r="B1121" s="28" t="s">
        <v>259</v>
      </c>
    </row>
    <row r="1122" customFormat="false" ht="15" hidden="false" customHeight="false" outlineLevel="0" collapsed="false">
      <c r="B1122" s="0" t="s">
        <v>376</v>
      </c>
      <c r="C1122" s="0" t="s">
        <v>261</v>
      </c>
      <c r="D1122" s="0" t="s">
        <v>377</v>
      </c>
      <c r="E1122" s="29" t="n">
        <v>0.56</v>
      </c>
      <c r="F1122" s="0" t="s">
        <v>263</v>
      </c>
      <c r="G1122" s="0" t="s">
        <v>264</v>
      </c>
      <c r="H1122" s="30"/>
      <c r="I1122" s="0" t="s">
        <v>265</v>
      </c>
      <c r="J1122" s="31" t="n">
        <f aca="false">ROUND(E1122/I1120* H1122,5)</f>
        <v>0</v>
      </c>
      <c r="K1122" s="32"/>
    </row>
    <row r="1123" customFormat="false" ht="15" hidden="false" customHeight="false" outlineLevel="0" collapsed="false">
      <c r="B1123" s="0" t="s">
        <v>368</v>
      </c>
      <c r="C1123" s="0" t="s">
        <v>261</v>
      </c>
      <c r="D1123" s="0" t="s">
        <v>369</v>
      </c>
      <c r="E1123" s="29" t="n">
        <v>0.56</v>
      </c>
      <c r="F1123" s="0" t="s">
        <v>263</v>
      </c>
      <c r="G1123" s="0" t="s">
        <v>264</v>
      </c>
      <c r="H1123" s="30"/>
      <c r="I1123" s="0" t="s">
        <v>265</v>
      </c>
      <c r="J1123" s="31" t="n">
        <f aca="false">ROUND(E1123/I1120* H1123,5)</f>
        <v>0</v>
      </c>
      <c r="K1123" s="32"/>
    </row>
    <row r="1124" customFormat="false" ht="15" hidden="false" customHeight="false" outlineLevel="0" collapsed="false">
      <c r="D1124" s="33" t="s">
        <v>266</v>
      </c>
      <c r="E1124" s="32"/>
      <c r="H1124" s="32"/>
      <c r="K1124" s="30" t="n">
        <f aca="false">SUM(J1122:J1123)</f>
        <v>0</v>
      </c>
    </row>
    <row r="1125" customFormat="false" ht="15" hidden="false" customHeight="false" outlineLevel="0" collapsed="false">
      <c r="B1125" s="28" t="s">
        <v>271</v>
      </c>
      <c r="E1125" s="32"/>
      <c r="H1125" s="32"/>
      <c r="K1125" s="32"/>
    </row>
    <row r="1126" customFormat="false" ht="15" hidden="false" customHeight="false" outlineLevel="0" collapsed="false">
      <c r="B1126" s="0" t="s">
        <v>723</v>
      </c>
      <c r="C1126" s="0" t="s">
        <v>13</v>
      </c>
      <c r="D1126" s="0" t="s">
        <v>724</v>
      </c>
      <c r="E1126" s="29" t="n">
        <v>0.85</v>
      </c>
      <c r="G1126" s="0" t="s">
        <v>264</v>
      </c>
      <c r="H1126" s="30"/>
      <c r="I1126" s="0" t="s">
        <v>265</v>
      </c>
      <c r="J1126" s="31" t="n">
        <f aca="false">ROUND(E1126* H1126,5)</f>
        <v>0</v>
      </c>
      <c r="K1126" s="32"/>
    </row>
    <row r="1127" customFormat="false" ht="15" hidden="false" customHeight="false" outlineLevel="0" collapsed="false">
      <c r="B1127" s="0" t="s">
        <v>725</v>
      </c>
      <c r="C1127" s="0" t="s">
        <v>13</v>
      </c>
      <c r="D1127" s="0" t="s">
        <v>726</v>
      </c>
      <c r="E1127" s="29" t="n">
        <v>0.35</v>
      </c>
      <c r="G1127" s="0" t="s">
        <v>264</v>
      </c>
      <c r="H1127" s="30"/>
      <c r="I1127" s="0" t="s">
        <v>265</v>
      </c>
      <c r="J1127" s="31" t="n">
        <f aca="false">ROUND(E1127* H1127,5)</f>
        <v>0</v>
      </c>
      <c r="K1127" s="32"/>
    </row>
    <row r="1128" customFormat="false" ht="15" hidden="false" customHeight="false" outlineLevel="0" collapsed="false">
      <c r="B1128" s="0" t="s">
        <v>727</v>
      </c>
      <c r="C1128" s="0" t="s">
        <v>110</v>
      </c>
      <c r="D1128" s="0" t="s">
        <v>728</v>
      </c>
      <c r="E1128" s="29" t="n">
        <v>1.02</v>
      </c>
      <c r="G1128" s="0" t="s">
        <v>264</v>
      </c>
      <c r="H1128" s="30"/>
      <c r="I1128" s="0" t="s">
        <v>265</v>
      </c>
      <c r="J1128" s="31" t="n">
        <f aca="false">ROUND(E1128* H1128,5)</f>
        <v>0</v>
      </c>
      <c r="K1128" s="32"/>
    </row>
    <row r="1129" customFormat="false" ht="15" hidden="false" customHeight="false" outlineLevel="0" collapsed="false">
      <c r="D1129" s="33" t="s">
        <v>282</v>
      </c>
      <c r="E1129" s="32"/>
      <c r="H1129" s="32"/>
      <c r="K1129" s="30" t="n">
        <f aca="false">SUM(J1126:J1128)</f>
        <v>0</v>
      </c>
    </row>
    <row r="1130" customFormat="false" ht="15" hidden="false" customHeight="false" outlineLevel="0" collapsed="false">
      <c r="E1130" s="32"/>
      <c r="H1130" s="32"/>
      <c r="K1130" s="32"/>
    </row>
    <row r="1131" customFormat="false" ht="15" hidden="false" customHeight="false" outlineLevel="0" collapsed="false">
      <c r="D1131" s="33" t="s">
        <v>284</v>
      </c>
      <c r="E1131" s="32"/>
      <c r="H1131" s="32" t="n">
        <v>1.5</v>
      </c>
      <c r="I1131" s="0" t="s">
        <v>285</v>
      </c>
      <c r="J1131" s="0" t="n">
        <f aca="false">ROUND(H1131/100*K1124,5)</f>
        <v>0</v>
      </c>
      <c r="K1131" s="32"/>
    </row>
    <row r="1132" customFormat="false" ht="15" hidden="false" customHeight="false" outlineLevel="0" collapsed="false">
      <c r="D1132" s="33" t="s">
        <v>283</v>
      </c>
      <c r="E1132" s="32"/>
      <c r="H1132" s="32"/>
      <c r="K1132" s="34" t="n">
        <f aca="false">SUM(J1121:J1131)</f>
        <v>0</v>
      </c>
    </row>
    <row r="1133" customFormat="false" ht="15" hidden="false" customHeight="false" outlineLevel="0" collapsed="false">
      <c r="D1133" s="33" t="s">
        <v>286</v>
      </c>
      <c r="E1133" s="32"/>
      <c r="H1133" s="32"/>
      <c r="K1133" s="34" t="n">
        <f aca="false">SUM(K1132:K1132)</f>
        <v>0</v>
      </c>
    </row>
    <row r="1135" customFormat="false" ht="45" hidden="false" customHeight="true" outlineLevel="0" collapsed="false">
      <c r="A1135" s="22"/>
      <c r="B1135" s="22" t="s">
        <v>729</v>
      </c>
      <c r="C1135" s="23" t="s">
        <v>110</v>
      </c>
      <c r="D1135" s="24" t="s">
        <v>730</v>
      </c>
      <c r="E1135" s="24"/>
      <c r="F1135" s="24"/>
      <c r="G1135" s="23"/>
      <c r="H1135" s="25" t="s">
        <v>257</v>
      </c>
      <c r="I1135" s="26" t="n">
        <v>1</v>
      </c>
      <c r="J1135" s="26"/>
      <c r="K1135" s="27" t="n">
        <f aca="false">ROUND(K1149,2)</f>
        <v>0</v>
      </c>
      <c r="L1135" s="24" t="s">
        <v>731</v>
      </c>
      <c r="M1135" s="23"/>
      <c r="N1135" s="23"/>
      <c r="O1135" s="23"/>
      <c r="P1135" s="23"/>
      <c r="Q1135" s="23"/>
      <c r="R1135" s="23"/>
      <c r="S1135" s="23"/>
      <c r="T1135" s="23"/>
      <c r="U1135" s="23"/>
      <c r="V1135" s="23"/>
      <c r="W1135" s="23"/>
      <c r="X1135" s="23"/>
      <c r="Y1135" s="23"/>
      <c r="Z1135" s="23"/>
      <c r="AA1135" s="23"/>
    </row>
    <row r="1136" customFormat="false" ht="15" hidden="false" customHeight="false" outlineLevel="0" collapsed="false">
      <c r="B1136" s="28" t="s">
        <v>259</v>
      </c>
    </row>
    <row r="1137" customFormat="false" ht="15" hidden="false" customHeight="false" outlineLevel="0" collapsed="false">
      <c r="B1137" s="0" t="s">
        <v>376</v>
      </c>
      <c r="C1137" s="0" t="s">
        <v>261</v>
      </c>
      <c r="D1137" s="0" t="s">
        <v>377</v>
      </c>
      <c r="E1137" s="29" t="n">
        <v>0.03</v>
      </c>
      <c r="F1137" s="0" t="s">
        <v>263</v>
      </c>
      <c r="G1137" s="0" t="s">
        <v>264</v>
      </c>
      <c r="H1137" s="30"/>
      <c r="I1137" s="0" t="s">
        <v>265</v>
      </c>
      <c r="J1137" s="31" t="n">
        <f aca="false">ROUND(E1137/I1135* H1137,5)</f>
        <v>0</v>
      </c>
      <c r="K1137" s="32"/>
    </row>
    <row r="1138" customFormat="false" ht="15" hidden="false" customHeight="false" outlineLevel="0" collapsed="false">
      <c r="B1138" s="0" t="s">
        <v>378</v>
      </c>
      <c r="C1138" s="0" t="s">
        <v>261</v>
      </c>
      <c r="D1138" s="0" t="s">
        <v>379</v>
      </c>
      <c r="E1138" s="29" t="n">
        <v>0.3</v>
      </c>
      <c r="F1138" s="0" t="s">
        <v>263</v>
      </c>
      <c r="G1138" s="0" t="s">
        <v>264</v>
      </c>
      <c r="H1138" s="30"/>
      <c r="I1138" s="0" t="s">
        <v>265</v>
      </c>
      <c r="J1138" s="31" t="n">
        <f aca="false">ROUND(E1138/I1135* H1138,5)</f>
        <v>0</v>
      </c>
      <c r="K1138" s="32"/>
    </row>
    <row r="1139" customFormat="false" ht="15" hidden="false" customHeight="false" outlineLevel="0" collapsed="false">
      <c r="D1139" s="33" t="s">
        <v>266</v>
      </c>
      <c r="E1139" s="32"/>
      <c r="H1139" s="32"/>
      <c r="K1139" s="30" t="n">
        <f aca="false">SUM(J1137:J1138)</f>
        <v>0</v>
      </c>
    </row>
    <row r="1140" customFormat="false" ht="15" hidden="false" customHeight="false" outlineLevel="0" collapsed="false">
      <c r="B1140" s="28" t="s">
        <v>271</v>
      </c>
      <c r="E1140" s="32"/>
      <c r="H1140" s="32"/>
      <c r="K1140" s="32"/>
    </row>
    <row r="1141" customFormat="false" ht="15" hidden="false" customHeight="false" outlineLevel="0" collapsed="false">
      <c r="B1141" s="0" t="s">
        <v>732</v>
      </c>
      <c r="C1141" s="0" t="s">
        <v>13</v>
      </c>
      <c r="D1141" s="0" t="s">
        <v>733</v>
      </c>
      <c r="E1141" s="29" t="n">
        <v>1</v>
      </c>
      <c r="G1141" s="0" t="s">
        <v>264</v>
      </c>
      <c r="H1141" s="30"/>
      <c r="I1141" s="0" t="s">
        <v>265</v>
      </c>
      <c r="J1141" s="31" t="n">
        <f aca="false">ROUND(E1141* H1141,5)</f>
        <v>0</v>
      </c>
      <c r="K1141" s="32"/>
    </row>
    <row r="1142" customFormat="false" ht="15" hidden="false" customHeight="false" outlineLevel="0" collapsed="false">
      <c r="B1142" s="0" t="s">
        <v>734</v>
      </c>
      <c r="C1142" s="0" t="s">
        <v>13</v>
      </c>
      <c r="D1142" s="0" t="s">
        <v>735</v>
      </c>
      <c r="E1142" s="29" t="n">
        <v>1</v>
      </c>
      <c r="G1142" s="0" t="s">
        <v>264</v>
      </c>
      <c r="H1142" s="30"/>
      <c r="I1142" s="0" t="s">
        <v>265</v>
      </c>
      <c r="J1142" s="31" t="n">
        <f aca="false">ROUND(E1142* H1142,5)</f>
        <v>0</v>
      </c>
      <c r="K1142" s="32"/>
    </row>
    <row r="1143" customFormat="false" ht="15" hidden="false" customHeight="false" outlineLevel="0" collapsed="false">
      <c r="B1143" s="0" t="s">
        <v>736</v>
      </c>
      <c r="C1143" s="0" t="s">
        <v>13</v>
      </c>
      <c r="D1143" s="0" t="s">
        <v>737</v>
      </c>
      <c r="E1143" s="29" t="n">
        <v>0.3</v>
      </c>
      <c r="G1143" s="0" t="s">
        <v>264</v>
      </c>
      <c r="H1143" s="30"/>
      <c r="I1143" s="0" t="s">
        <v>265</v>
      </c>
      <c r="J1143" s="31" t="n">
        <f aca="false">ROUND(E1143* H1143,5)</f>
        <v>0</v>
      </c>
      <c r="K1143" s="32"/>
    </row>
    <row r="1144" customFormat="false" ht="15" hidden="false" customHeight="false" outlineLevel="0" collapsed="false">
      <c r="B1144" s="0" t="s">
        <v>738</v>
      </c>
      <c r="C1144" s="0" t="s">
        <v>110</v>
      </c>
      <c r="D1144" s="0" t="s">
        <v>739</v>
      </c>
      <c r="E1144" s="29" t="n">
        <v>1.02</v>
      </c>
      <c r="G1144" s="0" t="s">
        <v>264</v>
      </c>
      <c r="H1144" s="30"/>
      <c r="I1144" s="0" t="s">
        <v>265</v>
      </c>
      <c r="J1144" s="31" t="n">
        <f aca="false">ROUND(E1144* H1144,5)</f>
        <v>0</v>
      </c>
      <c r="K1144" s="32"/>
    </row>
    <row r="1145" customFormat="false" ht="15" hidden="false" customHeight="false" outlineLevel="0" collapsed="false">
      <c r="D1145" s="33" t="s">
        <v>282</v>
      </c>
      <c r="E1145" s="32"/>
      <c r="H1145" s="32"/>
      <c r="K1145" s="30" t="n">
        <f aca="false">SUM(J1141:J1144)</f>
        <v>0</v>
      </c>
    </row>
    <row r="1146" customFormat="false" ht="15" hidden="false" customHeight="false" outlineLevel="0" collapsed="false">
      <c r="E1146" s="32"/>
      <c r="H1146" s="32"/>
      <c r="K1146" s="32"/>
    </row>
    <row r="1147" customFormat="false" ht="15" hidden="false" customHeight="false" outlineLevel="0" collapsed="false">
      <c r="D1147" s="33" t="s">
        <v>284</v>
      </c>
      <c r="E1147" s="32"/>
      <c r="H1147" s="32" t="n">
        <v>1.5</v>
      </c>
      <c r="I1147" s="0" t="s">
        <v>285</v>
      </c>
      <c r="J1147" s="0" t="n">
        <f aca="false">ROUND(H1147/100*K1139,5)</f>
        <v>0</v>
      </c>
      <c r="K1147" s="32"/>
    </row>
    <row r="1148" customFormat="false" ht="15" hidden="false" customHeight="false" outlineLevel="0" collapsed="false">
      <c r="D1148" s="33" t="s">
        <v>283</v>
      </c>
      <c r="E1148" s="32"/>
      <c r="H1148" s="32"/>
      <c r="K1148" s="34" t="n">
        <f aca="false">SUM(J1136:J1147)</f>
        <v>0</v>
      </c>
    </row>
    <row r="1149" customFormat="false" ht="15" hidden="false" customHeight="false" outlineLevel="0" collapsed="false">
      <c r="D1149" s="33" t="s">
        <v>286</v>
      </c>
      <c r="E1149" s="32"/>
      <c r="H1149" s="32"/>
      <c r="K1149" s="34" t="n">
        <f aca="false">SUM(K1148:K1148)</f>
        <v>0</v>
      </c>
    </row>
    <row r="1151" customFormat="false" ht="45" hidden="false" customHeight="true" outlineLevel="0" collapsed="false">
      <c r="A1151" s="22"/>
      <c r="B1151" s="22" t="s">
        <v>740</v>
      </c>
      <c r="C1151" s="23" t="s">
        <v>110</v>
      </c>
      <c r="D1151" s="24" t="s">
        <v>741</v>
      </c>
      <c r="E1151" s="24"/>
      <c r="F1151" s="24"/>
      <c r="G1151" s="23"/>
      <c r="H1151" s="25" t="s">
        <v>257</v>
      </c>
      <c r="I1151" s="26" t="n">
        <v>1</v>
      </c>
      <c r="J1151" s="26"/>
      <c r="K1151" s="27" t="n">
        <f aca="false">ROUND(K1163,2)</f>
        <v>0</v>
      </c>
      <c r="L1151" s="24" t="s">
        <v>742</v>
      </c>
      <c r="M1151" s="23"/>
      <c r="N1151" s="23"/>
      <c r="O1151" s="23"/>
      <c r="P1151" s="23"/>
      <c r="Q1151" s="23"/>
      <c r="R1151" s="23"/>
      <c r="S1151" s="23"/>
      <c r="T1151" s="23"/>
      <c r="U1151" s="23"/>
      <c r="V1151" s="23"/>
      <c r="W1151" s="23"/>
      <c r="X1151" s="23"/>
      <c r="Y1151" s="23"/>
      <c r="Z1151" s="23"/>
      <c r="AA1151" s="23"/>
    </row>
    <row r="1152" customFormat="false" ht="15" hidden="false" customHeight="false" outlineLevel="0" collapsed="false">
      <c r="B1152" s="28" t="s">
        <v>259</v>
      </c>
    </row>
    <row r="1153" customFormat="false" ht="15" hidden="false" customHeight="false" outlineLevel="0" collapsed="false">
      <c r="B1153" s="0" t="s">
        <v>378</v>
      </c>
      <c r="C1153" s="0" t="s">
        <v>261</v>
      </c>
      <c r="D1153" s="0" t="s">
        <v>379</v>
      </c>
      <c r="E1153" s="29" t="n">
        <v>0.09</v>
      </c>
      <c r="F1153" s="0" t="s">
        <v>263</v>
      </c>
      <c r="G1153" s="0" t="s">
        <v>264</v>
      </c>
      <c r="H1153" s="30"/>
      <c r="I1153" s="0" t="s">
        <v>265</v>
      </c>
      <c r="J1153" s="31" t="n">
        <f aca="false">ROUND(E1153/I1151* H1153,5)</f>
        <v>0</v>
      </c>
      <c r="K1153" s="32"/>
    </row>
    <row r="1154" customFormat="false" ht="15" hidden="false" customHeight="false" outlineLevel="0" collapsed="false">
      <c r="B1154" s="0" t="s">
        <v>376</v>
      </c>
      <c r="C1154" s="0" t="s">
        <v>261</v>
      </c>
      <c r="D1154" s="0" t="s">
        <v>377</v>
      </c>
      <c r="E1154" s="29" t="n">
        <v>0.09</v>
      </c>
      <c r="F1154" s="0" t="s">
        <v>263</v>
      </c>
      <c r="G1154" s="0" t="s">
        <v>264</v>
      </c>
      <c r="H1154" s="30"/>
      <c r="I1154" s="0" t="s">
        <v>265</v>
      </c>
      <c r="J1154" s="31" t="n">
        <f aca="false">ROUND(E1154/I1151* H1154,5)</f>
        <v>0</v>
      </c>
      <c r="K1154" s="32"/>
    </row>
    <row r="1155" customFormat="false" ht="15" hidden="false" customHeight="false" outlineLevel="0" collapsed="false">
      <c r="D1155" s="33" t="s">
        <v>266</v>
      </c>
      <c r="E1155" s="32"/>
      <c r="H1155" s="32"/>
      <c r="K1155" s="30" t="n">
        <f aca="false">SUM(J1153:J1154)</f>
        <v>0</v>
      </c>
    </row>
    <row r="1156" customFormat="false" ht="15" hidden="false" customHeight="false" outlineLevel="0" collapsed="false">
      <c r="B1156" s="28" t="s">
        <v>271</v>
      </c>
      <c r="E1156" s="32"/>
      <c r="H1156" s="32"/>
      <c r="K1156" s="32"/>
    </row>
    <row r="1157" customFormat="false" ht="15" hidden="false" customHeight="false" outlineLevel="0" collapsed="false">
      <c r="B1157" s="0" t="s">
        <v>743</v>
      </c>
      <c r="C1157" s="0" t="s">
        <v>13</v>
      </c>
      <c r="D1157" s="0" t="s">
        <v>744</v>
      </c>
      <c r="E1157" s="29" t="n">
        <v>1</v>
      </c>
      <c r="G1157" s="0" t="s">
        <v>264</v>
      </c>
      <c r="H1157" s="30"/>
      <c r="I1157" s="0" t="s">
        <v>265</v>
      </c>
      <c r="J1157" s="31" t="n">
        <f aca="false">ROUND(E1157* H1157,5)</f>
        <v>0</v>
      </c>
      <c r="K1157" s="32"/>
    </row>
    <row r="1158" customFormat="false" ht="15" hidden="false" customHeight="false" outlineLevel="0" collapsed="false">
      <c r="B1158" s="0" t="s">
        <v>745</v>
      </c>
      <c r="C1158" s="0" t="s">
        <v>110</v>
      </c>
      <c r="D1158" s="0" t="s">
        <v>746</v>
      </c>
      <c r="E1158" s="29" t="n">
        <v>1.02</v>
      </c>
      <c r="G1158" s="0" t="s">
        <v>264</v>
      </c>
      <c r="H1158" s="30"/>
      <c r="I1158" s="0" t="s">
        <v>265</v>
      </c>
      <c r="J1158" s="31" t="n">
        <f aca="false">ROUND(E1158* H1158,5)</f>
        <v>0</v>
      </c>
      <c r="K1158" s="32"/>
    </row>
    <row r="1159" customFormat="false" ht="15" hidden="false" customHeight="false" outlineLevel="0" collapsed="false">
      <c r="D1159" s="33" t="s">
        <v>282</v>
      </c>
      <c r="E1159" s="32"/>
      <c r="H1159" s="32"/>
      <c r="K1159" s="30" t="n">
        <f aca="false">SUM(J1157:J1158)</f>
        <v>0</v>
      </c>
    </row>
    <row r="1160" customFormat="false" ht="15" hidden="false" customHeight="false" outlineLevel="0" collapsed="false">
      <c r="E1160" s="32"/>
      <c r="H1160" s="32"/>
      <c r="K1160" s="32"/>
    </row>
    <row r="1161" customFormat="false" ht="15" hidden="false" customHeight="false" outlineLevel="0" collapsed="false">
      <c r="D1161" s="33" t="s">
        <v>284</v>
      </c>
      <c r="E1161" s="32"/>
      <c r="H1161" s="32" t="n">
        <v>1.5</v>
      </c>
      <c r="I1161" s="0" t="s">
        <v>285</v>
      </c>
      <c r="J1161" s="0" t="n">
        <f aca="false">ROUND(H1161/100*K1155,5)</f>
        <v>0</v>
      </c>
      <c r="K1161" s="32"/>
    </row>
    <row r="1162" customFormat="false" ht="15" hidden="false" customHeight="false" outlineLevel="0" collapsed="false">
      <c r="D1162" s="33" t="s">
        <v>283</v>
      </c>
      <c r="E1162" s="32"/>
      <c r="H1162" s="32"/>
      <c r="K1162" s="34" t="n">
        <f aca="false">SUM(J1152:J1161)</f>
        <v>0</v>
      </c>
    </row>
    <row r="1163" customFormat="false" ht="15" hidden="false" customHeight="false" outlineLevel="0" collapsed="false">
      <c r="D1163" s="33" t="s">
        <v>286</v>
      </c>
      <c r="E1163" s="32"/>
      <c r="H1163" s="32"/>
      <c r="K1163" s="34" t="n">
        <f aca="false">SUM(K1162:K1162)</f>
        <v>0</v>
      </c>
    </row>
    <row r="1165" customFormat="false" ht="45" hidden="false" customHeight="true" outlineLevel="0" collapsed="false">
      <c r="A1165" s="22"/>
      <c r="B1165" s="22" t="s">
        <v>747</v>
      </c>
      <c r="C1165" s="23" t="s">
        <v>110</v>
      </c>
      <c r="D1165" s="24" t="s">
        <v>748</v>
      </c>
      <c r="E1165" s="24"/>
      <c r="F1165" s="24"/>
      <c r="G1165" s="23"/>
      <c r="H1165" s="25" t="s">
        <v>257</v>
      </c>
      <c r="I1165" s="26" t="n">
        <v>1</v>
      </c>
      <c r="J1165" s="26"/>
      <c r="K1165" s="27" t="n">
        <f aca="false">ROUND(K1177,2)</f>
        <v>0</v>
      </c>
      <c r="L1165" s="24" t="s">
        <v>742</v>
      </c>
      <c r="M1165" s="23"/>
      <c r="N1165" s="23"/>
      <c r="O1165" s="23"/>
      <c r="P1165" s="23"/>
      <c r="Q1165" s="23"/>
      <c r="R1165" s="23"/>
      <c r="S1165" s="23"/>
      <c r="T1165" s="23"/>
      <c r="U1165" s="23"/>
      <c r="V1165" s="23"/>
      <c r="W1165" s="23"/>
      <c r="X1165" s="23"/>
      <c r="Y1165" s="23"/>
      <c r="Z1165" s="23"/>
      <c r="AA1165" s="23"/>
    </row>
    <row r="1166" customFormat="false" ht="15" hidden="false" customHeight="false" outlineLevel="0" collapsed="false">
      <c r="B1166" s="28" t="s">
        <v>259</v>
      </c>
    </row>
    <row r="1167" customFormat="false" ht="15" hidden="false" customHeight="false" outlineLevel="0" collapsed="false">
      <c r="B1167" s="0" t="s">
        <v>378</v>
      </c>
      <c r="C1167" s="0" t="s">
        <v>261</v>
      </c>
      <c r="D1167" s="0" t="s">
        <v>379</v>
      </c>
      <c r="E1167" s="29" t="n">
        <v>0.09</v>
      </c>
      <c r="F1167" s="0" t="s">
        <v>263</v>
      </c>
      <c r="G1167" s="0" t="s">
        <v>264</v>
      </c>
      <c r="H1167" s="30"/>
      <c r="I1167" s="0" t="s">
        <v>265</v>
      </c>
      <c r="J1167" s="31" t="n">
        <f aca="false">ROUND(E1167/I1165* H1167,5)</f>
        <v>0</v>
      </c>
      <c r="K1167" s="32"/>
    </row>
    <row r="1168" customFormat="false" ht="15" hidden="false" customHeight="false" outlineLevel="0" collapsed="false">
      <c r="B1168" s="0" t="s">
        <v>376</v>
      </c>
      <c r="C1168" s="0" t="s">
        <v>261</v>
      </c>
      <c r="D1168" s="0" t="s">
        <v>377</v>
      </c>
      <c r="E1168" s="29" t="n">
        <v>0.09</v>
      </c>
      <c r="F1168" s="0" t="s">
        <v>263</v>
      </c>
      <c r="G1168" s="0" t="s">
        <v>264</v>
      </c>
      <c r="H1168" s="30"/>
      <c r="I1168" s="0" t="s">
        <v>265</v>
      </c>
      <c r="J1168" s="31" t="n">
        <f aca="false">ROUND(E1168/I1165* H1168,5)</f>
        <v>0</v>
      </c>
      <c r="K1168" s="32"/>
    </row>
    <row r="1169" customFormat="false" ht="15" hidden="false" customHeight="false" outlineLevel="0" collapsed="false">
      <c r="D1169" s="33" t="s">
        <v>266</v>
      </c>
      <c r="E1169" s="32"/>
      <c r="H1169" s="32"/>
      <c r="K1169" s="30" t="n">
        <f aca="false">SUM(J1167:J1168)</f>
        <v>0</v>
      </c>
    </row>
    <row r="1170" customFormat="false" ht="15" hidden="false" customHeight="false" outlineLevel="0" collapsed="false">
      <c r="B1170" s="28" t="s">
        <v>271</v>
      </c>
      <c r="E1170" s="32"/>
      <c r="H1170" s="32"/>
      <c r="K1170" s="32"/>
    </row>
    <row r="1171" customFormat="false" ht="15" hidden="false" customHeight="false" outlineLevel="0" collapsed="false">
      <c r="B1171" s="0" t="s">
        <v>749</v>
      </c>
      <c r="C1171" s="0" t="s">
        <v>13</v>
      </c>
      <c r="D1171" s="0" t="s">
        <v>750</v>
      </c>
      <c r="E1171" s="29" t="n">
        <v>1</v>
      </c>
      <c r="G1171" s="0" t="s">
        <v>264</v>
      </c>
      <c r="H1171" s="30"/>
      <c r="I1171" s="0" t="s">
        <v>265</v>
      </c>
      <c r="J1171" s="31" t="n">
        <f aca="false">ROUND(E1171* H1171,5)</f>
        <v>0</v>
      </c>
      <c r="K1171" s="32"/>
    </row>
    <row r="1172" customFormat="false" ht="15" hidden="false" customHeight="false" outlineLevel="0" collapsed="false">
      <c r="B1172" s="0" t="s">
        <v>751</v>
      </c>
      <c r="C1172" s="0" t="s">
        <v>110</v>
      </c>
      <c r="D1172" s="0" t="s">
        <v>752</v>
      </c>
      <c r="E1172" s="29" t="n">
        <v>1.02</v>
      </c>
      <c r="G1172" s="0" t="s">
        <v>264</v>
      </c>
      <c r="H1172" s="30"/>
      <c r="I1172" s="0" t="s">
        <v>265</v>
      </c>
      <c r="J1172" s="31" t="n">
        <f aca="false">ROUND(E1172* H1172,5)</f>
        <v>0</v>
      </c>
      <c r="K1172" s="32"/>
    </row>
    <row r="1173" customFormat="false" ht="15" hidden="false" customHeight="false" outlineLevel="0" collapsed="false">
      <c r="D1173" s="33" t="s">
        <v>282</v>
      </c>
      <c r="E1173" s="32"/>
      <c r="H1173" s="32"/>
      <c r="K1173" s="30" t="n">
        <f aca="false">SUM(J1171:J1172)</f>
        <v>0</v>
      </c>
    </row>
    <row r="1174" customFormat="false" ht="15" hidden="false" customHeight="false" outlineLevel="0" collapsed="false">
      <c r="E1174" s="32"/>
      <c r="H1174" s="32"/>
      <c r="K1174" s="32"/>
    </row>
    <row r="1175" customFormat="false" ht="15" hidden="false" customHeight="false" outlineLevel="0" collapsed="false">
      <c r="D1175" s="33" t="s">
        <v>284</v>
      </c>
      <c r="E1175" s="32"/>
      <c r="H1175" s="32" t="n">
        <v>1.5</v>
      </c>
      <c r="I1175" s="0" t="s">
        <v>285</v>
      </c>
      <c r="J1175" s="0" t="n">
        <f aca="false">ROUND(H1175/100*K1169,5)</f>
        <v>0</v>
      </c>
      <c r="K1175" s="32"/>
    </row>
    <row r="1176" customFormat="false" ht="15" hidden="false" customHeight="false" outlineLevel="0" collapsed="false">
      <c r="D1176" s="33" t="s">
        <v>283</v>
      </c>
      <c r="E1176" s="32"/>
      <c r="H1176" s="32"/>
      <c r="K1176" s="34" t="n">
        <f aca="false">SUM(J1166:J1175)</f>
        <v>0</v>
      </c>
    </row>
    <row r="1177" customFormat="false" ht="15" hidden="false" customHeight="false" outlineLevel="0" collapsed="false">
      <c r="D1177" s="33" t="s">
        <v>286</v>
      </c>
      <c r="E1177" s="32"/>
      <c r="H1177" s="32"/>
      <c r="K1177" s="34" t="n">
        <f aca="false">SUM(K1176:K1176)</f>
        <v>0</v>
      </c>
    </row>
    <row r="1179" customFormat="false" ht="45" hidden="false" customHeight="true" outlineLevel="0" collapsed="false">
      <c r="A1179" s="22" t="s">
        <v>753</v>
      </c>
      <c r="B1179" s="22" t="s">
        <v>179</v>
      </c>
      <c r="C1179" s="23" t="s">
        <v>13</v>
      </c>
      <c r="D1179" s="24" t="s">
        <v>180</v>
      </c>
      <c r="E1179" s="24"/>
      <c r="F1179" s="24"/>
      <c r="G1179" s="23"/>
      <c r="H1179" s="25" t="s">
        <v>257</v>
      </c>
      <c r="I1179" s="26" t="n">
        <v>1</v>
      </c>
      <c r="J1179" s="26"/>
      <c r="K1179" s="27" t="n">
        <f aca="false">ROUND(K1190,2)</f>
        <v>0</v>
      </c>
      <c r="L1179" s="24" t="s">
        <v>754</v>
      </c>
      <c r="M1179" s="23"/>
      <c r="N1179" s="23"/>
      <c r="O1179" s="23"/>
      <c r="P1179" s="23"/>
      <c r="Q1179" s="23"/>
      <c r="R1179" s="23"/>
      <c r="S1179" s="23"/>
      <c r="T1179" s="23"/>
      <c r="U1179" s="23"/>
      <c r="V1179" s="23"/>
      <c r="W1179" s="23"/>
      <c r="X1179" s="23"/>
      <c r="Y1179" s="23"/>
      <c r="Z1179" s="23"/>
      <c r="AA1179" s="23"/>
    </row>
    <row r="1180" customFormat="false" ht="15" hidden="false" customHeight="false" outlineLevel="0" collapsed="false">
      <c r="B1180" s="28" t="s">
        <v>259</v>
      </c>
    </row>
    <row r="1181" customFormat="false" ht="15" hidden="false" customHeight="false" outlineLevel="0" collapsed="false">
      <c r="B1181" s="0" t="s">
        <v>362</v>
      </c>
      <c r="C1181" s="0" t="s">
        <v>261</v>
      </c>
      <c r="D1181" s="0" t="s">
        <v>363</v>
      </c>
      <c r="E1181" s="29" t="n">
        <v>5</v>
      </c>
      <c r="F1181" s="0" t="s">
        <v>263</v>
      </c>
      <c r="G1181" s="0" t="s">
        <v>264</v>
      </c>
      <c r="H1181" s="30"/>
      <c r="I1181" s="0" t="s">
        <v>265</v>
      </c>
      <c r="J1181" s="31" t="n">
        <f aca="false">ROUND(E1181/I1179* H1181,5)</f>
        <v>0</v>
      </c>
      <c r="K1181" s="32"/>
    </row>
    <row r="1182" customFormat="false" ht="15" hidden="false" customHeight="false" outlineLevel="0" collapsed="false">
      <c r="B1182" s="0" t="s">
        <v>364</v>
      </c>
      <c r="C1182" s="0" t="s">
        <v>261</v>
      </c>
      <c r="D1182" s="0" t="s">
        <v>365</v>
      </c>
      <c r="E1182" s="29" t="n">
        <v>5</v>
      </c>
      <c r="F1182" s="0" t="s">
        <v>263</v>
      </c>
      <c r="G1182" s="0" t="s">
        <v>264</v>
      </c>
      <c r="H1182" s="30"/>
      <c r="I1182" s="0" t="s">
        <v>265</v>
      </c>
      <c r="J1182" s="31" t="n">
        <f aca="false">ROUND(E1182/I1179* H1182,5)</f>
        <v>0</v>
      </c>
      <c r="K1182" s="32"/>
    </row>
    <row r="1183" customFormat="false" ht="15" hidden="false" customHeight="false" outlineLevel="0" collapsed="false">
      <c r="D1183" s="33" t="s">
        <v>266</v>
      </c>
      <c r="E1183" s="32"/>
      <c r="H1183" s="32"/>
      <c r="K1183" s="30" t="n">
        <f aca="false">SUM(J1181:J1182)</f>
        <v>0</v>
      </c>
    </row>
    <row r="1184" customFormat="false" ht="15" hidden="false" customHeight="false" outlineLevel="0" collapsed="false">
      <c r="B1184" s="28" t="s">
        <v>271</v>
      </c>
      <c r="E1184" s="32"/>
      <c r="H1184" s="32"/>
      <c r="K1184" s="32"/>
    </row>
    <row r="1185" customFormat="false" ht="15" hidden="false" customHeight="false" outlineLevel="0" collapsed="false">
      <c r="B1185" s="0" t="s">
        <v>755</v>
      </c>
      <c r="C1185" s="0" t="s">
        <v>13</v>
      </c>
      <c r="D1185" s="0" t="s">
        <v>180</v>
      </c>
      <c r="E1185" s="29" t="n">
        <v>1</v>
      </c>
      <c r="G1185" s="0" t="s">
        <v>264</v>
      </c>
      <c r="H1185" s="30"/>
      <c r="I1185" s="0" t="s">
        <v>265</v>
      </c>
      <c r="J1185" s="31" t="n">
        <f aca="false">ROUND(E1185* H1185,5)</f>
        <v>0</v>
      </c>
      <c r="K1185" s="32"/>
    </row>
    <row r="1186" customFormat="false" ht="15" hidden="false" customHeight="false" outlineLevel="0" collapsed="false">
      <c r="D1186" s="33" t="s">
        <v>282</v>
      </c>
      <c r="E1186" s="32"/>
      <c r="H1186" s="32"/>
      <c r="K1186" s="30" t="n">
        <f aca="false">SUM(J1185:J1185)</f>
        <v>0</v>
      </c>
    </row>
    <row r="1187" customFormat="false" ht="15" hidden="false" customHeight="false" outlineLevel="0" collapsed="false">
      <c r="E1187" s="32"/>
      <c r="H1187" s="32"/>
      <c r="K1187" s="32"/>
    </row>
    <row r="1188" customFormat="false" ht="15" hidden="false" customHeight="false" outlineLevel="0" collapsed="false">
      <c r="D1188" s="33" t="s">
        <v>284</v>
      </c>
      <c r="E1188" s="32"/>
      <c r="H1188" s="32" t="n">
        <v>1.5</v>
      </c>
      <c r="I1188" s="0" t="s">
        <v>285</v>
      </c>
      <c r="J1188" s="0" t="n">
        <f aca="false">ROUND(H1188/100*K1183,5)</f>
        <v>0</v>
      </c>
      <c r="K1188" s="32"/>
    </row>
    <row r="1189" customFormat="false" ht="15" hidden="false" customHeight="false" outlineLevel="0" collapsed="false">
      <c r="D1189" s="33" t="s">
        <v>283</v>
      </c>
      <c r="E1189" s="32"/>
      <c r="H1189" s="32"/>
      <c r="K1189" s="34" t="n">
        <f aca="false">SUM(J1180:J1188)</f>
        <v>0</v>
      </c>
    </row>
    <row r="1190" customFormat="false" ht="15" hidden="false" customHeight="false" outlineLevel="0" collapsed="false">
      <c r="D1190" s="33" t="s">
        <v>286</v>
      </c>
      <c r="E1190" s="32"/>
      <c r="H1190" s="32"/>
      <c r="K1190" s="34" t="n">
        <f aca="false">SUM(K1189:K1189)</f>
        <v>0</v>
      </c>
    </row>
    <row r="1192" customFormat="false" ht="45" hidden="false" customHeight="true" outlineLevel="0" collapsed="false">
      <c r="A1192" s="22" t="s">
        <v>756</v>
      </c>
      <c r="B1192" s="22" t="s">
        <v>191</v>
      </c>
      <c r="C1192" s="23" t="s">
        <v>13</v>
      </c>
      <c r="D1192" s="24" t="s">
        <v>192</v>
      </c>
      <c r="E1192" s="24"/>
      <c r="F1192" s="24"/>
      <c r="G1192" s="23"/>
      <c r="H1192" s="25" t="s">
        <v>257</v>
      </c>
      <c r="I1192" s="26" t="n">
        <v>1</v>
      </c>
      <c r="J1192" s="26"/>
      <c r="K1192" s="27" t="n">
        <f aca="false">ROUND(K1204,2)</f>
        <v>0</v>
      </c>
      <c r="L1192" s="24" t="s">
        <v>757</v>
      </c>
      <c r="M1192" s="23"/>
      <c r="N1192" s="23"/>
      <c r="O1192" s="23"/>
      <c r="P1192" s="23"/>
      <c r="Q1192" s="23"/>
      <c r="R1192" s="23"/>
      <c r="S1192" s="23"/>
      <c r="T1192" s="23"/>
      <c r="U1192" s="23"/>
      <c r="V1192" s="23"/>
      <c r="W1192" s="23"/>
      <c r="X1192" s="23"/>
      <c r="Y1192" s="23"/>
      <c r="Z1192" s="23"/>
      <c r="AA1192" s="23"/>
    </row>
    <row r="1193" customFormat="false" ht="15" hidden="false" customHeight="false" outlineLevel="0" collapsed="false">
      <c r="B1193" s="28" t="s">
        <v>259</v>
      </c>
    </row>
    <row r="1194" customFormat="false" ht="15" hidden="false" customHeight="false" outlineLevel="0" collapsed="false">
      <c r="B1194" s="0" t="s">
        <v>368</v>
      </c>
      <c r="C1194" s="0" t="s">
        <v>261</v>
      </c>
      <c r="D1194" s="0" t="s">
        <v>369</v>
      </c>
      <c r="E1194" s="29" t="n">
        <v>0.4</v>
      </c>
      <c r="F1194" s="0" t="s">
        <v>263</v>
      </c>
      <c r="G1194" s="0" t="s">
        <v>264</v>
      </c>
      <c r="H1194" s="30"/>
      <c r="I1194" s="0" t="s">
        <v>265</v>
      </c>
      <c r="J1194" s="31" t="n">
        <f aca="false">ROUND(E1194/I1192* H1194,5)</f>
        <v>0</v>
      </c>
      <c r="K1194" s="32"/>
    </row>
    <row r="1195" customFormat="false" ht="15" hidden="false" customHeight="false" outlineLevel="0" collapsed="false">
      <c r="B1195" s="0" t="s">
        <v>689</v>
      </c>
      <c r="C1195" s="0" t="s">
        <v>261</v>
      </c>
      <c r="D1195" s="0" t="s">
        <v>690</v>
      </c>
      <c r="E1195" s="29" t="n">
        <v>0.1</v>
      </c>
      <c r="F1195" s="0" t="s">
        <v>263</v>
      </c>
      <c r="G1195" s="0" t="s">
        <v>264</v>
      </c>
      <c r="H1195" s="30"/>
      <c r="I1195" s="0" t="s">
        <v>265</v>
      </c>
      <c r="J1195" s="31" t="n">
        <f aca="false">ROUND(E1195/I1192* H1195,5)</f>
        <v>0</v>
      </c>
      <c r="K1195" s="32"/>
    </row>
    <row r="1196" customFormat="false" ht="15" hidden="false" customHeight="false" outlineLevel="0" collapsed="false">
      <c r="D1196" s="33" t="s">
        <v>266</v>
      </c>
      <c r="E1196" s="32"/>
      <c r="H1196" s="32"/>
      <c r="K1196" s="30" t="n">
        <f aca="false">SUM(J1194:J1195)</f>
        <v>0</v>
      </c>
    </row>
    <row r="1197" customFormat="false" ht="15" hidden="false" customHeight="false" outlineLevel="0" collapsed="false">
      <c r="B1197" s="28" t="s">
        <v>271</v>
      </c>
      <c r="E1197" s="32"/>
      <c r="H1197" s="32"/>
      <c r="K1197" s="32"/>
    </row>
    <row r="1198" customFormat="false" ht="15" hidden="false" customHeight="false" outlineLevel="0" collapsed="false">
      <c r="B1198" s="0" t="s">
        <v>758</v>
      </c>
      <c r="C1198" s="0" t="s">
        <v>13</v>
      </c>
      <c r="D1198" s="0" t="s">
        <v>759</v>
      </c>
      <c r="E1198" s="29" t="n">
        <v>1</v>
      </c>
      <c r="G1198" s="0" t="s">
        <v>264</v>
      </c>
      <c r="H1198" s="30"/>
      <c r="I1198" s="0" t="s">
        <v>265</v>
      </c>
      <c r="J1198" s="31" t="n">
        <f aca="false">ROUND(E1198* H1198,5)</f>
        <v>0</v>
      </c>
      <c r="K1198" s="32"/>
    </row>
    <row r="1199" customFormat="false" ht="15" hidden="false" customHeight="false" outlineLevel="0" collapsed="false">
      <c r="B1199" s="0" t="s">
        <v>611</v>
      </c>
      <c r="C1199" s="0" t="s">
        <v>612</v>
      </c>
      <c r="D1199" s="0" t="s">
        <v>613</v>
      </c>
      <c r="E1199" s="29" t="n">
        <v>0.025</v>
      </c>
      <c r="G1199" s="0" t="s">
        <v>264</v>
      </c>
      <c r="H1199" s="30"/>
      <c r="I1199" s="0" t="s">
        <v>265</v>
      </c>
      <c r="J1199" s="31" t="n">
        <f aca="false">ROUND(E1199* H1199,5)</f>
        <v>0</v>
      </c>
      <c r="K1199" s="32"/>
    </row>
    <row r="1200" customFormat="false" ht="15" hidden="false" customHeight="false" outlineLevel="0" collapsed="false">
      <c r="D1200" s="33" t="s">
        <v>282</v>
      </c>
      <c r="E1200" s="32"/>
      <c r="H1200" s="32"/>
      <c r="K1200" s="30" t="n">
        <f aca="false">SUM(J1198:J1199)</f>
        <v>0</v>
      </c>
    </row>
    <row r="1201" customFormat="false" ht="15" hidden="false" customHeight="false" outlineLevel="0" collapsed="false">
      <c r="E1201" s="32"/>
      <c r="H1201" s="32"/>
      <c r="K1201" s="32"/>
    </row>
    <row r="1202" customFormat="false" ht="15" hidden="false" customHeight="false" outlineLevel="0" collapsed="false">
      <c r="D1202" s="33" t="s">
        <v>284</v>
      </c>
      <c r="E1202" s="32"/>
      <c r="H1202" s="32" t="n">
        <v>2.5</v>
      </c>
      <c r="I1202" s="0" t="s">
        <v>285</v>
      </c>
      <c r="J1202" s="0" t="n">
        <f aca="false">ROUND(H1202/100*K1196,5)</f>
        <v>0</v>
      </c>
      <c r="K1202" s="32"/>
    </row>
    <row r="1203" customFormat="false" ht="15" hidden="false" customHeight="false" outlineLevel="0" collapsed="false">
      <c r="D1203" s="33" t="s">
        <v>283</v>
      </c>
      <c r="E1203" s="32"/>
      <c r="H1203" s="32"/>
      <c r="K1203" s="34" t="n">
        <f aca="false">SUM(J1193:J1202)</f>
        <v>0</v>
      </c>
    </row>
    <row r="1204" customFormat="false" ht="15" hidden="false" customHeight="false" outlineLevel="0" collapsed="false">
      <c r="D1204" s="33" t="s">
        <v>286</v>
      </c>
      <c r="E1204" s="32"/>
      <c r="H1204" s="32"/>
      <c r="K1204" s="34" t="n">
        <f aca="false">SUM(K1203:K1203)</f>
        <v>0</v>
      </c>
    </row>
    <row r="1206" customFormat="false" ht="45" hidden="false" customHeight="true" outlineLevel="0" collapsed="false">
      <c r="A1206" s="22" t="s">
        <v>760</v>
      </c>
      <c r="B1206" s="22" t="s">
        <v>193</v>
      </c>
      <c r="C1206" s="23" t="s">
        <v>13</v>
      </c>
      <c r="D1206" s="24" t="s">
        <v>194</v>
      </c>
      <c r="E1206" s="24"/>
      <c r="F1206" s="24"/>
      <c r="G1206" s="23"/>
      <c r="H1206" s="25" t="s">
        <v>257</v>
      </c>
      <c r="I1206" s="26" t="n">
        <v>1</v>
      </c>
      <c r="J1206" s="26"/>
      <c r="K1206" s="27" t="n">
        <f aca="false">ROUND(K1218,2)</f>
        <v>0</v>
      </c>
      <c r="L1206" s="24" t="s">
        <v>761</v>
      </c>
      <c r="M1206" s="23"/>
      <c r="N1206" s="23"/>
      <c r="O1206" s="23"/>
      <c r="P1206" s="23"/>
      <c r="Q1206" s="23"/>
      <c r="R1206" s="23"/>
      <c r="S1206" s="23"/>
      <c r="T1206" s="23"/>
      <c r="U1206" s="23"/>
      <c r="V1206" s="23"/>
      <c r="W1206" s="23"/>
      <c r="X1206" s="23"/>
      <c r="Y1206" s="23"/>
      <c r="Z1206" s="23"/>
      <c r="AA1206" s="23"/>
    </row>
    <row r="1207" customFormat="false" ht="15" hidden="false" customHeight="false" outlineLevel="0" collapsed="false">
      <c r="B1207" s="28" t="s">
        <v>259</v>
      </c>
    </row>
    <row r="1208" customFormat="false" ht="15" hidden="false" customHeight="false" outlineLevel="0" collapsed="false">
      <c r="B1208" s="0" t="s">
        <v>689</v>
      </c>
      <c r="C1208" s="0" t="s">
        <v>261</v>
      </c>
      <c r="D1208" s="0" t="s">
        <v>690</v>
      </c>
      <c r="E1208" s="29" t="n">
        <v>0.2</v>
      </c>
      <c r="F1208" s="0" t="s">
        <v>263</v>
      </c>
      <c r="G1208" s="0" t="s">
        <v>264</v>
      </c>
      <c r="H1208" s="30"/>
      <c r="I1208" s="0" t="s">
        <v>265</v>
      </c>
      <c r="J1208" s="31" t="n">
        <f aca="false">ROUND(E1208/I1206* H1208,5)</f>
        <v>0</v>
      </c>
      <c r="K1208" s="32"/>
    </row>
    <row r="1209" customFormat="false" ht="15" hidden="false" customHeight="false" outlineLevel="0" collapsed="false">
      <c r="B1209" s="0" t="s">
        <v>368</v>
      </c>
      <c r="C1209" s="0" t="s">
        <v>261</v>
      </c>
      <c r="D1209" s="0" t="s">
        <v>369</v>
      </c>
      <c r="E1209" s="29" t="n">
        <v>0.5</v>
      </c>
      <c r="F1209" s="0" t="s">
        <v>263</v>
      </c>
      <c r="G1209" s="0" t="s">
        <v>264</v>
      </c>
      <c r="H1209" s="30"/>
      <c r="I1209" s="0" t="s">
        <v>265</v>
      </c>
      <c r="J1209" s="31" t="n">
        <f aca="false">ROUND(E1209/I1206* H1209,5)</f>
        <v>0</v>
      </c>
      <c r="K1209" s="32"/>
    </row>
    <row r="1210" customFormat="false" ht="15" hidden="false" customHeight="false" outlineLevel="0" collapsed="false">
      <c r="D1210" s="33" t="s">
        <v>266</v>
      </c>
      <c r="E1210" s="32"/>
      <c r="H1210" s="32"/>
      <c r="K1210" s="30" t="n">
        <f aca="false">SUM(J1208:J1209)</f>
        <v>0</v>
      </c>
    </row>
    <row r="1211" customFormat="false" ht="15" hidden="false" customHeight="false" outlineLevel="0" collapsed="false">
      <c r="B1211" s="28" t="s">
        <v>271</v>
      </c>
      <c r="E1211" s="32"/>
      <c r="H1211" s="32"/>
      <c r="K1211" s="32"/>
    </row>
    <row r="1212" customFormat="false" ht="15" hidden="false" customHeight="false" outlineLevel="0" collapsed="false">
      <c r="B1212" s="0" t="s">
        <v>611</v>
      </c>
      <c r="C1212" s="0" t="s">
        <v>612</v>
      </c>
      <c r="D1212" s="0" t="s">
        <v>613</v>
      </c>
      <c r="E1212" s="29" t="n">
        <v>0.045</v>
      </c>
      <c r="G1212" s="0" t="s">
        <v>264</v>
      </c>
      <c r="H1212" s="30"/>
      <c r="I1212" s="0" t="s">
        <v>265</v>
      </c>
      <c r="J1212" s="31" t="n">
        <f aca="false">ROUND(E1212* H1212,5)</f>
        <v>0</v>
      </c>
      <c r="K1212" s="32"/>
    </row>
    <row r="1213" customFormat="false" ht="15" hidden="false" customHeight="false" outlineLevel="0" collapsed="false">
      <c r="B1213" s="0" t="s">
        <v>762</v>
      </c>
      <c r="C1213" s="0" t="s">
        <v>13</v>
      </c>
      <c r="D1213" s="0" t="s">
        <v>763</v>
      </c>
      <c r="E1213" s="29" t="n">
        <v>1</v>
      </c>
      <c r="G1213" s="0" t="s">
        <v>264</v>
      </c>
      <c r="H1213" s="30"/>
      <c r="I1213" s="0" t="s">
        <v>265</v>
      </c>
      <c r="J1213" s="31" t="n">
        <f aca="false">ROUND(E1213* H1213,5)</f>
        <v>0</v>
      </c>
      <c r="K1213" s="32"/>
    </row>
    <row r="1214" customFormat="false" ht="15" hidden="false" customHeight="false" outlineLevel="0" collapsed="false">
      <c r="D1214" s="33" t="s">
        <v>282</v>
      </c>
      <c r="E1214" s="32"/>
      <c r="H1214" s="32"/>
      <c r="K1214" s="30" t="n">
        <f aca="false">SUM(J1212:J1213)</f>
        <v>0</v>
      </c>
    </row>
    <row r="1215" customFormat="false" ht="15" hidden="false" customHeight="false" outlineLevel="0" collapsed="false">
      <c r="E1215" s="32"/>
      <c r="H1215" s="32"/>
      <c r="K1215" s="32"/>
    </row>
    <row r="1216" customFormat="false" ht="15" hidden="false" customHeight="false" outlineLevel="0" collapsed="false">
      <c r="D1216" s="33" t="s">
        <v>284</v>
      </c>
      <c r="E1216" s="32"/>
      <c r="H1216" s="32" t="n">
        <v>2.5</v>
      </c>
      <c r="I1216" s="0" t="s">
        <v>285</v>
      </c>
      <c r="J1216" s="0" t="n">
        <f aca="false">ROUND(H1216/100*K1210,5)</f>
        <v>0</v>
      </c>
      <c r="K1216" s="32"/>
    </row>
    <row r="1217" customFormat="false" ht="15" hidden="false" customHeight="false" outlineLevel="0" collapsed="false">
      <c r="D1217" s="33" t="s">
        <v>283</v>
      </c>
      <c r="E1217" s="32"/>
      <c r="H1217" s="32"/>
      <c r="K1217" s="34" t="n">
        <f aca="false">SUM(J1207:J1216)</f>
        <v>0</v>
      </c>
    </row>
    <row r="1218" customFormat="false" ht="15" hidden="false" customHeight="false" outlineLevel="0" collapsed="false">
      <c r="D1218" s="33" t="s">
        <v>286</v>
      </c>
      <c r="E1218" s="32"/>
      <c r="H1218" s="32"/>
      <c r="K1218" s="34" t="n">
        <f aca="false">SUM(K1217:K1217)</f>
        <v>0</v>
      </c>
    </row>
    <row r="1220" customFormat="false" ht="45" hidden="false" customHeight="true" outlineLevel="0" collapsed="false">
      <c r="A1220" s="22" t="s">
        <v>764</v>
      </c>
      <c r="B1220" s="22" t="s">
        <v>205</v>
      </c>
      <c r="C1220" s="23" t="s">
        <v>13</v>
      </c>
      <c r="D1220" s="24" t="s">
        <v>206</v>
      </c>
      <c r="E1220" s="24"/>
      <c r="F1220" s="24"/>
      <c r="G1220" s="23"/>
      <c r="H1220" s="25" t="s">
        <v>257</v>
      </c>
      <c r="I1220" s="26" t="n">
        <v>1</v>
      </c>
      <c r="J1220" s="26"/>
      <c r="K1220" s="27" t="n">
        <f aca="false">ROUND(K1234,2)</f>
        <v>0</v>
      </c>
      <c r="L1220" s="24" t="s">
        <v>765</v>
      </c>
      <c r="M1220" s="23"/>
      <c r="N1220" s="23"/>
      <c r="O1220" s="23"/>
      <c r="P1220" s="23"/>
      <c r="Q1220" s="23"/>
      <c r="R1220" s="23"/>
      <c r="S1220" s="23"/>
      <c r="T1220" s="23"/>
      <c r="U1220" s="23"/>
      <c r="V1220" s="23"/>
      <c r="W1220" s="23"/>
      <c r="X1220" s="23"/>
      <c r="Y1220" s="23"/>
      <c r="Z1220" s="23"/>
      <c r="AA1220" s="23"/>
    </row>
    <row r="1221" customFormat="false" ht="15" hidden="false" customHeight="false" outlineLevel="0" collapsed="false">
      <c r="B1221" s="28" t="s">
        <v>259</v>
      </c>
    </row>
    <row r="1222" customFormat="false" ht="15" hidden="false" customHeight="false" outlineLevel="0" collapsed="false">
      <c r="B1222" s="0" t="s">
        <v>407</v>
      </c>
      <c r="C1222" s="0" t="s">
        <v>261</v>
      </c>
      <c r="D1222" s="0" t="s">
        <v>408</v>
      </c>
      <c r="E1222" s="29" t="n">
        <v>0.6</v>
      </c>
      <c r="F1222" s="0" t="s">
        <v>263</v>
      </c>
      <c r="G1222" s="0" t="s">
        <v>264</v>
      </c>
      <c r="H1222" s="30"/>
      <c r="I1222" s="0" t="s">
        <v>265</v>
      </c>
      <c r="J1222" s="31" t="n">
        <f aca="false">ROUND(E1222/I1220* H1222,5)</f>
        <v>0</v>
      </c>
      <c r="K1222" s="32"/>
    </row>
    <row r="1223" customFormat="false" ht="15" hidden="false" customHeight="false" outlineLevel="0" collapsed="false">
      <c r="B1223" s="0" t="s">
        <v>320</v>
      </c>
      <c r="C1223" s="0" t="s">
        <v>261</v>
      </c>
      <c r="D1223" s="0" t="s">
        <v>321</v>
      </c>
      <c r="E1223" s="29" t="n">
        <v>0.3</v>
      </c>
      <c r="F1223" s="0" t="s">
        <v>263</v>
      </c>
      <c r="G1223" s="0" t="s">
        <v>264</v>
      </c>
      <c r="H1223" s="30"/>
      <c r="I1223" s="0" t="s">
        <v>265</v>
      </c>
      <c r="J1223" s="31" t="n">
        <f aca="false">ROUND(E1223/I1220* H1223,5)</f>
        <v>0</v>
      </c>
      <c r="K1223" s="32"/>
    </row>
    <row r="1224" customFormat="false" ht="15" hidden="false" customHeight="false" outlineLevel="0" collapsed="false">
      <c r="D1224" s="33" t="s">
        <v>266</v>
      </c>
      <c r="E1224" s="32"/>
      <c r="H1224" s="32"/>
      <c r="K1224" s="30" t="n">
        <f aca="false">SUM(J1222:J1223)</f>
        <v>0</v>
      </c>
    </row>
    <row r="1225" customFormat="false" ht="15" hidden="false" customHeight="false" outlineLevel="0" collapsed="false">
      <c r="B1225" s="28" t="s">
        <v>271</v>
      </c>
      <c r="E1225" s="32"/>
      <c r="H1225" s="32"/>
      <c r="K1225" s="32"/>
    </row>
    <row r="1226" customFormat="false" ht="15" hidden="false" customHeight="false" outlineLevel="0" collapsed="false">
      <c r="B1226" s="0" t="s">
        <v>766</v>
      </c>
      <c r="C1226" s="0" t="s">
        <v>13</v>
      </c>
      <c r="D1226" s="0" t="s">
        <v>767</v>
      </c>
      <c r="E1226" s="29" t="n">
        <v>1</v>
      </c>
      <c r="G1226" s="0" t="s">
        <v>264</v>
      </c>
      <c r="H1226" s="30"/>
      <c r="I1226" s="0" t="s">
        <v>265</v>
      </c>
      <c r="J1226" s="31" t="n">
        <f aca="false">ROUND(E1226* H1226,5)</f>
        <v>0</v>
      </c>
      <c r="K1226" s="32"/>
    </row>
    <row r="1227" customFormat="false" ht="15" hidden="false" customHeight="false" outlineLevel="0" collapsed="false">
      <c r="D1227" s="33" t="s">
        <v>282</v>
      </c>
      <c r="E1227" s="32"/>
      <c r="H1227" s="32"/>
      <c r="K1227" s="30" t="n">
        <f aca="false">SUM(J1226:J1226)</f>
        <v>0</v>
      </c>
    </row>
    <row r="1228" customFormat="false" ht="15" hidden="false" customHeight="false" outlineLevel="0" collapsed="false">
      <c r="B1228" s="28" t="s">
        <v>254</v>
      </c>
      <c r="E1228" s="32"/>
      <c r="H1228" s="32"/>
      <c r="K1228" s="32"/>
    </row>
    <row r="1229" customFormat="false" ht="15" hidden="false" customHeight="false" outlineLevel="0" collapsed="false">
      <c r="B1229" s="0" t="s">
        <v>287</v>
      </c>
      <c r="C1229" s="0" t="s">
        <v>49</v>
      </c>
      <c r="D1229" s="0" t="s">
        <v>288</v>
      </c>
      <c r="E1229" s="29" t="n">
        <v>0.002</v>
      </c>
      <c r="G1229" s="0" t="s">
        <v>264</v>
      </c>
      <c r="H1229" s="30"/>
      <c r="I1229" s="0" t="s">
        <v>265</v>
      </c>
      <c r="J1229" s="31" t="n">
        <f aca="false">ROUND(E1229* H1229,5)</f>
        <v>0</v>
      </c>
      <c r="K1229" s="32"/>
    </row>
    <row r="1230" customFormat="false" ht="15" hidden="false" customHeight="false" outlineLevel="0" collapsed="false">
      <c r="D1230" s="33" t="s">
        <v>403</v>
      </c>
      <c r="E1230" s="32"/>
      <c r="H1230" s="32"/>
      <c r="K1230" s="30" t="n">
        <f aca="false">SUM(J1229:J1229)</f>
        <v>0</v>
      </c>
    </row>
    <row r="1231" customFormat="false" ht="15" hidden="false" customHeight="false" outlineLevel="0" collapsed="false">
      <c r="E1231" s="32"/>
      <c r="H1231" s="32"/>
      <c r="K1231" s="32"/>
    </row>
    <row r="1232" customFormat="false" ht="15" hidden="false" customHeight="false" outlineLevel="0" collapsed="false">
      <c r="D1232" s="33" t="s">
        <v>284</v>
      </c>
      <c r="E1232" s="32"/>
      <c r="H1232" s="32" t="n">
        <v>2.5</v>
      </c>
      <c r="I1232" s="0" t="s">
        <v>285</v>
      </c>
      <c r="J1232" s="0" t="n">
        <f aca="false">ROUND(H1232/100*K1224,5)</f>
        <v>0</v>
      </c>
      <c r="K1232" s="32"/>
    </row>
    <row r="1233" customFormat="false" ht="15" hidden="false" customHeight="false" outlineLevel="0" collapsed="false">
      <c r="D1233" s="33" t="s">
        <v>283</v>
      </c>
      <c r="E1233" s="32"/>
      <c r="H1233" s="32"/>
      <c r="K1233" s="34" t="n">
        <f aca="false">SUM(J1221:J1232)</f>
        <v>0</v>
      </c>
    </row>
    <row r="1234" customFormat="false" ht="15" hidden="false" customHeight="false" outlineLevel="0" collapsed="false">
      <c r="D1234" s="33" t="s">
        <v>286</v>
      </c>
      <c r="E1234" s="32"/>
      <c r="H1234" s="32"/>
      <c r="K1234" s="34" t="n">
        <f aca="false">SUM(K1233:K1233)</f>
        <v>0</v>
      </c>
    </row>
    <row r="1236" customFormat="false" ht="45" hidden="false" customHeight="true" outlineLevel="0" collapsed="false">
      <c r="A1236" s="22" t="s">
        <v>768</v>
      </c>
      <c r="B1236" s="22" t="s">
        <v>199</v>
      </c>
      <c r="C1236" s="23" t="s">
        <v>13</v>
      </c>
      <c r="D1236" s="24" t="s">
        <v>200</v>
      </c>
      <c r="E1236" s="24"/>
      <c r="F1236" s="24"/>
      <c r="G1236" s="23"/>
      <c r="H1236" s="25" t="s">
        <v>257</v>
      </c>
      <c r="I1236" s="26" t="n">
        <v>1</v>
      </c>
      <c r="J1236" s="26"/>
      <c r="K1236" s="27" t="n">
        <f aca="false">ROUND(K1249,2)</f>
        <v>0</v>
      </c>
      <c r="L1236" s="24" t="s">
        <v>769</v>
      </c>
      <c r="M1236" s="23"/>
      <c r="N1236" s="23"/>
      <c r="O1236" s="23"/>
      <c r="P1236" s="23"/>
      <c r="Q1236" s="23"/>
      <c r="R1236" s="23"/>
      <c r="S1236" s="23"/>
      <c r="T1236" s="23"/>
      <c r="U1236" s="23"/>
      <c r="V1236" s="23"/>
      <c r="W1236" s="23"/>
      <c r="X1236" s="23"/>
      <c r="Y1236" s="23"/>
      <c r="Z1236" s="23"/>
      <c r="AA1236" s="23"/>
    </row>
    <row r="1237" customFormat="false" ht="15" hidden="false" customHeight="false" outlineLevel="0" collapsed="false">
      <c r="B1237" s="28" t="s">
        <v>259</v>
      </c>
    </row>
    <row r="1238" customFormat="false" ht="15" hidden="false" customHeight="false" outlineLevel="0" collapsed="false">
      <c r="B1238" s="0" t="s">
        <v>368</v>
      </c>
      <c r="C1238" s="0" t="s">
        <v>261</v>
      </c>
      <c r="D1238" s="0" t="s">
        <v>369</v>
      </c>
      <c r="E1238" s="29" t="n">
        <v>1.25</v>
      </c>
      <c r="F1238" s="0" t="s">
        <v>263</v>
      </c>
      <c r="G1238" s="0" t="s">
        <v>264</v>
      </c>
      <c r="H1238" s="30"/>
      <c r="I1238" s="0" t="s">
        <v>265</v>
      </c>
      <c r="J1238" s="31" t="n">
        <f aca="false">ROUND(E1238/I1236* H1238,5)</f>
        <v>0</v>
      </c>
      <c r="K1238" s="32"/>
    </row>
    <row r="1239" customFormat="false" ht="15" hidden="false" customHeight="false" outlineLevel="0" collapsed="false">
      <c r="B1239" s="0" t="s">
        <v>689</v>
      </c>
      <c r="C1239" s="0" t="s">
        <v>261</v>
      </c>
      <c r="D1239" s="0" t="s">
        <v>690</v>
      </c>
      <c r="E1239" s="29" t="n">
        <v>0.34</v>
      </c>
      <c r="F1239" s="0" t="s">
        <v>263</v>
      </c>
      <c r="G1239" s="0" t="s">
        <v>264</v>
      </c>
      <c r="H1239" s="30"/>
      <c r="I1239" s="0" t="s">
        <v>265</v>
      </c>
      <c r="J1239" s="31" t="n">
        <f aca="false">ROUND(E1239/I1236* H1239,5)</f>
        <v>0</v>
      </c>
      <c r="K1239" s="32"/>
    </row>
    <row r="1240" customFormat="false" ht="15" hidden="false" customHeight="false" outlineLevel="0" collapsed="false">
      <c r="D1240" s="33" t="s">
        <v>266</v>
      </c>
      <c r="E1240" s="32"/>
      <c r="H1240" s="32"/>
      <c r="K1240" s="30" t="n">
        <f aca="false">SUM(J1238:J1239)</f>
        <v>0</v>
      </c>
    </row>
    <row r="1241" customFormat="false" ht="15" hidden="false" customHeight="false" outlineLevel="0" collapsed="false">
      <c r="B1241" s="28" t="s">
        <v>271</v>
      </c>
      <c r="E1241" s="32"/>
      <c r="H1241" s="32"/>
      <c r="K1241" s="32"/>
    </row>
    <row r="1242" customFormat="false" ht="15" hidden="false" customHeight="false" outlineLevel="0" collapsed="false">
      <c r="B1242" s="0" t="s">
        <v>611</v>
      </c>
      <c r="C1242" s="0" t="s">
        <v>612</v>
      </c>
      <c r="D1242" s="0" t="s">
        <v>613</v>
      </c>
      <c r="E1242" s="29" t="n">
        <v>0.012</v>
      </c>
      <c r="G1242" s="0" t="s">
        <v>264</v>
      </c>
      <c r="H1242" s="30"/>
      <c r="I1242" s="0" t="s">
        <v>265</v>
      </c>
      <c r="J1242" s="31" t="n">
        <f aca="false">ROUND(E1242* H1242,5)</f>
        <v>0</v>
      </c>
      <c r="K1242" s="32"/>
    </row>
    <row r="1243" customFormat="false" ht="15" hidden="false" customHeight="false" outlineLevel="0" collapsed="false">
      <c r="B1243" s="0" t="s">
        <v>770</v>
      </c>
      <c r="C1243" s="0" t="s">
        <v>13</v>
      </c>
      <c r="D1243" s="0" t="s">
        <v>771</v>
      </c>
      <c r="E1243" s="29" t="n">
        <v>1</v>
      </c>
      <c r="G1243" s="0" t="s">
        <v>264</v>
      </c>
      <c r="H1243" s="30"/>
      <c r="I1243" s="0" t="s">
        <v>265</v>
      </c>
      <c r="J1243" s="31" t="n">
        <f aca="false">ROUND(E1243* H1243,5)</f>
        <v>0</v>
      </c>
      <c r="K1243" s="32"/>
    </row>
    <row r="1244" customFormat="false" ht="15" hidden="false" customHeight="false" outlineLevel="0" collapsed="false">
      <c r="B1244" s="0" t="s">
        <v>772</v>
      </c>
      <c r="C1244" s="0" t="s">
        <v>273</v>
      </c>
      <c r="D1244" s="0" t="s">
        <v>773</v>
      </c>
      <c r="E1244" s="29" t="n">
        <v>0.245</v>
      </c>
      <c r="G1244" s="0" t="s">
        <v>264</v>
      </c>
      <c r="H1244" s="30"/>
      <c r="I1244" s="0" t="s">
        <v>265</v>
      </c>
      <c r="J1244" s="31" t="n">
        <f aca="false">ROUND(E1244* H1244,5)</f>
        <v>0</v>
      </c>
      <c r="K1244" s="32"/>
    </row>
    <row r="1245" customFormat="false" ht="15" hidden="false" customHeight="false" outlineLevel="0" collapsed="false">
      <c r="D1245" s="33" t="s">
        <v>282</v>
      </c>
      <c r="E1245" s="32"/>
      <c r="H1245" s="32"/>
      <c r="K1245" s="30" t="n">
        <f aca="false">SUM(J1242:J1244)</f>
        <v>0</v>
      </c>
    </row>
    <row r="1246" customFormat="false" ht="15" hidden="false" customHeight="false" outlineLevel="0" collapsed="false">
      <c r="E1246" s="32"/>
      <c r="H1246" s="32"/>
      <c r="K1246" s="32"/>
    </row>
    <row r="1247" customFormat="false" ht="15" hidden="false" customHeight="false" outlineLevel="0" collapsed="false">
      <c r="D1247" s="33" t="s">
        <v>284</v>
      </c>
      <c r="E1247" s="32"/>
      <c r="H1247" s="32" t="n">
        <v>2.5</v>
      </c>
      <c r="I1247" s="0" t="s">
        <v>285</v>
      </c>
      <c r="J1247" s="0" t="n">
        <f aca="false">ROUND(H1247/100*K1240,5)</f>
        <v>0</v>
      </c>
      <c r="K1247" s="32"/>
    </row>
    <row r="1248" customFormat="false" ht="15" hidden="false" customHeight="false" outlineLevel="0" collapsed="false">
      <c r="D1248" s="33" t="s">
        <v>283</v>
      </c>
      <c r="E1248" s="32"/>
      <c r="H1248" s="32"/>
      <c r="K1248" s="34" t="n">
        <f aca="false">SUM(J1237:J1247)</f>
        <v>0</v>
      </c>
    </row>
    <row r="1249" customFormat="false" ht="15" hidden="false" customHeight="false" outlineLevel="0" collapsed="false">
      <c r="D1249" s="33" t="s">
        <v>286</v>
      </c>
      <c r="E1249" s="32"/>
      <c r="H1249" s="32"/>
      <c r="K1249" s="34" t="n">
        <f aca="false">SUM(K1248:K1248)</f>
        <v>0</v>
      </c>
    </row>
    <row r="1251" customFormat="false" ht="45" hidden="false" customHeight="true" outlineLevel="0" collapsed="false">
      <c r="A1251" s="22"/>
      <c r="B1251" s="22" t="s">
        <v>774</v>
      </c>
      <c r="C1251" s="23" t="s">
        <v>13</v>
      </c>
      <c r="D1251" s="24" t="s">
        <v>775</v>
      </c>
      <c r="E1251" s="24"/>
      <c r="F1251" s="24"/>
      <c r="G1251" s="23"/>
      <c r="H1251" s="25" t="s">
        <v>257</v>
      </c>
      <c r="I1251" s="26" t="n">
        <v>1</v>
      </c>
      <c r="J1251" s="26"/>
      <c r="K1251" s="27" t="n">
        <f aca="false">ROUND(K1262,2)</f>
        <v>0</v>
      </c>
      <c r="L1251" s="24" t="s">
        <v>776</v>
      </c>
      <c r="M1251" s="23"/>
      <c r="N1251" s="23"/>
      <c r="O1251" s="23"/>
      <c r="P1251" s="23"/>
      <c r="Q1251" s="23"/>
      <c r="R1251" s="23"/>
      <c r="S1251" s="23"/>
      <c r="T1251" s="23"/>
      <c r="U1251" s="23"/>
      <c r="V1251" s="23"/>
      <c r="W1251" s="23"/>
      <c r="X1251" s="23"/>
      <c r="Y1251" s="23"/>
      <c r="Z1251" s="23"/>
      <c r="AA1251" s="23"/>
    </row>
    <row r="1252" customFormat="false" ht="15" hidden="false" customHeight="false" outlineLevel="0" collapsed="false">
      <c r="B1252" s="28" t="s">
        <v>259</v>
      </c>
    </row>
    <row r="1253" customFormat="false" ht="15" hidden="false" customHeight="false" outlineLevel="0" collapsed="false">
      <c r="B1253" s="0" t="s">
        <v>689</v>
      </c>
      <c r="C1253" s="0" t="s">
        <v>261</v>
      </c>
      <c r="D1253" s="0" t="s">
        <v>690</v>
      </c>
      <c r="E1253" s="29" t="n">
        <v>0.062</v>
      </c>
      <c r="F1253" s="0" t="s">
        <v>263</v>
      </c>
      <c r="G1253" s="0" t="s">
        <v>264</v>
      </c>
      <c r="H1253" s="30"/>
      <c r="I1253" s="0" t="s">
        <v>265</v>
      </c>
      <c r="J1253" s="31" t="n">
        <f aca="false">ROUND(E1253/I1251* H1253,5)</f>
        <v>0</v>
      </c>
      <c r="K1253" s="32"/>
    </row>
    <row r="1254" customFormat="false" ht="15" hidden="false" customHeight="false" outlineLevel="0" collapsed="false">
      <c r="B1254" s="0" t="s">
        <v>368</v>
      </c>
      <c r="C1254" s="0" t="s">
        <v>261</v>
      </c>
      <c r="D1254" s="0" t="s">
        <v>369</v>
      </c>
      <c r="E1254" s="29" t="n">
        <v>0.25</v>
      </c>
      <c r="F1254" s="0" t="s">
        <v>263</v>
      </c>
      <c r="G1254" s="0" t="s">
        <v>264</v>
      </c>
      <c r="H1254" s="30"/>
      <c r="I1254" s="0" t="s">
        <v>265</v>
      </c>
      <c r="J1254" s="31" t="n">
        <f aca="false">ROUND(E1254/I1251* H1254,5)</f>
        <v>0</v>
      </c>
      <c r="K1254" s="32"/>
    </row>
    <row r="1255" customFormat="false" ht="15" hidden="false" customHeight="false" outlineLevel="0" collapsed="false">
      <c r="D1255" s="33" t="s">
        <v>266</v>
      </c>
      <c r="E1255" s="32"/>
      <c r="H1255" s="32"/>
      <c r="K1255" s="30" t="n">
        <f aca="false">SUM(J1253:J1254)</f>
        <v>0</v>
      </c>
    </row>
    <row r="1256" customFormat="false" ht="15" hidden="false" customHeight="false" outlineLevel="0" collapsed="false">
      <c r="B1256" s="28" t="s">
        <v>271</v>
      </c>
      <c r="E1256" s="32"/>
      <c r="H1256" s="32"/>
      <c r="K1256" s="32"/>
    </row>
    <row r="1257" customFormat="false" ht="15" hidden="false" customHeight="false" outlineLevel="0" collapsed="false">
      <c r="B1257" s="0" t="s">
        <v>777</v>
      </c>
      <c r="C1257" s="0" t="s">
        <v>13</v>
      </c>
      <c r="D1257" s="0" t="s">
        <v>778</v>
      </c>
      <c r="E1257" s="29" t="n">
        <v>1</v>
      </c>
      <c r="G1257" s="0" t="s">
        <v>264</v>
      </c>
      <c r="H1257" s="30"/>
      <c r="I1257" s="0" t="s">
        <v>265</v>
      </c>
      <c r="J1257" s="31" t="n">
        <f aca="false">ROUND(E1257* H1257,5)</f>
        <v>0</v>
      </c>
      <c r="K1257" s="32"/>
    </row>
    <row r="1258" customFormat="false" ht="15" hidden="false" customHeight="false" outlineLevel="0" collapsed="false">
      <c r="D1258" s="33" t="s">
        <v>282</v>
      </c>
      <c r="E1258" s="32"/>
      <c r="H1258" s="32"/>
      <c r="K1258" s="30" t="n">
        <f aca="false">SUM(J1257:J1257)</f>
        <v>0</v>
      </c>
    </row>
    <row r="1259" customFormat="false" ht="15" hidden="false" customHeight="false" outlineLevel="0" collapsed="false">
      <c r="E1259" s="32"/>
      <c r="H1259" s="32"/>
      <c r="K1259" s="32"/>
    </row>
    <row r="1260" customFormat="false" ht="15" hidden="false" customHeight="false" outlineLevel="0" collapsed="false">
      <c r="D1260" s="33" t="s">
        <v>284</v>
      </c>
      <c r="E1260" s="32"/>
      <c r="H1260" s="32" t="n">
        <v>1.5</v>
      </c>
      <c r="I1260" s="0" t="s">
        <v>285</v>
      </c>
      <c r="J1260" s="0" t="n">
        <f aca="false">ROUND(H1260/100*K1255,5)</f>
        <v>0</v>
      </c>
      <c r="K1260" s="32"/>
    </row>
    <row r="1261" customFormat="false" ht="15" hidden="false" customHeight="false" outlineLevel="0" collapsed="false">
      <c r="D1261" s="33" t="s">
        <v>283</v>
      </c>
      <c r="E1261" s="32"/>
      <c r="H1261" s="32"/>
      <c r="K1261" s="34" t="n">
        <f aca="false">SUM(J1252:J1260)</f>
        <v>0</v>
      </c>
    </row>
    <row r="1262" customFormat="false" ht="15" hidden="false" customHeight="false" outlineLevel="0" collapsed="false">
      <c r="D1262" s="33" t="s">
        <v>286</v>
      </c>
      <c r="E1262" s="32"/>
      <c r="H1262" s="32"/>
      <c r="K1262" s="34" t="n">
        <f aca="false">SUM(K1261:K1261)</f>
        <v>0</v>
      </c>
    </row>
    <row r="1264" customFormat="false" ht="45" hidden="false" customHeight="true" outlineLevel="0" collapsed="false">
      <c r="A1264" s="22" t="s">
        <v>779</v>
      </c>
      <c r="B1264" s="22" t="s">
        <v>197</v>
      </c>
      <c r="C1264" s="23" t="s">
        <v>13</v>
      </c>
      <c r="D1264" s="24" t="s">
        <v>198</v>
      </c>
      <c r="E1264" s="24"/>
      <c r="F1264" s="24"/>
      <c r="G1264" s="23"/>
      <c r="H1264" s="25" t="s">
        <v>257</v>
      </c>
      <c r="I1264" s="26" t="n">
        <v>1</v>
      </c>
      <c r="J1264" s="26"/>
      <c r="K1264" s="27" t="n">
        <f aca="false">ROUND(K1275,2)</f>
        <v>0</v>
      </c>
      <c r="L1264" s="24" t="s">
        <v>780</v>
      </c>
      <c r="M1264" s="23"/>
      <c r="N1264" s="23"/>
      <c r="O1264" s="23"/>
      <c r="P1264" s="23"/>
      <c r="Q1264" s="23"/>
      <c r="R1264" s="23"/>
      <c r="S1264" s="23"/>
      <c r="T1264" s="23"/>
      <c r="U1264" s="23"/>
      <c r="V1264" s="23"/>
      <c r="W1264" s="23"/>
      <c r="X1264" s="23"/>
      <c r="Y1264" s="23"/>
      <c r="Z1264" s="23"/>
      <c r="AA1264" s="23"/>
    </row>
    <row r="1265" customFormat="false" ht="15" hidden="false" customHeight="false" outlineLevel="0" collapsed="false">
      <c r="B1265" s="28" t="s">
        <v>259</v>
      </c>
    </row>
    <row r="1266" customFormat="false" ht="15" hidden="false" customHeight="false" outlineLevel="0" collapsed="false">
      <c r="B1266" s="0" t="s">
        <v>689</v>
      </c>
      <c r="C1266" s="0" t="s">
        <v>261</v>
      </c>
      <c r="D1266" s="0" t="s">
        <v>690</v>
      </c>
      <c r="E1266" s="29" t="n">
        <v>0.15</v>
      </c>
      <c r="F1266" s="0" t="s">
        <v>263</v>
      </c>
      <c r="G1266" s="0" t="s">
        <v>264</v>
      </c>
      <c r="H1266" s="30"/>
      <c r="I1266" s="0" t="s">
        <v>265</v>
      </c>
      <c r="J1266" s="31" t="n">
        <f aca="false">ROUND(E1266/I1264* H1266,5)</f>
        <v>0</v>
      </c>
      <c r="K1266" s="32"/>
    </row>
    <row r="1267" customFormat="false" ht="15" hidden="false" customHeight="false" outlineLevel="0" collapsed="false">
      <c r="B1267" s="0" t="s">
        <v>368</v>
      </c>
      <c r="C1267" s="0" t="s">
        <v>261</v>
      </c>
      <c r="D1267" s="0" t="s">
        <v>369</v>
      </c>
      <c r="E1267" s="29" t="n">
        <v>0.6</v>
      </c>
      <c r="F1267" s="0" t="s">
        <v>263</v>
      </c>
      <c r="G1267" s="0" t="s">
        <v>264</v>
      </c>
      <c r="H1267" s="30"/>
      <c r="I1267" s="0" t="s">
        <v>265</v>
      </c>
      <c r="J1267" s="31" t="n">
        <f aca="false">ROUND(E1267/I1264* H1267,5)</f>
        <v>0</v>
      </c>
      <c r="K1267" s="32"/>
    </row>
    <row r="1268" customFormat="false" ht="15" hidden="false" customHeight="false" outlineLevel="0" collapsed="false">
      <c r="D1268" s="33" t="s">
        <v>266</v>
      </c>
      <c r="E1268" s="32"/>
      <c r="H1268" s="32"/>
      <c r="K1268" s="30" t="n">
        <f aca="false">SUM(J1266:J1267)</f>
        <v>0</v>
      </c>
    </row>
    <row r="1269" customFormat="false" ht="15" hidden="false" customHeight="false" outlineLevel="0" collapsed="false">
      <c r="B1269" s="28" t="s">
        <v>271</v>
      </c>
      <c r="E1269" s="32"/>
      <c r="H1269" s="32"/>
      <c r="K1269" s="32"/>
    </row>
    <row r="1270" customFormat="false" ht="15" hidden="false" customHeight="false" outlineLevel="0" collapsed="false">
      <c r="B1270" s="0" t="s">
        <v>781</v>
      </c>
      <c r="C1270" s="0" t="s">
        <v>13</v>
      </c>
      <c r="D1270" s="0" t="s">
        <v>782</v>
      </c>
      <c r="E1270" s="29" t="n">
        <v>1</v>
      </c>
      <c r="G1270" s="0" t="s">
        <v>264</v>
      </c>
      <c r="H1270" s="30"/>
      <c r="I1270" s="0" t="s">
        <v>265</v>
      </c>
      <c r="J1270" s="31" t="n">
        <f aca="false">ROUND(E1270* H1270,5)</f>
        <v>0</v>
      </c>
      <c r="K1270" s="32"/>
    </row>
    <row r="1271" customFormat="false" ht="15" hidden="false" customHeight="false" outlineLevel="0" collapsed="false">
      <c r="D1271" s="33" t="s">
        <v>282</v>
      </c>
      <c r="E1271" s="32"/>
      <c r="H1271" s="32"/>
      <c r="K1271" s="30" t="n">
        <f aca="false">SUM(J1270:J1270)</f>
        <v>0</v>
      </c>
    </row>
    <row r="1272" customFormat="false" ht="15" hidden="false" customHeight="false" outlineLevel="0" collapsed="false">
      <c r="E1272" s="32"/>
      <c r="H1272" s="32"/>
      <c r="K1272" s="32"/>
    </row>
    <row r="1273" customFormat="false" ht="15" hidden="false" customHeight="false" outlineLevel="0" collapsed="false">
      <c r="D1273" s="33" t="s">
        <v>284</v>
      </c>
      <c r="E1273" s="32"/>
      <c r="H1273" s="32" t="n">
        <v>1.5</v>
      </c>
      <c r="I1273" s="0" t="s">
        <v>285</v>
      </c>
      <c r="J1273" s="0" t="n">
        <f aca="false">ROUND(H1273/100*K1268,5)</f>
        <v>0</v>
      </c>
      <c r="K1273" s="32"/>
    </row>
    <row r="1274" customFormat="false" ht="15" hidden="false" customHeight="false" outlineLevel="0" collapsed="false">
      <c r="D1274" s="33" t="s">
        <v>283</v>
      </c>
      <c r="E1274" s="32"/>
      <c r="H1274" s="32"/>
      <c r="K1274" s="34" t="n">
        <f aca="false">SUM(J1265:J1273)</f>
        <v>0</v>
      </c>
    </row>
    <row r="1275" customFormat="false" ht="15" hidden="false" customHeight="false" outlineLevel="0" collapsed="false">
      <c r="D1275" s="33" t="s">
        <v>286</v>
      </c>
      <c r="E1275" s="32"/>
      <c r="H1275" s="32"/>
      <c r="K1275" s="34" t="n">
        <f aca="false">SUM(K1274:K1274)</f>
        <v>0</v>
      </c>
    </row>
    <row r="1277" customFormat="false" ht="45" hidden="false" customHeight="true" outlineLevel="0" collapsed="false">
      <c r="A1277" s="22" t="s">
        <v>783</v>
      </c>
      <c r="B1277" s="22" t="s">
        <v>189</v>
      </c>
      <c r="C1277" s="23" t="s">
        <v>13</v>
      </c>
      <c r="D1277" s="24" t="s">
        <v>190</v>
      </c>
      <c r="E1277" s="24"/>
      <c r="F1277" s="24"/>
      <c r="G1277" s="23"/>
      <c r="H1277" s="25" t="s">
        <v>257</v>
      </c>
      <c r="I1277" s="26" t="n">
        <v>1</v>
      </c>
      <c r="J1277" s="26"/>
      <c r="K1277" s="27" t="n">
        <f aca="false">ROUND(K1287,2)</f>
        <v>0</v>
      </c>
      <c r="L1277" s="24" t="s">
        <v>190</v>
      </c>
      <c r="M1277" s="23"/>
      <c r="N1277" s="23"/>
      <c r="O1277" s="23"/>
      <c r="P1277" s="23"/>
      <c r="Q1277" s="23"/>
      <c r="R1277" s="23"/>
      <c r="S1277" s="23"/>
      <c r="T1277" s="23"/>
      <c r="U1277" s="23"/>
      <c r="V1277" s="23"/>
      <c r="W1277" s="23"/>
      <c r="X1277" s="23"/>
      <c r="Y1277" s="23"/>
      <c r="Z1277" s="23"/>
      <c r="AA1277" s="23"/>
    </row>
    <row r="1278" customFormat="false" ht="15" hidden="false" customHeight="false" outlineLevel="0" collapsed="false">
      <c r="B1278" s="28" t="s">
        <v>259</v>
      </c>
    </row>
    <row r="1279" customFormat="false" ht="15" hidden="false" customHeight="false" outlineLevel="0" collapsed="false">
      <c r="B1279" s="0" t="s">
        <v>689</v>
      </c>
      <c r="C1279" s="0" t="s">
        <v>261</v>
      </c>
      <c r="D1279" s="0" t="s">
        <v>690</v>
      </c>
      <c r="E1279" s="29" t="n">
        <v>0.5</v>
      </c>
      <c r="F1279" s="0" t="s">
        <v>263</v>
      </c>
      <c r="G1279" s="0" t="s">
        <v>264</v>
      </c>
      <c r="H1279" s="30"/>
      <c r="I1279" s="0" t="s">
        <v>265</v>
      </c>
      <c r="J1279" s="31" t="n">
        <f aca="false">ROUND(E1279/I1277* H1279,5)</f>
        <v>0</v>
      </c>
      <c r="K1279" s="32"/>
    </row>
    <row r="1280" customFormat="false" ht="15" hidden="false" customHeight="false" outlineLevel="0" collapsed="false">
      <c r="D1280" s="33" t="s">
        <v>266</v>
      </c>
      <c r="E1280" s="32"/>
      <c r="H1280" s="32"/>
      <c r="K1280" s="30" t="n">
        <f aca="false">SUM(J1279:J1279)</f>
        <v>0</v>
      </c>
    </row>
    <row r="1281" customFormat="false" ht="15" hidden="false" customHeight="false" outlineLevel="0" collapsed="false">
      <c r="B1281" s="28" t="s">
        <v>271</v>
      </c>
      <c r="E1281" s="32"/>
      <c r="H1281" s="32"/>
      <c r="K1281" s="32"/>
    </row>
    <row r="1282" customFormat="false" ht="15" hidden="false" customHeight="false" outlineLevel="0" collapsed="false">
      <c r="B1282" s="0" t="s">
        <v>784</v>
      </c>
      <c r="C1282" s="0" t="s">
        <v>13</v>
      </c>
      <c r="D1282" s="0" t="s">
        <v>785</v>
      </c>
      <c r="E1282" s="29" t="n">
        <v>1</v>
      </c>
      <c r="G1282" s="0" t="s">
        <v>264</v>
      </c>
      <c r="H1282" s="30"/>
      <c r="I1282" s="0" t="s">
        <v>265</v>
      </c>
      <c r="J1282" s="31" t="n">
        <f aca="false">ROUND(E1282* H1282,5)</f>
        <v>0</v>
      </c>
      <c r="K1282" s="32"/>
    </row>
    <row r="1283" customFormat="false" ht="15" hidden="false" customHeight="false" outlineLevel="0" collapsed="false">
      <c r="D1283" s="33" t="s">
        <v>282</v>
      </c>
      <c r="E1283" s="32"/>
      <c r="H1283" s="32"/>
      <c r="K1283" s="30" t="n">
        <f aca="false">SUM(J1282:J1282)</f>
        <v>0</v>
      </c>
    </row>
    <row r="1284" customFormat="false" ht="15" hidden="false" customHeight="false" outlineLevel="0" collapsed="false">
      <c r="E1284" s="32"/>
      <c r="H1284" s="32"/>
      <c r="K1284" s="32"/>
    </row>
    <row r="1285" customFormat="false" ht="15" hidden="false" customHeight="false" outlineLevel="0" collapsed="false">
      <c r="D1285" s="33" t="s">
        <v>284</v>
      </c>
      <c r="E1285" s="32"/>
      <c r="H1285" s="32" t="n">
        <v>1.5</v>
      </c>
      <c r="I1285" s="0" t="s">
        <v>285</v>
      </c>
      <c r="J1285" s="0" t="n">
        <f aca="false">ROUND(H1285/100*K1280,5)</f>
        <v>0</v>
      </c>
      <c r="K1285" s="32"/>
    </row>
    <row r="1286" customFormat="false" ht="15" hidden="false" customHeight="false" outlineLevel="0" collapsed="false">
      <c r="D1286" s="33" t="s">
        <v>283</v>
      </c>
      <c r="E1286" s="32"/>
      <c r="H1286" s="32"/>
      <c r="K1286" s="34" t="n">
        <f aca="false">SUM(J1278:J1285)</f>
        <v>0</v>
      </c>
    </row>
    <row r="1287" customFormat="false" ht="15" hidden="false" customHeight="false" outlineLevel="0" collapsed="false">
      <c r="D1287" s="33" t="s">
        <v>286</v>
      </c>
      <c r="E1287" s="32"/>
      <c r="H1287" s="32"/>
      <c r="K1287" s="34" t="n">
        <f aca="false">SUM(K1286:K1286)</f>
        <v>0</v>
      </c>
    </row>
    <row r="1289" customFormat="false" ht="45" hidden="false" customHeight="true" outlineLevel="0" collapsed="false">
      <c r="A1289" s="22" t="s">
        <v>786</v>
      </c>
      <c r="B1289" s="22" t="s">
        <v>207</v>
      </c>
      <c r="C1289" s="23" t="s">
        <v>13</v>
      </c>
      <c r="D1289" s="24" t="s">
        <v>208</v>
      </c>
      <c r="E1289" s="24"/>
      <c r="F1289" s="24"/>
      <c r="G1289" s="23"/>
      <c r="H1289" s="25" t="s">
        <v>257</v>
      </c>
      <c r="I1289" s="26" t="n">
        <v>1</v>
      </c>
      <c r="J1289" s="26"/>
      <c r="K1289" s="27" t="n">
        <f aca="false">ROUND(K1300,2)</f>
        <v>0</v>
      </c>
      <c r="L1289" s="24" t="s">
        <v>787</v>
      </c>
      <c r="M1289" s="23"/>
      <c r="N1289" s="23"/>
      <c r="O1289" s="23"/>
      <c r="P1289" s="23"/>
      <c r="Q1289" s="23"/>
      <c r="R1289" s="23"/>
      <c r="S1289" s="23"/>
      <c r="T1289" s="23"/>
      <c r="U1289" s="23"/>
      <c r="V1289" s="23"/>
      <c r="W1289" s="23"/>
      <c r="X1289" s="23"/>
      <c r="Y1289" s="23"/>
      <c r="Z1289" s="23"/>
      <c r="AA1289" s="23"/>
    </row>
    <row r="1290" customFormat="false" ht="15" hidden="false" customHeight="false" outlineLevel="0" collapsed="false">
      <c r="B1290" s="28" t="s">
        <v>259</v>
      </c>
    </row>
    <row r="1291" customFormat="false" ht="15" hidden="false" customHeight="false" outlineLevel="0" collapsed="false">
      <c r="B1291" s="0" t="s">
        <v>689</v>
      </c>
      <c r="C1291" s="0" t="s">
        <v>261</v>
      </c>
      <c r="D1291" s="0" t="s">
        <v>690</v>
      </c>
      <c r="E1291" s="29" t="n">
        <v>0.1</v>
      </c>
      <c r="F1291" s="0" t="s">
        <v>263</v>
      </c>
      <c r="G1291" s="0" t="s">
        <v>264</v>
      </c>
      <c r="H1291" s="30"/>
      <c r="I1291" s="0" t="s">
        <v>265</v>
      </c>
      <c r="J1291" s="31" t="n">
        <f aca="false">ROUND(E1291/I1289* H1291,5)</f>
        <v>0</v>
      </c>
      <c r="K1291" s="32"/>
    </row>
    <row r="1292" customFormat="false" ht="15" hidden="false" customHeight="false" outlineLevel="0" collapsed="false">
      <c r="B1292" s="0" t="s">
        <v>368</v>
      </c>
      <c r="C1292" s="0" t="s">
        <v>261</v>
      </c>
      <c r="D1292" s="0" t="s">
        <v>369</v>
      </c>
      <c r="E1292" s="29" t="n">
        <v>0.4</v>
      </c>
      <c r="F1292" s="0" t="s">
        <v>263</v>
      </c>
      <c r="G1292" s="0" t="s">
        <v>264</v>
      </c>
      <c r="H1292" s="30"/>
      <c r="I1292" s="0" t="s">
        <v>265</v>
      </c>
      <c r="J1292" s="31" t="n">
        <f aca="false">ROUND(E1292/I1289* H1292,5)</f>
        <v>0</v>
      </c>
      <c r="K1292" s="32"/>
    </row>
    <row r="1293" customFormat="false" ht="15" hidden="false" customHeight="false" outlineLevel="0" collapsed="false">
      <c r="D1293" s="33" t="s">
        <v>266</v>
      </c>
      <c r="E1293" s="32"/>
      <c r="H1293" s="32"/>
      <c r="K1293" s="30" t="n">
        <f aca="false">SUM(J1291:J1292)</f>
        <v>0</v>
      </c>
    </row>
    <row r="1294" customFormat="false" ht="15" hidden="false" customHeight="false" outlineLevel="0" collapsed="false">
      <c r="B1294" s="28" t="s">
        <v>271</v>
      </c>
      <c r="E1294" s="32"/>
      <c r="H1294" s="32"/>
      <c r="K1294" s="32"/>
    </row>
    <row r="1295" customFormat="false" ht="15" hidden="false" customHeight="false" outlineLevel="0" collapsed="false">
      <c r="B1295" s="0" t="s">
        <v>788</v>
      </c>
      <c r="C1295" s="0" t="s">
        <v>13</v>
      </c>
      <c r="D1295" s="0" t="s">
        <v>789</v>
      </c>
      <c r="E1295" s="29" t="n">
        <v>1</v>
      </c>
      <c r="G1295" s="0" t="s">
        <v>264</v>
      </c>
      <c r="H1295" s="30"/>
      <c r="I1295" s="0" t="s">
        <v>265</v>
      </c>
      <c r="J1295" s="31" t="n">
        <f aca="false">ROUND(E1295* H1295,5)</f>
        <v>0</v>
      </c>
      <c r="K1295" s="32"/>
    </row>
    <row r="1296" customFormat="false" ht="15" hidden="false" customHeight="false" outlineLevel="0" collapsed="false">
      <c r="D1296" s="33" t="s">
        <v>282</v>
      </c>
      <c r="E1296" s="32"/>
      <c r="H1296" s="32"/>
      <c r="K1296" s="30" t="n">
        <f aca="false">SUM(J1295:J1295)</f>
        <v>0</v>
      </c>
    </row>
    <row r="1297" customFormat="false" ht="15" hidden="false" customHeight="false" outlineLevel="0" collapsed="false">
      <c r="E1297" s="32"/>
      <c r="H1297" s="32"/>
      <c r="K1297" s="32"/>
    </row>
    <row r="1298" customFormat="false" ht="15" hidden="false" customHeight="false" outlineLevel="0" collapsed="false">
      <c r="D1298" s="33" t="s">
        <v>284</v>
      </c>
      <c r="E1298" s="32"/>
      <c r="H1298" s="32" t="n">
        <v>1.5</v>
      </c>
      <c r="I1298" s="0" t="s">
        <v>285</v>
      </c>
      <c r="J1298" s="0" t="n">
        <f aca="false">ROUND(H1298/100*K1293,5)</f>
        <v>0</v>
      </c>
      <c r="K1298" s="32"/>
    </row>
    <row r="1299" customFormat="false" ht="15" hidden="false" customHeight="false" outlineLevel="0" collapsed="false">
      <c r="D1299" s="33" t="s">
        <v>283</v>
      </c>
      <c r="E1299" s="32"/>
      <c r="H1299" s="32"/>
      <c r="K1299" s="34" t="n">
        <f aca="false">SUM(J1290:J1298)</f>
        <v>0</v>
      </c>
    </row>
    <row r="1300" customFormat="false" ht="15" hidden="false" customHeight="false" outlineLevel="0" collapsed="false">
      <c r="D1300" s="33" t="s">
        <v>286</v>
      </c>
      <c r="E1300" s="32"/>
      <c r="H1300" s="32"/>
      <c r="K1300" s="34" t="n">
        <f aca="false">SUM(K1299:K1299)</f>
        <v>0</v>
      </c>
    </row>
    <row r="1302" customFormat="false" ht="45" hidden="false" customHeight="true" outlineLevel="0" collapsed="false">
      <c r="A1302" s="22"/>
      <c r="B1302" s="22" t="s">
        <v>790</v>
      </c>
      <c r="C1302" s="23" t="s">
        <v>13</v>
      </c>
      <c r="D1302" s="24" t="s">
        <v>791</v>
      </c>
      <c r="E1302" s="24"/>
      <c r="F1302" s="24"/>
      <c r="G1302" s="23"/>
      <c r="H1302" s="25" t="s">
        <v>257</v>
      </c>
      <c r="I1302" s="26" t="n">
        <v>1</v>
      </c>
      <c r="J1302" s="26"/>
      <c r="K1302" s="27" t="n">
        <f aca="false">ROUND(K1313,2)</f>
        <v>0</v>
      </c>
      <c r="L1302" s="24" t="s">
        <v>792</v>
      </c>
      <c r="M1302" s="23"/>
      <c r="N1302" s="23"/>
      <c r="O1302" s="23"/>
      <c r="P1302" s="23"/>
      <c r="Q1302" s="23"/>
      <c r="R1302" s="23"/>
      <c r="S1302" s="23"/>
      <c r="T1302" s="23"/>
      <c r="U1302" s="23"/>
      <c r="V1302" s="23"/>
      <c r="W1302" s="23"/>
      <c r="X1302" s="23"/>
      <c r="Y1302" s="23"/>
      <c r="Z1302" s="23"/>
      <c r="AA1302" s="23"/>
    </row>
    <row r="1303" customFormat="false" ht="15" hidden="false" customHeight="false" outlineLevel="0" collapsed="false">
      <c r="B1303" s="28" t="s">
        <v>259</v>
      </c>
    </row>
    <row r="1304" customFormat="false" ht="15" hidden="false" customHeight="false" outlineLevel="0" collapsed="false">
      <c r="B1304" s="0" t="s">
        <v>689</v>
      </c>
      <c r="C1304" s="0" t="s">
        <v>261</v>
      </c>
      <c r="D1304" s="0" t="s">
        <v>690</v>
      </c>
      <c r="E1304" s="29" t="n">
        <v>0.075</v>
      </c>
      <c r="F1304" s="0" t="s">
        <v>263</v>
      </c>
      <c r="G1304" s="0" t="s">
        <v>264</v>
      </c>
      <c r="H1304" s="30"/>
      <c r="I1304" s="0" t="s">
        <v>265</v>
      </c>
      <c r="J1304" s="31" t="n">
        <f aca="false">ROUND(E1304/I1302* H1304,5)</f>
        <v>0</v>
      </c>
      <c r="K1304" s="32"/>
    </row>
    <row r="1305" customFormat="false" ht="15" hidden="false" customHeight="false" outlineLevel="0" collapsed="false">
      <c r="B1305" s="0" t="s">
        <v>368</v>
      </c>
      <c r="C1305" s="0" t="s">
        <v>261</v>
      </c>
      <c r="D1305" s="0" t="s">
        <v>369</v>
      </c>
      <c r="E1305" s="29" t="n">
        <v>0.3</v>
      </c>
      <c r="F1305" s="0" t="s">
        <v>263</v>
      </c>
      <c r="G1305" s="0" t="s">
        <v>264</v>
      </c>
      <c r="H1305" s="30"/>
      <c r="I1305" s="0" t="s">
        <v>265</v>
      </c>
      <c r="J1305" s="31" t="n">
        <f aca="false">ROUND(E1305/I1302* H1305,5)</f>
        <v>0</v>
      </c>
      <c r="K1305" s="32"/>
    </row>
    <row r="1306" customFormat="false" ht="15" hidden="false" customHeight="false" outlineLevel="0" collapsed="false">
      <c r="D1306" s="33" t="s">
        <v>266</v>
      </c>
      <c r="E1306" s="32"/>
      <c r="H1306" s="32"/>
      <c r="K1306" s="30" t="n">
        <f aca="false">SUM(J1304:J1305)</f>
        <v>0</v>
      </c>
    </row>
    <row r="1307" customFormat="false" ht="15" hidden="false" customHeight="false" outlineLevel="0" collapsed="false">
      <c r="B1307" s="28" t="s">
        <v>271</v>
      </c>
      <c r="E1307" s="32"/>
      <c r="H1307" s="32"/>
      <c r="K1307" s="32"/>
    </row>
    <row r="1308" customFormat="false" ht="15" hidden="false" customHeight="false" outlineLevel="0" collapsed="false">
      <c r="B1308" s="0" t="s">
        <v>793</v>
      </c>
      <c r="C1308" s="0" t="s">
        <v>13</v>
      </c>
      <c r="D1308" s="0" t="s">
        <v>791</v>
      </c>
      <c r="E1308" s="29" t="n">
        <v>1</v>
      </c>
      <c r="G1308" s="0" t="s">
        <v>264</v>
      </c>
      <c r="H1308" s="30"/>
      <c r="I1308" s="0" t="s">
        <v>265</v>
      </c>
      <c r="J1308" s="31" t="n">
        <f aca="false">ROUND(E1308* H1308,5)</f>
        <v>0</v>
      </c>
      <c r="K1308" s="32"/>
    </row>
    <row r="1309" customFormat="false" ht="15" hidden="false" customHeight="false" outlineLevel="0" collapsed="false">
      <c r="D1309" s="33" t="s">
        <v>282</v>
      </c>
      <c r="E1309" s="32"/>
      <c r="H1309" s="32"/>
      <c r="K1309" s="30" t="n">
        <f aca="false">SUM(J1308:J1308)</f>
        <v>0</v>
      </c>
    </row>
    <row r="1310" customFormat="false" ht="15" hidden="false" customHeight="false" outlineLevel="0" collapsed="false">
      <c r="E1310" s="32"/>
      <c r="H1310" s="32"/>
      <c r="K1310" s="32"/>
    </row>
    <row r="1311" customFormat="false" ht="15" hidden="false" customHeight="false" outlineLevel="0" collapsed="false">
      <c r="D1311" s="33" t="s">
        <v>284</v>
      </c>
      <c r="E1311" s="32"/>
      <c r="H1311" s="32" t="n">
        <v>1.5</v>
      </c>
      <c r="I1311" s="0" t="s">
        <v>285</v>
      </c>
      <c r="J1311" s="0" t="n">
        <f aca="false">ROUND(H1311/100*K1306,5)</f>
        <v>0</v>
      </c>
      <c r="K1311" s="32"/>
    </row>
    <row r="1312" customFormat="false" ht="15" hidden="false" customHeight="false" outlineLevel="0" collapsed="false">
      <c r="D1312" s="33" t="s">
        <v>283</v>
      </c>
      <c r="E1312" s="32"/>
      <c r="H1312" s="32"/>
      <c r="K1312" s="34" t="n">
        <f aca="false">SUM(J1303:J1311)</f>
        <v>0</v>
      </c>
    </row>
    <row r="1313" customFormat="false" ht="15" hidden="false" customHeight="false" outlineLevel="0" collapsed="false">
      <c r="D1313" s="33" t="s">
        <v>286</v>
      </c>
      <c r="E1313" s="32"/>
      <c r="H1313" s="32"/>
      <c r="K1313" s="34" t="n">
        <f aca="false">SUM(K1312:K1312)</f>
        <v>0</v>
      </c>
    </row>
    <row r="1315" customFormat="false" ht="45" hidden="false" customHeight="true" outlineLevel="0" collapsed="false">
      <c r="A1315" s="22" t="s">
        <v>794</v>
      </c>
      <c r="B1315" s="22" t="s">
        <v>195</v>
      </c>
      <c r="C1315" s="23" t="s">
        <v>13</v>
      </c>
      <c r="D1315" s="24" t="s">
        <v>196</v>
      </c>
      <c r="E1315" s="24"/>
      <c r="F1315" s="24"/>
      <c r="G1315" s="23"/>
      <c r="H1315" s="25" t="s">
        <v>257</v>
      </c>
      <c r="I1315" s="26" t="n">
        <v>1</v>
      </c>
      <c r="J1315" s="26"/>
      <c r="K1315" s="27" t="n">
        <f aca="false">ROUND(K1326,2)</f>
        <v>0</v>
      </c>
      <c r="L1315" s="24" t="s">
        <v>795</v>
      </c>
      <c r="M1315" s="23"/>
      <c r="N1315" s="23"/>
      <c r="O1315" s="23"/>
      <c r="P1315" s="23"/>
      <c r="Q1315" s="23"/>
      <c r="R1315" s="23"/>
      <c r="S1315" s="23"/>
      <c r="T1315" s="23"/>
      <c r="U1315" s="23"/>
      <c r="V1315" s="23"/>
      <c r="W1315" s="23"/>
      <c r="X1315" s="23"/>
      <c r="Y1315" s="23"/>
      <c r="Z1315" s="23"/>
      <c r="AA1315" s="23"/>
    </row>
    <row r="1316" customFormat="false" ht="15" hidden="false" customHeight="false" outlineLevel="0" collapsed="false">
      <c r="B1316" s="28" t="s">
        <v>259</v>
      </c>
    </row>
    <row r="1317" customFormat="false" ht="15" hidden="false" customHeight="false" outlineLevel="0" collapsed="false">
      <c r="B1317" s="0" t="s">
        <v>368</v>
      </c>
      <c r="C1317" s="0" t="s">
        <v>261</v>
      </c>
      <c r="D1317" s="0" t="s">
        <v>369</v>
      </c>
      <c r="E1317" s="29" t="n">
        <v>0.2</v>
      </c>
      <c r="F1317" s="0" t="s">
        <v>263</v>
      </c>
      <c r="G1317" s="0" t="s">
        <v>264</v>
      </c>
      <c r="H1317" s="30"/>
      <c r="I1317" s="0" t="s">
        <v>265</v>
      </c>
      <c r="J1317" s="31" t="n">
        <f aca="false">ROUND(E1317/I1315* H1317,5)</f>
        <v>0</v>
      </c>
      <c r="K1317" s="32"/>
    </row>
    <row r="1318" customFormat="false" ht="15" hidden="false" customHeight="false" outlineLevel="0" collapsed="false">
      <c r="B1318" s="0" t="s">
        <v>689</v>
      </c>
      <c r="C1318" s="0" t="s">
        <v>261</v>
      </c>
      <c r="D1318" s="0" t="s">
        <v>690</v>
      </c>
      <c r="E1318" s="29" t="n">
        <v>0.05</v>
      </c>
      <c r="F1318" s="0" t="s">
        <v>263</v>
      </c>
      <c r="G1318" s="0" t="s">
        <v>264</v>
      </c>
      <c r="H1318" s="30"/>
      <c r="I1318" s="0" t="s">
        <v>265</v>
      </c>
      <c r="J1318" s="31" t="n">
        <f aca="false">ROUND(E1318/I1315* H1318,5)</f>
        <v>0</v>
      </c>
      <c r="K1318" s="32"/>
    </row>
    <row r="1319" customFormat="false" ht="15" hidden="false" customHeight="false" outlineLevel="0" collapsed="false">
      <c r="D1319" s="33" t="s">
        <v>266</v>
      </c>
      <c r="E1319" s="32"/>
      <c r="H1319" s="32"/>
      <c r="K1319" s="30" t="n">
        <f aca="false">SUM(J1317:J1318)</f>
        <v>0</v>
      </c>
    </row>
    <row r="1320" customFormat="false" ht="15" hidden="false" customHeight="false" outlineLevel="0" collapsed="false">
      <c r="B1320" s="28" t="s">
        <v>271</v>
      </c>
      <c r="E1320" s="32"/>
      <c r="H1320" s="32"/>
      <c r="K1320" s="32"/>
    </row>
    <row r="1321" customFormat="false" ht="15" hidden="false" customHeight="false" outlineLevel="0" collapsed="false">
      <c r="B1321" s="0" t="s">
        <v>796</v>
      </c>
      <c r="C1321" s="0" t="s">
        <v>13</v>
      </c>
      <c r="D1321" s="0" t="s">
        <v>797</v>
      </c>
      <c r="E1321" s="29" t="n">
        <v>1</v>
      </c>
      <c r="G1321" s="0" t="s">
        <v>264</v>
      </c>
      <c r="H1321" s="30"/>
      <c r="I1321" s="0" t="s">
        <v>265</v>
      </c>
      <c r="J1321" s="31" t="n">
        <f aca="false">ROUND(E1321* H1321,5)</f>
        <v>0</v>
      </c>
      <c r="K1321" s="32"/>
    </row>
    <row r="1322" customFormat="false" ht="15" hidden="false" customHeight="false" outlineLevel="0" collapsed="false">
      <c r="D1322" s="33" t="s">
        <v>282</v>
      </c>
      <c r="E1322" s="32"/>
      <c r="H1322" s="32"/>
      <c r="K1322" s="30" t="n">
        <f aca="false">SUM(J1321:J1321)</f>
        <v>0</v>
      </c>
    </row>
    <row r="1323" customFormat="false" ht="15" hidden="false" customHeight="false" outlineLevel="0" collapsed="false">
      <c r="E1323" s="32"/>
      <c r="H1323" s="32"/>
      <c r="K1323" s="32"/>
    </row>
    <row r="1324" customFormat="false" ht="15" hidden="false" customHeight="false" outlineLevel="0" collapsed="false">
      <c r="D1324" s="33" t="s">
        <v>284</v>
      </c>
      <c r="E1324" s="32"/>
      <c r="H1324" s="32" t="n">
        <v>1.5</v>
      </c>
      <c r="I1324" s="0" t="s">
        <v>285</v>
      </c>
      <c r="J1324" s="0" t="n">
        <f aca="false">ROUND(H1324/100*K1319,5)</f>
        <v>0</v>
      </c>
      <c r="K1324" s="32"/>
    </row>
    <row r="1325" customFormat="false" ht="15" hidden="false" customHeight="false" outlineLevel="0" collapsed="false">
      <c r="D1325" s="33" t="s">
        <v>283</v>
      </c>
      <c r="E1325" s="32"/>
      <c r="H1325" s="32"/>
      <c r="K1325" s="34" t="n">
        <f aca="false">SUM(J1316:J1324)</f>
        <v>0</v>
      </c>
    </row>
    <row r="1326" customFormat="false" ht="15" hidden="false" customHeight="false" outlineLevel="0" collapsed="false">
      <c r="D1326" s="33" t="s">
        <v>286</v>
      </c>
      <c r="E1326" s="32"/>
      <c r="H1326" s="32"/>
      <c r="K1326" s="34" t="n">
        <f aca="false">SUM(K1325:K1325)</f>
        <v>0</v>
      </c>
    </row>
    <row r="1328" customFormat="false" ht="45" hidden="false" customHeight="true" outlineLevel="0" collapsed="false">
      <c r="A1328" s="22" t="s">
        <v>798</v>
      </c>
      <c r="B1328" s="22" t="s">
        <v>201</v>
      </c>
      <c r="C1328" s="23" t="s">
        <v>13</v>
      </c>
      <c r="D1328" s="24" t="s">
        <v>202</v>
      </c>
      <c r="E1328" s="24"/>
      <c r="F1328" s="24"/>
      <c r="G1328" s="23"/>
      <c r="H1328" s="25" t="s">
        <v>257</v>
      </c>
      <c r="I1328" s="26" t="n">
        <v>1</v>
      </c>
      <c r="J1328" s="26"/>
      <c r="K1328" s="27" t="n">
        <f aca="false">ROUND(K1338,2)</f>
        <v>0</v>
      </c>
      <c r="L1328" s="24" t="s">
        <v>799</v>
      </c>
      <c r="M1328" s="23"/>
      <c r="N1328" s="23"/>
      <c r="O1328" s="23"/>
      <c r="P1328" s="23"/>
      <c r="Q1328" s="23"/>
      <c r="R1328" s="23"/>
      <c r="S1328" s="23"/>
      <c r="T1328" s="23"/>
      <c r="U1328" s="23"/>
      <c r="V1328" s="23"/>
      <c r="W1328" s="23"/>
      <c r="X1328" s="23"/>
      <c r="Y1328" s="23"/>
      <c r="Z1328" s="23"/>
      <c r="AA1328" s="23"/>
    </row>
    <row r="1329" customFormat="false" ht="15" hidden="false" customHeight="false" outlineLevel="0" collapsed="false">
      <c r="B1329" s="28" t="s">
        <v>259</v>
      </c>
    </row>
    <row r="1330" customFormat="false" ht="15" hidden="false" customHeight="false" outlineLevel="0" collapsed="false">
      <c r="B1330" s="0" t="s">
        <v>502</v>
      </c>
      <c r="C1330" s="0" t="s">
        <v>261</v>
      </c>
      <c r="D1330" s="0" t="s">
        <v>503</v>
      </c>
      <c r="E1330" s="29" t="n">
        <v>0.25</v>
      </c>
      <c r="F1330" s="0" t="s">
        <v>263</v>
      </c>
      <c r="G1330" s="0" t="s">
        <v>264</v>
      </c>
      <c r="H1330" s="30"/>
      <c r="I1330" s="0" t="s">
        <v>265</v>
      </c>
      <c r="J1330" s="31" t="n">
        <f aca="false">ROUND(E1330/I1328* H1330,5)</f>
        <v>0</v>
      </c>
      <c r="K1330" s="32"/>
    </row>
    <row r="1331" customFormat="false" ht="15" hidden="false" customHeight="false" outlineLevel="0" collapsed="false">
      <c r="D1331" s="33" t="s">
        <v>266</v>
      </c>
      <c r="E1331" s="32"/>
      <c r="H1331" s="32"/>
      <c r="K1331" s="30" t="n">
        <f aca="false">SUM(J1330:J1330)</f>
        <v>0</v>
      </c>
    </row>
    <row r="1332" customFormat="false" ht="15" hidden="false" customHeight="false" outlineLevel="0" collapsed="false">
      <c r="B1332" s="28" t="s">
        <v>271</v>
      </c>
      <c r="E1332" s="32"/>
      <c r="H1332" s="32"/>
      <c r="K1332" s="32"/>
    </row>
    <row r="1333" customFormat="false" ht="15" hidden="false" customHeight="false" outlineLevel="0" collapsed="false">
      <c r="B1333" s="0" t="s">
        <v>800</v>
      </c>
      <c r="C1333" s="0" t="s">
        <v>13</v>
      </c>
      <c r="D1333" s="0" t="s">
        <v>801</v>
      </c>
      <c r="E1333" s="29" t="n">
        <v>1</v>
      </c>
      <c r="G1333" s="0" t="s">
        <v>264</v>
      </c>
      <c r="H1333" s="30"/>
      <c r="I1333" s="0" t="s">
        <v>265</v>
      </c>
      <c r="J1333" s="31" t="n">
        <f aca="false">ROUND(E1333* H1333,5)</f>
        <v>0</v>
      </c>
      <c r="K1333" s="32"/>
    </row>
    <row r="1334" customFormat="false" ht="15" hidden="false" customHeight="false" outlineLevel="0" collapsed="false">
      <c r="D1334" s="33" t="s">
        <v>282</v>
      </c>
      <c r="E1334" s="32"/>
      <c r="H1334" s="32"/>
      <c r="K1334" s="30" t="n">
        <f aca="false">SUM(J1333:J1333)</f>
        <v>0</v>
      </c>
    </row>
    <row r="1335" customFormat="false" ht="15" hidden="false" customHeight="false" outlineLevel="0" collapsed="false">
      <c r="E1335" s="32"/>
      <c r="H1335" s="32"/>
      <c r="K1335" s="32"/>
    </row>
    <row r="1336" customFormat="false" ht="15" hidden="false" customHeight="false" outlineLevel="0" collapsed="false">
      <c r="D1336" s="33" t="s">
        <v>284</v>
      </c>
      <c r="E1336" s="32"/>
      <c r="H1336" s="32" t="n">
        <v>1.5</v>
      </c>
      <c r="I1336" s="0" t="s">
        <v>285</v>
      </c>
      <c r="J1336" s="0" t="n">
        <f aca="false">ROUND(H1336/100*K1331,5)</f>
        <v>0</v>
      </c>
      <c r="K1336" s="32"/>
    </row>
    <row r="1337" customFormat="false" ht="15" hidden="false" customHeight="false" outlineLevel="0" collapsed="false">
      <c r="D1337" s="33" t="s">
        <v>283</v>
      </c>
      <c r="E1337" s="32"/>
      <c r="H1337" s="32"/>
      <c r="K1337" s="34" t="n">
        <f aca="false">SUM(J1329:J1336)</f>
        <v>0</v>
      </c>
    </row>
    <row r="1338" customFormat="false" ht="15" hidden="false" customHeight="false" outlineLevel="0" collapsed="false">
      <c r="D1338" s="33" t="s">
        <v>286</v>
      </c>
      <c r="E1338" s="32"/>
      <c r="H1338" s="32"/>
      <c r="K1338" s="34" t="n">
        <f aca="false">SUM(K1337:K1337)</f>
        <v>0</v>
      </c>
    </row>
    <row r="1340" customFormat="false" ht="45" hidden="false" customHeight="true" outlineLevel="0" collapsed="false">
      <c r="A1340" s="22" t="s">
        <v>802</v>
      </c>
      <c r="B1340" s="22" t="s">
        <v>203</v>
      </c>
      <c r="C1340" s="23" t="s">
        <v>13</v>
      </c>
      <c r="D1340" s="24" t="s">
        <v>204</v>
      </c>
      <c r="E1340" s="24"/>
      <c r="F1340" s="24"/>
      <c r="G1340" s="23"/>
      <c r="H1340" s="25" t="s">
        <v>257</v>
      </c>
      <c r="I1340" s="26" t="n">
        <v>1</v>
      </c>
      <c r="J1340" s="26"/>
      <c r="K1340" s="27" t="n">
        <f aca="false">ROUND(K1350,2)</f>
        <v>0</v>
      </c>
      <c r="L1340" s="24" t="s">
        <v>803</v>
      </c>
      <c r="M1340" s="23"/>
      <c r="N1340" s="23"/>
      <c r="O1340" s="23"/>
      <c r="P1340" s="23"/>
      <c r="Q1340" s="23"/>
      <c r="R1340" s="23"/>
      <c r="S1340" s="23"/>
      <c r="T1340" s="23"/>
      <c r="U1340" s="23"/>
      <c r="V1340" s="23"/>
      <c r="W1340" s="23"/>
      <c r="X1340" s="23"/>
      <c r="Y1340" s="23"/>
      <c r="Z1340" s="23"/>
      <c r="AA1340" s="23"/>
    </row>
    <row r="1341" customFormat="false" ht="15" hidden="false" customHeight="false" outlineLevel="0" collapsed="false">
      <c r="B1341" s="28" t="s">
        <v>259</v>
      </c>
    </row>
    <row r="1342" customFormat="false" ht="15" hidden="false" customHeight="false" outlineLevel="0" collapsed="false">
      <c r="B1342" s="0" t="s">
        <v>502</v>
      </c>
      <c r="C1342" s="0" t="s">
        <v>261</v>
      </c>
      <c r="D1342" s="0" t="s">
        <v>503</v>
      </c>
      <c r="E1342" s="29" t="n">
        <v>0.25</v>
      </c>
      <c r="F1342" s="0" t="s">
        <v>263</v>
      </c>
      <c r="G1342" s="0" t="s">
        <v>264</v>
      </c>
      <c r="H1342" s="30"/>
      <c r="I1342" s="0" t="s">
        <v>265</v>
      </c>
      <c r="J1342" s="31" t="n">
        <f aca="false">ROUND(E1342/I1340* H1342,5)</f>
        <v>0</v>
      </c>
      <c r="K1342" s="32"/>
    </row>
    <row r="1343" customFormat="false" ht="15" hidden="false" customHeight="false" outlineLevel="0" collapsed="false">
      <c r="D1343" s="33" t="s">
        <v>266</v>
      </c>
      <c r="E1343" s="32"/>
      <c r="H1343" s="32"/>
      <c r="K1343" s="30" t="n">
        <f aca="false">SUM(J1342:J1342)</f>
        <v>0</v>
      </c>
    </row>
    <row r="1344" customFormat="false" ht="15" hidden="false" customHeight="false" outlineLevel="0" collapsed="false">
      <c r="B1344" s="28" t="s">
        <v>271</v>
      </c>
      <c r="E1344" s="32"/>
      <c r="H1344" s="32"/>
      <c r="K1344" s="32"/>
    </row>
    <row r="1345" customFormat="false" ht="15" hidden="false" customHeight="false" outlineLevel="0" collapsed="false">
      <c r="B1345" s="0" t="s">
        <v>804</v>
      </c>
      <c r="C1345" s="0" t="s">
        <v>13</v>
      </c>
      <c r="D1345" s="0" t="s">
        <v>805</v>
      </c>
      <c r="E1345" s="29" t="n">
        <v>1</v>
      </c>
      <c r="G1345" s="0" t="s">
        <v>264</v>
      </c>
      <c r="H1345" s="30"/>
      <c r="I1345" s="0" t="s">
        <v>265</v>
      </c>
      <c r="J1345" s="31" t="n">
        <f aca="false">ROUND(E1345* H1345,5)</f>
        <v>0</v>
      </c>
      <c r="K1345" s="32"/>
    </row>
    <row r="1346" customFormat="false" ht="15" hidden="false" customHeight="false" outlineLevel="0" collapsed="false">
      <c r="D1346" s="33" t="s">
        <v>282</v>
      </c>
      <c r="E1346" s="32"/>
      <c r="H1346" s="32"/>
      <c r="K1346" s="30" t="n">
        <f aca="false">SUM(J1345:J1345)</f>
        <v>0</v>
      </c>
    </row>
    <row r="1347" customFormat="false" ht="15" hidden="false" customHeight="false" outlineLevel="0" collapsed="false">
      <c r="E1347" s="32"/>
      <c r="H1347" s="32"/>
      <c r="K1347" s="32"/>
    </row>
    <row r="1348" customFormat="false" ht="15" hidden="false" customHeight="false" outlineLevel="0" collapsed="false">
      <c r="D1348" s="33" t="s">
        <v>284</v>
      </c>
      <c r="E1348" s="32"/>
      <c r="H1348" s="32" t="n">
        <v>1.5</v>
      </c>
      <c r="I1348" s="0" t="s">
        <v>285</v>
      </c>
      <c r="J1348" s="0" t="n">
        <f aca="false">ROUND(H1348/100*K1343,5)</f>
        <v>0</v>
      </c>
      <c r="K1348" s="32"/>
    </row>
    <row r="1349" customFormat="false" ht="15" hidden="false" customHeight="false" outlineLevel="0" collapsed="false">
      <c r="D1349" s="33" t="s">
        <v>283</v>
      </c>
      <c r="E1349" s="32"/>
      <c r="H1349" s="32"/>
      <c r="K1349" s="34" t="n">
        <f aca="false">SUM(J1341:J1348)</f>
        <v>0</v>
      </c>
    </row>
    <row r="1350" customFormat="false" ht="15" hidden="false" customHeight="false" outlineLevel="0" collapsed="false">
      <c r="D1350" s="33" t="s">
        <v>286</v>
      </c>
      <c r="E1350" s="32"/>
      <c r="H1350" s="32"/>
      <c r="K1350" s="34" t="n">
        <f aca="false">SUM(K1349:K1349)</f>
        <v>0</v>
      </c>
    </row>
    <row r="1352" customFormat="false" ht="45" hidden="false" customHeight="true" outlineLevel="0" collapsed="false">
      <c r="A1352" s="22"/>
      <c r="B1352" s="22" t="s">
        <v>806</v>
      </c>
      <c r="C1352" s="23" t="s">
        <v>13</v>
      </c>
      <c r="D1352" s="24" t="s">
        <v>807</v>
      </c>
      <c r="E1352" s="24"/>
      <c r="F1352" s="24"/>
      <c r="G1352" s="23"/>
      <c r="H1352" s="25" t="s">
        <v>257</v>
      </c>
      <c r="I1352" s="26" t="n">
        <v>1</v>
      </c>
      <c r="J1352" s="26"/>
      <c r="K1352" s="27" t="n">
        <f aca="false">ROUND(K1363,2)</f>
        <v>0</v>
      </c>
      <c r="L1352" s="24" t="s">
        <v>808</v>
      </c>
      <c r="M1352" s="23"/>
      <c r="N1352" s="23"/>
      <c r="O1352" s="23"/>
      <c r="P1352" s="23"/>
      <c r="Q1352" s="23"/>
      <c r="R1352" s="23"/>
      <c r="S1352" s="23"/>
      <c r="T1352" s="23"/>
      <c r="U1352" s="23"/>
      <c r="V1352" s="23"/>
      <c r="W1352" s="23"/>
      <c r="X1352" s="23"/>
      <c r="Y1352" s="23"/>
      <c r="Z1352" s="23"/>
      <c r="AA1352" s="23"/>
    </row>
    <row r="1353" customFormat="false" ht="15" hidden="false" customHeight="false" outlineLevel="0" collapsed="false">
      <c r="B1353" s="28" t="s">
        <v>259</v>
      </c>
    </row>
    <row r="1354" customFormat="false" ht="15" hidden="false" customHeight="false" outlineLevel="0" collapsed="false">
      <c r="B1354" s="0" t="s">
        <v>376</v>
      </c>
      <c r="C1354" s="0" t="s">
        <v>261</v>
      </c>
      <c r="D1354" s="0" t="s">
        <v>377</v>
      </c>
      <c r="E1354" s="29" t="n">
        <v>0.165</v>
      </c>
      <c r="F1354" s="0" t="s">
        <v>263</v>
      </c>
      <c r="G1354" s="0" t="s">
        <v>264</v>
      </c>
      <c r="H1354" s="30"/>
      <c r="I1354" s="0" t="s">
        <v>265</v>
      </c>
      <c r="J1354" s="31" t="n">
        <f aca="false">ROUND(E1354/I1352* H1354,5)</f>
        <v>0</v>
      </c>
      <c r="K1354" s="32"/>
    </row>
    <row r="1355" customFormat="false" ht="15" hidden="false" customHeight="false" outlineLevel="0" collapsed="false">
      <c r="B1355" s="0" t="s">
        <v>378</v>
      </c>
      <c r="C1355" s="0" t="s">
        <v>261</v>
      </c>
      <c r="D1355" s="0" t="s">
        <v>379</v>
      </c>
      <c r="E1355" s="29" t="n">
        <v>0.165</v>
      </c>
      <c r="F1355" s="0" t="s">
        <v>263</v>
      </c>
      <c r="G1355" s="0" t="s">
        <v>264</v>
      </c>
      <c r="H1355" s="30"/>
      <c r="I1355" s="0" t="s">
        <v>265</v>
      </c>
      <c r="J1355" s="31" t="n">
        <f aca="false">ROUND(E1355/I1352* H1355,5)</f>
        <v>0</v>
      </c>
      <c r="K1355" s="32"/>
    </row>
    <row r="1356" customFormat="false" ht="15" hidden="false" customHeight="false" outlineLevel="0" collapsed="false">
      <c r="D1356" s="33" t="s">
        <v>266</v>
      </c>
      <c r="E1356" s="32"/>
      <c r="H1356" s="32"/>
      <c r="K1356" s="30" t="n">
        <f aca="false">SUM(J1354:J1355)</f>
        <v>0</v>
      </c>
    </row>
    <row r="1357" customFormat="false" ht="15" hidden="false" customHeight="false" outlineLevel="0" collapsed="false">
      <c r="B1357" s="28" t="s">
        <v>271</v>
      </c>
      <c r="E1357" s="32"/>
      <c r="H1357" s="32"/>
      <c r="K1357" s="32"/>
    </row>
    <row r="1358" customFormat="false" ht="15" hidden="false" customHeight="false" outlineLevel="0" collapsed="false">
      <c r="B1358" s="0" t="s">
        <v>809</v>
      </c>
      <c r="C1358" s="0" t="s">
        <v>13</v>
      </c>
      <c r="D1358" s="0" t="s">
        <v>810</v>
      </c>
      <c r="E1358" s="29" t="n">
        <v>1</v>
      </c>
      <c r="G1358" s="0" t="s">
        <v>264</v>
      </c>
      <c r="H1358" s="30"/>
      <c r="I1358" s="0" t="s">
        <v>265</v>
      </c>
      <c r="J1358" s="31" t="n">
        <f aca="false">ROUND(E1358* H1358,5)</f>
        <v>0</v>
      </c>
      <c r="K1358" s="32"/>
    </row>
    <row r="1359" customFormat="false" ht="15" hidden="false" customHeight="false" outlineLevel="0" collapsed="false">
      <c r="D1359" s="33" t="s">
        <v>282</v>
      </c>
      <c r="E1359" s="32"/>
      <c r="H1359" s="32"/>
      <c r="K1359" s="30" t="n">
        <f aca="false">SUM(J1358:J1358)</f>
        <v>0</v>
      </c>
    </row>
    <row r="1360" customFormat="false" ht="15" hidden="false" customHeight="false" outlineLevel="0" collapsed="false">
      <c r="E1360" s="32"/>
      <c r="H1360" s="32"/>
      <c r="K1360" s="32"/>
    </row>
    <row r="1361" customFormat="false" ht="15" hidden="false" customHeight="false" outlineLevel="0" collapsed="false">
      <c r="D1361" s="33" t="s">
        <v>284</v>
      </c>
      <c r="E1361" s="32"/>
      <c r="H1361" s="32" t="n">
        <v>1.5</v>
      </c>
      <c r="I1361" s="0" t="s">
        <v>285</v>
      </c>
      <c r="J1361" s="0" t="n">
        <f aca="false">ROUND(H1361/100*K1356,5)</f>
        <v>0</v>
      </c>
      <c r="K1361" s="32"/>
    </row>
    <row r="1362" customFormat="false" ht="15" hidden="false" customHeight="false" outlineLevel="0" collapsed="false">
      <c r="D1362" s="33" t="s">
        <v>283</v>
      </c>
      <c r="E1362" s="32"/>
      <c r="H1362" s="32"/>
      <c r="K1362" s="34" t="n">
        <f aca="false">SUM(J1353:J1361)</f>
        <v>0</v>
      </c>
    </row>
    <row r="1363" customFormat="false" ht="15" hidden="false" customHeight="false" outlineLevel="0" collapsed="false">
      <c r="D1363" s="33" t="s">
        <v>286</v>
      </c>
      <c r="E1363" s="32"/>
      <c r="H1363" s="32"/>
      <c r="K1363" s="34" t="n">
        <f aca="false">SUM(K1362:K1362)</f>
        <v>0</v>
      </c>
    </row>
    <row r="1365" customFormat="false" ht="45" hidden="false" customHeight="true" outlineLevel="0" collapsed="false">
      <c r="A1365" s="22"/>
      <c r="B1365" s="22" t="s">
        <v>811</v>
      </c>
      <c r="C1365" s="23" t="s">
        <v>13</v>
      </c>
      <c r="D1365" s="24" t="s">
        <v>812</v>
      </c>
      <c r="E1365" s="24"/>
      <c r="F1365" s="24"/>
      <c r="G1365" s="23"/>
      <c r="H1365" s="25" t="s">
        <v>257</v>
      </c>
      <c r="I1365" s="26" t="n">
        <v>1</v>
      </c>
      <c r="J1365" s="26"/>
      <c r="K1365" s="27" t="n">
        <f aca="false">ROUND(K1376,2)</f>
        <v>0</v>
      </c>
      <c r="L1365" s="24" t="s">
        <v>813</v>
      </c>
      <c r="M1365" s="23"/>
      <c r="N1365" s="23"/>
      <c r="O1365" s="23"/>
      <c r="P1365" s="23"/>
      <c r="Q1365" s="23"/>
      <c r="R1365" s="23"/>
      <c r="S1365" s="23"/>
      <c r="T1365" s="23"/>
      <c r="U1365" s="23"/>
      <c r="V1365" s="23"/>
      <c r="W1365" s="23"/>
      <c r="X1365" s="23"/>
      <c r="Y1365" s="23"/>
      <c r="Z1365" s="23"/>
      <c r="AA1365" s="23"/>
    </row>
    <row r="1366" customFormat="false" ht="15" hidden="false" customHeight="false" outlineLevel="0" collapsed="false">
      <c r="B1366" s="28" t="s">
        <v>259</v>
      </c>
    </row>
    <row r="1367" customFormat="false" ht="15" hidden="false" customHeight="false" outlineLevel="0" collapsed="false">
      <c r="B1367" s="0" t="s">
        <v>376</v>
      </c>
      <c r="C1367" s="0" t="s">
        <v>261</v>
      </c>
      <c r="D1367" s="0" t="s">
        <v>377</v>
      </c>
      <c r="E1367" s="29" t="n">
        <v>0.165</v>
      </c>
      <c r="F1367" s="0" t="s">
        <v>263</v>
      </c>
      <c r="G1367" s="0" t="s">
        <v>264</v>
      </c>
      <c r="H1367" s="30"/>
      <c r="I1367" s="0" t="s">
        <v>265</v>
      </c>
      <c r="J1367" s="31" t="n">
        <f aca="false">ROUND(E1367/I1365* H1367,5)</f>
        <v>0</v>
      </c>
      <c r="K1367" s="32"/>
    </row>
    <row r="1368" customFormat="false" ht="15" hidden="false" customHeight="false" outlineLevel="0" collapsed="false">
      <c r="B1368" s="0" t="s">
        <v>378</v>
      </c>
      <c r="C1368" s="0" t="s">
        <v>261</v>
      </c>
      <c r="D1368" s="0" t="s">
        <v>379</v>
      </c>
      <c r="E1368" s="29" t="n">
        <v>0.165</v>
      </c>
      <c r="F1368" s="0" t="s">
        <v>263</v>
      </c>
      <c r="G1368" s="0" t="s">
        <v>264</v>
      </c>
      <c r="H1368" s="30"/>
      <c r="I1368" s="0" t="s">
        <v>265</v>
      </c>
      <c r="J1368" s="31" t="n">
        <f aca="false">ROUND(E1368/I1365* H1368,5)</f>
        <v>0</v>
      </c>
      <c r="K1368" s="32"/>
    </row>
    <row r="1369" customFormat="false" ht="15" hidden="false" customHeight="false" outlineLevel="0" collapsed="false">
      <c r="D1369" s="33" t="s">
        <v>266</v>
      </c>
      <c r="E1369" s="32"/>
      <c r="H1369" s="32"/>
      <c r="K1369" s="30" t="n">
        <f aca="false">SUM(J1367:J1368)</f>
        <v>0</v>
      </c>
    </row>
    <row r="1370" customFormat="false" ht="15" hidden="false" customHeight="false" outlineLevel="0" collapsed="false">
      <c r="B1370" s="28" t="s">
        <v>271</v>
      </c>
      <c r="E1370" s="32"/>
      <c r="H1370" s="32"/>
      <c r="K1370" s="32"/>
    </row>
    <row r="1371" customFormat="false" ht="15" hidden="false" customHeight="false" outlineLevel="0" collapsed="false">
      <c r="B1371" s="0" t="s">
        <v>814</v>
      </c>
      <c r="C1371" s="0" t="s">
        <v>13</v>
      </c>
      <c r="D1371" s="0" t="s">
        <v>815</v>
      </c>
      <c r="E1371" s="29" t="n">
        <v>1</v>
      </c>
      <c r="G1371" s="0" t="s">
        <v>264</v>
      </c>
      <c r="H1371" s="30"/>
      <c r="I1371" s="0" t="s">
        <v>265</v>
      </c>
      <c r="J1371" s="31" t="n">
        <f aca="false">ROUND(E1371* H1371,5)</f>
        <v>0</v>
      </c>
      <c r="K1371" s="32"/>
    </row>
    <row r="1372" customFormat="false" ht="15" hidden="false" customHeight="false" outlineLevel="0" collapsed="false">
      <c r="D1372" s="33" t="s">
        <v>282</v>
      </c>
      <c r="E1372" s="32"/>
      <c r="H1372" s="32"/>
      <c r="K1372" s="30" t="n">
        <f aca="false">SUM(J1371:J1371)</f>
        <v>0</v>
      </c>
    </row>
    <row r="1373" customFormat="false" ht="15" hidden="false" customHeight="false" outlineLevel="0" collapsed="false">
      <c r="E1373" s="32"/>
      <c r="H1373" s="32"/>
      <c r="K1373" s="32"/>
    </row>
    <row r="1374" customFormat="false" ht="15" hidden="false" customHeight="false" outlineLevel="0" collapsed="false">
      <c r="D1374" s="33" t="s">
        <v>284</v>
      </c>
      <c r="E1374" s="32"/>
      <c r="H1374" s="32" t="n">
        <v>1.5</v>
      </c>
      <c r="I1374" s="0" t="s">
        <v>285</v>
      </c>
      <c r="J1374" s="0" t="n">
        <f aca="false">ROUND(H1374/100*K1369,5)</f>
        <v>0</v>
      </c>
      <c r="K1374" s="32"/>
    </row>
    <row r="1375" customFormat="false" ht="15" hidden="false" customHeight="false" outlineLevel="0" collapsed="false">
      <c r="D1375" s="33" t="s">
        <v>283</v>
      </c>
      <c r="E1375" s="32"/>
      <c r="H1375" s="32"/>
      <c r="K1375" s="34" t="n">
        <f aca="false">SUM(J1366:J1374)</f>
        <v>0</v>
      </c>
    </row>
    <row r="1376" customFormat="false" ht="15" hidden="false" customHeight="false" outlineLevel="0" collapsed="false">
      <c r="D1376" s="33" t="s">
        <v>286</v>
      </c>
      <c r="E1376" s="32"/>
      <c r="H1376" s="32"/>
      <c r="K1376" s="34" t="n">
        <f aca="false">SUM(K1375:K1375)</f>
        <v>0</v>
      </c>
    </row>
    <row r="1378" customFormat="false" ht="45" hidden="false" customHeight="true" outlineLevel="0" collapsed="false">
      <c r="A1378" s="22"/>
      <c r="B1378" s="22" t="s">
        <v>816</v>
      </c>
      <c r="C1378" s="23" t="s">
        <v>13</v>
      </c>
      <c r="D1378" s="24" t="s">
        <v>817</v>
      </c>
      <c r="E1378" s="24"/>
      <c r="F1378" s="24"/>
      <c r="G1378" s="23"/>
      <c r="H1378" s="25" t="s">
        <v>257</v>
      </c>
      <c r="I1378" s="26" t="n">
        <v>1</v>
      </c>
      <c r="J1378" s="26"/>
      <c r="K1378" s="27"/>
      <c r="L1378" s="24" t="s">
        <v>818</v>
      </c>
      <c r="M1378" s="23"/>
      <c r="N1378" s="23"/>
      <c r="O1378" s="23"/>
      <c r="P1378" s="23"/>
      <c r="Q1378" s="23"/>
      <c r="R1378" s="23"/>
      <c r="S1378" s="23"/>
      <c r="T1378" s="23"/>
      <c r="U1378" s="23"/>
      <c r="V1378" s="23"/>
      <c r="W1378" s="23"/>
      <c r="X1378" s="23"/>
      <c r="Y1378" s="23"/>
      <c r="Z1378" s="23"/>
      <c r="AA1378" s="23"/>
    </row>
    <row r="1379" customFormat="false" ht="45" hidden="false" customHeight="true" outlineLevel="0" collapsed="false">
      <c r="A1379" s="22"/>
      <c r="B1379" s="22" t="s">
        <v>819</v>
      </c>
      <c r="C1379" s="23" t="s">
        <v>13</v>
      </c>
      <c r="D1379" s="24" t="s">
        <v>820</v>
      </c>
      <c r="E1379" s="24"/>
      <c r="F1379" s="24"/>
      <c r="G1379" s="23"/>
      <c r="H1379" s="25" t="s">
        <v>257</v>
      </c>
      <c r="I1379" s="26" t="n">
        <v>1</v>
      </c>
      <c r="J1379" s="26"/>
      <c r="K1379" s="27" t="n">
        <f aca="false">ROUND(K1390,2)</f>
        <v>0</v>
      </c>
      <c r="L1379" s="24" t="s">
        <v>821</v>
      </c>
      <c r="M1379" s="23"/>
      <c r="N1379" s="23"/>
      <c r="O1379" s="23"/>
      <c r="P1379" s="23"/>
      <c r="Q1379" s="23"/>
      <c r="R1379" s="23"/>
      <c r="S1379" s="23"/>
      <c r="T1379" s="23"/>
      <c r="U1379" s="23"/>
      <c r="V1379" s="23"/>
      <c r="W1379" s="23"/>
      <c r="X1379" s="23"/>
      <c r="Y1379" s="23"/>
      <c r="Z1379" s="23"/>
      <c r="AA1379" s="23"/>
    </row>
    <row r="1380" customFormat="false" ht="15" hidden="false" customHeight="false" outlineLevel="0" collapsed="false">
      <c r="B1380" s="28" t="s">
        <v>259</v>
      </c>
    </row>
    <row r="1381" customFormat="false" ht="15" hidden="false" customHeight="false" outlineLevel="0" collapsed="false">
      <c r="B1381" s="0" t="s">
        <v>376</v>
      </c>
      <c r="C1381" s="0" t="s">
        <v>261</v>
      </c>
      <c r="D1381" s="0" t="s">
        <v>377</v>
      </c>
      <c r="E1381" s="29" t="n">
        <v>0.3</v>
      </c>
      <c r="F1381" s="0" t="s">
        <v>263</v>
      </c>
      <c r="G1381" s="0" t="s">
        <v>264</v>
      </c>
      <c r="H1381" s="30"/>
      <c r="I1381" s="0" t="s">
        <v>265</v>
      </c>
      <c r="J1381" s="31" t="n">
        <f aca="false">ROUND(E1381/I1379* H1381,5)</f>
        <v>0</v>
      </c>
      <c r="K1381" s="32"/>
    </row>
    <row r="1382" customFormat="false" ht="15" hidden="false" customHeight="false" outlineLevel="0" collapsed="false">
      <c r="B1382" s="0" t="s">
        <v>378</v>
      </c>
      <c r="C1382" s="0" t="s">
        <v>261</v>
      </c>
      <c r="D1382" s="0" t="s">
        <v>379</v>
      </c>
      <c r="E1382" s="29" t="n">
        <v>0.3</v>
      </c>
      <c r="F1382" s="0" t="s">
        <v>263</v>
      </c>
      <c r="G1382" s="0" t="s">
        <v>264</v>
      </c>
      <c r="H1382" s="30"/>
      <c r="I1382" s="0" t="s">
        <v>265</v>
      </c>
      <c r="J1382" s="31" t="n">
        <f aca="false">ROUND(E1382/I1379* H1382,5)</f>
        <v>0</v>
      </c>
      <c r="K1382" s="32"/>
    </row>
    <row r="1383" customFormat="false" ht="15" hidden="false" customHeight="false" outlineLevel="0" collapsed="false">
      <c r="D1383" s="33" t="s">
        <v>266</v>
      </c>
      <c r="E1383" s="32"/>
      <c r="H1383" s="32"/>
      <c r="K1383" s="30" t="n">
        <f aca="false">SUM(J1381:J1382)</f>
        <v>0</v>
      </c>
    </row>
    <row r="1384" customFormat="false" ht="15" hidden="false" customHeight="false" outlineLevel="0" collapsed="false">
      <c r="B1384" s="28" t="s">
        <v>271</v>
      </c>
      <c r="E1384" s="32"/>
      <c r="H1384" s="32"/>
      <c r="K1384" s="32"/>
    </row>
    <row r="1385" customFormat="false" ht="15" hidden="false" customHeight="false" outlineLevel="0" collapsed="false">
      <c r="B1385" s="0" t="s">
        <v>822</v>
      </c>
      <c r="C1385" s="0" t="s">
        <v>13</v>
      </c>
      <c r="D1385" s="0" t="s">
        <v>820</v>
      </c>
      <c r="E1385" s="29" t="n">
        <v>1</v>
      </c>
      <c r="G1385" s="0" t="s">
        <v>264</v>
      </c>
      <c r="H1385" s="30"/>
      <c r="I1385" s="0" t="s">
        <v>265</v>
      </c>
      <c r="J1385" s="31" t="n">
        <f aca="false">ROUND(E1385* H1385,5)</f>
        <v>0</v>
      </c>
      <c r="K1385" s="32"/>
    </row>
    <row r="1386" customFormat="false" ht="15" hidden="false" customHeight="false" outlineLevel="0" collapsed="false">
      <c r="D1386" s="33" t="s">
        <v>282</v>
      </c>
      <c r="E1386" s="32"/>
      <c r="H1386" s="32"/>
      <c r="K1386" s="30" t="n">
        <f aca="false">SUM(J1385:J1385)</f>
        <v>0</v>
      </c>
    </row>
    <row r="1387" customFormat="false" ht="15" hidden="false" customHeight="false" outlineLevel="0" collapsed="false">
      <c r="E1387" s="32"/>
      <c r="H1387" s="32"/>
      <c r="K1387" s="32"/>
    </row>
    <row r="1388" customFormat="false" ht="15" hidden="false" customHeight="false" outlineLevel="0" collapsed="false">
      <c r="D1388" s="33" t="s">
        <v>284</v>
      </c>
      <c r="E1388" s="32"/>
      <c r="H1388" s="32" t="n">
        <v>1.5</v>
      </c>
      <c r="I1388" s="0" t="s">
        <v>285</v>
      </c>
      <c r="J1388" s="0" t="n">
        <f aca="false">ROUND(H1388/100*K1383,5)</f>
        <v>0</v>
      </c>
      <c r="K1388" s="32"/>
    </row>
    <row r="1389" customFormat="false" ht="15" hidden="false" customHeight="false" outlineLevel="0" collapsed="false">
      <c r="D1389" s="33" t="s">
        <v>283</v>
      </c>
      <c r="E1389" s="32"/>
      <c r="H1389" s="32"/>
      <c r="K1389" s="34" t="n">
        <f aca="false">SUM(J1380:J1388)</f>
        <v>0</v>
      </c>
    </row>
    <row r="1390" customFormat="false" ht="15" hidden="false" customHeight="false" outlineLevel="0" collapsed="false">
      <c r="D1390" s="33" t="s">
        <v>286</v>
      </c>
      <c r="E1390" s="32"/>
      <c r="H1390" s="32"/>
      <c r="K1390" s="34" t="n">
        <f aca="false">SUM(K1389:K1389)</f>
        <v>0</v>
      </c>
    </row>
    <row r="1392" customFormat="false" ht="45" hidden="false" customHeight="true" outlineLevel="0" collapsed="false">
      <c r="A1392" s="22" t="s">
        <v>823</v>
      </c>
      <c r="B1392" s="22" t="s">
        <v>243</v>
      </c>
      <c r="C1392" s="23" t="s">
        <v>13</v>
      </c>
      <c r="D1392" s="24" t="s">
        <v>244</v>
      </c>
      <c r="E1392" s="24"/>
      <c r="F1392" s="24"/>
      <c r="G1392" s="23"/>
      <c r="H1392" s="25" t="s">
        <v>257</v>
      </c>
      <c r="I1392" s="26" t="n">
        <v>1</v>
      </c>
      <c r="J1392" s="26"/>
      <c r="K1392" s="27" t="n">
        <f aca="false">ROUND(K1397,2)</f>
        <v>0</v>
      </c>
      <c r="L1392" s="24" t="s">
        <v>824</v>
      </c>
      <c r="M1392" s="23"/>
      <c r="N1392" s="23"/>
      <c r="O1392" s="23"/>
      <c r="P1392" s="23"/>
      <c r="Q1392" s="23"/>
      <c r="R1392" s="23"/>
      <c r="S1392" s="23"/>
      <c r="T1392" s="23"/>
      <c r="U1392" s="23"/>
      <c r="V1392" s="23"/>
      <c r="W1392" s="23"/>
      <c r="X1392" s="23"/>
      <c r="Y1392" s="23"/>
      <c r="Z1392" s="23"/>
      <c r="AA1392" s="23"/>
    </row>
    <row r="1393" customFormat="false" ht="15" hidden="false" customHeight="false" outlineLevel="0" collapsed="false">
      <c r="B1393" s="28" t="s">
        <v>259</v>
      </c>
    </row>
    <row r="1394" customFormat="false" ht="15" hidden="false" customHeight="false" outlineLevel="0" collapsed="false">
      <c r="B1394" s="0" t="s">
        <v>825</v>
      </c>
      <c r="C1394" s="0" t="s">
        <v>261</v>
      </c>
      <c r="D1394" s="0" t="s">
        <v>826</v>
      </c>
      <c r="E1394" s="29" t="n">
        <v>100</v>
      </c>
      <c r="F1394" s="0" t="s">
        <v>263</v>
      </c>
      <c r="G1394" s="0" t="s">
        <v>264</v>
      </c>
      <c r="H1394" s="30"/>
      <c r="I1394" s="0" t="s">
        <v>265</v>
      </c>
      <c r="J1394" s="31" t="n">
        <f aca="false">ROUND(E1394/I1392* H1394,5)</f>
        <v>0</v>
      </c>
      <c r="K1394" s="32"/>
    </row>
    <row r="1395" customFormat="false" ht="15" hidden="false" customHeight="false" outlineLevel="0" collapsed="false">
      <c r="D1395" s="33" t="s">
        <v>266</v>
      </c>
      <c r="E1395" s="32"/>
      <c r="H1395" s="32"/>
      <c r="K1395" s="30" t="n">
        <f aca="false">SUM(J1394:J1394)</f>
        <v>0</v>
      </c>
    </row>
    <row r="1396" customFormat="false" ht="15" hidden="false" customHeight="false" outlineLevel="0" collapsed="false">
      <c r="D1396" s="33" t="s">
        <v>283</v>
      </c>
      <c r="E1396" s="32"/>
      <c r="H1396" s="32"/>
      <c r="K1396" s="34" t="n">
        <f aca="false">SUM(J1393:J1395)</f>
        <v>0</v>
      </c>
    </row>
    <row r="1397" customFormat="false" ht="15" hidden="false" customHeight="false" outlineLevel="0" collapsed="false">
      <c r="D1397" s="33" t="s">
        <v>286</v>
      </c>
      <c r="E1397" s="32"/>
      <c r="H1397" s="32"/>
      <c r="K1397" s="34" t="n">
        <f aca="false">SUM(K1396:K1396)</f>
        <v>0</v>
      </c>
    </row>
    <row r="1399" customFormat="false" ht="45" hidden="false" customHeight="true" outlineLevel="0" collapsed="false">
      <c r="A1399" s="22" t="s">
        <v>827</v>
      </c>
      <c r="B1399" s="22" t="s">
        <v>245</v>
      </c>
      <c r="C1399" s="23" t="s">
        <v>13</v>
      </c>
      <c r="D1399" s="24" t="s">
        <v>246</v>
      </c>
      <c r="E1399" s="24"/>
      <c r="F1399" s="24"/>
      <c r="G1399" s="23"/>
      <c r="H1399" s="25" t="s">
        <v>257</v>
      </c>
      <c r="I1399" s="26" t="n">
        <v>1</v>
      </c>
      <c r="J1399" s="26"/>
      <c r="K1399" s="27" t="n">
        <f aca="false">ROUND(K1404,2)</f>
        <v>0</v>
      </c>
      <c r="L1399" s="24" t="s">
        <v>828</v>
      </c>
      <c r="M1399" s="23"/>
      <c r="N1399" s="23"/>
      <c r="O1399" s="23"/>
      <c r="P1399" s="23"/>
      <c r="Q1399" s="23"/>
      <c r="R1399" s="23"/>
      <c r="S1399" s="23"/>
      <c r="T1399" s="23"/>
      <c r="U1399" s="23"/>
      <c r="V1399" s="23"/>
      <c r="W1399" s="23"/>
      <c r="X1399" s="23"/>
      <c r="Y1399" s="23"/>
      <c r="Z1399" s="23"/>
      <c r="AA1399" s="23"/>
    </row>
    <row r="1400" customFormat="false" ht="15" hidden="false" customHeight="false" outlineLevel="0" collapsed="false">
      <c r="B1400" s="28" t="s">
        <v>259</v>
      </c>
    </row>
    <row r="1401" customFormat="false" ht="15" hidden="false" customHeight="false" outlineLevel="0" collapsed="false">
      <c r="B1401" s="0" t="s">
        <v>320</v>
      </c>
      <c r="C1401" s="0" t="s">
        <v>261</v>
      </c>
      <c r="D1401" s="0" t="s">
        <v>321</v>
      </c>
      <c r="E1401" s="29" t="n">
        <v>180</v>
      </c>
      <c r="F1401" s="0" t="s">
        <v>263</v>
      </c>
      <c r="G1401" s="0" t="s">
        <v>264</v>
      </c>
      <c r="H1401" s="30"/>
      <c r="I1401" s="0" t="s">
        <v>265</v>
      </c>
      <c r="J1401" s="31" t="n">
        <f aca="false">ROUND(E1401/I1399* H1401,5)</f>
        <v>0</v>
      </c>
      <c r="K1401" s="32"/>
    </row>
    <row r="1402" customFormat="false" ht="15" hidden="false" customHeight="false" outlineLevel="0" collapsed="false">
      <c r="D1402" s="33" t="s">
        <v>266</v>
      </c>
      <c r="E1402" s="32"/>
      <c r="H1402" s="32"/>
      <c r="K1402" s="30" t="n">
        <f aca="false">SUM(J1401:J1401)</f>
        <v>0</v>
      </c>
    </row>
    <row r="1403" customFormat="false" ht="15" hidden="false" customHeight="false" outlineLevel="0" collapsed="false">
      <c r="D1403" s="33" t="s">
        <v>283</v>
      </c>
      <c r="E1403" s="32"/>
      <c r="H1403" s="32"/>
      <c r="K1403" s="34" t="n">
        <f aca="false">SUM(J1400:J1402)</f>
        <v>0</v>
      </c>
    </row>
    <row r="1404" customFormat="false" ht="15" hidden="false" customHeight="false" outlineLevel="0" collapsed="false">
      <c r="D1404" s="33" t="s">
        <v>286</v>
      </c>
      <c r="E1404" s="32"/>
      <c r="H1404" s="32"/>
      <c r="K1404" s="34" t="n">
        <f aca="false">SUM(K1403:K1403)</f>
        <v>0</v>
      </c>
    </row>
    <row r="1406" customFormat="false" ht="45" hidden="false" customHeight="true" outlineLevel="0" collapsed="false">
      <c r="A1406" s="22" t="s">
        <v>829</v>
      </c>
      <c r="B1406" s="22" t="s">
        <v>213</v>
      </c>
      <c r="C1406" s="23" t="s">
        <v>13</v>
      </c>
      <c r="D1406" s="24" t="s">
        <v>214</v>
      </c>
      <c r="E1406" s="24"/>
      <c r="F1406" s="24"/>
      <c r="G1406" s="23"/>
      <c r="H1406" s="25" t="s">
        <v>257</v>
      </c>
      <c r="I1406" s="26" t="n">
        <v>1</v>
      </c>
      <c r="J1406" s="26"/>
      <c r="K1406" s="27" t="n">
        <f aca="false">ROUND(K1421,2)</f>
        <v>0</v>
      </c>
      <c r="L1406" s="24" t="s">
        <v>830</v>
      </c>
      <c r="M1406" s="23"/>
      <c r="N1406" s="23"/>
      <c r="O1406" s="23"/>
      <c r="P1406" s="23"/>
      <c r="Q1406" s="23"/>
      <c r="R1406" s="23"/>
      <c r="S1406" s="23"/>
      <c r="T1406" s="23"/>
      <c r="U1406" s="23"/>
      <c r="V1406" s="23"/>
      <c r="W1406" s="23"/>
      <c r="X1406" s="23"/>
      <c r="Y1406" s="23"/>
      <c r="Z1406" s="23"/>
      <c r="AA1406" s="23"/>
    </row>
    <row r="1407" customFormat="false" ht="15" hidden="false" customHeight="false" outlineLevel="0" collapsed="false">
      <c r="B1407" s="28" t="s">
        <v>259</v>
      </c>
    </row>
    <row r="1408" customFormat="false" ht="15" hidden="false" customHeight="false" outlineLevel="0" collapsed="false">
      <c r="B1408" s="0" t="s">
        <v>376</v>
      </c>
      <c r="C1408" s="0" t="s">
        <v>261</v>
      </c>
      <c r="D1408" s="0" t="s">
        <v>377</v>
      </c>
      <c r="E1408" s="29" t="n">
        <v>16</v>
      </c>
      <c r="F1408" s="0" t="s">
        <v>263</v>
      </c>
      <c r="G1408" s="0" t="s">
        <v>264</v>
      </c>
      <c r="H1408" s="30"/>
      <c r="I1408" s="0" t="s">
        <v>265</v>
      </c>
      <c r="J1408" s="31" t="n">
        <f aca="false">ROUND(E1408/I1406* H1408,5)</f>
        <v>0</v>
      </c>
      <c r="K1408" s="32"/>
    </row>
    <row r="1409" customFormat="false" ht="15" hidden="false" customHeight="false" outlineLevel="0" collapsed="false">
      <c r="B1409" s="0" t="s">
        <v>378</v>
      </c>
      <c r="C1409" s="0" t="s">
        <v>261</v>
      </c>
      <c r="D1409" s="0" t="s">
        <v>379</v>
      </c>
      <c r="E1409" s="29" t="n">
        <v>16</v>
      </c>
      <c r="F1409" s="0" t="s">
        <v>263</v>
      </c>
      <c r="G1409" s="0" t="s">
        <v>264</v>
      </c>
      <c r="H1409" s="30"/>
      <c r="I1409" s="0" t="s">
        <v>265</v>
      </c>
      <c r="J1409" s="31" t="n">
        <f aca="false">ROUND(E1409/I1406* H1409,5)</f>
        <v>0</v>
      </c>
      <c r="K1409" s="32"/>
    </row>
    <row r="1410" customFormat="false" ht="15" hidden="false" customHeight="false" outlineLevel="0" collapsed="false">
      <c r="B1410" s="0" t="s">
        <v>320</v>
      </c>
      <c r="C1410" s="0" t="s">
        <v>261</v>
      </c>
      <c r="D1410" s="0" t="s">
        <v>321</v>
      </c>
      <c r="E1410" s="29" t="n">
        <v>16</v>
      </c>
      <c r="F1410" s="0" t="s">
        <v>263</v>
      </c>
      <c r="G1410" s="0" t="s">
        <v>264</v>
      </c>
      <c r="H1410" s="30"/>
      <c r="I1410" s="0" t="s">
        <v>265</v>
      </c>
      <c r="J1410" s="31" t="n">
        <f aca="false">ROUND(E1410/I1406* H1410,5)</f>
        <v>0</v>
      </c>
      <c r="K1410" s="32"/>
    </row>
    <row r="1411" customFormat="false" ht="15" hidden="false" customHeight="false" outlineLevel="0" collapsed="false">
      <c r="D1411" s="33" t="s">
        <v>266</v>
      </c>
      <c r="E1411" s="32"/>
      <c r="H1411" s="32"/>
      <c r="K1411" s="30" t="n">
        <f aca="false">SUM(J1408:J1410)</f>
        <v>0</v>
      </c>
    </row>
    <row r="1412" customFormat="false" ht="15" hidden="false" customHeight="false" outlineLevel="0" collapsed="false">
      <c r="B1412" s="28" t="s">
        <v>267</v>
      </c>
      <c r="E1412" s="32"/>
      <c r="H1412" s="32"/>
      <c r="K1412" s="32"/>
    </row>
    <row r="1413" customFormat="false" ht="15" hidden="false" customHeight="false" outlineLevel="0" collapsed="false">
      <c r="B1413" s="0" t="s">
        <v>831</v>
      </c>
      <c r="C1413" s="0" t="s">
        <v>261</v>
      </c>
      <c r="D1413" s="0" t="s">
        <v>832</v>
      </c>
      <c r="E1413" s="29" t="n">
        <v>12</v>
      </c>
      <c r="F1413" s="0" t="s">
        <v>263</v>
      </c>
      <c r="G1413" s="0" t="s">
        <v>264</v>
      </c>
      <c r="H1413" s="30"/>
      <c r="I1413" s="0" t="s">
        <v>265</v>
      </c>
      <c r="J1413" s="31" t="n">
        <f aca="false">ROUND(E1413/I1406* H1413,5)</f>
        <v>0</v>
      </c>
      <c r="K1413" s="32"/>
    </row>
    <row r="1414" customFormat="false" ht="15" hidden="false" customHeight="false" outlineLevel="0" collapsed="false">
      <c r="D1414" s="33" t="s">
        <v>270</v>
      </c>
      <c r="E1414" s="32"/>
      <c r="H1414" s="32"/>
      <c r="K1414" s="30" t="n">
        <f aca="false">SUM(J1413:J1413)</f>
        <v>0</v>
      </c>
    </row>
    <row r="1415" customFormat="false" ht="15" hidden="false" customHeight="false" outlineLevel="0" collapsed="false">
      <c r="B1415" s="28" t="s">
        <v>271</v>
      </c>
      <c r="E1415" s="32"/>
      <c r="H1415" s="32"/>
      <c r="K1415" s="32"/>
    </row>
    <row r="1416" customFormat="false" ht="240" hidden="false" customHeight="false" outlineLevel="0" collapsed="false">
      <c r="B1416" s="0" t="s">
        <v>833</v>
      </c>
      <c r="C1416" s="0" t="s">
        <v>13</v>
      </c>
      <c r="D1416" s="35" t="s">
        <v>214</v>
      </c>
      <c r="E1416" s="29" t="n">
        <v>1</v>
      </c>
      <c r="G1416" s="0" t="s">
        <v>264</v>
      </c>
      <c r="H1416" s="30"/>
      <c r="I1416" s="0" t="s">
        <v>265</v>
      </c>
      <c r="J1416" s="31" t="n">
        <f aca="false">ROUND(E1416* H1416,5)</f>
        <v>0</v>
      </c>
      <c r="K1416" s="32"/>
    </row>
    <row r="1417" customFormat="false" ht="15" hidden="false" customHeight="false" outlineLevel="0" collapsed="false">
      <c r="D1417" s="33" t="s">
        <v>282</v>
      </c>
      <c r="E1417" s="32"/>
      <c r="H1417" s="32"/>
      <c r="K1417" s="30" t="n">
        <f aca="false">SUM(J1416:J1416)</f>
        <v>0</v>
      </c>
    </row>
    <row r="1418" customFormat="false" ht="15" hidden="false" customHeight="false" outlineLevel="0" collapsed="false">
      <c r="E1418" s="32"/>
      <c r="H1418" s="32"/>
      <c r="K1418" s="32"/>
    </row>
    <row r="1419" customFormat="false" ht="15" hidden="false" customHeight="false" outlineLevel="0" collapsed="false">
      <c r="D1419" s="33" t="s">
        <v>284</v>
      </c>
      <c r="E1419" s="32"/>
      <c r="H1419" s="32" t="n">
        <v>2.5</v>
      </c>
      <c r="I1419" s="0" t="s">
        <v>285</v>
      </c>
      <c r="J1419" s="0" t="n">
        <f aca="false">ROUND(H1419/100*K1411,5)</f>
        <v>0</v>
      </c>
      <c r="K1419" s="32"/>
    </row>
    <row r="1420" customFormat="false" ht="15" hidden="false" customHeight="false" outlineLevel="0" collapsed="false">
      <c r="D1420" s="33" t="s">
        <v>283</v>
      </c>
      <c r="E1420" s="32"/>
      <c r="H1420" s="32"/>
      <c r="K1420" s="34" t="n">
        <f aca="false">SUM(J1407:J1419)</f>
        <v>0</v>
      </c>
    </row>
    <row r="1421" customFormat="false" ht="15" hidden="false" customHeight="false" outlineLevel="0" collapsed="false">
      <c r="D1421" s="33" t="s">
        <v>286</v>
      </c>
      <c r="E1421" s="32"/>
      <c r="H1421" s="32"/>
      <c r="K1421" s="34" t="n">
        <f aca="false">SUM(K1420:K1420)</f>
        <v>0</v>
      </c>
    </row>
    <row r="1423" customFormat="false" ht="45" hidden="false" customHeight="true" outlineLevel="0" collapsed="false">
      <c r="A1423" s="22" t="s">
        <v>834</v>
      </c>
      <c r="B1423" s="22" t="s">
        <v>183</v>
      </c>
      <c r="C1423" s="23" t="s">
        <v>13</v>
      </c>
      <c r="D1423" s="24" t="s">
        <v>184</v>
      </c>
      <c r="E1423" s="24"/>
      <c r="F1423" s="24"/>
      <c r="G1423" s="23"/>
      <c r="H1423" s="25" t="s">
        <v>257</v>
      </c>
      <c r="I1423" s="26" t="n">
        <v>1</v>
      </c>
      <c r="J1423" s="26"/>
      <c r="K1423" s="27" t="n">
        <f aca="false">ROUND(K1429,2)</f>
        <v>0</v>
      </c>
      <c r="L1423" s="24" t="s">
        <v>835</v>
      </c>
      <c r="M1423" s="23"/>
      <c r="N1423" s="23"/>
      <c r="O1423" s="23"/>
      <c r="P1423" s="23"/>
      <c r="Q1423" s="23"/>
      <c r="R1423" s="23"/>
      <c r="S1423" s="23"/>
      <c r="T1423" s="23"/>
      <c r="U1423" s="23"/>
      <c r="V1423" s="23"/>
      <c r="W1423" s="23"/>
      <c r="X1423" s="23"/>
      <c r="Y1423" s="23"/>
      <c r="Z1423" s="23"/>
      <c r="AA1423" s="23"/>
    </row>
    <row r="1424" customFormat="false" ht="15" hidden="false" customHeight="false" outlineLevel="0" collapsed="false">
      <c r="B1424" s="28" t="s">
        <v>259</v>
      </c>
    </row>
    <row r="1425" customFormat="false" ht="15" hidden="false" customHeight="false" outlineLevel="0" collapsed="false">
      <c r="B1425" s="0" t="s">
        <v>320</v>
      </c>
      <c r="C1425" s="0" t="s">
        <v>261</v>
      </c>
      <c r="D1425" s="0" t="s">
        <v>321</v>
      </c>
      <c r="E1425" s="29" t="n">
        <v>30</v>
      </c>
      <c r="F1425" s="0" t="s">
        <v>263</v>
      </c>
      <c r="G1425" s="0" t="s">
        <v>264</v>
      </c>
      <c r="H1425" s="30"/>
      <c r="I1425" s="0" t="s">
        <v>265</v>
      </c>
      <c r="J1425" s="31" t="n">
        <f aca="false">ROUND(E1425/I1423* H1425,5)</f>
        <v>0</v>
      </c>
      <c r="K1425" s="32"/>
    </row>
    <row r="1426" customFormat="false" ht="15" hidden="false" customHeight="false" outlineLevel="0" collapsed="false">
      <c r="B1426" s="0" t="s">
        <v>448</v>
      </c>
      <c r="C1426" s="0" t="s">
        <v>261</v>
      </c>
      <c r="D1426" s="0" t="s">
        <v>449</v>
      </c>
      <c r="E1426" s="29" t="n">
        <v>30</v>
      </c>
      <c r="F1426" s="0" t="s">
        <v>263</v>
      </c>
      <c r="G1426" s="0" t="s">
        <v>264</v>
      </c>
      <c r="H1426" s="30"/>
      <c r="I1426" s="0" t="s">
        <v>265</v>
      </c>
      <c r="J1426" s="31" t="n">
        <f aca="false">ROUND(E1426/I1423* H1426,5)</f>
        <v>0</v>
      </c>
      <c r="K1426" s="32"/>
    </row>
    <row r="1427" customFormat="false" ht="15" hidden="false" customHeight="false" outlineLevel="0" collapsed="false">
      <c r="D1427" s="33" t="s">
        <v>266</v>
      </c>
      <c r="E1427" s="32"/>
      <c r="H1427" s="32"/>
      <c r="K1427" s="30" t="n">
        <f aca="false">SUM(J1425:J1426)</f>
        <v>0</v>
      </c>
    </row>
    <row r="1428" customFormat="false" ht="15" hidden="false" customHeight="false" outlineLevel="0" collapsed="false">
      <c r="D1428" s="33" t="s">
        <v>283</v>
      </c>
      <c r="E1428" s="32"/>
      <c r="H1428" s="32"/>
      <c r="K1428" s="34" t="n">
        <f aca="false">SUM(J1424:J1427)</f>
        <v>0</v>
      </c>
    </row>
    <row r="1429" customFormat="false" ht="15" hidden="false" customHeight="false" outlineLevel="0" collapsed="false">
      <c r="D1429" s="33" t="s">
        <v>286</v>
      </c>
      <c r="E1429" s="32"/>
      <c r="H1429" s="32"/>
      <c r="K1429" s="34" t="n">
        <f aca="false">SUM(K1428:K1428)</f>
        <v>0</v>
      </c>
    </row>
    <row r="1431" customFormat="false" ht="45" hidden="false" customHeight="true" outlineLevel="0" collapsed="false">
      <c r="A1431" s="22" t="s">
        <v>836</v>
      </c>
      <c r="B1431" s="22" t="s">
        <v>56</v>
      </c>
      <c r="C1431" s="23" t="s">
        <v>49</v>
      </c>
      <c r="D1431" s="24" t="s">
        <v>57</v>
      </c>
      <c r="E1431" s="24"/>
      <c r="F1431" s="24"/>
      <c r="G1431" s="23"/>
      <c r="H1431" s="25" t="s">
        <v>257</v>
      </c>
      <c r="I1431" s="26" t="n">
        <v>1</v>
      </c>
      <c r="J1431" s="26"/>
      <c r="K1431" s="27" t="n">
        <f aca="false">ROUND(K1437,2)</f>
        <v>0</v>
      </c>
      <c r="L1431" s="24" t="s">
        <v>837</v>
      </c>
      <c r="M1431" s="23"/>
      <c r="N1431" s="23"/>
      <c r="O1431" s="23"/>
      <c r="P1431" s="23"/>
      <c r="Q1431" s="23"/>
      <c r="R1431" s="23"/>
      <c r="S1431" s="23"/>
      <c r="T1431" s="23"/>
      <c r="U1431" s="23"/>
      <c r="V1431" s="23"/>
      <c r="W1431" s="23"/>
      <c r="X1431" s="23"/>
      <c r="Y1431" s="23"/>
      <c r="Z1431" s="23"/>
      <c r="AA1431" s="23"/>
    </row>
    <row r="1432" customFormat="false" ht="15" hidden="false" customHeight="false" outlineLevel="0" collapsed="false">
      <c r="B1432" s="28" t="s">
        <v>314</v>
      </c>
    </row>
    <row r="1433" customFormat="false" ht="15" hidden="false" customHeight="false" outlineLevel="0" collapsed="false">
      <c r="B1433" s="0" t="s">
        <v>404</v>
      </c>
      <c r="C1433" s="0" t="s">
        <v>49</v>
      </c>
      <c r="D1433" s="0" t="s">
        <v>405</v>
      </c>
      <c r="E1433" s="29" t="n">
        <v>1</v>
      </c>
      <c r="G1433" s="0" t="s">
        <v>264</v>
      </c>
      <c r="H1433" s="30"/>
      <c r="I1433" s="0" t="s">
        <v>265</v>
      </c>
      <c r="J1433" s="31" t="n">
        <f aca="false">ROUND(E1433* H1433,5)</f>
        <v>0</v>
      </c>
      <c r="K1433" s="32"/>
    </row>
    <row r="1434" customFormat="false" ht="15" hidden="false" customHeight="false" outlineLevel="0" collapsed="false">
      <c r="B1434" s="0" t="s">
        <v>400</v>
      </c>
      <c r="C1434" s="0" t="s">
        <v>273</v>
      </c>
      <c r="D1434" s="0" t="s">
        <v>401</v>
      </c>
      <c r="E1434" s="29" t="n">
        <v>40</v>
      </c>
      <c r="G1434" s="0" t="s">
        <v>264</v>
      </c>
      <c r="H1434" s="30"/>
      <c r="I1434" s="0" t="s">
        <v>265</v>
      </c>
      <c r="J1434" s="31" t="n">
        <f aca="false">ROUND(E1434* H1434,5)</f>
        <v>0</v>
      </c>
      <c r="K1434" s="32"/>
    </row>
    <row r="1435" customFormat="false" ht="15" hidden="false" customHeight="false" outlineLevel="0" collapsed="false">
      <c r="D1435" s="33" t="s">
        <v>838</v>
      </c>
      <c r="E1435" s="32"/>
      <c r="H1435" s="32"/>
      <c r="K1435" s="30" t="n">
        <f aca="false">SUM(J1433:J1434)</f>
        <v>0</v>
      </c>
    </row>
    <row r="1436" customFormat="false" ht="15" hidden="false" customHeight="false" outlineLevel="0" collapsed="false">
      <c r="D1436" s="33" t="s">
        <v>283</v>
      </c>
      <c r="E1436" s="32"/>
      <c r="H1436" s="32"/>
      <c r="K1436" s="34" t="n">
        <f aca="false">SUM(J1432:J1435)</f>
        <v>0</v>
      </c>
    </row>
    <row r="1437" customFormat="false" ht="15" hidden="false" customHeight="false" outlineLevel="0" collapsed="false">
      <c r="D1437" s="33" t="s">
        <v>286</v>
      </c>
      <c r="E1437" s="32"/>
      <c r="H1437" s="32"/>
      <c r="K1437" s="34" t="n">
        <f aca="false">SUM(K1436:K1436)</f>
        <v>0</v>
      </c>
    </row>
    <row r="1439" customFormat="false" ht="45" hidden="false" customHeight="true" outlineLevel="0" collapsed="false">
      <c r="A1439" s="22" t="s">
        <v>839</v>
      </c>
      <c r="B1439" s="22" t="s">
        <v>58</v>
      </c>
      <c r="C1439" s="23" t="s">
        <v>49</v>
      </c>
      <c r="D1439" s="24" t="s">
        <v>59</v>
      </c>
      <c r="E1439" s="24"/>
      <c r="F1439" s="24"/>
      <c r="G1439" s="23"/>
      <c r="H1439" s="25" t="s">
        <v>257</v>
      </c>
      <c r="I1439" s="26" t="n">
        <v>1</v>
      </c>
      <c r="J1439" s="26"/>
      <c r="K1439" s="27" t="n">
        <f aca="false">ROUND(K1446,2)</f>
        <v>0</v>
      </c>
      <c r="L1439" s="24" t="s">
        <v>840</v>
      </c>
      <c r="M1439" s="23"/>
      <c r="N1439" s="23"/>
      <c r="O1439" s="23"/>
      <c r="P1439" s="23"/>
      <c r="Q1439" s="23"/>
      <c r="R1439" s="23"/>
      <c r="S1439" s="23"/>
      <c r="T1439" s="23"/>
      <c r="U1439" s="23"/>
      <c r="V1439" s="23"/>
      <c r="W1439" s="23"/>
      <c r="X1439" s="23"/>
      <c r="Y1439" s="23"/>
      <c r="Z1439" s="23"/>
      <c r="AA1439" s="23"/>
    </row>
    <row r="1440" customFormat="false" ht="15" hidden="false" customHeight="false" outlineLevel="0" collapsed="false">
      <c r="B1440" s="28" t="s">
        <v>314</v>
      </c>
    </row>
    <row r="1441" customFormat="false" ht="15" hidden="false" customHeight="false" outlineLevel="0" collapsed="false">
      <c r="B1441" s="0" t="s">
        <v>453</v>
      </c>
      <c r="C1441" s="0" t="s">
        <v>16</v>
      </c>
      <c r="D1441" s="0" t="s">
        <v>454</v>
      </c>
      <c r="E1441" s="29" t="n">
        <v>10</v>
      </c>
      <c r="G1441" s="0" t="s">
        <v>264</v>
      </c>
      <c r="H1441" s="30"/>
      <c r="I1441" s="0" t="s">
        <v>265</v>
      </c>
      <c r="J1441" s="31" t="n">
        <f aca="false">ROUND(E1441* H1441,5)</f>
        <v>0</v>
      </c>
      <c r="K1441" s="32"/>
    </row>
    <row r="1442" customFormat="false" ht="15" hidden="false" customHeight="false" outlineLevel="0" collapsed="false">
      <c r="B1442" s="0" t="s">
        <v>416</v>
      </c>
      <c r="C1442" s="0" t="s">
        <v>49</v>
      </c>
      <c r="D1442" s="0" t="s">
        <v>417</v>
      </c>
      <c r="E1442" s="29" t="n">
        <v>1</v>
      </c>
      <c r="G1442" s="0" t="s">
        <v>264</v>
      </c>
      <c r="H1442" s="30"/>
      <c r="I1442" s="0" t="s">
        <v>265</v>
      </c>
      <c r="J1442" s="31" t="n">
        <f aca="false">ROUND(E1442* H1442,5)</f>
        <v>0</v>
      </c>
      <c r="K1442" s="32"/>
    </row>
    <row r="1443" customFormat="false" ht="15" hidden="false" customHeight="false" outlineLevel="0" collapsed="false">
      <c r="B1443" s="0" t="s">
        <v>413</v>
      </c>
      <c r="C1443" s="0" t="s">
        <v>273</v>
      </c>
      <c r="D1443" s="0" t="s">
        <v>414</v>
      </c>
      <c r="E1443" s="29" t="n">
        <v>80</v>
      </c>
      <c r="G1443" s="0" t="s">
        <v>264</v>
      </c>
      <c r="H1443" s="30"/>
      <c r="I1443" s="0" t="s">
        <v>265</v>
      </c>
      <c r="J1443" s="31" t="n">
        <f aca="false">ROUND(E1443* H1443,5)</f>
        <v>0</v>
      </c>
      <c r="K1443" s="32"/>
    </row>
    <row r="1444" customFormat="false" ht="15" hidden="false" customHeight="false" outlineLevel="0" collapsed="false">
      <c r="D1444" s="33" t="s">
        <v>838</v>
      </c>
      <c r="E1444" s="32"/>
      <c r="H1444" s="32"/>
      <c r="K1444" s="30" t="n">
        <f aca="false">SUM(J1441:J1443)</f>
        <v>0</v>
      </c>
    </row>
    <row r="1445" customFormat="false" ht="15" hidden="false" customHeight="false" outlineLevel="0" collapsed="false">
      <c r="D1445" s="33" t="s">
        <v>283</v>
      </c>
      <c r="E1445" s="32"/>
      <c r="H1445" s="32"/>
      <c r="K1445" s="34" t="n">
        <f aca="false">SUM(J1440:J1444)</f>
        <v>0</v>
      </c>
    </row>
    <row r="1446" customFormat="false" ht="15" hidden="false" customHeight="false" outlineLevel="0" collapsed="false">
      <c r="D1446" s="33" t="s">
        <v>286</v>
      </c>
      <c r="E1446" s="32"/>
      <c r="H1446" s="32"/>
      <c r="K1446" s="34" t="n">
        <f aca="false">SUM(K1445:K1445)</f>
        <v>0</v>
      </c>
    </row>
    <row r="1448" customFormat="false" ht="45" hidden="false" customHeight="true" outlineLevel="0" collapsed="false">
      <c r="A1448" s="22" t="s">
        <v>841</v>
      </c>
      <c r="B1448" s="22" t="s">
        <v>63</v>
      </c>
      <c r="C1448" s="23" t="s">
        <v>13</v>
      </c>
      <c r="D1448" s="24" t="s">
        <v>64</v>
      </c>
      <c r="E1448" s="24"/>
      <c r="F1448" s="24"/>
      <c r="G1448" s="23"/>
      <c r="H1448" s="25" t="s">
        <v>257</v>
      </c>
      <c r="I1448" s="26" t="n">
        <v>1</v>
      </c>
      <c r="J1448" s="26"/>
      <c r="K1448" s="27" t="n">
        <f aca="false">ROUND(K1461,2)</f>
        <v>0</v>
      </c>
      <c r="L1448" s="24" t="s">
        <v>842</v>
      </c>
      <c r="M1448" s="23"/>
      <c r="N1448" s="23"/>
      <c r="O1448" s="23"/>
      <c r="P1448" s="23"/>
      <c r="Q1448" s="23"/>
      <c r="R1448" s="23"/>
      <c r="S1448" s="23"/>
      <c r="T1448" s="23"/>
      <c r="U1448" s="23"/>
      <c r="V1448" s="23"/>
      <c r="W1448" s="23"/>
      <c r="X1448" s="23"/>
      <c r="Y1448" s="23"/>
      <c r="Z1448" s="23"/>
      <c r="AA1448" s="23"/>
    </row>
    <row r="1449" customFormat="false" ht="15" hidden="false" customHeight="false" outlineLevel="0" collapsed="false">
      <c r="B1449" s="28" t="s">
        <v>314</v>
      </c>
    </row>
    <row r="1450" customFormat="false" ht="15" hidden="false" customHeight="false" outlineLevel="0" collapsed="false">
      <c r="B1450" s="0" t="s">
        <v>428</v>
      </c>
      <c r="C1450" s="0" t="s">
        <v>273</v>
      </c>
      <c r="D1450" s="0" t="s">
        <v>429</v>
      </c>
      <c r="E1450" s="29" t="n">
        <v>79.564</v>
      </c>
      <c r="G1450" s="0" t="s">
        <v>264</v>
      </c>
      <c r="H1450" s="30"/>
      <c r="I1450" s="0" t="s">
        <v>265</v>
      </c>
      <c r="J1450" s="31" t="n">
        <f aca="false">ROUND(E1450* H1450,5)</f>
        <v>0</v>
      </c>
      <c r="K1450" s="32"/>
    </row>
    <row r="1451" customFormat="false" ht="15" hidden="false" customHeight="false" outlineLevel="0" collapsed="false">
      <c r="B1451" s="0" t="s">
        <v>445</v>
      </c>
      <c r="C1451" s="0" t="s">
        <v>110</v>
      </c>
      <c r="D1451" s="0" t="s">
        <v>446</v>
      </c>
      <c r="E1451" s="29" t="n">
        <v>4</v>
      </c>
      <c r="G1451" s="0" t="s">
        <v>264</v>
      </c>
      <c r="H1451" s="30"/>
      <c r="I1451" s="0" t="s">
        <v>265</v>
      </c>
      <c r="J1451" s="31" t="n">
        <f aca="false">ROUND(E1451* H1451,5)</f>
        <v>0</v>
      </c>
      <c r="K1451" s="32"/>
    </row>
    <row r="1452" customFormat="false" ht="15" hidden="false" customHeight="false" outlineLevel="0" collapsed="false">
      <c r="B1452" s="0" t="s">
        <v>423</v>
      </c>
      <c r="C1452" s="0" t="s">
        <v>273</v>
      </c>
      <c r="D1452" s="0" t="s">
        <v>424</v>
      </c>
      <c r="E1452" s="29" t="n">
        <v>151.2</v>
      </c>
      <c r="G1452" s="0" t="s">
        <v>264</v>
      </c>
      <c r="H1452" s="30"/>
      <c r="I1452" s="0" t="s">
        <v>265</v>
      </c>
      <c r="J1452" s="31" t="n">
        <f aca="false">ROUND(E1452* H1452,5)</f>
        <v>0</v>
      </c>
      <c r="K1452" s="32"/>
    </row>
    <row r="1453" customFormat="false" ht="15" hidden="false" customHeight="false" outlineLevel="0" collapsed="false">
      <c r="B1453" s="0" t="s">
        <v>467</v>
      </c>
      <c r="C1453" s="0" t="s">
        <v>16</v>
      </c>
      <c r="D1453" s="0" t="s">
        <v>468</v>
      </c>
      <c r="E1453" s="29" t="n">
        <v>0.36</v>
      </c>
      <c r="G1453" s="0" t="s">
        <v>264</v>
      </c>
      <c r="H1453" s="30"/>
      <c r="I1453" s="0" t="s">
        <v>265</v>
      </c>
      <c r="J1453" s="31" t="n">
        <f aca="false">ROUND(E1453* H1453,5)</f>
        <v>0</v>
      </c>
      <c r="K1453" s="32"/>
    </row>
    <row r="1454" customFormat="false" ht="15" hidden="false" customHeight="false" outlineLevel="0" collapsed="false">
      <c r="B1454" s="0" t="s">
        <v>485</v>
      </c>
      <c r="C1454" s="0" t="s">
        <v>49</v>
      </c>
      <c r="D1454" s="0" t="s">
        <v>486</v>
      </c>
      <c r="E1454" s="29" t="n">
        <v>0.504</v>
      </c>
      <c r="G1454" s="0" t="s">
        <v>264</v>
      </c>
      <c r="H1454" s="30"/>
      <c r="I1454" s="0" t="s">
        <v>265</v>
      </c>
      <c r="J1454" s="31" t="n">
        <f aca="false">ROUND(E1454* H1454,5)</f>
        <v>0</v>
      </c>
      <c r="K1454" s="32"/>
    </row>
    <row r="1455" customFormat="false" ht="15" hidden="false" customHeight="false" outlineLevel="0" collapsed="false">
      <c r="B1455" s="0" t="s">
        <v>435</v>
      </c>
      <c r="C1455" s="0" t="s">
        <v>273</v>
      </c>
      <c r="D1455" s="0" t="s">
        <v>436</v>
      </c>
      <c r="E1455" s="29" t="n">
        <v>4.3</v>
      </c>
      <c r="G1455" s="0" t="s">
        <v>264</v>
      </c>
      <c r="H1455" s="30"/>
      <c r="I1455" s="0" t="s">
        <v>265</v>
      </c>
      <c r="J1455" s="31" t="n">
        <f aca="false">ROUND(E1455* H1455,5)</f>
        <v>0</v>
      </c>
      <c r="K1455" s="32"/>
    </row>
    <row r="1456" customFormat="false" ht="15" hidden="false" customHeight="false" outlineLevel="0" collapsed="false">
      <c r="B1456" s="0" t="s">
        <v>480</v>
      </c>
      <c r="C1456" s="0" t="s">
        <v>49</v>
      </c>
      <c r="D1456" s="0" t="s">
        <v>481</v>
      </c>
      <c r="E1456" s="29" t="n">
        <v>0.019</v>
      </c>
      <c r="G1456" s="0" t="s">
        <v>264</v>
      </c>
      <c r="H1456" s="30"/>
      <c r="I1456" s="0" t="s">
        <v>265</v>
      </c>
      <c r="J1456" s="31" t="n">
        <f aca="false">ROUND(E1456* H1456,5)</f>
        <v>0</v>
      </c>
      <c r="K1456" s="32"/>
    </row>
    <row r="1457" customFormat="false" ht="15" hidden="false" customHeight="false" outlineLevel="0" collapsed="false">
      <c r="B1457" s="0" t="s">
        <v>346</v>
      </c>
      <c r="C1457" s="0" t="s">
        <v>49</v>
      </c>
      <c r="D1457" s="0" t="s">
        <v>347</v>
      </c>
      <c r="E1457" s="29" t="n">
        <v>1.656</v>
      </c>
      <c r="G1457" s="0" t="s">
        <v>264</v>
      </c>
      <c r="H1457" s="30"/>
      <c r="I1457" s="0" t="s">
        <v>265</v>
      </c>
      <c r="J1457" s="31" t="n">
        <f aca="false">ROUND(E1457* H1457,5)</f>
        <v>0</v>
      </c>
      <c r="K1457" s="32"/>
    </row>
    <row r="1458" customFormat="false" ht="15" hidden="false" customHeight="false" outlineLevel="0" collapsed="false">
      <c r="B1458" s="0" t="s">
        <v>440</v>
      </c>
      <c r="C1458" s="0" t="s">
        <v>49</v>
      </c>
      <c r="D1458" s="0" t="s">
        <v>441</v>
      </c>
      <c r="E1458" s="29" t="n">
        <v>0.036</v>
      </c>
      <c r="G1458" s="0" t="s">
        <v>264</v>
      </c>
      <c r="H1458" s="30"/>
      <c r="I1458" s="0" t="s">
        <v>265</v>
      </c>
      <c r="J1458" s="31" t="n">
        <f aca="false">ROUND(E1458* H1458,5)</f>
        <v>0</v>
      </c>
      <c r="K1458" s="32"/>
    </row>
    <row r="1459" customFormat="false" ht="15" hidden="false" customHeight="false" outlineLevel="0" collapsed="false">
      <c r="D1459" s="33" t="s">
        <v>838</v>
      </c>
      <c r="E1459" s="32"/>
      <c r="H1459" s="32"/>
      <c r="K1459" s="30" t="n">
        <f aca="false">SUM(J1450:J1458)</f>
        <v>0</v>
      </c>
    </row>
    <row r="1460" customFormat="false" ht="15" hidden="false" customHeight="false" outlineLevel="0" collapsed="false">
      <c r="D1460" s="33" t="s">
        <v>283</v>
      </c>
      <c r="E1460" s="32"/>
      <c r="H1460" s="32"/>
      <c r="K1460" s="34" t="n">
        <f aca="false">SUM(J1449:J1459)</f>
        <v>0</v>
      </c>
    </row>
    <row r="1461" customFormat="false" ht="15" hidden="false" customHeight="false" outlineLevel="0" collapsed="false">
      <c r="D1461" s="33" t="s">
        <v>286</v>
      </c>
      <c r="E1461" s="32"/>
      <c r="H1461" s="32"/>
      <c r="K1461" s="34" t="n">
        <f aca="false">SUM(K1460:K1460)</f>
        <v>0</v>
      </c>
    </row>
    <row r="1463" customFormat="false" ht="45" hidden="false" customHeight="true" outlineLevel="0" collapsed="false">
      <c r="A1463" s="22" t="s">
        <v>843</v>
      </c>
      <c r="B1463" s="22" t="s">
        <v>134</v>
      </c>
      <c r="C1463" s="23" t="s">
        <v>13</v>
      </c>
      <c r="D1463" s="24" t="s">
        <v>135</v>
      </c>
      <c r="E1463" s="24"/>
      <c r="F1463" s="24"/>
      <c r="G1463" s="23"/>
      <c r="H1463" s="25" t="s">
        <v>257</v>
      </c>
      <c r="I1463" s="26" t="n">
        <v>1</v>
      </c>
      <c r="J1463" s="26"/>
      <c r="K1463" s="27" t="n">
        <f aca="false">ROUND(K1470,2)</f>
        <v>0</v>
      </c>
      <c r="L1463" s="24" t="s">
        <v>844</v>
      </c>
      <c r="M1463" s="23"/>
      <c r="N1463" s="23"/>
      <c r="O1463" s="23"/>
      <c r="P1463" s="23"/>
      <c r="Q1463" s="23"/>
      <c r="R1463" s="23"/>
      <c r="S1463" s="23"/>
      <c r="T1463" s="23"/>
      <c r="U1463" s="23"/>
      <c r="V1463" s="23"/>
      <c r="W1463" s="23"/>
      <c r="X1463" s="23"/>
      <c r="Y1463" s="23"/>
      <c r="Z1463" s="23"/>
      <c r="AA1463" s="23"/>
    </row>
    <row r="1464" customFormat="false" ht="15" hidden="false" customHeight="false" outlineLevel="0" collapsed="false">
      <c r="B1464" s="28" t="s">
        <v>314</v>
      </c>
    </row>
    <row r="1465" customFormat="false" ht="15" hidden="false" customHeight="false" outlineLevel="0" collapsed="false">
      <c r="B1465" s="0" t="s">
        <v>681</v>
      </c>
      <c r="C1465" s="0" t="s">
        <v>16</v>
      </c>
      <c r="D1465" s="0" t="s">
        <v>682</v>
      </c>
      <c r="E1465" s="29" t="n">
        <v>3.35</v>
      </c>
      <c r="G1465" s="0" t="s">
        <v>264</v>
      </c>
      <c r="H1465" s="30"/>
      <c r="I1465" s="0" t="s">
        <v>265</v>
      </c>
      <c r="J1465" s="31" t="n">
        <f aca="false">ROUND(E1465* H1465,5)</f>
        <v>0</v>
      </c>
      <c r="K1465" s="32"/>
    </row>
    <row r="1466" customFormat="false" ht="15" hidden="false" customHeight="false" outlineLevel="0" collapsed="false">
      <c r="B1466" s="0" t="s">
        <v>608</v>
      </c>
      <c r="C1466" s="0" t="s">
        <v>13</v>
      </c>
      <c r="D1466" s="0" t="s">
        <v>609</v>
      </c>
      <c r="E1466" s="29" t="n">
        <v>1</v>
      </c>
      <c r="G1466" s="0" t="s">
        <v>264</v>
      </c>
      <c r="H1466" s="30"/>
      <c r="I1466" s="0" t="s">
        <v>265</v>
      </c>
      <c r="J1466" s="31" t="n">
        <f aca="false">ROUND(E1466* H1466,5)</f>
        <v>0</v>
      </c>
      <c r="K1466" s="32"/>
    </row>
    <row r="1467" customFormat="false" ht="15" hidden="false" customHeight="false" outlineLevel="0" collapsed="false">
      <c r="B1467" s="0" t="s">
        <v>618</v>
      </c>
      <c r="C1467" s="0" t="s">
        <v>13</v>
      </c>
      <c r="D1467" s="0" t="s">
        <v>619</v>
      </c>
      <c r="E1467" s="29" t="n">
        <v>1</v>
      </c>
      <c r="G1467" s="0" t="s">
        <v>264</v>
      </c>
      <c r="H1467" s="30"/>
      <c r="I1467" s="0" t="s">
        <v>265</v>
      </c>
      <c r="J1467" s="31" t="n">
        <f aca="false">ROUND(E1467* H1467,5)</f>
        <v>0</v>
      </c>
      <c r="K1467" s="32"/>
    </row>
    <row r="1468" customFormat="false" ht="15" hidden="false" customHeight="false" outlineLevel="0" collapsed="false">
      <c r="D1468" s="33" t="s">
        <v>838</v>
      </c>
      <c r="E1468" s="32"/>
      <c r="H1468" s="32"/>
      <c r="K1468" s="30" t="n">
        <f aca="false">SUM(J1465:J1467)</f>
        <v>0</v>
      </c>
    </row>
    <row r="1469" customFormat="false" ht="15" hidden="false" customHeight="false" outlineLevel="0" collapsed="false">
      <c r="D1469" s="33" t="s">
        <v>283</v>
      </c>
      <c r="E1469" s="32"/>
      <c r="H1469" s="32"/>
      <c r="K1469" s="34" t="n">
        <f aca="false">SUM(J1464:J1468)</f>
        <v>0</v>
      </c>
    </row>
    <row r="1470" customFormat="false" ht="15" hidden="false" customHeight="false" outlineLevel="0" collapsed="false">
      <c r="D1470" s="33" t="s">
        <v>286</v>
      </c>
      <c r="E1470" s="32"/>
      <c r="H1470" s="32"/>
      <c r="K1470" s="34" t="n">
        <f aca="false">SUM(K1469:K1469)</f>
        <v>0</v>
      </c>
    </row>
    <row r="1472" customFormat="false" ht="45" hidden="false" customHeight="true" outlineLevel="0" collapsed="false">
      <c r="A1472" s="22" t="s">
        <v>845</v>
      </c>
      <c r="B1472" s="22" t="s">
        <v>136</v>
      </c>
      <c r="C1472" s="23" t="s">
        <v>13</v>
      </c>
      <c r="D1472" s="24" t="s">
        <v>137</v>
      </c>
      <c r="E1472" s="24"/>
      <c r="F1472" s="24"/>
      <c r="G1472" s="23"/>
      <c r="H1472" s="25" t="s">
        <v>257</v>
      </c>
      <c r="I1472" s="26" t="n">
        <v>1</v>
      </c>
      <c r="J1472" s="26"/>
      <c r="K1472" s="27" t="n">
        <f aca="false">ROUND(K1478,2)</f>
        <v>0</v>
      </c>
      <c r="L1472" s="24" t="s">
        <v>846</v>
      </c>
      <c r="M1472" s="23"/>
      <c r="N1472" s="23"/>
      <c r="O1472" s="23"/>
      <c r="P1472" s="23"/>
      <c r="Q1472" s="23"/>
      <c r="R1472" s="23"/>
      <c r="S1472" s="23"/>
      <c r="T1472" s="23"/>
      <c r="U1472" s="23"/>
      <c r="V1472" s="23"/>
      <c r="W1472" s="23"/>
      <c r="X1472" s="23"/>
      <c r="Y1472" s="23"/>
      <c r="Z1472" s="23"/>
      <c r="AA1472" s="23"/>
    </row>
    <row r="1473" customFormat="false" ht="15" hidden="false" customHeight="false" outlineLevel="0" collapsed="false">
      <c r="B1473" s="28" t="s">
        <v>314</v>
      </c>
    </row>
    <row r="1474" customFormat="false" ht="15" hidden="false" customHeight="false" outlineLevel="0" collapsed="false">
      <c r="B1474" s="0" t="s">
        <v>618</v>
      </c>
      <c r="C1474" s="0" t="s">
        <v>13</v>
      </c>
      <c r="D1474" s="0" t="s">
        <v>619</v>
      </c>
      <c r="E1474" s="29" t="n">
        <v>1</v>
      </c>
      <c r="G1474" s="0" t="s">
        <v>264</v>
      </c>
      <c r="H1474" s="30"/>
      <c r="I1474" s="0" t="s">
        <v>265</v>
      </c>
      <c r="J1474" s="31" t="n">
        <f aca="false">ROUND(E1474* H1474,5)</f>
        <v>0</v>
      </c>
      <c r="K1474" s="32"/>
    </row>
    <row r="1475" customFormat="false" ht="15" hidden="false" customHeight="false" outlineLevel="0" collapsed="false">
      <c r="B1475" s="0" t="s">
        <v>681</v>
      </c>
      <c r="C1475" s="0" t="s">
        <v>16</v>
      </c>
      <c r="D1475" s="0" t="s">
        <v>682</v>
      </c>
      <c r="E1475" s="29" t="n">
        <v>2.4</v>
      </c>
      <c r="G1475" s="0" t="s">
        <v>264</v>
      </c>
      <c r="H1475" s="30"/>
      <c r="I1475" s="0" t="s">
        <v>265</v>
      </c>
      <c r="J1475" s="31" t="n">
        <f aca="false">ROUND(E1475* H1475,5)</f>
        <v>0</v>
      </c>
      <c r="K1475" s="32"/>
    </row>
    <row r="1476" customFormat="false" ht="15" hidden="false" customHeight="false" outlineLevel="0" collapsed="false">
      <c r="D1476" s="33" t="s">
        <v>838</v>
      </c>
      <c r="E1476" s="32"/>
      <c r="H1476" s="32"/>
      <c r="K1476" s="30" t="n">
        <f aca="false">SUM(J1474:J1475)</f>
        <v>0</v>
      </c>
    </row>
    <row r="1477" customFormat="false" ht="15" hidden="false" customHeight="false" outlineLevel="0" collapsed="false">
      <c r="D1477" s="33" t="s">
        <v>283</v>
      </c>
      <c r="E1477" s="32"/>
      <c r="H1477" s="32"/>
      <c r="K1477" s="34" t="n">
        <f aca="false">SUM(J1473:J1476)</f>
        <v>0</v>
      </c>
    </row>
    <row r="1478" customFormat="false" ht="15" hidden="false" customHeight="false" outlineLevel="0" collapsed="false">
      <c r="D1478" s="33" t="s">
        <v>286</v>
      </c>
      <c r="E1478" s="32"/>
      <c r="H1478" s="32"/>
      <c r="K1478" s="34" t="n">
        <f aca="false">SUM(K1477:K1477)</f>
        <v>0</v>
      </c>
    </row>
    <row r="1480" customFormat="false" ht="45" hidden="false" customHeight="true" outlineLevel="0" collapsed="false">
      <c r="A1480" s="22" t="s">
        <v>847</v>
      </c>
      <c r="B1480" s="22" t="s">
        <v>161</v>
      </c>
      <c r="C1480" s="23" t="s">
        <v>13</v>
      </c>
      <c r="D1480" s="24" t="s">
        <v>162</v>
      </c>
      <c r="E1480" s="24"/>
      <c r="F1480" s="24"/>
      <c r="G1480" s="23"/>
      <c r="H1480" s="25" t="s">
        <v>257</v>
      </c>
      <c r="I1480" s="26" t="n">
        <v>1</v>
      </c>
      <c r="J1480" s="26"/>
      <c r="K1480" s="27" t="n">
        <f aca="false">ROUND(K1487,2)</f>
        <v>0</v>
      </c>
      <c r="L1480" s="24" t="s">
        <v>848</v>
      </c>
      <c r="M1480" s="23"/>
      <c r="N1480" s="23"/>
      <c r="O1480" s="23"/>
      <c r="P1480" s="23"/>
      <c r="Q1480" s="23"/>
      <c r="R1480" s="23"/>
      <c r="S1480" s="23"/>
      <c r="T1480" s="23"/>
      <c r="U1480" s="23"/>
      <c r="V1480" s="23"/>
      <c r="W1480" s="23"/>
      <c r="X1480" s="23"/>
      <c r="Y1480" s="23"/>
      <c r="Z1480" s="23"/>
      <c r="AA1480" s="23"/>
    </row>
    <row r="1481" customFormat="false" ht="15" hidden="false" customHeight="false" outlineLevel="0" collapsed="false">
      <c r="B1481" s="28" t="s">
        <v>314</v>
      </c>
    </row>
    <row r="1482" customFormat="false" ht="15" hidden="false" customHeight="false" outlineLevel="0" collapsed="false">
      <c r="B1482" s="0" t="s">
        <v>686</v>
      </c>
      <c r="C1482" s="0" t="s">
        <v>110</v>
      </c>
      <c r="D1482" s="0" t="s">
        <v>687</v>
      </c>
      <c r="E1482" s="29" t="n">
        <v>0.4</v>
      </c>
      <c r="G1482" s="0" t="s">
        <v>264</v>
      </c>
      <c r="H1482" s="30"/>
      <c r="I1482" s="0" t="s">
        <v>265</v>
      </c>
      <c r="J1482" s="31" t="n">
        <f aca="false">ROUND(E1482* H1482,5)</f>
        <v>0</v>
      </c>
      <c r="K1482" s="32"/>
    </row>
    <row r="1483" customFormat="false" ht="15" hidden="false" customHeight="false" outlineLevel="0" collapsed="false">
      <c r="B1483" s="0" t="s">
        <v>697</v>
      </c>
      <c r="C1483" s="0" t="s">
        <v>110</v>
      </c>
      <c r="D1483" s="0" t="s">
        <v>698</v>
      </c>
      <c r="E1483" s="29" t="n">
        <v>4</v>
      </c>
      <c r="G1483" s="0" t="s">
        <v>264</v>
      </c>
      <c r="H1483" s="30"/>
      <c r="I1483" s="0" t="s">
        <v>265</v>
      </c>
      <c r="J1483" s="31" t="n">
        <f aca="false">ROUND(E1483* H1483,5)</f>
        <v>0</v>
      </c>
      <c r="K1483" s="32"/>
    </row>
    <row r="1484" customFormat="false" ht="15" hidden="false" customHeight="false" outlineLevel="0" collapsed="false">
      <c r="B1484" s="0" t="s">
        <v>706</v>
      </c>
      <c r="C1484" s="0" t="s">
        <v>110</v>
      </c>
      <c r="D1484" s="0" t="s">
        <v>707</v>
      </c>
      <c r="E1484" s="29" t="n">
        <v>2</v>
      </c>
      <c r="G1484" s="0" t="s">
        <v>264</v>
      </c>
      <c r="H1484" s="30"/>
      <c r="I1484" s="0" t="s">
        <v>265</v>
      </c>
      <c r="J1484" s="31" t="n">
        <f aca="false">ROUND(E1484* H1484,5)</f>
        <v>0</v>
      </c>
      <c r="K1484" s="32"/>
    </row>
    <row r="1485" customFormat="false" ht="15" hidden="false" customHeight="false" outlineLevel="0" collapsed="false">
      <c r="D1485" s="33" t="s">
        <v>838</v>
      </c>
      <c r="E1485" s="32"/>
      <c r="H1485" s="32"/>
      <c r="K1485" s="30" t="n">
        <f aca="false">SUM(J1482:J1484)</f>
        <v>0</v>
      </c>
    </row>
    <row r="1486" customFormat="false" ht="15" hidden="false" customHeight="false" outlineLevel="0" collapsed="false">
      <c r="D1486" s="33" t="s">
        <v>283</v>
      </c>
      <c r="E1486" s="32"/>
      <c r="H1486" s="32"/>
      <c r="K1486" s="34" t="n">
        <f aca="false">SUM(J1481:J1485)</f>
        <v>0</v>
      </c>
    </row>
    <row r="1487" customFormat="false" ht="15" hidden="false" customHeight="false" outlineLevel="0" collapsed="false">
      <c r="D1487" s="33" t="s">
        <v>286</v>
      </c>
      <c r="E1487" s="32"/>
      <c r="H1487" s="32"/>
      <c r="K1487" s="34" t="n">
        <f aca="false">SUM(K1486:K1486)</f>
        <v>0</v>
      </c>
    </row>
    <row r="1489" customFormat="false" ht="45" hidden="false" customHeight="true" outlineLevel="0" collapsed="false">
      <c r="A1489" s="22" t="s">
        <v>849</v>
      </c>
      <c r="B1489" s="22" t="s">
        <v>169</v>
      </c>
      <c r="C1489" s="23" t="s">
        <v>13</v>
      </c>
      <c r="D1489" s="24" t="s">
        <v>170</v>
      </c>
      <c r="E1489" s="24"/>
      <c r="F1489" s="24"/>
      <c r="G1489" s="23"/>
      <c r="H1489" s="25" t="s">
        <v>257</v>
      </c>
      <c r="I1489" s="26" t="n">
        <v>1</v>
      </c>
      <c r="J1489" s="26"/>
      <c r="K1489" s="27" t="n">
        <f aca="false">ROUND(K1501,2)</f>
        <v>0</v>
      </c>
      <c r="L1489" s="24" t="s">
        <v>850</v>
      </c>
      <c r="M1489" s="23"/>
      <c r="N1489" s="23"/>
      <c r="O1489" s="23"/>
      <c r="P1489" s="23"/>
      <c r="Q1489" s="23"/>
      <c r="R1489" s="23"/>
      <c r="S1489" s="23"/>
      <c r="T1489" s="23"/>
      <c r="U1489" s="23"/>
      <c r="V1489" s="23"/>
      <c r="W1489" s="23"/>
      <c r="X1489" s="23"/>
      <c r="Y1489" s="23"/>
      <c r="Z1489" s="23"/>
      <c r="AA1489" s="23"/>
    </row>
    <row r="1490" customFormat="false" ht="15" hidden="false" customHeight="false" outlineLevel="0" collapsed="false">
      <c r="B1490" s="28" t="s">
        <v>314</v>
      </c>
    </row>
    <row r="1491" customFormat="false" ht="15" hidden="false" customHeight="false" outlineLevel="0" collapsed="false">
      <c r="B1491" s="0" t="s">
        <v>819</v>
      </c>
      <c r="C1491" s="0" t="s">
        <v>13</v>
      </c>
      <c r="D1491" s="0" t="s">
        <v>820</v>
      </c>
      <c r="E1491" s="29" t="n">
        <v>1</v>
      </c>
      <c r="G1491" s="0" t="s">
        <v>264</v>
      </c>
      <c r="H1491" s="30"/>
      <c r="I1491" s="0" t="s">
        <v>265</v>
      </c>
      <c r="J1491" s="31" t="n">
        <f aca="false">ROUND(E1491* H1491,5)</f>
        <v>0</v>
      </c>
      <c r="K1491" s="32"/>
    </row>
    <row r="1492" customFormat="false" ht="15" hidden="false" customHeight="false" outlineLevel="0" collapsed="false">
      <c r="B1492" s="0" t="s">
        <v>774</v>
      </c>
      <c r="C1492" s="0" t="s">
        <v>13</v>
      </c>
      <c r="D1492" s="0" t="s">
        <v>775</v>
      </c>
      <c r="E1492" s="29" t="n">
        <v>3</v>
      </c>
      <c r="G1492" s="0" t="s">
        <v>264</v>
      </c>
      <c r="H1492" s="30"/>
      <c r="I1492" s="0" t="s">
        <v>265</v>
      </c>
      <c r="J1492" s="31" t="n">
        <f aca="false">ROUND(E1492* H1492,5)</f>
        <v>0</v>
      </c>
      <c r="K1492" s="32"/>
    </row>
    <row r="1493" customFormat="false" ht="15" hidden="false" customHeight="false" outlineLevel="0" collapsed="false">
      <c r="B1493" s="0" t="s">
        <v>729</v>
      </c>
      <c r="C1493" s="0" t="s">
        <v>110</v>
      </c>
      <c r="D1493" s="0" t="s">
        <v>730</v>
      </c>
      <c r="E1493" s="29" t="n">
        <v>15</v>
      </c>
      <c r="G1493" s="0" t="s">
        <v>264</v>
      </c>
      <c r="H1493" s="30"/>
      <c r="I1493" s="0" t="s">
        <v>265</v>
      </c>
      <c r="J1493" s="31" t="n">
        <f aca="false">ROUND(E1493* H1493,5)</f>
        <v>0</v>
      </c>
      <c r="K1493" s="32"/>
    </row>
    <row r="1494" customFormat="false" ht="15" hidden="false" customHeight="false" outlineLevel="0" collapsed="false">
      <c r="B1494" s="0" t="s">
        <v>811</v>
      </c>
      <c r="C1494" s="0" t="s">
        <v>13</v>
      </c>
      <c r="D1494" s="0" t="s">
        <v>812</v>
      </c>
      <c r="E1494" s="29" t="n">
        <v>1</v>
      </c>
      <c r="G1494" s="0" t="s">
        <v>264</v>
      </c>
      <c r="H1494" s="30"/>
      <c r="I1494" s="0" t="s">
        <v>265</v>
      </c>
      <c r="J1494" s="31" t="n">
        <f aca="false">ROUND(E1494* H1494,5)</f>
        <v>0</v>
      </c>
      <c r="K1494" s="32"/>
    </row>
    <row r="1495" customFormat="false" ht="15" hidden="false" customHeight="false" outlineLevel="0" collapsed="false">
      <c r="B1495" s="0" t="s">
        <v>806</v>
      </c>
      <c r="C1495" s="0" t="s">
        <v>13</v>
      </c>
      <c r="D1495" s="0" t="s">
        <v>807</v>
      </c>
      <c r="E1495" s="29" t="n">
        <v>2</v>
      </c>
      <c r="G1495" s="0" t="s">
        <v>264</v>
      </c>
      <c r="H1495" s="30"/>
      <c r="I1495" s="0" t="s">
        <v>265</v>
      </c>
      <c r="J1495" s="31" t="n">
        <f aca="false">ROUND(E1495* H1495,5)</f>
        <v>0</v>
      </c>
      <c r="K1495" s="32"/>
    </row>
    <row r="1496" customFormat="false" ht="15" hidden="false" customHeight="false" outlineLevel="0" collapsed="false">
      <c r="B1496" s="0" t="s">
        <v>790</v>
      </c>
      <c r="C1496" s="0" t="s">
        <v>13</v>
      </c>
      <c r="D1496" s="0" t="s">
        <v>791</v>
      </c>
      <c r="E1496" s="29" t="n">
        <v>3</v>
      </c>
      <c r="G1496" s="0" t="s">
        <v>264</v>
      </c>
      <c r="H1496" s="30"/>
      <c r="I1496" s="0" t="s">
        <v>265</v>
      </c>
      <c r="J1496" s="31" t="n">
        <f aca="false">ROUND(E1496* H1496,5)</f>
        <v>0</v>
      </c>
      <c r="K1496" s="32"/>
    </row>
    <row r="1497" customFormat="false" ht="15" hidden="false" customHeight="false" outlineLevel="0" collapsed="false">
      <c r="B1497" s="0" t="s">
        <v>747</v>
      </c>
      <c r="C1497" s="0" t="s">
        <v>110</v>
      </c>
      <c r="D1497" s="0" t="s">
        <v>748</v>
      </c>
      <c r="E1497" s="29" t="n">
        <v>16</v>
      </c>
      <c r="G1497" s="0" t="s">
        <v>264</v>
      </c>
      <c r="H1497" s="30"/>
      <c r="I1497" s="0" t="s">
        <v>265</v>
      </c>
      <c r="J1497" s="31" t="n">
        <f aca="false">ROUND(E1497* H1497,5)</f>
        <v>0</v>
      </c>
      <c r="K1497" s="32"/>
    </row>
    <row r="1498" customFormat="false" ht="15" hidden="false" customHeight="false" outlineLevel="0" collapsed="false">
      <c r="B1498" s="0" t="s">
        <v>740</v>
      </c>
      <c r="C1498" s="0" t="s">
        <v>110</v>
      </c>
      <c r="D1498" s="0" t="s">
        <v>741</v>
      </c>
      <c r="E1498" s="29" t="n">
        <v>8</v>
      </c>
      <c r="G1498" s="0" t="s">
        <v>264</v>
      </c>
      <c r="H1498" s="30"/>
      <c r="I1498" s="0" t="s">
        <v>265</v>
      </c>
      <c r="J1498" s="31" t="n">
        <f aca="false">ROUND(E1498* H1498,5)</f>
        <v>0</v>
      </c>
      <c r="K1498" s="32"/>
    </row>
    <row r="1499" customFormat="false" ht="15" hidden="false" customHeight="false" outlineLevel="0" collapsed="false">
      <c r="B1499" s="0" t="s">
        <v>816</v>
      </c>
      <c r="C1499" s="0" t="s">
        <v>13</v>
      </c>
      <c r="D1499" s="0" t="s">
        <v>817</v>
      </c>
      <c r="E1499" s="29" t="n">
        <v>2</v>
      </c>
      <c r="G1499" s="0" t="s">
        <v>264</v>
      </c>
      <c r="H1499" s="30"/>
      <c r="I1499" s="0" t="s">
        <v>265</v>
      </c>
      <c r="J1499" s="31" t="n">
        <f aca="false">ROUND(E1499* H1499,5)</f>
        <v>0</v>
      </c>
      <c r="K1499" s="32"/>
    </row>
    <row r="1500" customFormat="false" ht="15" hidden="false" customHeight="false" outlineLevel="0" collapsed="false">
      <c r="D1500" s="33" t="s">
        <v>283</v>
      </c>
      <c r="E1500" s="32"/>
      <c r="H1500" s="32"/>
      <c r="K1500" s="34" t="n">
        <f aca="false">SUM(J1490:J1499)</f>
        <v>0</v>
      </c>
    </row>
    <row r="1501" customFormat="false" ht="15" hidden="false" customHeight="false" outlineLevel="0" collapsed="false">
      <c r="D1501" s="33" t="s">
        <v>286</v>
      </c>
      <c r="E1501" s="32"/>
      <c r="H1501" s="32"/>
      <c r="K1501" s="34" t="n">
        <f aca="false">SUM(K1500:K1500)</f>
        <v>0</v>
      </c>
    </row>
  </sheetData>
  <sheetProtection sheet="true"/>
  <mergeCells count="239">
    <mergeCell ref="A1:K1"/>
    <mergeCell ref="A2:K2"/>
    <mergeCell ref="A3:K3"/>
    <mergeCell ref="A4:K4"/>
    <mergeCell ref="A6:K6"/>
    <mergeCell ref="D11:F11"/>
    <mergeCell ref="I11:J11"/>
    <mergeCell ref="D28:F28"/>
    <mergeCell ref="I28:J28"/>
    <mergeCell ref="D44:F44"/>
    <mergeCell ref="I44:J44"/>
    <mergeCell ref="D60:F60"/>
    <mergeCell ref="I60:J60"/>
    <mergeCell ref="D76:F76"/>
    <mergeCell ref="I76:J76"/>
    <mergeCell ref="D88:F88"/>
    <mergeCell ref="I88:J88"/>
    <mergeCell ref="D102:F102"/>
    <mergeCell ref="I102:J102"/>
    <mergeCell ref="D103:F103"/>
    <mergeCell ref="I103:J103"/>
    <mergeCell ref="D104:F104"/>
    <mergeCell ref="I104:J104"/>
    <mergeCell ref="D113:F113"/>
    <mergeCell ref="I113:J113"/>
    <mergeCell ref="D122:F122"/>
    <mergeCell ref="I122:J122"/>
    <mergeCell ref="D131:F131"/>
    <mergeCell ref="I131:J131"/>
    <mergeCell ref="D145:F145"/>
    <mergeCell ref="I145:J145"/>
    <mergeCell ref="D159:F159"/>
    <mergeCell ref="I159:J159"/>
    <mergeCell ref="D169:F169"/>
    <mergeCell ref="I169:J169"/>
    <mergeCell ref="D179:F179"/>
    <mergeCell ref="I179:J179"/>
    <mergeCell ref="D189:F189"/>
    <mergeCell ref="I189:J189"/>
    <mergeCell ref="D198:F198"/>
    <mergeCell ref="I198:J198"/>
    <mergeCell ref="D210:F210"/>
    <mergeCell ref="I210:J210"/>
    <mergeCell ref="D220:F220"/>
    <mergeCell ref="I220:J220"/>
    <mergeCell ref="D231:F231"/>
    <mergeCell ref="I231:J231"/>
    <mergeCell ref="D241:F241"/>
    <mergeCell ref="I241:J241"/>
    <mergeCell ref="D251:F251"/>
    <mergeCell ref="I251:J251"/>
    <mergeCell ref="D261:F261"/>
    <mergeCell ref="I261:J261"/>
    <mergeCell ref="D271:F271"/>
    <mergeCell ref="I271:J271"/>
    <mergeCell ref="D281:F281"/>
    <mergeCell ref="I281:J281"/>
    <mergeCell ref="D290:F290"/>
    <mergeCell ref="I290:J290"/>
    <mergeCell ref="D302:F302"/>
    <mergeCell ref="I302:J302"/>
    <mergeCell ref="D311:F311"/>
    <mergeCell ref="I311:J311"/>
    <mergeCell ref="D318:F318"/>
    <mergeCell ref="I318:J318"/>
    <mergeCell ref="D325:F325"/>
    <mergeCell ref="I325:J325"/>
    <mergeCell ref="D332:F332"/>
    <mergeCell ref="I332:J332"/>
    <mergeCell ref="D339:F339"/>
    <mergeCell ref="I339:J339"/>
    <mergeCell ref="D355:F355"/>
    <mergeCell ref="I355:J355"/>
    <mergeCell ref="D371:F371"/>
    <mergeCell ref="I371:J371"/>
    <mergeCell ref="D387:F387"/>
    <mergeCell ref="I387:J387"/>
    <mergeCell ref="D403:F403"/>
    <mergeCell ref="I403:J403"/>
    <mergeCell ref="D416:F416"/>
    <mergeCell ref="I416:J416"/>
    <mergeCell ref="D429:F429"/>
    <mergeCell ref="I429:J429"/>
    <mergeCell ref="D445:F445"/>
    <mergeCell ref="I445:J445"/>
    <mergeCell ref="D461:F461"/>
    <mergeCell ref="I461:J461"/>
    <mergeCell ref="D474:F474"/>
    <mergeCell ref="I474:J474"/>
    <mergeCell ref="D487:F487"/>
    <mergeCell ref="I487:J487"/>
    <mergeCell ref="D502:F502"/>
    <mergeCell ref="I502:J502"/>
    <mergeCell ref="D519:F519"/>
    <mergeCell ref="I519:J519"/>
    <mergeCell ref="D535:F535"/>
    <mergeCell ref="I535:J535"/>
    <mergeCell ref="D551:F551"/>
    <mergeCell ref="I551:J551"/>
    <mergeCell ref="D564:F564"/>
    <mergeCell ref="I564:J564"/>
    <mergeCell ref="D583:F583"/>
    <mergeCell ref="I583:J583"/>
    <mergeCell ref="D605:F605"/>
    <mergeCell ref="I605:J605"/>
    <mergeCell ref="D619:F619"/>
    <mergeCell ref="I619:J619"/>
    <mergeCell ref="D633:F633"/>
    <mergeCell ref="I633:J633"/>
    <mergeCell ref="D647:F647"/>
    <mergeCell ref="I647:J647"/>
    <mergeCell ref="D664:F664"/>
    <mergeCell ref="I664:J664"/>
    <mergeCell ref="D677:F677"/>
    <mergeCell ref="I677:J677"/>
    <mergeCell ref="D692:F692"/>
    <mergeCell ref="I692:J692"/>
    <mergeCell ref="D699:F699"/>
    <mergeCell ref="I699:J699"/>
    <mergeCell ref="D716:F716"/>
    <mergeCell ref="I716:J716"/>
    <mergeCell ref="D730:F730"/>
    <mergeCell ref="I730:J730"/>
    <mergeCell ref="D744:F744"/>
    <mergeCell ref="I744:J744"/>
    <mergeCell ref="D760:F760"/>
    <mergeCell ref="I760:J760"/>
    <mergeCell ref="D778:F778"/>
    <mergeCell ref="I778:J778"/>
    <mergeCell ref="D793:F793"/>
    <mergeCell ref="I793:J793"/>
    <mergeCell ref="D811:F811"/>
    <mergeCell ref="I811:J811"/>
    <mergeCell ref="D826:F826"/>
    <mergeCell ref="I826:J826"/>
    <mergeCell ref="D841:F841"/>
    <mergeCell ref="I841:J841"/>
    <mergeCell ref="D854:F854"/>
    <mergeCell ref="I854:J854"/>
    <mergeCell ref="D867:F867"/>
    <mergeCell ref="I867:J867"/>
    <mergeCell ref="D880:F880"/>
    <mergeCell ref="I880:J880"/>
    <mergeCell ref="D893:F893"/>
    <mergeCell ref="I893:J893"/>
    <mergeCell ref="D906:F906"/>
    <mergeCell ref="I906:J906"/>
    <mergeCell ref="D920:F920"/>
    <mergeCell ref="I920:J920"/>
    <mergeCell ref="D933:F933"/>
    <mergeCell ref="I933:J933"/>
    <mergeCell ref="D946:F946"/>
    <mergeCell ref="I946:J946"/>
    <mergeCell ref="D959:F959"/>
    <mergeCell ref="I959:J959"/>
    <mergeCell ref="D975:F975"/>
    <mergeCell ref="I975:J975"/>
    <mergeCell ref="D991:F991"/>
    <mergeCell ref="I991:J991"/>
    <mergeCell ref="D1007:F1007"/>
    <mergeCell ref="I1007:J1007"/>
    <mergeCell ref="D1023:F1023"/>
    <mergeCell ref="I1023:J1023"/>
    <mergeCell ref="D1039:F1039"/>
    <mergeCell ref="I1039:J1039"/>
    <mergeCell ref="D1052:F1052"/>
    <mergeCell ref="I1052:J1052"/>
    <mergeCell ref="D1064:F1064"/>
    <mergeCell ref="I1064:J1064"/>
    <mergeCell ref="D1079:F1079"/>
    <mergeCell ref="I1079:J1079"/>
    <mergeCell ref="D1094:F1094"/>
    <mergeCell ref="I1094:J1094"/>
    <mergeCell ref="D1109:F1109"/>
    <mergeCell ref="I1109:J1109"/>
    <mergeCell ref="D1120:F1120"/>
    <mergeCell ref="I1120:J1120"/>
    <mergeCell ref="D1135:F1135"/>
    <mergeCell ref="I1135:J1135"/>
    <mergeCell ref="D1151:F1151"/>
    <mergeCell ref="I1151:J1151"/>
    <mergeCell ref="D1165:F1165"/>
    <mergeCell ref="I1165:J1165"/>
    <mergeCell ref="D1179:F1179"/>
    <mergeCell ref="I1179:J1179"/>
    <mergeCell ref="D1192:F1192"/>
    <mergeCell ref="I1192:J1192"/>
    <mergeCell ref="D1206:F1206"/>
    <mergeCell ref="I1206:J1206"/>
    <mergeCell ref="D1220:F1220"/>
    <mergeCell ref="I1220:J1220"/>
    <mergeCell ref="D1236:F1236"/>
    <mergeCell ref="I1236:J1236"/>
    <mergeCell ref="D1251:F1251"/>
    <mergeCell ref="I1251:J1251"/>
    <mergeCell ref="D1264:F1264"/>
    <mergeCell ref="I1264:J1264"/>
    <mergeCell ref="D1277:F1277"/>
    <mergeCell ref="I1277:J1277"/>
    <mergeCell ref="D1289:F1289"/>
    <mergeCell ref="I1289:J1289"/>
    <mergeCell ref="D1302:F1302"/>
    <mergeCell ref="I1302:J1302"/>
    <mergeCell ref="D1315:F1315"/>
    <mergeCell ref="I1315:J1315"/>
    <mergeCell ref="D1328:F1328"/>
    <mergeCell ref="I1328:J1328"/>
    <mergeCell ref="D1340:F1340"/>
    <mergeCell ref="I1340:J1340"/>
    <mergeCell ref="D1352:F1352"/>
    <mergeCell ref="I1352:J1352"/>
    <mergeCell ref="D1365:F1365"/>
    <mergeCell ref="I1365:J1365"/>
    <mergeCell ref="D1378:F1378"/>
    <mergeCell ref="I1378:J1378"/>
    <mergeCell ref="D1379:F1379"/>
    <mergeCell ref="I1379:J1379"/>
    <mergeCell ref="D1392:F1392"/>
    <mergeCell ref="I1392:J1392"/>
    <mergeCell ref="D1399:F1399"/>
    <mergeCell ref="I1399:J1399"/>
    <mergeCell ref="D1406:F1406"/>
    <mergeCell ref="I1406:J1406"/>
    <mergeCell ref="D1423:F1423"/>
    <mergeCell ref="I1423:J1423"/>
    <mergeCell ref="D1431:F1431"/>
    <mergeCell ref="I1431:J1431"/>
    <mergeCell ref="D1439:F1439"/>
    <mergeCell ref="I1439:J1439"/>
    <mergeCell ref="D1448:F1448"/>
    <mergeCell ref="I1448:J1448"/>
    <mergeCell ref="D1463:F1463"/>
    <mergeCell ref="I1463:J1463"/>
    <mergeCell ref="D1472:F1472"/>
    <mergeCell ref="I1472:J1472"/>
    <mergeCell ref="D1480:F1480"/>
    <mergeCell ref="I1480:J1480"/>
    <mergeCell ref="D1489:F1489"/>
    <mergeCell ref="I1489:J1489"/>
  </mergeCells>
  <printOptions headings="false" gridLines="false" gridLinesSet="true" horizontalCentered="false" verticalCentered="false"/>
  <pageMargins left="0.75" right="0.75" top="0.75" bottom="0.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9.15625" defaultRowHeight="15" zeroHeight="false" outlineLevelRow="0" outlineLevelCol="0"/>
  <cols>
    <col collapsed="false" customWidth="true" hidden="false" outlineLevel="0" max="1" min="1" style="0" width="14.7"/>
    <col collapsed="false" customWidth="true" hidden="false" outlineLevel="0" max="2" min="2" style="0" width="6.15"/>
    <col collapsed="false" customWidth="true" hidden="false" outlineLevel="0" max="3" min="3" style="0" width="65.7"/>
    <col collapsed="false" customWidth="true" hidden="false" outlineLevel="0" max="4" min="4" style="0" width="13.7"/>
    <col collapsed="false" customWidth="true" hidden="false" outlineLevel="0" max="5" min="5" style="0" width="65.7"/>
    <col collapsed="false" customWidth="true" hidden="false" outlineLevel="0" max="7" min="6" style="0" width="13.7"/>
  </cols>
  <sheetData>
    <row r="1" customFormat="false" ht="15" hidden="false" customHeight="false" outlineLevel="0" collapsed="false">
      <c r="A1" s="18" t="s">
        <v>0</v>
      </c>
      <c r="B1" s="18" t="s">
        <v>0</v>
      </c>
      <c r="C1" s="18" t="s">
        <v>0</v>
      </c>
      <c r="D1" s="18" t="s">
        <v>0</v>
      </c>
    </row>
    <row r="2" customFormat="false" ht="15" hidden="false" customHeight="false" outlineLevel="0" collapsed="false">
      <c r="A2" s="18" t="s">
        <v>1</v>
      </c>
      <c r="B2" s="18" t="s">
        <v>1</v>
      </c>
      <c r="C2" s="18" t="s">
        <v>1</v>
      </c>
      <c r="D2" s="18" t="s">
        <v>1</v>
      </c>
    </row>
    <row r="3" customFormat="false" ht="15" hidden="false" customHeight="false" outlineLevel="0" collapsed="false">
      <c r="A3" s="18"/>
      <c r="B3" s="18"/>
      <c r="C3" s="18"/>
      <c r="D3" s="18"/>
    </row>
    <row r="4" customFormat="false" ht="15" hidden="false" customHeight="false" outlineLevel="0" collapsed="false">
      <c r="A4" s="18"/>
      <c r="B4" s="18"/>
      <c r="C4" s="18"/>
      <c r="D4" s="18"/>
    </row>
    <row r="6" customFormat="false" ht="18.75" hidden="false" customHeight="false" outlineLevel="0" collapsed="false">
      <c r="A6" s="19" t="s">
        <v>248</v>
      </c>
      <c r="B6" s="19" t="s">
        <v>248</v>
      </c>
      <c r="C6" s="19" t="s">
        <v>248</v>
      </c>
      <c r="D6" s="19" t="s">
        <v>248</v>
      </c>
    </row>
    <row r="8" customFormat="false" ht="15" hidden="false" customHeight="false" outlineLevel="0" collapsed="false">
      <c r="A8" s="20" t="s">
        <v>250</v>
      </c>
      <c r="B8" s="20" t="s">
        <v>251</v>
      </c>
      <c r="C8" s="20" t="s">
        <v>252</v>
      </c>
      <c r="D8" s="20" t="s">
        <v>3</v>
      </c>
      <c r="E8" s="20" t="s">
        <v>253</v>
      </c>
      <c r="F8" s="20" t="s">
        <v>851</v>
      </c>
      <c r="G8" s="20" t="s">
        <v>852</v>
      </c>
    </row>
    <row r="10" customFormat="false" ht="15" hidden="false" customHeight="false" outlineLevel="0" collapsed="false">
      <c r="A10" s="21" t="s">
        <v>259</v>
      </c>
    </row>
    <row r="11" customFormat="false" ht="15" hidden="false" customHeight="false" outlineLevel="0" collapsed="false">
      <c r="A11" s="0" t="s">
        <v>458</v>
      </c>
      <c r="B11" s="0" t="s">
        <v>261</v>
      </c>
      <c r="C11" s="0" t="s">
        <v>459</v>
      </c>
      <c r="D11" s="30"/>
      <c r="E11" s="0" t="s">
        <v>459</v>
      </c>
      <c r="F11" s="36" t="n">
        <v>0</v>
      </c>
      <c r="G11" s="36" t="n">
        <v>0</v>
      </c>
    </row>
    <row r="12" customFormat="false" ht="15" hidden="false" customHeight="false" outlineLevel="0" collapsed="false">
      <c r="A12" s="0" t="s">
        <v>308</v>
      </c>
      <c r="B12" s="0" t="s">
        <v>261</v>
      </c>
      <c r="C12" s="0" t="s">
        <v>309</v>
      </c>
      <c r="D12" s="30"/>
      <c r="E12" s="0" t="s">
        <v>309</v>
      </c>
      <c r="F12" s="36" t="n">
        <v>0</v>
      </c>
      <c r="G12" s="36" t="n">
        <v>0</v>
      </c>
    </row>
    <row r="13" customFormat="false" ht="15" hidden="false" customHeight="false" outlineLevel="0" collapsed="false">
      <c r="A13" s="0" t="s">
        <v>328</v>
      </c>
      <c r="B13" s="0" t="s">
        <v>261</v>
      </c>
      <c r="C13" s="0" t="s">
        <v>329</v>
      </c>
      <c r="D13" s="30"/>
      <c r="E13" s="0" t="s">
        <v>329</v>
      </c>
      <c r="F13" s="36" t="n">
        <v>0</v>
      </c>
      <c r="G13" s="36" t="n">
        <v>0</v>
      </c>
    </row>
    <row r="14" customFormat="false" ht="15" hidden="false" customHeight="false" outlineLevel="0" collapsed="false">
      <c r="A14" s="0" t="s">
        <v>504</v>
      </c>
      <c r="B14" s="0" t="s">
        <v>261</v>
      </c>
      <c r="C14" s="0" t="s">
        <v>505</v>
      </c>
      <c r="D14" s="30"/>
      <c r="E14" s="0" t="s">
        <v>505</v>
      </c>
      <c r="F14" s="36" t="n">
        <v>0</v>
      </c>
      <c r="G14" s="36" t="n">
        <v>0</v>
      </c>
    </row>
    <row r="15" customFormat="false" ht="15" hidden="false" customHeight="false" outlineLevel="0" collapsed="false">
      <c r="A15" s="0" t="s">
        <v>625</v>
      </c>
      <c r="B15" s="0" t="s">
        <v>261</v>
      </c>
      <c r="C15" s="0" t="s">
        <v>626</v>
      </c>
      <c r="D15" s="30"/>
      <c r="E15" s="0" t="s">
        <v>626</v>
      </c>
      <c r="F15" s="36" t="n">
        <v>0</v>
      </c>
      <c r="G15" s="36" t="n">
        <v>0</v>
      </c>
    </row>
    <row r="16" customFormat="false" ht="15" hidden="false" customHeight="false" outlineLevel="0" collapsed="false">
      <c r="A16" s="0" t="s">
        <v>570</v>
      </c>
      <c r="B16" s="0" t="s">
        <v>261</v>
      </c>
      <c r="C16" s="0" t="s">
        <v>571</v>
      </c>
      <c r="D16" s="30"/>
      <c r="E16" s="0" t="s">
        <v>571</v>
      </c>
      <c r="F16" s="36" t="n">
        <v>0</v>
      </c>
      <c r="G16" s="36" t="n">
        <v>0</v>
      </c>
    </row>
    <row r="17" customFormat="false" ht="15" hidden="false" customHeight="false" outlineLevel="0" collapsed="false">
      <c r="A17" s="0" t="s">
        <v>652</v>
      </c>
      <c r="B17" s="0" t="s">
        <v>261</v>
      </c>
      <c r="C17" s="0" t="s">
        <v>653</v>
      </c>
      <c r="D17" s="30"/>
      <c r="E17" s="0" t="s">
        <v>653</v>
      </c>
      <c r="F17" s="36" t="n">
        <v>0</v>
      </c>
      <c r="G17" s="36" t="n">
        <v>0</v>
      </c>
    </row>
    <row r="18" customFormat="false" ht="15" hidden="false" customHeight="false" outlineLevel="0" collapsed="false">
      <c r="A18" s="0" t="s">
        <v>353</v>
      </c>
      <c r="B18" s="0" t="s">
        <v>261</v>
      </c>
      <c r="C18" s="0" t="s">
        <v>354</v>
      </c>
      <c r="D18" s="30"/>
      <c r="E18" s="0" t="s">
        <v>354</v>
      </c>
      <c r="F18" s="36" t="n">
        <v>0</v>
      </c>
      <c r="G18" s="36" t="n">
        <v>0</v>
      </c>
    </row>
    <row r="19" customFormat="false" ht="15" hidden="false" customHeight="false" outlineLevel="0" collapsed="false">
      <c r="A19" s="0" t="s">
        <v>362</v>
      </c>
      <c r="B19" s="0" t="s">
        <v>261</v>
      </c>
      <c r="C19" s="0" t="s">
        <v>363</v>
      </c>
      <c r="D19" s="30"/>
      <c r="E19" s="0" t="s">
        <v>363</v>
      </c>
      <c r="F19" s="36" t="n">
        <v>0</v>
      </c>
      <c r="G19" s="36" t="n">
        <v>0</v>
      </c>
    </row>
    <row r="20" customFormat="false" ht="15" hidden="false" customHeight="false" outlineLevel="0" collapsed="false">
      <c r="A20" s="0" t="s">
        <v>689</v>
      </c>
      <c r="B20" s="0" t="s">
        <v>261</v>
      </c>
      <c r="C20" s="0" t="s">
        <v>690</v>
      </c>
      <c r="D20" s="30"/>
      <c r="E20" s="0" t="s">
        <v>690</v>
      </c>
      <c r="F20" s="36" t="n">
        <v>0</v>
      </c>
      <c r="G20" s="36" t="n">
        <v>0</v>
      </c>
    </row>
    <row r="21" customFormat="false" ht="15" hidden="false" customHeight="false" outlineLevel="0" collapsed="false">
      <c r="A21" s="0" t="s">
        <v>376</v>
      </c>
      <c r="B21" s="0" t="s">
        <v>261</v>
      </c>
      <c r="C21" s="0" t="s">
        <v>377</v>
      </c>
      <c r="D21" s="30"/>
      <c r="E21" s="0" t="s">
        <v>377</v>
      </c>
      <c r="F21" s="36" t="n">
        <v>0</v>
      </c>
      <c r="G21" s="36" t="n">
        <v>0</v>
      </c>
    </row>
    <row r="22" customFormat="false" ht="15" hidden="false" customHeight="false" outlineLevel="0" collapsed="false">
      <c r="A22" s="0" t="s">
        <v>320</v>
      </c>
      <c r="B22" s="0" t="s">
        <v>261</v>
      </c>
      <c r="C22" s="0" t="s">
        <v>321</v>
      </c>
      <c r="D22" s="30"/>
      <c r="E22" s="0" t="s">
        <v>321</v>
      </c>
      <c r="F22" s="36" t="n">
        <v>0</v>
      </c>
      <c r="G22" s="36" t="n">
        <v>0</v>
      </c>
    </row>
    <row r="23" customFormat="false" ht="15" hidden="false" customHeight="false" outlineLevel="0" collapsed="false">
      <c r="A23" s="0" t="s">
        <v>299</v>
      </c>
      <c r="B23" s="0" t="s">
        <v>261</v>
      </c>
      <c r="C23" s="0" t="s">
        <v>300</v>
      </c>
      <c r="D23" s="30"/>
      <c r="E23" s="0" t="s">
        <v>300</v>
      </c>
      <c r="F23" s="36" t="n">
        <v>0</v>
      </c>
      <c r="G23" s="36" t="n">
        <v>0</v>
      </c>
    </row>
    <row r="24" customFormat="false" ht="15" hidden="false" customHeight="false" outlineLevel="0" collapsed="false">
      <c r="A24" s="0" t="s">
        <v>260</v>
      </c>
      <c r="B24" s="0" t="s">
        <v>261</v>
      </c>
      <c r="C24" s="0" t="s">
        <v>262</v>
      </c>
      <c r="D24" s="30"/>
      <c r="E24" s="0" t="s">
        <v>262</v>
      </c>
      <c r="F24" s="36" t="n">
        <v>0</v>
      </c>
      <c r="G24" s="36" t="n">
        <v>0</v>
      </c>
    </row>
    <row r="25" customFormat="false" ht="15" hidden="false" customHeight="false" outlineLevel="0" collapsed="false">
      <c r="A25" s="0" t="s">
        <v>448</v>
      </c>
      <c r="B25" s="0" t="s">
        <v>261</v>
      </c>
      <c r="C25" s="0" t="s">
        <v>449</v>
      </c>
      <c r="D25" s="30"/>
      <c r="E25" s="0" t="s">
        <v>449</v>
      </c>
      <c r="F25" s="36" t="n">
        <v>0</v>
      </c>
      <c r="G25" s="36" t="n">
        <v>0</v>
      </c>
    </row>
    <row r="26" customFormat="false" ht="15" hidden="false" customHeight="false" outlineLevel="0" collapsed="false">
      <c r="A26" s="0" t="s">
        <v>355</v>
      </c>
      <c r="B26" s="0" t="s">
        <v>261</v>
      </c>
      <c r="C26" s="0" t="s">
        <v>356</v>
      </c>
      <c r="D26" s="30"/>
      <c r="E26" s="0" t="s">
        <v>356</v>
      </c>
      <c r="F26" s="36" t="n">
        <v>0</v>
      </c>
      <c r="G26" s="36" t="n">
        <v>0</v>
      </c>
    </row>
    <row r="27" customFormat="false" ht="15" hidden="false" customHeight="false" outlineLevel="0" collapsed="false">
      <c r="A27" s="0" t="s">
        <v>502</v>
      </c>
      <c r="B27" s="0" t="s">
        <v>261</v>
      </c>
      <c r="C27" s="0" t="s">
        <v>503</v>
      </c>
      <c r="D27" s="30"/>
      <c r="E27" s="0" t="s">
        <v>503</v>
      </c>
      <c r="F27" s="36" t="n">
        <v>0</v>
      </c>
      <c r="G27" s="36" t="n">
        <v>0</v>
      </c>
    </row>
    <row r="28" customFormat="false" ht="15" hidden="false" customHeight="false" outlineLevel="0" collapsed="false">
      <c r="A28" s="0" t="s">
        <v>364</v>
      </c>
      <c r="B28" s="0" t="s">
        <v>261</v>
      </c>
      <c r="C28" s="0" t="s">
        <v>365</v>
      </c>
      <c r="D28" s="30"/>
      <c r="E28" s="0" t="s">
        <v>365</v>
      </c>
      <c r="F28" s="36" t="n">
        <v>0</v>
      </c>
      <c r="G28" s="36" t="n">
        <v>0</v>
      </c>
    </row>
    <row r="29" customFormat="false" ht="15" hidden="false" customHeight="false" outlineLevel="0" collapsed="false">
      <c r="A29" s="0" t="s">
        <v>456</v>
      </c>
      <c r="B29" s="0" t="s">
        <v>261</v>
      </c>
      <c r="C29" s="0" t="s">
        <v>457</v>
      </c>
      <c r="D29" s="30"/>
      <c r="E29" s="0" t="s">
        <v>457</v>
      </c>
      <c r="F29" s="36" t="n">
        <v>0</v>
      </c>
      <c r="G29" s="36" t="n">
        <v>0</v>
      </c>
    </row>
    <row r="30" customFormat="false" ht="15" hidden="false" customHeight="false" outlineLevel="0" collapsed="false">
      <c r="A30" s="0" t="s">
        <v>306</v>
      </c>
      <c r="B30" s="0" t="s">
        <v>261</v>
      </c>
      <c r="C30" s="0" t="s">
        <v>307</v>
      </c>
      <c r="D30" s="30"/>
      <c r="E30" s="0" t="s">
        <v>307</v>
      </c>
      <c r="F30" s="36" t="n">
        <v>0</v>
      </c>
      <c r="G30" s="36" t="n">
        <v>0</v>
      </c>
    </row>
    <row r="31" customFormat="false" ht="15" hidden="false" customHeight="false" outlineLevel="0" collapsed="false">
      <c r="A31" s="0" t="s">
        <v>344</v>
      </c>
      <c r="B31" s="0" t="s">
        <v>261</v>
      </c>
      <c r="C31" s="0" t="s">
        <v>345</v>
      </c>
      <c r="D31" s="30"/>
      <c r="E31" s="0" t="s">
        <v>345</v>
      </c>
      <c r="F31" s="36" t="n">
        <v>0</v>
      </c>
      <c r="G31" s="36" t="n">
        <v>0</v>
      </c>
    </row>
    <row r="32" customFormat="false" ht="15" hidden="false" customHeight="false" outlineLevel="0" collapsed="false">
      <c r="A32" s="0" t="s">
        <v>549</v>
      </c>
      <c r="B32" s="0" t="s">
        <v>261</v>
      </c>
      <c r="C32" s="0" t="s">
        <v>550</v>
      </c>
      <c r="D32" s="30"/>
      <c r="E32" s="0" t="s">
        <v>550</v>
      </c>
      <c r="F32" s="36" t="n">
        <v>0</v>
      </c>
      <c r="G32" s="36" t="n">
        <v>0</v>
      </c>
    </row>
    <row r="33" customFormat="false" ht="15" hidden="false" customHeight="false" outlineLevel="0" collapsed="false">
      <c r="A33" s="0" t="s">
        <v>368</v>
      </c>
      <c r="B33" s="0" t="s">
        <v>261</v>
      </c>
      <c r="C33" s="0" t="s">
        <v>369</v>
      </c>
      <c r="D33" s="30"/>
      <c r="E33" s="0" t="s">
        <v>369</v>
      </c>
      <c r="F33" s="36" t="n">
        <v>0</v>
      </c>
      <c r="G33" s="36" t="n">
        <v>0</v>
      </c>
    </row>
    <row r="34" customFormat="false" ht="15" hidden="false" customHeight="false" outlineLevel="0" collapsed="false">
      <c r="A34" s="0" t="s">
        <v>650</v>
      </c>
      <c r="B34" s="0" t="s">
        <v>261</v>
      </c>
      <c r="C34" s="0" t="s">
        <v>651</v>
      </c>
      <c r="D34" s="30"/>
      <c r="E34" s="0" t="s">
        <v>651</v>
      </c>
      <c r="F34" s="36" t="n">
        <v>0</v>
      </c>
      <c r="G34" s="36" t="n">
        <v>0</v>
      </c>
    </row>
    <row r="35" customFormat="false" ht="15" hidden="false" customHeight="false" outlineLevel="0" collapsed="false">
      <c r="A35" s="0" t="s">
        <v>378</v>
      </c>
      <c r="B35" s="0" t="s">
        <v>261</v>
      </c>
      <c r="C35" s="0" t="s">
        <v>379</v>
      </c>
      <c r="D35" s="30"/>
      <c r="E35" s="0" t="s">
        <v>379</v>
      </c>
      <c r="F35" s="36" t="n">
        <v>0</v>
      </c>
      <c r="G35" s="36" t="n">
        <v>0</v>
      </c>
    </row>
    <row r="36" customFormat="false" ht="15" hidden="false" customHeight="false" outlineLevel="0" collapsed="false">
      <c r="A36" s="0" t="s">
        <v>590</v>
      </c>
      <c r="B36" s="0" t="s">
        <v>261</v>
      </c>
      <c r="C36" s="0" t="s">
        <v>591</v>
      </c>
      <c r="D36" s="30"/>
      <c r="E36" s="0" t="s">
        <v>591</v>
      </c>
      <c r="F36" s="36" t="n">
        <v>0</v>
      </c>
      <c r="G36" s="36" t="n">
        <v>0</v>
      </c>
    </row>
    <row r="37" customFormat="false" ht="15" hidden="false" customHeight="false" outlineLevel="0" collapsed="false">
      <c r="A37" s="0" t="s">
        <v>407</v>
      </c>
      <c r="B37" s="0" t="s">
        <v>261</v>
      </c>
      <c r="C37" s="0" t="s">
        <v>408</v>
      </c>
      <c r="D37" s="30"/>
      <c r="E37" s="0" t="s">
        <v>408</v>
      </c>
      <c r="F37" s="36" t="n">
        <v>0</v>
      </c>
      <c r="G37" s="36" t="n">
        <v>0</v>
      </c>
    </row>
    <row r="38" customFormat="false" ht="15" hidden="false" customHeight="false" outlineLevel="0" collapsed="false">
      <c r="A38" s="0" t="s">
        <v>572</v>
      </c>
      <c r="B38" s="0" t="s">
        <v>261</v>
      </c>
      <c r="C38" s="0" t="s">
        <v>573</v>
      </c>
      <c r="D38" s="30"/>
      <c r="E38" s="0" t="s">
        <v>573</v>
      </c>
      <c r="F38" s="36" t="n">
        <v>0</v>
      </c>
      <c r="G38" s="36" t="n">
        <v>0</v>
      </c>
    </row>
    <row r="39" customFormat="false" ht="15" hidden="false" customHeight="false" outlineLevel="0" collapsed="false">
      <c r="A39" s="0" t="s">
        <v>330</v>
      </c>
      <c r="B39" s="0" t="s">
        <v>261</v>
      </c>
      <c r="C39" s="0" t="s">
        <v>331</v>
      </c>
      <c r="D39" s="30"/>
      <c r="E39" s="0" t="s">
        <v>331</v>
      </c>
      <c r="F39" s="36" t="n">
        <v>0</v>
      </c>
      <c r="G39" s="36" t="n">
        <v>0</v>
      </c>
    </row>
    <row r="40" customFormat="false" ht="15" hidden="false" customHeight="false" outlineLevel="0" collapsed="false">
      <c r="A40" s="0" t="s">
        <v>675</v>
      </c>
      <c r="B40" s="0" t="s">
        <v>261</v>
      </c>
      <c r="C40" s="0" t="s">
        <v>676</v>
      </c>
      <c r="D40" s="30"/>
      <c r="E40" s="0" t="s">
        <v>676</v>
      </c>
      <c r="F40" s="36" t="n">
        <v>0</v>
      </c>
      <c r="G40" s="36" t="n">
        <v>0</v>
      </c>
    </row>
    <row r="41" customFormat="false" ht="15" hidden="false" customHeight="false" outlineLevel="0" collapsed="false">
      <c r="A41" s="0" t="s">
        <v>825</v>
      </c>
      <c r="B41" s="0" t="s">
        <v>261</v>
      </c>
      <c r="C41" s="0" t="s">
        <v>826</v>
      </c>
      <c r="D41" s="30"/>
      <c r="E41" s="0" t="s">
        <v>853</v>
      </c>
      <c r="F41" s="36" t="n">
        <v>0</v>
      </c>
      <c r="G41" s="36" t="n">
        <v>0</v>
      </c>
    </row>
    <row r="42" customFormat="false" ht="15" hidden="false" customHeight="false" outlineLevel="0" collapsed="false">
      <c r="A42" s="21" t="s">
        <v>267</v>
      </c>
    </row>
    <row r="43" customFormat="false" ht="15" hidden="false" customHeight="false" outlineLevel="0" collapsed="false">
      <c r="A43" s="0" t="s">
        <v>831</v>
      </c>
      <c r="B43" s="0" t="s">
        <v>261</v>
      </c>
      <c r="C43" s="0" t="s">
        <v>832</v>
      </c>
      <c r="D43" s="30"/>
      <c r="E43" s="0" t="s">
        <v>854</v>
      </c>
      <c r="F43" s="36" t="n">
        <v>14.722217210487</v>
      </c>
      <c r="G43" s="36" t="n">
        <v>203.8639634995</v>
      </c>
    </row>
    <row r="44" customFormat="false" ht="15" hidden="false" customHeight="false" outlineLevel="0" collapsed="false">
      <c r="A44" s="0" t="s">
        <v>390</v>
      </c>
      <c r="B44" s="0" t="s">
        <v>261</v>
      </c>
      <c r="C44" s="0" t="s">
        <v>391</v>
      </c>
      <c r="D44" s="30"/>
      <c r="E44" s="0" t="s">
        <v>855</v>
      </c>
      <c r="F44" s="36" t="n">
        <v>14.126520560364</v>
      </c>
      <c r="G44" s="36" t="n">
        <v>195.61513260662</v>
      </c>
    </row>
    <row r="45" customFormat="false" ht="15" hidden="false" customHeight="false" outlineLevel="0" collapsed="false">
      <c r="A45" s="0" t="s">
        <v>384</v>
      </c>
      <c r="B45" s="0" t="s">
        <v>261</v>
      </c>
      <c r="C45" s="0" t="s">
        <v>385</v>
      </c>
      <c r="D45" s="30"/>
      <c r="E45" s="0" t="s">
        <v>856</v>
      </c>
      <c r="F45" s="36" t="n">
        <v>46.464338710487</v>
      </c>
      <c r="G45" s="36" t="n">
        <v>643.40880965643</v>
      </c>
    </row>
    <row r="46" customFormat="false" ht="15" hidden="false" customHeight="false" outlineLevel="0" collapsed="false">
      <c r="A46" s="0" t="s">
        <v>409</v>
      </c>
      <c r="B46" s="0" t="s">
        <v>261</v>
      </c>
      <c r="C46" s="0" t="s">
        <v>410</v>
      </c>
      <c r="D46" s="30"/>
      <c r="E46" s="0" t="s">
        <v>857</v>
      </c>
      <c r="F46" s="36" t="n">
        <v>26.551050691697</v>
      </c>
      <c r="G46" s="36" t="n">
        <v>367.66217694639</v>
      </c>
    </row>
    <row r="47" customFormat="false" ht="15" hidden="false" customHeight="false" outlineLevel="0" collapsed="false">
      <c r="A47" s="0" t="s">
        <v>268</v>
      </c>
      <c r="B47" s="0" t="s">
        <v>261</v>
      </c>
      <c r="C47" s="0" t="s">
        <v>269</v>
      </c>
      <c r="D47" s="30"/>
      <c r="E47" s="0" t="s">
        <v>858</v>
      </c>
      <c r="F47" s="36" t="n">
        <v>1.6881349919295</v>
      </c>
      <c r="G47" s="36" t="n">
        <v>63.198506827497</v>
      </c>
    </row>
    <row r="48" customFormat="false" ht="15" hidden="false" customHeight="false" outlineLevel="0" collapsed="false">
      <c r="A48" s="0" t="s">
        <v>543</v>
      </c>
      <c r="B48" s="0" t="s">
        <v>261</v>
      </c>
      <c r="C48" s="0" t="s">
        <v>544</v>
      </c>
      <c r="D48" s="30"/>
      <c r="E48" s="0" t="s">
        <v>859</v>
      </c>
      <c r="F48" s="36" t="n">
        <v>3.3762699838184</v>
      </c>
      <c r="G48" s="36" t="n">
        <v>126.39701365348</v>
      </c>
    </row>
    <row r="49" customFormat="false" ht="15" hidden="false" customHeight="false" outlineLevel="0" collapsed="false">
      <c r="A49" s="0" t="s">
        <v>494</v>
      </c>
      <c r="B49" s="0" t="s">
        <v>261</v>
      </c>
      <c r="C49" s="0" t="s">
        <v>495</v>
      </c>
      <c r="D49" s="30"/>
      <c r="E49" s="0" t="s">
        <v>860</v>
      </c>
      <c r="F49" s="36" t="n">
        <v>3.3762699838184</v>
      </c>
      <c r="G49" s="36" t="n">
        <v>126.39701365348</v>
      </c>
    </row>
    <row r="50" customFormat="false" ht="15" hidden="false" customHeight="false" outlineLevel="0" collapsed="false">
      <c r="A50" s="0" t="s">
        <v>338</v>
      </c>
      <c r="B50" s="0" t="s">
        <v>261</v>
      </c>
      <c r="C50" s="0" t="s">
        <v>339</v>
      </c>
      <c r="D50" s="30"/>
      <c r="E50" s="0" t="s">
        <v>861</v>
      </c>
      <c r="F50" s="36" t="n">
        <v>1.6881349919295</v>
      </c>
      <c r="G50" s="36" t="n">
        <v>63.198506827497</v>
      </c>
    </row>
    <row r="51" customFormat="false" ht="15" hidden="false" customHeight="false" outlineLevel="0" collapsed="false">
      <c r="A51" s="0" t="s">
        <v>431</v>
      </c>
      <c r="B51" s="0" t="s">
        <v>261</v>
      </c>
      <c r="C51" s="0" t="s">
        <v>432</v>
      </c>
      <c r="D51" s="30"/>
      <c r="E51" s="0" t="s">
        <v>862</v>
      </c>
      <c r="F51" s="36" t="n">
        <v>15.699655424818</v>
      </c>
      <c r="G51" s="36" t="n">
        <v>587.74611349102</v>
      </c>
    </row>
    <row r="52" customFormat="false" ht="15" hidden="false" customHeight="false" outlineLevel="0" collapsed="false">
      <c r="A52" s="0" t="s">
        <v>332</v>
      </c>
      <c r="B52" s="0" t="s">
        <v>261</v>
      </c>
      <c r="C52" s="0" t="s">
        <v>333</v>
      </c>
      <c r="D52" s="30"/>
      <c r="E52" s="0" t="s">
        <v>863</v>
      </c>
      <c r="F52" s="36" t="n">
        <v>15.699655424818</v>
      </c>
      <c r="G52" s="36" t="n">
        <v>587.74611349102</v>
      </c>
    </row>
    <row r="53" customFormat="false" ht="15" hidden="false" customHeight="false" outlineLevel="0" collapsed="false">
      <c r="A53" s="21" t="s">
        <v>271</v>
      </c>
    </row>
    <row r="54" customFormat="false" ht="15" hidden="false" customHeight="false" outlineLevel="0" collapsed="false">
      <c r="A54" s="0" t="s">
        <v>275</v>
      </c>
      <c r="B54" s="0" t="s">
        <v>49</v>
      </c>
      <c r="C54" s="0" t="s">
        <v>276</v>
      </c>
      <c r="D54" s="30"/>
      <c r="E54" s="0" t="s">
        <v>276</v>
      </c>
      <c r="F54" s="36" t="n">
        <v>0.3003711</v>
      </c>
      <c r="G54" s="36" t="n">
        <v>5.6487081</v>
      </c>
    </row>
    <row r="55" customFormat="false" ht="15" hidden="false" customHeight="false" outlineLevel="0" collapsed="false">
      <c r="A55" s="0" t="s">
        <v>280</v>
      </c>
      <c r="B55" s="0" t="s">
        <v>278</v>
      </c>
      <c r="C55" s="0" t="s">
        <v>281</v>
      </c>
      <c r="D55" s="30"/>
      <c r="E55" s="0" t="s">
        <v>864</v>
      </c>
      <c r="F55" s="36" t="n">
        <v>5.3376873</v>
      </c>
      <c r="G55" s="36" t="n">
        <v>85.327962</v>
      </c>
    </row>
    <row r="56" customFormat="false" ht="15" hidden="false" customHeight="false" outlineLevel="0" collapsed="false">
      <c r="A56" s="0" t="s">
        <v>557</v>
      </c>
      <c r="B56" s="0" t="s">
        <v>273</v>
      </c>
      <c r="C56" s="0" t="s">
        <v>558</v>
      </c>
      <c r="D56" s="30"/>
      <c r="E56" s="0" t="s">
        <v>865</v>
      </c>
      <c r="F56" s="36" t="n">
        <v>0.77205377496</v>
      </c>
      <c r="G56" s="36" t="n">
        <v>3.16860501421</v>
      </c>
    </row>
    <row r="57" customFormat="false" ht="15" hidden="false" customHeight="false" outlineLevel="0" collapsed="false">
      <c r="A57" s="0" t="s">
        <v>582</v>
      </c>
      <c r="B57" s="0" t="s">
        <v>273</v>
      </c>
      <c r="C57" s="0" t="s">
        <v>583</v>
      </c>
      <c r="D57" s="30"/>
      <c r="E57" s="0" t="s">
        <v>866</v>
      </c>
      <c r="F57" s="36" t="n">
        <v>0.77205377496</v>
      </c>
      <c r="G57" s="36" t="n">
        <v>3.16860501421</v>
      </c>
    </row>
    <row r="58" customFormat="false" ht="15" hidden="false" customHeight="false" outlineLevel="0" collapsed="false">
      <c r="A58" s="0" t="s">
        <v>272</v>
      </c>
      <c r="B58" s="0" t="s">
        <v>273</v>
      </c>
      <c r="C58" s="0" t="s">
        <v>274</v>
      </c>
      <c r="D58" s="30"/>
      <c r="E58" s="0" t="s">
        <v>867</v>
      </c>
      <c r="F58" s="36" t="n">
        <v>0.9978627167</v>
      </c>
      <c r="G58" s="36" t="n">
        <v>5.6448683077</v>
      </c>
    </row>
    <row r="59" customFormat="false" ht="15" hidden="false" customHeight="false" outlineLevel="0" collapsed="false">
      <c r="A59" s="0" t="s">
        <v>277</v>
      </c>
      <c r="B59" s="0" t="s">
        <v>278</v>
      </c>
      <c r="C59" s="0" t="s">
        <v>279</v>
      </c>
      <c r="D59" s="30"/>
      <c r="E59" s="0" t="s">
        <v>868</v>
      </c>
      <c r="F59" s="36" t="n">
        <v>857.5893394</v>
      </c>
      <c r="G59" s="36" t="n">
        <v>3517.119158</v>
      </c>
    </row>
    <row r="60" customFormat="false" ht="15" hidden="false" customHeight="false" outlineLevel="0" collapsed="false">
      <c r="A60" s="0" t="s">
        <v>605</v>
      </c>
      <c r="B60" s="0" t="s">
        <v>273</v>
      </c>
      <c r="C60" s="0" t="s">
        <v>606</v>
      </c>
      <c r="D60" s="30"/>
      <c r="E60" s="0" t="s">
        <v>869</v>
      </c>
      <c r="F60" s="36" t="n">
        <v>0.8575893394</v>
      </c>
      <c r="G60" s="36" t="n">
        <v>3.517119158</v>
      </c>
    </row>
    <row r="61" customFormat="false" ht="15" hidden="false" customHeight="false" outlineLevel="0" collapsed="false">
      <c r="A61" s="0" t="s">
        <v>301</v>
      </c>
      <c r="B61" s="0" t="s">
        <v>273</v>
      </c>
      <c r="C61" s="0" t="s">
        <v>302</v>
      </c>
      <c r="D61" s="30"/>
      <c r="E61" s="0" t="s">
        <v>870</v>
      </c>
      <c r="F61" s="36" t="n">
        <v>0.002233695</v>
      </c>
      <c r="G61" s="36" t="n">
        <v>0.0319777201</v>
      </c>
    </row>
    <row r="62" customFormat="false" ht="15" hidden="false" customHeight="false" outlineLevel="0" collapsed="false">
      <c r="A62" s="0" t="s">
        <v>421</v>
      </c>
      <c r="B62" s="0" t="s">
        <v>49</v>
      </c>
      <c r="C62" s="0" t="s">
        <v>422</v>
      </c>
      <c r="D62" s="30"/>
      <c r="E62" s="0" t="s">
        <v>871</v>
      </c>
      <c r="F62" s="36" t="n">
        <v>140.74900422212</v>
      </c>
      <c r="G62" s="36" t="n">
        <v>721.24986311184</v>
      </c>
    </row>
    <row r="63" customFormat="false" ht="15" hidden="false" customHeight="false" outlineLevel="0" collapsed="false">
      <c r="A63" s="0" t="s">
        <v>443</v>
      </c>
      <c r="B63" s="0" t="s">
        <v>49</v>
      </c>
      <c r="C63" s="0" t="s">
        <v>444</v>
      </c>
      <c r="D63" s="30"/>
      <c r="E63" s="0" t="s">
        <v>872</v>
      </c>
      <c r="F63" s="36" t="n">
        <v>246.4428101657</v>
      </c>
      <c r="G63" s="36" t="n">
        <v>1136.8903008491</v>
      </c>
    </row>
    <row r="64" customFormat="false" ht="15" hidden="false" customHeight="false" outlineLevel="0" collapsed="false">
      <c r="A64" s="0" t="s">
        <v>411</v>
      </c>
      <c r="B64" s="0" t="s">
        <v>49</v>
      </c>
      <c r="C64" s="0" t="s">
        <v>412</v>
      </c>
      <c r="D64" s="30"/>
      <c r="E64" s="0" t="s">
        <v>873</v>
      </c>
      <c r="F64" s="36" t="n">
        <v>254.69024145963</v>
      </c>
      <c r="G64" s="36" t="n">
        <v>1136.8592329546</v>
      </c>
    </row>
    <row r="65" customFormat="false" ht="15" hidden="false" customHeight="false" outlineLevel="0" collapsed="false">
      <c r="A65" s="0" t="s">
        <v>498</v>
      </c>
      <c r="B65" s="0" t="s">
        <v>278</v>
      </c>
      <c r="C65" s="0" t="s">
        <v>499</v>
      </c>
      <c r="D65" s="30"/>
      <c r="E65" s="0" t="s">
        <v>874</v>
      </c>
      <c r="F65" s="36" t="n">
        <v>116.130402073</v>
      </c>
      <c r="G65" s="36" t="n">
        <v>531.46081748</v>
      </c>
    </row>
    <row r="66" customFormat="false" ht="15" hidden="false" customHeight="false" outlineLevel="0" collapsed="false">
      <c r="A66" s="0" t="s">
        <v>597</v>
      </c>
      <c r="B66" s="0" t="s">
        <v>273</v>
      </c>
      <c r="C66" s="0" t="s">
        <v>598</v>
      </c>
      <c r="D66" s="30"/>
      <c r="E66" s="0" t="s">
        <v>875</v>
      </c>
      <c r="F66" s="36" t="n">
        <v>2.2089911508</v>
      </c>
      <c r="G66" s="36" t="n">
        <v>50.4876235291</v>
      </c>
    </row>
    <row r="67" customFormat="false" ht="15" hidden="false" customHeight="false" outlineLevel="0" collapsed="false">
      <c r="A67" s="0" t="s">
        <v>553</v>
      </c>
      <c r="B67" s="0" t="s">
        <v>273</v>
      </c>
      <c r="C67" s="0" t="s">
        <v>554</v>
      </c>
      <c r="D67" s="30"/>
      <c r="E67" s="0" t="s">
        <v>876</v>
      </c>
      <c r="F67" s="36" t="n">
        <v>0.85399211695</v>
      </c>
      <c r="G67" s="36" t="n">
        <v>16.89880519361</v>
      </c>
    </row>
    <row r="68" customFormat="false" ht="15" hidden="false" customHeight="false" outlineLevel="0" collapsed="false">
      <c r="A68" s="0" t="s">
        <v>586</v>
      </c>
      <c r="B68" s="0" t="s">
        <v>273</v>
      </c>
      <c r="C68" s="0" t="s">
        <v>587</v>
      </c>
      <c r="D68" s="30"/>
      <c r="E68" s="0" t="s">
        <v>877</v>
      </c>
      <c r="F68" s="36" t="n">
        <v>0.85399211695</v>
      </c>
      <c r="G68" s="36" t="n">
        <v>16.89880519361</v>
      </c>
    </row>
    <row r="69" customFormat="false" ht="15" hidden="false" customHeight="false" outlineLevel="0" collapsed="false">
      <c r="A69" s="0" t="s">
        <v>734</v>
      </c>
      <c r="B69" s="0" t="s">
        <v>13</v>
      </c>
      <c r="C69" s="0" t="s">
        <v>735</v>
      </c>
      <c r="D69" s="30"/>
      <c r="E69" s="0" t="s">
        <v>878</v>
      </c>
      <c r="F69" s="36" t="n">
        <v>0</v>
      </c>
      <c r="G69" s="36" t="n">
        <v>0</v>
      </c>
    </row>
    <row r="70" customFormat="false" ht="15" hidden="false" customHeight="false" outlineLevel="0" collapsed="false">
      <c r="A70" s="0" t="s">
        <v>478</v>
      </c>
      <c r="B70" s="0" t="s">
        <v>273</v>
      </c>
      <c r="C70" s="0" t="s">
        <v>479</v>
      </c>
      <c r="D70" s="30"/>
      <c r="E70" s="0" t="s">
        <v>479</v>
      </c>
      <c r="F70" s="36" t="n">
        <v>0.5389050448</v>
      </c>
      <c r="G70" s="36" t="n">
        <v>8.1046659628</v>
      </c>
    </row>
    <row r="71" customFormat="false" ht="15" hidden="false" customHeight="false" outlineLevel="0" collapsed="false">
      <c r="A71" s="0" t="s">
        <v>310</v>
      </c>
      <c r="B71" s="0" t="s">
        <v>273</v>
      </c>
      <c r="C71" s="0" t="s">
        <v>311</v>
      </c>
      <c r="D71" s="30"/>
      <c r="E71" s="0" t="s">
        <v>879</v>
      </c>
      <c r="F71" s="36" t="n">
        <v>0.5518771592</v>
      </c>
      <c r="G71" s="36" t="n">
        <v>8.3391384603</v>
      </c>
    </row>
    <row r="72" customFormat="false" ht="15" hidden="false" customHeight="false" outlineLevel="0" collapsed="false">
      <c r="A72" s="0" t="s">
        <v>512</v>
      </c>
      <c r="B72" s="0" t="s">
        <v>13</v>
      </c>
      <c r="C72" s="0" t="s">
        <v>513</v>
      </c>
      <c r="D72" s="30"/>
      <c r="E72" s="0" t="s">
        <v>880</v>
      </c>
      <c r="F72" s="36" t="n">
        <v>0.0522940826548</v>
      </c>
      <c r="G72" s="36" t="n">
        <v>0.847646838072</v>
      </c>
    </row>
    <row r="73" customFormat="false" ht="15" hidden="false" customHeight="false" outlineLevel="0" collapsed="false">
      <c r="A73" s="0" t="s">
        <v>510</v>
      </c>
      <c r="B73" s="0" t="s">
        <v>451</v>
      </c>
      <c r="C73" s="0" t="s">
        <v>511</v>
      </c>
      <c r="D73" s="30"/>
      <c r="E73" s="0" t="s">
        <v>881</v>
      </c>
      <c r="F73" s="36" t="n">
        <v>0.37723353136</v>
      </c>
      <c r="G73" s="36" t="n">
        <v>5.67326617396</v>
      </c>
    </row>
    <row r="74" customFormat="false" ht="15" hidden="false" customHeight="false" outlineLevel="0" collapsed="false">
      <c r="A74" s="0" t="s">
        <v>508</v>
      </c>
      <c r="B74" s="0" t="s">
        <v>451</v>
      </c>
      <c r="C74" s="0" t="s">
        <v>509</v>
      </c>
      <c r="D74" s="30"/>
      <c r="E74" s="0" t="s">
        <v>882</v>
      </c>
      <c r="F74" s="36" t="n">
        <v>0.37723353136</v>
      </c>
      <c r="G74" s="36" t="n">
        <v>5.67326617396</v>
      </c>
    </row>
    <row r="75" customFormat="false" ht="15" hidden="false" customHeight="false" outlineLevel="0" collapsed="false">
      <c r="A75" s="0" t="s">
        <v>312</v>
      </c>
      <c r="B75" s="0" t="s">
        <v>273</v>
      </c>
      <c r="C75" s="0" t="s">
        <v>313</v>
      </c>
      <c r="D75" s="30"/>
      <c r="E75" s="0" t="s">
        <v>883</v>
      </c>
      <c r="F75" s="36" t="n">
        <v>0.61966737044</v>
      </c>
      <c r="G75" s="36" t="n">
        <v>9.40414114244</v>
      </c>
    </row>
    <row r="76" customFormat="false" ht="15" hidden="false" customHeight="false" outlineLevel="0" collapsed="false">
      <c r="A76" s="0" t="s">
        <v>560</v>
      </c>
      <c r="B76" s="0" t="s">
        <v>16</v>
      </c>
      <c r="C76" s="0" t="s">
        <v>561</v>
      </c>
      <c r="D76" s="30"/>
      <c r="E76" s="0" t="s">
        <v>561</v>
      </c>
      <c r="F76" s="36" t="n">
        <v>0</v>
      </c>
      <c r="G76" s="36" t="n">
        <v>0</v>
      </c>
    </row>
    <row r="77" customFormat="false" ht="15" hidden="false" customHeight="false" outlineLevel="0" collapsed="false">
      <c r="A77" s="0" t="s">
        <v>566</v>
      </c>
      <c r="B77" s="0" t="s">
        <v>16</v>
      </c>
      <c r="C77" s="0" t="s">
        <v>567</v>
      </c>
      <c r="D77" s="30"/>
      <c r="E77" s="0" t="s">
        <v>884</v>
      </c>
      <c r="F77" s="36" t="n">
        <v>1.525652651625</v>
      </c>
      <c r="G77" s="36" t="n">
        <v>25.07655973725</v>
      </c>
    </row>
    <row r="78" customFormat="false" ht="15" hidden="false" customHeight="false" outlineLevel="0" collapsed="false">
      <c r="A78" s="0" t="s">
        <v>506</v>
      </c>
      <c r="B78" s="0" t="s">
        <v>16</v>
      </c>
      <c r="C78" s="0" t="s">
        <v>507</v>
      </c>
      <c r="D78" s="30"/>
      <c r="E78" s="0" t="s">
        <v>885</v>
      </c>
      <c r="F78" s="36" t="n">
        <v>1.83078318195</v>
      </c>
      <c r="G78" s="36" t="n">
        <v>30.0918716847</v>
      </c>
    </row>
    <row r="79" customFormat="false" ht="15" hidden="false" customHeight="false" outlineLevel="0" collapsed="false">
      <c r="A79" s="0" t="s">
        <v>470</v>
      </c>
      <c r="B79" s="0" t="s">
        <v>110</v>
      </c>
      <c r="C79" s="0" t="s">
        <v>471</v>
      </c>
      <c r="D79" s="30"/>
      <c r="E79" s="0" t="s">
        <v>886</v>
      </c>
      <c r="F79" s="36" t="n">
        <v>0.098057276237785</v>
      </c>
      <c r="G79" s="36" t="n">
        <v>1.6537780951059</v>
      </c>
    </row>
    <row r="80" customFormat="false" ht="15" hidden="false" customHeight="false" outlineLevel="0" collapsed="false">
      <c r="A80" s="0" t="s">
        <v>472</v>
      </c>
      <c r="B80" s="0" t="s">
        <v>49</v>
      </c>
      <c r="C80" s="0" t="s">
        <v>473</v>
      </c>
      <c r="D80" s="30"/>
      <c r="E80" s="0" t="s">
        <v>887</v>
      </c>
      <c r="F80" s="36" t="n">
        <v>70.040911598418</v>
      </c>
      <c r="G80" s="36" t="n">
        <v>1181.2700679328</v>
      </c>
    </row>
    <row r="81" customFormat="false" ht="15" hidden="false" customHeight="false" outlineLevel="0" collapsed="false">
      <c r="A81" s="0" t="s">
        <v>450</v>
      </c>
      <c r="B81" s="0" t="s">
        <v>451</v>
      </c>
      <c r="C81" s="0" t="s">
        <v>452</v>
      </c>
      <c r="D81" s="30"/>
      <c r="E81" s="0" t="s">
        <v>888</v>
      </c>
      <c r="F81" s="36" t="n">
        <v>0.0452680237632</v>
      </c>
      <c r="G81" s="36" t="n">
        <v>0.6807919408752</v>
      </c>
    </row>
    <row r="82" customFormat="false" ht="15" hidden="false" customHeight="false" outlineLevel="0" collapsed="false">
      <c r="A82" s="0" t="s">
        <v>474</v>
      </c>
      <c r="B82" s="0" t="s">
        <v>451</v>
      </c>
      <c r="C82" s="0" t="s">
        <v>475</v>
      </c>
      <c r="D82" s="30"/>
      <c r="E82" s="0" t="s">
        <v>889</v>
      </c>
      <c r="F82" s="36" t="n">
        <v>0.043112403584</v>
      </c>
      <c r="G82" s="36" t="n">
        <v>0.648373277024</v>
      </c>
    </row>
    <row r="83" customFormat="false" ht="15" hidden="false" customHeight="false" outlineLevel="0" collapsed="false">
      <c r="A83" s="0" t="s">
        <v>476</v>
      </c>
      <c r="B83" s="0" t="s">
        <v>16</v>
      </c>
      <c r="C83" s="0" t="s">
        <v>477</v>
      </c>
      <c r="D83" s="30"/>
      <c r="E83" s="0" t="s">
        <v>890</v>
      </c>
      <c r="F83" s="36" t="n">
        <v>0.19181335865252</v>
      </c>
      <c r="G83" s="36" t="n">
        <v>3.1661207668482</v>
      </c>
    </row>
    <row r="84" customFormat="false" ht="15" hidden="false" customHeight="false" outlineLevel="0" collapsed="false">
      <c r="A84" s="0" t="s">
        <v>463</v>
      </c>
      <c r="B84" s="0" t="s">
        <v>13</v>
      </c>
      <c r="C84" s="0" t="s">
        <v>464</v>
      </c>
      <c r="D84" s="30"/>
      <c r="E84" s="0" t="s">
        <v>891</v>
      </c>
      <c r="F84" s="36" t="n">
        <v>0.04735178995439</v>
      </c>
      <c r="G84" s="36" t="n">
        <v>0.71212998286818</v>
      </c>
    </row>
    <row r="85" customFormat="false" ht="15" hidden="false" customHeight="false" outlineLevel="0" collapsed="false">
      <c r="A85" s="0" t="s">
        <v>465</v>
      </c>
      <c r="B85" s="0" t="s">
        <v>16</v>
      </c>
      <c r="C85" s="0" t="s">
        <v>466</v>
      </c>
      <c r="D85" s="30"/>
      <c r="E85" s="0" t="s">
        <v>892</v>
      </c>
      <c r="F85" s="36" t="n">
        <v>1.0614922402258</v>
      </c>
      <c r="G85" s="36" t="n">
        <v>17.115163381635</v>
      </c>
    </row>
    <row r="86" customFormat="false" ht="15" hidden="false" customHeight="false" outlineLevel="0" collapsed="false">
      <c r="A86" s="0" t="s">
        <v>460</v>
      </c>
      <c r="B86" s="0" t="s">
        <v>461</v>
      </c>
      <c r="C86" s="0" t="s">
        <v>462</v>
      </c>
      <c r="D86" s="30"/>
      <c r="E86" s="0" t="s">
        <v>462</v>
      </c>
      <c r="F86" s="36" t="n">
        <v>1.3125368755</v>
      </c>
      <c r="G86" s="36" t="n">
        <v>56.99256857494</v>
      </c>
    </row>
    <row r="87" customFormat="false" ht="15" hidden="false" customHeight="false" outlineLevel="0" collapsed="false">
      <c r="A87" s="0" t="s">
        <v>496</v>
      </c>
      <c r="B87" s="0" t="s">
        <v>13</v>
      </c>
      <c r="C87" s="0" t="s">
        <v>497</v>
      </c>
      <c r="D87" s="30"/>
      <c r="E87" s="0" t="s">
        <v>893</v>
      </c>
      <c r="F87" s="36" t="n">
        <v>0.77918812464653</v>
      </c>
      <c r="G87" s="36" t="n">
        <v>8.1721127468809</v>
      </c>
    </row>
    <row r="88" customFormat="false" ht="15" hidden="false" customHeight="false" outlineLevel="0" collapsed="false">
      <c r="A88" s="0" t="s">
        <v>483</v>
      </c>
      <c r="B88" s="0" t="s">
        <v>13</v>
      </c>
      <c r="C88" s="0" t="s">
        <v>484</v>
      </c>
      <c r="D88" s="30"/>
      <c r="E88" s="0" t="s">
        <v>894</v>
      </c>
      <c r="F88" s="36" t="n">
        <v>0.94819944132936</v>
      </c>
      <c r="G88" s="36" t="n">
        <v>9.944700767338</v>
      </c>
    </row>
    <row r="89" customFormat="false" ht="285" hidden="false" customHeight="false" outlineLevel="0" collapsed="false">
      <c r="A89" s="0" t="s">
        <v>490</v>
      </c>
      <c r="B89" s="0" t="s">
        <v>16</v>
      </c>
      <c r="C89" s="35" t="s">
        <v>491</v>
      </c>
      <c r="D89" s="30"/>
      <c r="E89" s="35" t="s">
        <v>895</v>
      </c>
      <c r="F89" s="36" t="n">
        <v>0</v>
      </c>
      <c r="G89" s="36" t="n">
        <v>0</v>
      </c>
    </row>
    <row r="90" customFormat="false" ht="15" hidden="false" customHeight="false" outlineLevel="0" collapsed="false">
      <c r="A90" s="0" t="s">
        <v>555</v>
      </c>
      <c r="B90" s="0" t="s">
        <v>16</v>
      </c>
      <c r="C90" s="0" t="s">
        <v>556</v>
      </c>
      <c r="D90" s="30"/>
      <c r="E90" s="0" t="s">
        <v>896</v>
      </c>
      <c r="F90" s="36" t="n">
        <v>3.8541467332393</v>
      </c>
      <c r="G90" s="36" t="n">
        <v>40.438848732526</v>
      </c>
    </row>
    <row r="91" customFormat="false" ht="15" hidden="false" customHeight="false" outlineLevel="0" collapsed="false">
      <c r="A91" s="0" t="s">
        <v>584</v>
      </c>
      <c r="B91" s="0" t="s">
        <v>16</v>
      </c>
      <c r="C91" s="0" t="s">
        <v>585</v>
      </c>
      <c r="D91" s="30"/>
      <c r="E91" s="0" t="s">
        <v>897</v>
      </c>
      <c r="F91" s="36" t="n">
        <v>7.4551955418</v>
      </c>
      <c r="G91" s="36" t="n">
        <v>120.8948954202</v>
      </c>
    </row>
    <row r="92" customFormat="false" ht="15" hidden="false" customHeight="false" outlineLevel="0" collapsed="false">
      <c r="A92" s="0" t="s">
        <v>396</v>
      </c>
      <c r="B92" s="0" t="s">
        <v>278</v>
      </c>
      <c r="C92" s="0" t="s">
        <v>225</v>
      </c>
      <c r="D92" s="30"/>
      <c r="E92" s="0" t="s">
        <v>395</v>
      </c>
      <c r="F92" s="36" t="n">
        <v>-9999999999</v>
      </c>
      <c r="G92" s="36" t="n">
        <v>-9999999999</v>
      </c>
    </row>
    <row r="93" customFormat="false" ht="15" hidden="false" customHeight="false" outlineLevel="0" collapsed="false">
      <c r="A93" s="0" t="s">
        <v>399</v>
      </c>
      <c r="B93" s="0" t="s">
        <v>278</v>
      </c>
      <c r="C93" s="0" t="s">
        <v>229</v>
      </c>
      <c r="D93" s="30"/>
      <c r="E93" s="0" t="s">
        <v>398</v>
      </c>
      <c r="F93" s="36" t="n">
        <v>-9999999999</v>
      </c>
      <c r="G93" s="36" t="n">
        <v>-9999999999</v>
      </c>
    </row>
    <row r="94" customFormat="false" ht="15" hidden="false" customHeight="false" outlineLevel="0" collapsed="false">
      <c r="A94" s="0" t="s">
        <v>426</v>
      </c>
      <c r="B94" s="0" t="s">
        <v>273</v>
      </c>
      <c r="C94" s="0" t="s">
        <v>427</v>
      </c>
      <c r="D94" s="30"/>
      <c r="E94" s="0" t="s">
        <v>898</v>
      </c>
      <c r="F94" s="36" t="n">
        <v>1.008316338596</v>
      </c>
      <c r="G94" s="36" t="n">
        <v>14.512680506056</v>
      </c>
    </row>
    <row r="95" customFormat="false" ht="15" hidden="false" customHeight="false" outlineLevel="0" collapsed="false">
      <c r="A95" s="0" t="s">
        <v>433</v>
      </c>
      <c r="B95" s="0" t="s">
        <v>273</v>
      </c>
      <c r="C95" s="0" t="s">
        <v>434</v>
      </c>
      <c r="D95" s="30"/>
      <c r="E95" s="0" t="s">
        <v>899</v>
      </c>
      <c r="F95" s="36" t="n">
        <v>1.008316338596</v>
      </c>
      <c r="G95" s="36" t="n">
        <v>14.512680506056</v>
      </c>
    </row>
    <row r="96" customFormat="false" ht="15" hidden="false" customHeight="false" outlineLevel="0" collapsed="false">
      <c r="A96" s="0" t="s">
        <v>438</v>
      </c>
      <c r="B96" s="0" t="s">
        <v>273</v>
      </c>
      <c r="C96" s="0" t="s">
        <v>439</v>
      </c>
      <c r="D96" s="30"/>
      <c r="E96" s="0" t="s">
        <v>900</v>
      </c>
      <c r="F96" s="36" t="n">
        <v>1.008316338596</v>
      </c>
      <c r="G96" s="36" t="n">
        <v>14.512680506056</v>
      </c>
    </row>
    <row r="97" customFormat="false" ht="15" hidden="false" customHeight="false" outlineLevel="0" collapsed="false">
      <c r="A97" s="0" t="s">
        <v>530</v>
      </c>
      <c r="B97" s="0" t="s">
        <v>13</v>
      </c>
      <c r="C97" s="0" t="s">
        <v>531</v>
      </c>
      <c r="D97" s="30"/>
      <c r="E97" s="0" t="s">
        <v>901</v>
      </c>
      <c r="F97" s="36" t="n">
        <v>27.491467030686</v>
      </c>
      <c r="G97" s="36" t="n">
        <v>347.17541276065</v>
      </c>
    </row>
    <row r="98" customFormat="false" ht="15" hidden="false" customHeight="false" outlineLevel="0" collapsed="false">
      <c r="A98" s="0" t="s">
        <v>535</v>
      </c>
      <c r="B98" s="0" t="s">
        <v>13</v>
      </c>
      <c r="C98" s="0" t="s">
        <v>536</v>
      </c>
      <c r="D98" s="30"/>
      <c r="E98" s="0" t="s">
        <v>902</v>
      </c>
      <c r="F98" s="36" t="n">
        <v>20.028720739825</v>
      </c>
      <c r="G98" s="36" t="n">
        <v>252.9322783013</v>
      </c>
    </row>
    <row r="99" customFormat="false" ht="15" hidden="false" customHeight="false" outlineLevel="0" collapsed="false">
      <c r="A99" s="0" t="s">
        <v>528</v>
      </c>
      <c r="B99" s="0" t="s">
        <v>16</v>
      </c>
      <c r="C99" s="0" t="s">
        <v>529</v>
      </c>
      <c r="D99" s="30"/>
      <c r="E99" s="0" t="s">
        <v>903</v>
      </c>
      <c r="F99" s="36" t="n">
        <v>16.433666985446</v>
      </c>
      <c r="G99" s="36" t="n">
        <v>220.0875405389</v>
      </c>
    </row>
    <row r="100" customFormat="false" ht="15" hidden="false" customHeight="false" outlineLevel="0" collapsed="false">
      <c r="A100" s="0" t="s">
        <v>537</v>
      </c>
      <c r="B100" s="0" t="s">
        <v>16</v>
      </c>
      <c r="C100" s="0" t="s">
        <v>538</v>
      </c>
      <c r="D100" s="30"/>
      <c r="E100" s="0" t="s">
        <v>904</v>
      </c>
      <c r="F100" s="36" t="n">
        <v>16.433666985446</v>
      </c>
      <c r="G100" s="36" t="n">
        <v>220.0875405389</v>
      </c>
    </row>
    <row r="101" customFormat="false" ht="15" hidden="false" customHeight="false" outlineLevel="0" collapsed="false">
      <c r="A101" s="0" t="s">
        <v>514</v>
      </c>
      <c r="B101" s="0" t="s">
        <v>110</v>
      </c>
      <c r="C101" s="0" t="s">
        <v>515</v>
      </c>
      <c r="D101" s="30"/>
      <c r="E101" s="0" t="s">
        <v>905</v>
      </c>
      <c r="F101" s="36" t="n">
        <v>0.14777791208029</v>
      </c>
      <c r="G101" s="36" t="n">
        <v>7.4260248003995</v>
      </c>
    </row>
    <row r="102" customFormat="false" ht="15" hidden="false" customHeight="false" outlineLevel="0" collapsed="false">
      <c r="A102" s="0" t="s">
        <v>516</v>
      </c>
      <c r="B102" s="0" t="s">
        <v>110</v>
      </c>
      <c r="C102" s="0" t="s">
        <v>517</v>
      </c>
      <c r="D102" s="30"/>
      <c r="E102" s="0" t="s">
        <v>906</v>
      </c>
      <c r="F102" s="36" t="n">
        <v>0.307175875536</v>
      </c>
      <c r="G102" s="36" t="n">
        <v>4.619659598796</v>
      </c>
    </row>
    <row r="103" customFormat="false" ht="15" hidden="false" customHeight="false" outlineLevel="0" collapsed="false">
      <c r="A103" s="0" t="s">
        <v>518</v>
      </c>
      <c r="B103" s="0" t="s">
        <v>110</v>
      </c>
      <c r="C103" s="0" t="s">
        <v>519</v>
      </c>
      <c r="D103" s="30"/>
      <c r="E103" s="0" t="s">
        <v>907</v>
      </c>
      <c r="F103" s="36" t="n">
        <v>0.37723353136</v>
      </c>
      <c r="G103" s="36" t="n">
        <v>5.67326617396</v>
      </c>
    </row>
    <row r="104" customFormat="false" ht="15" hidden="false" customHeight="false" outlineLevel="0" collapsed="false">
      <c r="A104" s="0" t="s">
        <v>520</v>
      </c>
      <c r="B104" s="0" t="s">
        <v>16</v>
      </c>
      <c r="C104" s="0" t="s">
        <v>521</v>
      </c>
      <c r="D104" s="30"/>
      <c r="E104" s="0" t="s">
        <v>908</v>
      </c>
      <c r="F104" s="36" t="n">
        <v>3.331156406196</v>
      </c>
      <c r="G104" s="36" t="n">
        <v>45.194654239857</v>
      </c>
    </row>
    <row r="105" customFormat="false" ht="15" hidden="false" customHeight="false" outlineLevel="0" collapsed="false">
      <c r="A105" s="0" t="s">
        <v>522</v>
      </c>
      <c r="B105" s="0" t="s">
        <v>110</v>
      </c>
      <c r="C105" s="0" t="s">
        <v>523</v>
      </c>
      <c r="D105" s="30"/>
      <c r="E105" s="0" t="s">
        <v>909</v>
      </c>
      <c r="F105" s="36" t="n">
        <v>0.0041157795876786</v>
      </c>
      <c r="G105" s="36" t="n">
        <v>0.072844964336106</v>
      </c>
    </row>
    <row r="106" customFormat="false" ht="15" hidden="false" customHeight="false" outlineLevel="0" collapsed="false">
      <c r="A106" s="0" t="s">
        <v>524</v>
      </c>
      <c r="B106" s="0" t="s">
        <v>273</v>
      </c>
      <c r="C106" s="0" t="s">
        <v>525</v>
      </c>
      <c r="D106" s="30"/>
      <c r="E106" s="0" t="s">
        <v>910</v>
      </c>
      <c r="F106" s="36" t="n">
        <v>0.5696676945</v>
      </c>
      <c r="G106" s="36" t="n">
        <v>12.0461687566</v>
      </c>
    </row>
    <row r="107" customFormat="false" ht="15" hidden="false" customHeight="false" outlineLevel="0" collapsed="false">
      <c r="A107" s="0" t="s">
        <v>614</v>
      </c>
      <c r="B107" s="0" t="s">
        <v>612</v>
      </c>
      <c r="C107" s="0" t="s">
        <v>615</v>
      </c>
      <c r="D107" s="30"/>
      <c r="E107" s="0" t="s">
        <v>911</v>
      </c>
      <c r="F107" s="36" t="n">
        <v>6.62893599242</v>
      </c>
      <c r="G107" s="36" t="n">
        <v>144.74293742188</v>
      </c>
    </row>
    <row r="108" customFormat="false" ht="15" hidden="false" customHeight="false" outlineLevel="0" collapsed="false">
      <c r="A108" s="0" t="s">
        <v>677</v>
      </c>
      <c r="B108" s="0" t="s">
        <v>612</v>
      </c>
      <c r="C108" s="0" t="s">
        <v>678</v>
      </c>
      <c r="D108" s="30"/>
      <c r="E108" s="0" t="s">
        <v>912</v>
      </c>
      <c r="F108" s="36" t="n">
        <v>6.62893599242</v>
      </c>
      <c r="G108" s="36" t="n">
        <v>144.74293742188</v>
      </c>
    </row>
    <row r="109" customFormat="false" ht="15" hidden="false" customHeight="false" outlineLevel="0" collapsed="false">
      <c r="A109" s="0" t="s">
        <v>611</v>
      </c>
      <c r="B109" s="0" t="s">
        <v>612</v>
      </c>
      <c r="C109" s="0" t="s">
        <v>613</v>
      </c>
      <c r="D109" s="30"/>
      <c r="E109" s="0" t="s">
        <v>913</v>
      </c>
      <c r="F109" s="36" t="n">
        <v>6.15076076472</v>
      </c>
      <c r="G109" s="36" t="n">
        <v>125.72958066482</v>
      </c>
    </row>
    <row r="110" customFormat="false" ht="15" hidden="false" customHeight="false" outlineLevel="0" collapsed="false">
      <c r="A110" s="0" t="s">
        <v>545</v>
      </c>
      <c r="B110" s="0" t="s">
        <v>278</v>
      </c>
      <c r="C110" s="0" t="s">
        <v>546</v>
      </c>
      <c r="D110" s="30"/>
      <c r="E110" s="0" t="s">
        <v>914</v>
      </c>
      <c r="F110" s="36" t="n">
        <v>275.04052066</v>
      </c>
      <c r="G110" s="36" t="n">
        <v>1327.64023577</v>
      </c>
    </row>
    <row r="111" customFormat="false" ht="15" hidden="false" customHeight="false" outlineLevel="0" collapsed="false">
      <c r="A111" s="0" t="s">
        <v>564</v>
      </c>
      <c r="B111" s="0" t="s">
        <v>16</v>
      </c>
      <c r="C111" s="0" t="s">
        <v>565</v>
      </c>
      <c r="D111" s="30"/>
      <c r="E111" s="0" t="s">
        <v>915</v>
      </c>
      <c r="F111" s="36" t="n">
        <v>0.96104732987537</v>
      </c>
      <c r="G111" s="36" t="n">
        <v>14.453320966723</v>
      </c>
    </row>
    <row r="112" customFormat="false" ht="15" hidden="false" customHeight="false" outlineLevel="0" collapsed="false">
      <c r="A112" s="0" t="s">
        <v>576</v>
      </c>
      <c r="B112" s="0" t="s">
        <v>273</v>
      </c>
      <c r="C112" s="0" t="s">
        <v>577</v>
      </c>
      <c r="D112" s="30"/>
      <c r="E112" s="0" t="s">
        <v>916</v>
      </c>
      <c r="F112" s="36" t="n">
        <v>4.7564354087</v>
      </c>
      <c r="G112" s="36" t="n">
        <v>68.4173656795</v>
      </c>
    </row>
    <row r="113" customFormat="false" ht="15" hidden="false" customHeight="false" outlineLevel="0" collapsed="false">
      <c r="A113" s="0" t="s">
        <v>574</v>
      </c>
      <c r="B113" s="0" t="s">
        <v>273</v>
      </c>
      <c r="C113" s="0" t="s">
        <v>575</v>
      </c>
      <c r="D113" s="30"/>
      <c r="E113" s="0" t="s">
        <v>575</v>
      </c>
      <c r="F113" s="36" t="n">
        <v>5.0948661169</v>
      </c>
      <c r="G113" s="36" t="n">
        <v>109.8873153754</v>
      </c>
    </row>
    <row r="114" customFormat="false" ht="15" hidden="false" customHeight="false" outlineLevel="0" collapsed="false">
      <c r="A114" s="0" t="s">
        <v>603</v>
      </c>
      <c r="B114" s="0" t="s">
        <v>273</v>
      </c>
      <c r="C114" s="0" t="s">
        <v>604</v>
      </c>
      <c r="D114" s="30"/>
      <c r="E114" s="0" t="s">
        <v>917</v>
      </c>
      <c r="F114" s="36" t="n">
        <v>0.77186044257</v>
      </c>
      <c r="G114" s="36" t="n">
        <v>3.16597211301</v>
      </c>
    </row>
    <row r="115" customFormat="false" ht="135" hidden="false" customHeight="false" outlineLevel="0" collapsed="false">
      <c r="A115" s="0" t="s">
        <v>592</v>
      </c>
      <c r="B115" s="0" t="s">
        <v>16</v>
      </c>
      <c r="C115" s="35" t="s">
        <v>108</v>
      </c>
      <c r="D115" s="30"/>
      <c r="E115" s="35" t="s">
        <v>918</v>
      </c>
      <c r="F115" s="36" t="n">
        <v>0</v>
      </c>
      <c r="G115" s="36" t="n">
        <v>0</v>
      </c>
    </row>
    <row r="116" customFormat="false" ht="15" hidden="false" customHeight="false" outlineLevel="0" collapsed="false">
      <c r="A116" s="0" t="s">
        <v>595</v>
      </c>
      <c r="B116" s="0" t="s">
        <v>110</v>
      </c>
      <c r="C116" s="0" t="s">
        <v>596</v>
      </c>
      <c r="D116" s="30"/>
      <c r="E116" s="0" t="s">
        <v>919</v>
      </c>
      <c r="F116" s="36" t="n">
        <v>0.030495233713543</v>
      </c>
      <c r="G116" s="36" t="n">
        <v>0.76773062534704</v>
      </c>
    </row>
    <row r="117" customFormat="false" ht="15" hidden="false" customHeight="false" outlineLevel="0" collapsed="false">
      <c r="A117" s="0" t="s">
        <v>599</v>
      </c>
      <c r="B117" s="0" t="s">
        <v>16</v>
      </c>
      <c r="C117" s="0" t="s">
        <v>600</v>
      </c>
      <c r="D117" s="30"/>
      <c r="E117" s="0" t="s">
        <v>920</v>
      </c>
      <c r="F117" s="36" t="n">
        <v>-9999999999</v>
      </c>
      <c r="G117" s="36" t="n">
        <v>-9999999999</v>
      </c>
    </row>
    <row r="118" customFormat="false" ht="60" hidden="false" customHeight="false" outlineLevel="0" collapsed="false">
      <c r="A118" s="0" t="s">
        <v>607</v>
      </c>
      <c r="B118" s="0" t="s">
        <v>71</v>
      </c>
      <c r="C118" s="35" t="s">
        <v>111</v>
      </c>
      <c r="D118" s="30"/>
      <c r="E118" s="35" t="s">
        <v>921</v>
      </c>
      <c r="F118" s="36" t="n">
        <v>0</v>
      </c>
      <c r="G118" s="36" t="n">
        <v>0</v>
      </c>
    </row>
    <row r="119" customFormat="false" ht="15" hidden="false" customHeight="false" outlineLevel="0" collapsed="false">
      <c r="A119" s="0" t="s">
        <v>616</v>
      </c>
      <c r="B119" s="0" t="s">
        <v>16</v>
      </c>
      <c r="C119" s="0" t="s">
        <v>617</v>
      </c>
      <c r="D119" s="30"/>
      <c r="E119" s="0" t="s">
        <v>922</v>
      </c>
      <c r="F119" s="36" t="n">
        <v>82.018888359933</v>
      </c>
      <c r="G119" s="36" t="n">
        <v>1475.1336844623</v>
      </c>
    </row>
    <row r="120" customFormat="false" ht="15" hidden="false" customHeight="false" outlineLevel="0" collapsed="false">
      <c r="A120" s="0" t="s">
        <v>621</v>
      </c>
      <c r="B120" s="0" t="s">
        <v>16</v>
      </c>
      <c r="C120" s="0" t="s">
        <v>622</v>
      </c>
      <c r="D120" s="30"/>
      <c r="E120" s="0" t="s">
        <v>923</v>
      </c>
      <c r="F120" s="36" t="n">
        <v>60.731981221339</v>
      </c>
      <c r="G120" s="36" t="n">
        <v>856.9638826729</v>
      </c>
    </row>
    <row r="121" customFormat="false" ht="165" hidden="false" customHeight="false" outlineLevel="0" collapsed="false">
      <c r="A121" s="0" t="s">
        <v>637</v>
      </c>
      <c r="B121" s="0" t="s">
        <v>13</v>
      </c>
      <c r="C121" s="35" t="s">
        <v>126</v>
      </c>
      <c r="D121" s="30"/>
      <c r="E121" s="35" t="s">
        <v>924</v>
      </c>
      <c r="F121" s="36" t="n">
        <v>0</v>
      </c>
      <c r="G121" s="36" t="n">
        <v>0</v>
      </c>
    </row>
    <row r="122" customFormat="false" ht="315" hidden="false" customHeight="false" outlineLevel="0" collapsed="false">
      <c r="A122" s="0" t="s">
        <v>627</v>
      </c>
      <c r="B122" s="0" t="s">
        <v>16</v>
      </c>
      <c r="C122" s="35" t="s">
        <v>628</v>
      </c>
      <c r="D122" s="30"/>
      <c r="E122" s="0" t="s">
        <v>925</v>
      </c>
      <c r="F122" s="36" t="n">
        <v>0</v>
      </c>
      <c r="G122" s="36" t="n">
        <v>0</v>
      </c>
    </row>
    <row r="123" customFormat="false" ht="180" hidden="false" customHeight="false" outlineLevel="0" collapsed="false">
      <c r="A123" s="0" t="s">
        <v>640</v>
      </c>
      <c r="B123" s="0" t="s">
        <v>13</v>
      </c>
      <c r="C123" s="35" t="s">
        <v>641</v>
      </c>
      <c r="D123" s="30"/>
      <c r="E123" s="0" t="s">
        <v>926</v>
      </c>
      <c r="F123" s="36" t="n">
        <v>0</v>
      </c>
      <c r="G123" s="36" t="n">
        <v>0</v>
      </c>
    </row>
    <row r="124" customFormat="false" ht="15" hidden="false" customHeight="false" outlineLevel="0" collapsed="false">
      <c r="A124" s="0" t="s">
        <v>646</v>
      </c>
      <c r="B124" s="0" t="s">
        <v>16</v>
      </c>
      <c r="C124" s="0" t="s">
        <v>647</v>
      </c>
      <c r="D124" s="30"/>
      <c r="E124" s="0" t="s">
        <v>927</v>
      </c>
      <c r="F124" s="36" t="n">
        <v>2.1360468150816</v>
      </c>
      <c r="G124" s="36" t="n">
        <v>41.137709522421</v>
      </c>
    </row>
    <row r="125" customFormat="false" ht="15" hidden="false" customHeight="false" outlineLevel="0" collapsed="false">
      <c r="A125" s="0" t="s">
        <v>642</v>
      </c>
      <c r="B125" s="0" t="s">
        <v>13</v>
      </c>
      <c r="C125" s="0" t="s">
        <v>643</v>
      </c>
      <c r="D125" s="30"/>
      <c r="E125" s="0" t="s">
        <v>928</v>
      </c>
      <c r="F125" s="36" t="n">
        <v>0.23163248248016</v>
      </c>
      <c r="G125" s="36" t="n">
        <v>2.9251659296342</v>
      </c>
    </row>
    <row r="126" customFormat="false" ht="150" hidden="false" customHeight="false" outlineLevel="0" collapsed="false">
      <c r="A126" s="0" t="s">
        <v>654</v>
      </c>
      <c r="B126" s="0" t="s">
        <v>71</v>
      </c>
      <c r="C126" s="35" t="s">
        <v>655</v>
      </c>
      <c r="D126" s="30"/>
      <c r="E126" s="35" t="s">
        <v>929</v>
      </c>
      <c r="F126" s="36" t="n">
        <v>0</v>
      </c>
      <c r="G126" s="36" t="n">
        <v>0</v>
      </c>
    </row>
    <row r="127" customFormat="false" ht="105" hidden="false" customHeight="false" outlineLevel="0" collapsed="false">
      <c r="A127" s="0" t="s">
        <v>660</v>
      </c>
      <c r="B127" s="0" t="s">
        <v>13</v>
      </c>
      <c r="C127" s="35" t="s">
        <v>144</v>
      </c>
      <c r="D127" s="30"/>
      <c r="E127" s="35" t="s">
        <v>930</v>
      </c>
      <c r="F127" s="36" t="n">
        <v>0</v>
      </c>
      <c r="G127" s="36" t="n">
        <v>0</v>
      </c>
    </row>
    <row r="128" customFormat="false" ht="180" hidden="false" customHeight="false" outlineLevel="0" collapsed="false">
      <c r="A128" s="0" t="s">
        <v>663</v>
      </c>
      <c r="B128" s="0" t="s">
        <v>13</v>
      </c>
      <c r="C128" s="35" t="s">
        <v>150</v>
      </c>
      <c r="D128" s="30"/>
      <c r="E128" s="35" t="s">
        <v>931</v>
      </c>
      <c r="F128" s="36" t="n">
        <v>0</v>
      </c>
      <c r="G128" s="36" t="n">
        <v>0</v>
      </c>
    </row>
    <row r="129" customFormat="false" ht="180" hidden="false" customHeight="false" outlineLevel="0" collapsed="false">
      <c r="A129" s="0" t="s">
        <v>666</v>
      </c>
      <c r="B129" s="0" t="s">
        <v>13</v>
      </c>
      <c r="C129" s="35" t="s">
        <v>152</v>
      </c>
      <c r="D129" s="30"/>
      <c r="E129" s="35" t="s">
        <v>932</v>
      </c>
      <c r="F129" s="36" t="n">
        <v>0</v>
      </c>
      <c r="G129" s="36" t="n">
        <v>0</v>
      </c>
    </row>
    <row r="130" customFormat="false" ht="180" hidden="false" customHeight="false" outlineLevel="0" collapsed="false">
      <c r="A130" s="0" t="s">
        <v>669</v>
      </c>
      <c r="B130" s="0" t="s">
        <v>13</v>
      </c>
      <c r="C130" s="35" t="s">
        <v>154</v>
      </c>
      <c r="D130" s="30"/>
      <c r="E130" s="35" t="s">
        <v>933</v>
      </c>
      <c r="F130" s="36" t="n">
        <v>0</v>
      </c>
      <c r="G130" s="36" t="n">
        <v>0</v>
      </c>
    </row>
    <row r="131" customFormat="false" ht="180" hidden="false" customHeight="false" outlineLevel="0" collapsed="false">
      <c r="A131" s="0" t="s">
        <v>672</v>
      </c>
      <c r="B131" s="0" t="s">
        <v>13</v>
      </c>
      <c r="C131" s="35" t="s">
        <v>156</v>
      </c>
      <c r="D131" s="30"/>
      <c r="E131" s="35" t="s">
        <v>934</v>
      </c>
      <c r="F131" s="36" t="n">
        <v>0</v>
      </c>
      <c r="G131" s="36" t="n">
        <v>0</v>
      </c>
    </row>
    <row r="132" customFormat="false" ht="15" hidden="false" customHeight="false" outlineLevel="0" collapsed="false">
      <c r="A132" s="0" t="s">
        <v>684</v>
      </c>
      <c r="B132" s="0" t="s">
        <v>16</v>
      </c>
      <c r="C132" s="0" t="s">
        <v>685</v>
      </c>
      <c r="D132" s="30"/>
      <c r="E132" s="0" t="s">
        <v>935</v>
      </c>
      <c r="F132" s="36" t="n">
        <v>16.244456146291</v>
      </c>
      <c r="G132" s="36" t="n">
        <v>196.02837682409</v>
      </c>
    </row>
    <row r="133" customFormat="false" ht="15" hidden="false" customHeight="false" outlineLevel="0" collapsed="false">
      <c r="A133" s="0" t="s">
        <v>679</v>
      </c>
      <c r="B133" s="0" t="s">
        <v>16</v>
      </c>
      <c r="C133" s="0" t="s">
        <v>680</v>
      </c>
      <c r="D133" s="30"/>
      <c r="E133" s="0" t="s">
        <v>936</v>
      </c>
      <c r="F133" s="36" t="n">
        <v>81.636846014176</v>
      </c>
      <c r="G133" s="36" t="n">
        <v>1417.0534746539</v>
      </c>
    </row>
    <row r="134" customFormat="false" ht="15" hidden="false" customHeight="false" outlineLevel="0" collapsed="false">
      <c r="A134" s="0" t="s">
        <v>695</v>
      </c>
      <c r="B134" s="0" t="s">
        <v>110</v>
      </c>
      <c r="C134" s="0" t="s">
        <v>696</v>
      </c>
      <c r="D134" s="30"/>
      <c r="E134" s="0" t="s">
        <v>937</v>
      </c>
      <c r="F134" s="36" t="n">
        <v>0</v>
      </c>
      <c r="G134" s="36" t="n">
        <v>0</v>
      </c>
    </row>
    <row r="135" customFormat="false" ht="15" hidden="false" customHeight="false" outlineLevel="0" collapsed="false">
      <c r="A135" s="0" t="s">
        <v>704</v>
      </c>
      <c r="B135" s="0" t="s">
        <v>110</v>
      </c>
      <c r="C135" s="0" t="s">
        <v>705</v>
      </c>
      <c r="D135" s="30"/>
      <c r="E135" s="0" t="s">
        <v>938</v>
      </c>
      <c r="F135" s="36" t="n">
        <v>0</v>
      </c>
      <c r="G135" s="36" t="n">
        <v>0</v>
      </c>
    </row>
    <row r="136" customFormat="false" ht="15" hidden="false" customHeight="false" outlineLevel="0" collapsed="false">
      <c r="A136" s="0" t="s">
        <v>709</v>
      </c>
      <c r="B136" s="0" t="s">
        <v>110</v>
      </c>
      <c r="C136" s="0" t="s">
        <v>710</v>
      </c>
      <c r="D136" s="30"/>
      <c r="E136" s="0" t="s">
        <v>939</v>
      </c>
      <c r="F136" s="36" t="n">
        <v>0</v>
      </c>
      <c r="G136" s="36" t="n">
        <v>0</v>
      </c>
    </row>
    <row r="137" customFormat="false" ht="15" hidden="false" customHeight="false" outlineLevel="0" collapsed="false">
      <c r="A137" s="0" t="s">
        <v>727</v>
      </c>
      <c r="B137" s="0" t="s">
        <v>110</v>
      </c>
      <c r="C137" s="0" t="s">
        <v>728</v>
      </c>
      <c r="D137" s="30"/>
      <c r="E137" s="0" t="s">
        <v>940</v>
      </c>
      <c r="F137" s="36" t="n">
        <v>6.8685977642313</v>
      </c>
      <c r="G137" s="36" t="n">
        <v>241.28486432515</v>
      </c>
    </row>
    <row r="138" customFormat="false" ht="15" hidden="false" customHeight="false" outlineLevel="0" collapsed="false">
      <c r="A138" s="0" t="s">
        <v>702</v>
      </c>
      <c r="B138" s="0" t="s">
        <v>13</v>
      </c>
      <c r="C138" s="0" t="s">
        <v>703</v>
      </c>
      <c r="D138" s="30"/>
      <c r="E138" s="0" t="s">
        <v>941</v>
      </c>
      <c r="F138" s="36" t="n">
        <v>0</v>
      </c>
      <c r="G138" s="36" t="n">
        <v>0</v>
      </c>
    </row>
    <row r="139" customFormat="false" ht="15" hidden="false" customHeight="false" outlineLevel="0" collapsed="false">
      <c r="A139" s="0" t="s">
        <v>711</v>
      </c>
      <c r="B139" s="0" t="s">
        <v>13</v>
      </c>
      <c r="C139" s="0" t="s">
        <v>712</v>
      </c>
      <c r="D139" s="30"/>
      <c r="E139" s="0" t="s">
        <v>942</v>
      </c>
      <c r="F139" s="36" t="n">
        <v>0</v>
      </c>
      <c r="G139" s="36" t="n">
        <v>0</v>
      </c>
    </row>
    <row r="140" customFormat="false" ht="15" hidden="false" customHeight="false" outlineLevel="0" collapsed="false">
      <c r="A140" s="0" t="s">
        <v>693</v>
      </c>
      <c r="B140" s="0" t="s">
        <v>13</v>
      </c>
      <c r="C140" s="0" t="s">
        <v>694</v>
      </c>
      <c r="D140" s="30"/>
      <c r="E140" s="0" t="s">
        <v>943</v>
      </c>
      <c r="F140" s="36" t="n">
        <v>0</v>
      </c>
      <c r="G140" s="36" t="n">
        <v>0</v>
      </c>
    </row>
    <row r="141" customFormat="false" ht="15" hidden="false" customHeight="false" outlineLevel="0" collapsed="false">
      <c r="A141" s="0" t="s">
        <v>717</v>
      </c>
      <c r="B141" s="0" t="s">
        <v>13</v>
      </c>
      <c r="C141" s="0" t="s">
        <v>718</v>
      </c>
      <c r="D141" s="30"/>
      <c r="E141" s="0" t="s">
        <v>944</v>
      </c>
      <c r="F141" s="36" t="n">
        <v>4.163631060318</v>
      </c>
      <c r="G141" s="36" t="n">
        <v>105.19934315682</v>
      </c>
    </row>
    <row r="142" customFormat="false" ht="15" hidden="false" customHeight="false" outlineLevel="0" collapsed="false">
      <c r="A142" s="0" t="s">
        <v>719</v>
      </c>
      <c r="B142" s="0" t="s">
        <v>13</v>
      </c>
      <c r="C142" s="0" t="s">
        <v>720</v>
      </c>
      <c r="D142" s="30"/>
      <c r="E142" s="0" t="s">
        <v>945</v>
      </c>
      <c r="F142" s="36" t="n">
        <v>4.163631060318</v>
      </c>
      <c r="G142" s="36" t="n">
        <v>105.19934315682</v>
      </c>
    </row>
    <row r="143" customFormat="false" ht="15" hidden="false" customHeight="false" outlineLevel="0" collapsed="false">
      <c r="A143" s="0" t="s">
        <v>700</v>
      </c>
      <c r="B143" s="0" t="s">
        <v>13</v>
      </c>
      <c r="C143" s="0" t="s">
        <v>701</v>
      </c>
      <c r="D143" s="30"/>
      <c r="E143" s="0" t="s">
        <v>946</v>
      </c>
      <c r="F143" s="36" t="n">
        <v>0</v>
      </c>
      <c r="G143" s="36" t="n">
        <v>0</v>
      </c>
    </row>
    <row r="144" customFormat="false" ht="15" hidden="false" customHeight="false" outlineLevel="0" collapsed="false">
      <c r="A144" s="0" t="s">
        <v>713</v>
      </c>
      <c r="B144" s="0" t="s">
        <v>13</v>
      </c>
      <c r="C144" s="0" t="s">
        <v>714</v>
      </c>
      <c r="D144" s="30"/>
      <c r="E144" s="0" t="s">
        <v>947</v>
      </c>
      <c r="F144" s="36" t="n">
        <v>0</v>
      </c>
      <c r="G144" s="36" t="n">
        <v>0</v>
      </c>
    </row>
    <row r="145" customFormat="false" ht="15" hidden="false" customHeight="false" outlineLevel="0" collapsed="false">
      <c r="A145" s="0" t="s">
        <v>691</v>
      </c>
      <c r="B145" s="0" t="s">
        <v>13</v>
      </c>
      <c r="C145" s="0" t="s">
        <v>692</v>
      </c>
      <c r="D145" s="30"/>
      <c r="E145" s="0" t="s">
        <v>948</v>
      </c>
      <c r="F145" s="36" t="n">
        <v>0</v>
      </c>
      <c r="G145" s="36" t="n">
        <v>0</v>
      </c>
    </row>
    <row r="146" customFormat="false" ht="225" hidden="false" customHeight="false" outlineLevel="0" collapsed="false">
      <c r="A146" s="0" t="s">
        <v>359</v>
      </c>
      <c r="B146" s="0" t="s">
        <v>13</v>
      </c>
      <c r="C146" s="35" t="s">
        <v>174</v>
      </c>
      <c r="D146" s="30"/>
      <c r="E146" s="0" t="s">
        <v>358</v>
      </c>
      <c r="F146" s="36" t="n">
        <v>0</v>
      </c>
      <c r="G146" s="36" t="n">
        <v>0</v>
      </c>
    </row>
    <row r="147" customFormat="false" ht="15" hidden="false" customHeight="false" outlineLevel="0" collapsed="false">
      <c r="A147" s="0" t="s">
        <v>738</v>
      </c>
      <c r="B147" s="0" t="s">
        <v>110</v>
      </c>
      <c r="C147" s="0" t="s">
        <v>739</v>
      </c>
      <c r="D147" s="30"/>
      <c r="E147" s="0" t="s">
        <v>949</v>
      </c>
      <c r="F147" s="36" t="n">
        <v>0</v>
      </c>
      <c r="G147" s="36" t="n">
        <v>0</v>
      </c>
    </row>
    <row r="148" customFormat="false" ht="15" hidden="false" customHeight="false" outlineLevel="0" collapsed="false">
      <c r="A148" s="0" t="s">
        <v>745</v>
      </c>
      <c r="B148" s="0" t="s">
        <v>110</v>
      </c>
      <c r="C148" s="0" t="s">
        <v>746</v>
      </c>
      <c r="D148" s="30"/>
      <c r="E148" s="0" t="s">
        <v>950</v>
      </c>
      <c r="F148" s="36" t="n">
        <v>0</v>
      </c>
      <c r="G148" s="36" t="n">
        <v>0</v>
      </c>
    </row>
    <row r="149" customFormat="false" ht="15" hidden="false" customHeight="false" outlineLevel="0" collapsed="false">
      <c r="A149" s="0" t="s">
        <v>751</v>
      </c>
      <c r="B149" s="0" t="s">
        <v>110</v>
      </c>
      <c r="C149" s="0" t="s">
        <v>752</v>
      </c>
      <c r="D149" s="30"/>
      <c r="E149" s="0" t="s">
        <v>951</v>
      </c>
      <c r="F149" s="36" t="n">
        <v>0</v>
      </c>
      <c r="G149" s="36" t="n">
        <v>0</v>
      </c>
    </row>
    <row r="150" customFormat="false" ht="15" hidden="false" customHeight="false" outlineLevel="0" collapsed="false">
      <c r="A150" s="0" t="s">
        <v>736</v>
      </c>
      <c r="B150" s="0" t="s">
        <v>13</v>
      </c>
      <c r="C150" s="0" t="s">
        <v>737</v>
      </c>
      <c r="D150" s="30"/>
      <c r="E150" s="0" t="s">
        <v>952</v>
      </c>
      <c r="F150" s="36" t="n">
        <v>0</v>
      </c>
      <c r="G150" s="36" t="n">
        <v>0</v>
      </c>
    </row>
    <row r="151" customFormat="false" ht="15" hidden="false" customHeight="false" outlineLevel="0" collapsed="false">
      <c r="A151" s="0" t="s">
        <v>725</v>
      </c>
      <c r="B151" s="0" t="s">
        <v>13</v>
      </c>
      <c r="C151" s="0" t="s">
        <v>726</v>
      </c>
      <c r="D151" s="30"/>
      <c r="E151" s="0" t="s">
        <v>953</v>
      </c>
      <c r="F151" s="36" t="n">
        <v>7.30046595328</v>
      </c>
      <c r="G151" s="36" t="n">
        <v>256.45582948832</v>
      </c>
    </row>
    <row r="152" customFormat="false" ht="15" hidden="false" customHeight="false" outlineLevel="0" collapsed="false">
      <c r="A152" s="0" t="s">
        <v>723</v>
      </c>
      <c r="B152" s="0" t="s">
        <v>13</v>
      </c>
      <c r="C152" s="0" t="s">
        <v>724</v>
      </c>
      <c r="D152" s="30"/>
      <c r="E152" s="0" t="s">
        <v>954</v>
      </c>
      <c r="F152" s="36" t="n">
        <v>-9999999999</v>
      </c>
      <c r="G152" s="36" t="n">
        <v>-9999999999</v>
      </c>
    </row>
    <row r="153" customFormat="false" ht="15" hidden="false" customHeight="false" outlineLevel="0" collapsed="false">
      <c r="A153" s="0" t="s">
        <v>743</v>
      </c>
      <c r="B153" s="0" t="s">
        <v>13</v>
      </c>
      <c r="C153" s="0" t="s">
        <v>744</v>
      </c>
      <c r="D153" s="30"/>
      <c r="E153" s="0" t="s">
        <v>955</v>
      </c>
      <c r="F153" s="36" t="n">
        <v>0</v>
      </c>
      <c r="G153" s="36" t="n">
        <v>0</v>
      </c>
    </row>
    <row r="154" customFormat="false" ht="15" hidden="false" customHeight="false" outlineLevel="0" collapsed="false">
      <c r="A154" s="0" t="s">
        <v>749</v>
      </c>
      <c r="B154" s="0" t="s">
        <v>13</v>
      </c>
      <c r="C154" s="0" t="s">
        <v>750</v>
      </c>
      <c r="D154" s="30"/>
      <c r="E154" s="0" t="s">
        <v>956</v>
      </c>
      <c r="F154" s="36" t="n">
        <v>0</v>
      </c>
      <c r="G154" s="36" t="n">
        <v>0</v>
      </c>
    </row>
    <row r="155" customFormat="false" ht="15" hidden="false" customHeight="false" outlineLevel="0" collapsed="false">
      <c r="A155" s="0" t="s">
        <v>732</v>
      </c>
      <c r="B155" s="0" t="s">
        <v>13</v>
      </c>
      <c r="C155" s="0" t="s">
        <v>733</v>
      </c>
      <c r="D155" s="30"/>
      <c r="E155" s="0" t="s">
        <v>957</v>
      </c>
      <c r="F155" s="36" t="n">
        <v>0</v>
      </c>
      <c r="G155" s="36" t="n">
        <v>0</v>
      </c>
    </row>
    <row r="156" customFormat="false" ht="15" hidden="false" customHeight="false" outlineLevel="0" collapsed="false">
      <c r="A156" s="0" t="s">
        <v>755</v>
      </c>
      <c r="B156" s="0" t="s">
        <v>13</v>
      </c>
      <c r="C156" s="0" t="s">
        <v>180</v>
      </c>
      <c r="D156" s="30"/>
      <c r="E156" s="0" t="s">
        <v>754</v>
      </c>
      <c r="F156" s="36" t="n">
        <v>0</v>
      </c>
      <c r="G156" s="36" t="n">
        <v>0</v>
      </c>
    </row>
    <row r="157" customFormat="false" ht="15" hidden="false" customHeight="false" outlineLevel="0" collapsed="false">
      <c r="A157" s="0" t="s">
        <v>758</v>
      </c>
      <c r="B157" s="0" t="s">
        <v>13</v>
      </c>
      <c r="C157" s="0" t="s">
        <v>759</v>
      </c>
      <c r="D157" s="30"/>
      <c r="E157" s="0" t="s">
        <v>958</v>
      </c>
      <c r="F157" s="36" t="n">
        <v>19.72296022063</v>
      </c>
      <c r="G157" s="36" t="n">
        <v>339.9737383525</v>
      </c>
    </row>
    <row r="158" customFormat="false" ht="15" hidden="false" customHeight="false" outlineLevel="0" collapsed="false">
      <c r="A158" s="0" t="s">
        <v>762</v>
      </c>
      <c r="B158" s="0" t="s">
        <v>13</v>
      </c>
      <c r="C158" s="0" t="s">
        <v>763</v>
      </c>
      <c r="D158" s="30"/>
      <c r="E158" s="0" t="s">
        <v>959</v>
      </c>
      <c r="F158" s="36" t="n">
        <v>51.05551523088</v>
      </c>
      <c r="G158" s="36" t="n">
        <v>887.1608337035</v>
      </c>
    </row>
    <row r="159" customFormat="false" ht="15" hidden="false" customHeight="false" outlineLevel="0" collapsed="false">
      <c r="A159" s="0" t="s">
        <v>766</v>
      </c>
      <c r="B159" s="0" t="s">
        <v>13</v>
      </c>
      <c r="C159" s="0" t="s">
        <v>767</v>
      </c>
      <c r="D159" s="30"/>
      <c r="E159" s="0" t="s">
        <v>960</v>
      </c>
      <c r="F159" s="36" t="n">
        <v>1.0072797532032</v>
      </c>
      <c r="G159" s="36" t="n">
        <v>16.334243647885</v>
      </c>
    </row>
    <row r="160" customFormat="false" ht="15" hidden="false" customHeight="false" outlineLevel="0" collapsed="false">
      <c r="A160" s="0" t="s">
        <v>770</v>
      </c>
      <c r="B160" s="0" t="s">
        <v>13</v>
      </c>
      <c r="C160" s="0" t="s">
        <v>771</v>
      </c>
      <c r="D160" s="30"/>
      <c r="E160" s="0" t="s">
        <v>961</v>
      </c>
      <c r="F160" s="36" t="n">
        <v>37.53808891047</v>
      </c>
      <c r="G160" s="36" t="n">
        <v>648.86194711785</v>
      </c>
    </row>
    <row r="161" customFormat="false" ht="15" hidden="false" customHeight="false" outlineLevel="0" collapsed="false">
      <c r="A161" s="0" t="s">
        <v>772</v>
      </c>
      <c r="B161" s="0" t="s">
        <v>273</v>
      </c>
      <c r="C161" s="0" t="s">
        <v>773</v>
      </c>
      <c r="D161" s="30"/>
      <c r="E161" s="0" t="s">
        <v>962</v>
      </c>
      <c r="F161" s="36" t="n">
        <v>5.5916006952</v>
      </c>
      <c r="G161" s="36" t="n">
        <v>114.2996187862</v>
      </c>
    </row>
    <row r="162" customFormat="false" ht="15" hidden="false" customHeight="false" outlineLevel="0" collapsed="false">
      <c r="A162" s="0" t="s">
        <v>777</v>
      </c>
      <c r="B162" s="0" t="s">
        <v>13</v>
      </c>
      <c r="C162" s="0" t="s">
        <v>778</v>
      </c>
      <c r="D162" s="30"/>
      <c r="E162" s="0" t="s">
        <v>963</v>
      </c>
      <c r="F162" s="36" t="n">
        <v>0</v>
      </c>
      <c r="G162" s="36" t="n">
        <v>0</v>
      </c>
    </row>
    <row r="163" customFormat="false" ht="15" hidden="false" customHeight="false" outlineLevel="0" collapsed="false">
      <c r="A163" s="0" t="s">
        <v>781</v>
      </c>
      <c r="B163" s="0" t="s">
        <v>13</v>
      </c>
      <c r="C163" s="0" t="s">
        <v>782</v>
      </c>
      <c r="D163" s="30"/>
      <c r="E163" s="0" t="s">
        <v>964</v>
      </c>
      <c r="F163" s="36" t="n">
        <v>8.54042308695</v>
      </c>
      <c r="G163" s="36" t="n">
        <v>117.15810562725</v>
      </c>
    </row>
    <row r="164" customFormat="false" ht="15" hidden="false" customHeight="false" outlineLevel="0" collapsed="false">
      <c r="A164" s="0" t="s">
        <v>784</v>
      </c>
      <c r="B164" s="0" t="s">
        <v>13</v>
      </c>
      <c r="C164" s="0" t="s">
        <v>785</v>
      </c>
      <c r="D164" s="30"/>
      <c r="E164" s="0" t="s">
        <v>785</v>
      </c>
      <c r="F164" s="36" t="n">
        <v>0</v>
      </c>
      <c r="G164" s="36" t="n">
        <v>0</v>
      </c>
    </row>
    <row r="165" customFormat="false" ht="15" hidden="false" customHeight="false" outlineLevel="0" collapsed="false">
      <c r="A165" s="0" t="s">
        <v>788</v>
      </c>
      <c r="B165" s="0" t="s">
        <v>13</v>
      </c>
      <c r="C165" s="0" t="s">
        <v>789</v>
      </c>
      <c r="D165" s="30"/>
      <c r="E165" s="0" t="s">
        <v>787</v>
      </c>
      <c r="F165" s="36" t="n">
        <v>-9999999999</v>
      </c>
      <c r="G165" s="36" t="n">
        <v>-9999999999</v>
      </c>
    </row>
    <row r="166" customFormat="false" ht="15" hidden="false" customHeight="false" outlineLevel="0" collapsed="false">
      <c r="A166" s="0" t="s">
        <v>793</v>
      </c>
      <c r="B166" s="0" t="s">
        <v>13</v>
      </c>
      <c r="C166" s="0" t="s">
        <v>791</v>
      </c>
      <c r="D166" s="30"/>
      <c r="E166" s="0" t="s">
        <v>965</v>
      </c>
      <c r="F166" s="36" t="n">
        <v>0</v>
      </c>
      <c r="G166" s="36" t="n">
        <v>0</v>
      </c>
    </row>
    <row r="167" customFormat="false" ht="15" hidden="false" customHeight="false" outlineLevel="0" collapsed="false">
      <c r="A167" s="0" t="s">
        <v>796</v>
      </c>
      <c r="B167" s="0" t="s">
        <v>13</v>
      </c>
      <c r="C167" s="0" t="s">
        <v>797</v>
      </c>
      <c r="D167" s="30"/>
      <c r="E167" s="0" t="s">
        <v>966</v>
      </c>
      <c r="F167" s="36" t="n">
        <v>1.366467693912</v>
      </c>
      <c r="G167" s="36" t="n">
        <v>18.74529690036</v>
      </c>
    </row>
    <row r="168" customFormat="false" ht="15" hidden="false" customHeight="false" outlineLevel="0" collapsed="false">
      <c r="A168" s="0" t="s">
        <v>800</v>
      </c>
      <c r="B168" s="0" t="s">
        <v>13</v>
      </c>
      <c r="C168" s="0" t="s">
        <v>801</v>
      </c>
      <c r="D168" s="30"/>
      <c r="E168" s="0" t="s">
        <v>967</v>
      </c>
      <c r="F168" s="36" t="n">
        <v>-9999999999</v>
      </c>
      <c r="G168" s="36" t="n">
        <v>-9999999999</v>
      </c>
    </row>
    <row r="169" customFormat="false" ht="15" hidden="false" customHeight="false" outlineLevel="0" collapsed="false">
      <c r="A169" s="0" t="s">
        <v>804</v>
      </c>
      <c r="B169" s="0" t="s">
        <v>13</v>
      </c>
      <c r="C169" s="0" t="s">
        <v>805</v>
      </c>
      <c r="D169" s="30"/>
      <c r="E169" s="0" t="s">
        <v>968</v>
      </c>
      <c r="F169" s="36" t="n">
        <v>-9999999999</v>
      </c>
      <c r="G169" s="36" t="n">
        <v>-9999999999</v>
      </c>
    </row>
    <row r="170" customFormat="false" ht="15" hidden="false" customHeight="false" outlineLevel="0" collapsed="false">
      <c r="A170" s="0" t="s">
        <v>814</v>
      </c>
      <c r="B170" s="0" t="s">
        <v>13</v>
      </c>
      <c r="C170" s="0" t="s">
        <v>815</v>
      </c>
      <c r="D170" s="30"/>
      <c r="E170" s="0" t="s">
        <v>969</v>
      </c>
      <c r="F170" s="36" t="n">
        <v>0</v>
      </c>
      <c r="G170" s="36" t="n">
        <v>0</v>
      </c>
    </row>
    <row r="171" customFormat="false" ht="15" hidden="false" customHeight="false" outlineLevel="0" collapsed="false">
      <c r="A171" s="0" t="s">
        <v>809</v>
      </c>
      <c r="B171" s="0" t="s">
        <v>13</v>
      </c>
      <c r="C171" s="0" t="s">
        <v>810</v>
      </c>
      <c r="D171" s="30"/>
      <c r="E171" s="0" t="s">
        <v>970</v>
      </c>
      <c r="F171" s="36" t="n">
        <v>0</v>
      </c>
      <c r="G171" s="36" t="n">
        <v>0</v>
      </c>
    </row>
    <row r="172" customFormat="false" ht="15" hidden="false" customHeight="false" outlineLevel="0" collapsed="false">
      <c r="A172" s="0" t="s">
        <v>822</v>
      </c>
      <c r="B172" s="0" t="s">
        <v>13</v>
      </c>
      <c r="C172" s="0" t="s">
        <v>820</v>
      </c>
      <c r="D172" s="30"/>
      <c r="E172" s="0" t="s">
        <v>821</v>
      </c>
      <c r="F172" s="36" t="n">
        <v>0</v>
      </c>
      <c r="G172" s="36" t="n">
        <v>0</v>
      </c>
    </row>
    <row r="173" customFormat="false" ht="135" hidden="false" customHeight="false" outlineLevel="0" collapsed="false">
      <c r="A173" s="0" t="s">
        <v>833</v>
      </c>
      <c r="B173" s="0" t="s">
        <v>13</v>
      </c>
      <c r="C173" s="35" t="s">
        <v>214</v>
      </c>
      <c r="D173" s="30"/>
      <c r="E173" s="0" t="s">
        <v>830</v>
      </c>
      <c r="F173" s="36" t="n">
        <v>0</v>
      </c>
      <c r="G173" s="36" t="n">
        <v>0</v>
      </c>
    </row>
  </sheetData>
  <sheetProtection sheet="true"/>
  <mergeCells count="5">
    <mergeCell ref="A1:D1"/>
    <mergeCell ref="A2:D2"/>
    <mergeCell ref="A3:D3"/>
    <mergeCell ref="A4:D4"/>
    <mergeCell ref="A6:D6"/>
  </mergeCells>
  <printOptions headings="false" gridLines="false" gridLinesSet="true" horizontalCentered="false" verticalCentered="false"/>
  <pageMargins left="0.75" right="0.75" top="0.75" bottom="0.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4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0" width="25.71"/>
    <col collapsed="false" customWidth="true" hidden="false" outlineLevel="0" max="2" min="2" style="0" width="3.42"/>
    <col collapsed="false" customWidth="true" hidden="false" outlineLevel="0" max="7" min="3" style="0" width="13.7"/>
    <col collapsed="false" customWidth="true" hidden="false" outlineLevel="0" max="8" min="8" style="0" width="25.71"/>
  </cols>
  <sheetData>
    <row r="1" customFormat="false" ht="15" hidden="false" customHeight="false" outlineLevel="0" collapsed="false">
      <c r="E1" s="37" t="s">
        <v>0</v>
      </c>
      <c r="F1" s="37" t="s">
        <v>0</v>
      </c>
      <c r="G1" s="37" t="s">
        <v>0</v>
      </c>
      <c r="H1" s="37" t="s">
        <v>0</v>
      </c>
    </row>
    <row r="2" customFormat="false" ht="15" hidden="false" customHeight="false" outlineLevel="0" collapsed="false">
      <c r="E2" s="37" t="s">
        <v>1</v>
      </c>
      <c r="F2" s="37" t="s">
        <v>1</v>
      </c>
      <c r="G2" s="37" t="s">
        <v>1</v>
      </c>
      <c r="H2" s="37" t="s">
        <v>1</v>
      </c>
    </row>
    <row r="3" customFormat="false" ht="15" hidden="false" customHeight="false" outlineLevel="0" collapsed="false">
      <c r="E3" s="37"/>
      <c r="F3" s="37"/>
      <c r="G3" s="37"/>
      <c r="H3" s="37"/>
    </row>
    <row r="4" customFormat="false" ht="15" hidden="false" customHeight="false" outlineLevel="0" collapsed="false">
      <c r="E4" s="37"/>
      <c r="F4" s="37"/>
      <c r="G4" s="37"/>
      <c r="H4" s="37"/>
    </row>
    <row r="6" customFormat="false" ht="18.75" hidden="false" customHeight="false" outlineLevel="0" collapsed="false">
      <c r="C6" s="19" t="s">
        <v>971</v>
      </c>
      <c r="D6" s="19" t="s">
        <v>971</v>
      </c>
      <c r="E6" s="19" t="s">
        <v>971</v>
      </c>
      <c r="F6" s="19" t="s">
        <v>971</v>
      </c>
      <c r="G6" s="19" t="s">
        <v>971</v>
      </c>
    </row>
    <row r="10" customFormat="false" ht="15" hidden="false" customHeight="false" outlineLevel="0" collapsed="false">
      <c r="B10" s="0" t="s">
        <v>972</v>
      </c>
      <c r="C10" s="38" t="s">
        <v>6</v>
      </c>
      <c r="D10" s="39" t="s">
        <v>7</v>
      </c>
      <c r="E10" s="38" t="s">
        <v>8</v>
      </c>
    </row>
    <row r="11" customFormat="false" ht="15" hidden="false" customHeight="false" outlineLevel="0" collapsed="false">
      <c r="B11" s="0" t="s">
        <v>972</v>
      </c>
      <c r="C11" s="38" t="s">
        <v>9</v>
      </c>
      <c r="D11" s="39" t="s">
        <v>7</v>
      </c>
      <c r="E11" s="38" t="s">
        <v>10</v>
      </c>
    </row>
    <row r="13" customFormat="false" ht="45" hidden="false" customHeight="true" outlineLevel="0" collapsed="false">
      <c r="A13" s="22" t="s">
        <v>973</v>
      </c>
      <c r="B13" s="22" t="s">
        <v>974</v>
      </c>
      <c r="C13" s="22" t="s">
        <v>12</v>
      </c>
      <c r="D13" s="40" t="s">
        <v>13</v>
      </c>
      <c r="E13" s="41" t="s">
        <v>14</v>
      </c>
      <c r="F13" s="41" t="s">
        <v>14</v>
      </c>
      <c r="G13" s="42" t="n">
        <f aca="false">SUM(G14:G15)</f>
        <v>12</v>
      </c>
    </row>
    <row r="14" customFormat="false" ht="15" hidden="false" customHeight="false" outlineLevel="0" collapsed="false">
      <c r="A14" s="43"/>
      <c r="B14" s="43"/>
      <c r="C14" s="44" t="n">
        <v>7</v>
      </c>
      <c r="D14" s="44"/>
      <c r="E14" s="44"/>
      <c r="F14" s="44"/>
      <c r="G14" s="44" t="n">
        <f aca="false">PRODUCT(C14:F14)</f>
        <v>7</v>
      </c>
    </row>
    <row r="15" customFormat="false" ht="15" hidden="false" customHeight="false" outlineLevel="0" collapsed="false">
      <c r="A15" s="43"/>
      <c r="B15" s="43"/>
      <c r="C15" s="44" t="n">
        <v>5</v>
      </c>
      <c r="D15" s="44"/>
      <c r="E15" s="44"/>
      <c r="F15" s="44"/>
      <c r="G15" s="44" t="n">
        <f aca="false">PRODUCT(C15:F15)</f>
        <v>5</v>
      </c>
    </row>
    <row r="17" customFormat="false" ht="45" hidden="false" customHeight="true" outlineLevel="0" collapsed="false">
      <c r="A17" s="22" t="s">
        <v>975</v>
      </c>
      <c r="B17" s="22" t="s">
        <v>974</v>
      </c>
      <c r="C17" s="22" t="s">
        <v>15</v>
      </c>
      <c r="D17" s="40" t="s">
        <v>16</v>
      </c>
      <c r="E17" s="41" t="s">
        <v>17</v>
      </c>
      <c r="F17" s="41" t="s">
        <v>17</v>
      </c>
      <c r="G17" s="42" t="n">
        <f aca="false">SUM(G18:G19)</f>
        <v>39.3</v>
      </c>
    </row>
    <row r="18" customFormat="false" ht="15" hidden="false" customHeight="false" outlineLevel="0" collapsed="false">
      <c r="A18" s="43"/>
      <c r="B18" s="43"/>
      <c r="C18" s="44" t="n">
        <v>1</v>
      </c>
      <c r="D18" s="44" t="n">
        <v>1.9</v>
      </c>
      <c r="E18" s="44"/>
      <c r="F18" s="44" t="n">
        <v>3</v>
      </c>
      <c r="G18" s="44" t="n">
        <f aca="false">PRODUCT(C18:F18)</f>
        <v>5.7</v>
      </c>
    </row>
    <row r="19" customFormat="false" ht="15" hidden="false" customHeight="false" outlineLevel="0" collapsed="false">
      <c r="A19" s="43"/>
      <c r="B19" s="43"/>
      <c r="C19" s="44" t="n">
        <v>1</v>
      </c>
      <c r="D19" s="44" t="n">
        <v>11.2</v>
      </c>
      <c r="E19" s="44"/>
      <c r="F19" s="44" t="n">
        <v>3</v>
      </c>
      <c r="G19" s="44" t="n">
        <f aca="false">PRODUCT(C19:F19)</f>
        <v>33.6</v>
      </c>
    </row>
    <row r="21" customFormat="false" ht="45" hidden="false" customHeight="true" outlineLevel="0" collapsed="false">
      <c r="A21" s="22" t="s">
        <v>976</v>
      </c>
      <c r="B21" s="22" t="s">
        <v>974</v>
      </c>
      <c r="C21" s="22" t="s">
        <v>18</v>
      </c>
      <c r="D21" s="40" t="s">
        <v>13</v>
      </c>
      <c r="E21" s="41" t="s">
        <v>19</v>
      </c>
      <c r="F21" s="41" t="s">
        <v>19</v>
      </c>
      <c r="G21" s="42" t="n">
        <f aca="false">SUM(G22:G22)</f>
        <v>2</v>
      </c>
    </row>
    <row r="22" customFormat="false" ht="15" hidden="false" customHeight="false" outlineLevel="0" collapsed="false">
      <c r="A22" s="43"/>
      <c r="B22" s="43"/>
      <c r="C22" s="44" t="n">
        <v>2</v>
      </c>
      <c r="D22" s="44"/>
      <c r="E22" s="44"/>
      <c r="F22" s="44"/>
      <c r="G22" s="44" t="n">
        <f aca="false">PRODUCT(C22:F22)</f>
        <v>2</v>
      </c>
    </row>
    <row r="24" customFormat="false" ht="45" hidden="false" customHeight="true" outlineLevel="0" collapsed="false">
      <c r="A24" s="22" t="s">
        <v>977</v>
      </c>
      <c r="B24" s="22" t="s">
        <v>974</v>
      </c>
      <c r="C24" s="22" t="s">
        <v>20</v>
      </c>
      <c r="D24" s="40" t="s">
        <v>16</v>
      </c>
      <c r="E24" s="41" t="s">
        <v>21</v>
      </c>
      <c r="F24" s="41" t="s">
        <v>21</v>
      </c>
      <c r="G24" s="42" t="n">
        <f aca="false">SUM(G25:G25)</f>
        <v>2.38</v>
      </c>
    </row>
    <row r="25" customFormat="false" ht="15" hidden="false" customHeight="false" outlineLevel="0" collapsed="false">
      <c r="A25" s="43"/>
      <c r="B25" s="43"/>
      <c r="C25" s="44" t="n">
        <v>1</v>
      </c>
      <c r="D25" s="44" t="n">
        <v>1.7</v>
      </c>
      <c r="E25" s="44"/>
      <c r="F25" s="44" t="n">
        <v>1.4</v>
      </c>
      <c r="G25" s="44" t="n">
        <f aca="false">PRODUCT(C25:F25)</f>
        <v>2.38</v>
      </c>
    </row>
    <row r="27" customFormat="false" ht="45" hidden="false" customHeight="true" outlineLevel="0" collapsed="false">
      <c r="A27" s="22" t="s">
        <v>978</v>
      </c>
      <c r="B27" s="22" t="s">
        <v>974</v>
      </c>
      <c r="C27" s="22" t="s">
        <v>22</v>
      </c>
      <c r="D27" s="40" t="s">
        <v>13</v>
      </c>
      <c r="E27" s="41" t="s">
        <v>23</v>
      </c>
      <c r="F27" s="41" t="s">
        <v>23</v>
      </c>
      <c r="G27" s="42" t="n">
        <f aca="false">SUM(G28:G28)</f>
        <v>1</v>
      </c>
    </row>
    <row r="28" customFormat="false" ht="15" hidden="false" customHeight="false" outlineLevel="0" collapsed="false">
      <c r="A28" s="43"/>
      <c r="B28" s="43"/>
      <c r="C28" s="44" t="n">
        <v>1</v>
      </c>
      <c r="D28" s="44"/>
      <c r="E28" s="44"/>
      <c r="F28" s="44"/>
      <c r="G28" s="44" t="n">
        <f aca="false">PRODUCT(C28:F28)</f>
        <v>1</v>
      </c>
    </row>
    <row r="30" customFormat="false" ht="45" hidden="false" customHeight="true" outlineLevel="0" collapsed="false">
      <c r="A30" s="22" t="s">
        <v>979</v>
      </c>
      <c r="B30" s="22" t="s">
        <v>974</v>
      </c>
      <c r="C30" s="22" t="s">
        <v>24</v>
      </c>
      <c r="D30" s="40" t="s">
        <v>13</v>
      </c>
      <c r="E30" s="41" t="s">
        <v>25</v>
      </c>
      <c r="F30" s="41" t="s">
        <v>25</v>
      </c>
      <c r="G30" s="42" t="n">
        <f aca="false">SUM(G31:G31)</f>
        <v>3</v>
      </c>
    </row>
    <row r="31" customFormat="false" ht="15" hidden="false" customHeight="false" outlineLevel="0" collapsed="false">
      <c r="A31" s="43"/>
      <c r="B31" s="43"/>
      <c r="C31" s="44" t="n">
        <v>3</v>
      </c>
      <c r="D31" s="44"/>
      <c r="E31" s="44"/>
      <c r="F31" s="44"/>
      <c r="G31" s="44" t="n">
        <f aca="false">PRODUCT(C31:F31)</f>
        <v>3</v>
      </c>
    </row>
    <row r="33" customFormat="false" ht="45" hidden="false" customHeight="true" outlineLevel="0" collapsed="false">
      <c r="A33" s="22" t="s">
        <v>980</v>
      </c>
      <c r="B33" s="22" t="s">
        <v>974</v>
      </c>
      <c r="C33" s="22" t="s">
        <v>26</v>
      </c>
      <c r="D33" s="40" t="s">
        <v>13</v>
      </c>
      <c r="E33" s="41" t="s">
        <v>27</v>
      </c>
      <c r="F33" s="41" t="s">
        <v>27</v>
      </c>
      <c r="G33" s="42" t="n">
        <f aca="false">SUM(G34:G43)</f>
        <v>122.64</v>
      </c>
    </row>
    <row r="34" customFormat="false" ht="15" hidden="false" customHeight="false" outlineLevel="0" collapsed="false">
      <c r="A34" s="43" t="s">
        <v>981</v>
      </c>
      <c r="B34" s="43"/>
      <c r="C34" s="44" t="n">
        <v>1</v>
      </c>
      <c r="D34" s="44" t="n">
        <v>6.45</v>
      </c>
      <c r="E34" s="44"/>
      <c r="F34" s="44" t="n">
        <v>3</v>
      </c>
      <c r="G34" s="44" t="n">
        <f aca="false">PRODUCT(C34:F34)</f>
        <v>19.35</v>
      </c>
    </row>
    <row r="35" customFormat="false" ht="15" hidden="false" customHeight="false" outlineLevel="0" collapsed="false">
      <c r="A35" s="43"/>
      <c r="B35" s="43"/>
      <c r="C35" s="44" t="n">
        <v>1</v>
      </c>
      <c r="D35" s="44" t="n">
        <v>3.85</v>
      </c>
      <c r="E35" s="44"/>
      <c r="F35" s="44" t="n">
        <v>3</v>
      </c>
      <c r="G35" s="44" t="n">
        <f aca="false">PRODUCT(C35:F35)</f>
        <v>11.55</v>
      </c>
    </row>
    <row r="36" customFormat="false" ht="15" hidden="false" customHeight="false" outlineLevel="0" collapsed="false">
      <c r="A36" s="43"/>
      <c r="B36" s="43"/>
      <c r="C36" s="44" t="n">
        <v>2</v>
      </c>
      <c r="D36" s="44" t="n">
        <v>1.9</v>
      </c>
      <c r="E36" s="44"/>
      <c r="F36" s="44" t="n">
        <v>3</v>
      </c>
      <c r="G36" s="44" t="n">
        <f aca="false">PRODUCT(C36:F36)</f>
        <v>11.4</v>
      </c>
    </row>
    <row r="37" customFormat="false" ht="15" hidden="false" customHeight="false" outlineLevel="0" collapsed="false">
      <c r="A37" s="43"/>
      <c r="B37" s="43"/>
      <c r="C37" s="44" t="n">
        <v>1</v>
      </c>
      <c r="D37" s="44" t="n">
        <v>2.85</v>
      </c>
      <c r="E37" s="44"/>
      <c r="F37" s="44" t="n">
        <v>3</v>
      </c>
      <c r="G37" s="44" t="n">
        <f aca="false">PRODUCT(C37:F37)</f>
        <v>8.55</v>
      </c>
    </row>
    <row r="38" customFormat="false" ht="15" hidden="false" customHeight="false" outlineLevel="0" collapsed="false">
      <c r="A38" s="43"/>
      <c r="B38" s="43"/>
      <c r="C38" s="44" t="n">
        <v>1</v>
      </c>
      <c r="D38" s="44" t="n">
        <v>2.45</v>
      </c>
      <c r="E38" s="44"/>
      <c r="F38" s="44" t="n">
        <v>3</v>
      </c>
      <c r="G38" s="44" t="n">
        <f aca="false">PRODUCT(C38:F38)</f>
        <v>7.35</v>
      </c>
    </row>
    <row r="39" customFormat="false" ht="15" hidden="false" customHeight="false" outlineLevel="0" collapsed="false">
      <c r="A39" s="43" t="s">
        <v>982</v>
      </c>
      <c r="B39" s="43"/>
      <c r="C39" s="44" t="n">
        <v>1</v>
      </c>
      <c r="D39" s="44" t="n">
        <v>7</v>
      </c>
      <c r="E39" s="44"/>
      <c r="F39" s="44" t="n">
        <v>3</v>
      </c>
      <c r="G39" s="44" t="n">
        <f aca="false">PRODUCT(C39:F39)</f>
        <v>21</v>
      </c>
    </row>
    <row r="40" customFormat="false" ht="15" hidden="false" customHeight="false" outlineLevel="0" collapsed="false">
      <c r="A40" s="43"/>
      <c r="B40" s="43"/>
      <c r="C40" s="44" t="n">
        <v>1</v>
      </c>
      <c r="D40" s="44" t="n">
        <v>1</v>
      </c>
      <c r="E40" s="44"/>
      <c r="F40" s="44" t="n">
        <v>3</v>
      </c>
      <c r="G40" s="44" t="n">
        <f aca="false">PRODUCT(C40:F40)</f>
        <v>3</v>
      </c>
    </row>
    <row r="41" customFormat="false" ht="15" hidden="false" customHeight="false" outlineLevel="0" collapsed="false">
      <c r="A41" s="43"/>
      <c r="B41" s="43"/>
      <c r="C41" s="44" t="n">
        <v>1</v>
      </c>
      <c r="D41" s="44" t="n">
        <v>3.15</v>
      </c>
      <c r="E41" s="44"/>
      <c r="F41" s="44" t="n">
        <v>3</v>
      </c>
      <c r="G41" s="44" t="n">
        <f aca="false">PRODUCT(C41:F41)</f>
        <v>9.45</v>
      </c>
    </row>
    <row r="42" customFormat="false" ht="15" hidden="false" customHeight="false" outlineLevel="0" collapsed="false">
      <c r="A42" s="43"/>
      <c r="B42" s="43"/>
      <c r="C42" s="44" t="n">
        <v>1</v>
      </c>
      <c r="D42" s="44" t="n">
        <v>4.33</v>
      </c>
      <c r="E42" s="44"/>
      <c r="F42" s="44" t="n">
        <v>3</v>
      </c>
      <c r="G42" s="44" t="n">
        <f aca="false">PRODUCT(C42:F42)</f>
        <v>12.99</v>
      </c>
    </row>
    <row r="43" customFormat="false" ht="15" hidden="false" customHeight="false" outlineLevel="0" collapsed="false">
      <c r="A43" s="43"/>
      <c r="B43" s="43"/>
      <c r="C43" s="44" t="n">
        <v>1</v>
      </c>
      <c r="D43" s="44" t="n">
        <v>6</v>
      </c>
      <c r="E43" s="44"/>
      <c r="F43" s="44" t="n">
        <v>3</v>
      </c>
      <c r="G43" s="44" t="n">
        <f aca="false">PRODUCT(C43:F43)</f>
        <v>18</v>
      </c>
    </row>
    <row r="45" customFormat="false" ht="45" hidden="false" customHeight="true" outlineLevel="0" collapsed="false">
      <c r="A45" s="22" t="s">
        <v>983</v>
      </c>
      <c r="B45" s="22" t="s">
        <v>974</v>
      </c>
      <c r="C45" s="22" t="s">
        <v>28</v>
      </c>
      <c r="D45" s="40" t="s">
        <v>13</v>
      </c>
      <c r="E45" s="41" t="s">
        <v>29</v>
      </c>
      <c r="F45" s="41" t="s">
        <v>29</v>
      </c>
      <c r="G45" s="42" t="n">
        <f aca="false">SUM(G46:G46)</f>
        <v>4</v>
      </c>
    </row>
    <row r="46" customFormat="false" ht="15" hidden="false" customHeight="false" outlineLevel="0" collapsed="false">
      <c r="A46" s="43"/>
      <c r="B46" s="43"/>
      <c r="C46" s="44" t="n">
        <v>4</v>
      </c>
      <c r="D46" s="44"/>
      <c r="E46" s="44"/>
      <c r="F46" s="44"/>
      <c r="G46" s="44" t="n">
        <f aca="false">PRODUCT(C46:F46)</f>
        <v>4</v>
      </c>
    </row>
    <row r="48" customFormat="false" ht="45" hidden="false" customHeight="true" outlineLevel="0" collapsed="false">
      <c r="A48" s="22" t="s">
        <v>984</v>
      </c>
      <c r="B48" s="22" t="s">
        <v>974</v>
      </c>
      <c r="C48" s="22" t="s">
        <v>30</v>
      </c>
      <c r="D48" s="40" t="s">
        <v>13</v>
      </c>
      <c r="E48" s="41" t="s">
        <v>31</v>
      </c>
      <c r="F48" s="41" t="s">
        <v>31</v>
      </c>
      <c r="G48" s="42" t="n">
        <f aca="false">SUM(G49:G49)</f>
        <v>5</v>
      </c>
    </row>
    <row r="49" customFormat="false" ht="15" hidden="false" customHeight="false" outlineLevel="0" collapsed="false">
      <c r="A49" s="43"/>
      <c r="B49" s="43"/>
      <c r="C49" s="44" t="n">
        <v>5</v>
      </c>
      <c r="D49" s="44"/>
      <c r="E49" s="44"/>
      <c r="F49" s="44"/>
      <c r="G49" s="44" t="n">
        <f aca="false">PRODUCT(C49:F49)</f>
        <v>5</v>
      </c>
    </row>
    <row r="51" customFormat="false" ht="45" hidden="false" customHeight="true" outlineLevel="0" collapsed="false">
      <c r="A51" s="22" t="s">
        <v>985</v>
      </c>
      <c r="B51" s="22" t="s">
        <v>974</v>
      </c>
      <c r="C51" s="22" t="s">
        <v>32</v>
      </c>
      <c r="D51" s="40" t="s">
        <v>13</v>
      </c>
      <c r="E51" s="41" t="s">
        <v>33</v>
      </c>
      <c r="F51" s="41" t="s">
        <v>33</v>
      </c>
      <c r="G51" s="42" t="n">
        <f aca="false">SUM(G52:G52)</f>
        <v>5</v>
      </c>
    </row>
    <row r="52" customFormat="false" ht="15" hidden="false" customHeight="false" outlineLevel="0" collapsed="false">
      <c r="A52" s="43"/>
      <c r="B52" s="43"/>
      <c r="C52" s="44" t="n">
        <v>5</v>
      </c>
      <c r="D52" s="44"/>
      <c r="E52" s="44"/>
      <c r="F52" s="44"/>
      <c r="G52" s="44" t="n">
        <f aca="false">PRODUCT(C52:F52)</f>
        <v>5</v>
      </c>
    </row>
    <row r="54" customFormat="false" ht="45" hidden="false" customHeight="true" outlineLevel="0" collapsed="false">
      <c r="A54" s="22" t="s">
        <v>986</v>
      </c>
      <c r="B54" s="22" t="s">
        <v>974</v>
      </c>
      <c r="C54" s="22" t="s">
        <v>34</v>
      </c>
      <c r="D54" s="40" t="s">
        <v>13</v>
      </c>
      <c r="E54" s="41" t="s">
        <v>35</v>
      </c>
      <c r="F54" s="41" t="s">
        <v>35</v>
      </c>
      <c r="G54" s="42" t="n">
        <f aca="false">SUM(G55:G55)</f>
        <v>5</v>
      </c>
    </row>
    <row r="55" customFormat="false" ht="15" hidden="false" customHeight="false" outlineLevel="0" collapsed="false">
      <c r="A55" s="43"/>
      <c r="B55" s="43"/>
      <c r="C55" s="44" t="n">
        <v>5</v>
      </c>
      <c r="D55" s="44"/>
      <c r="E55" s="44"/>
      <c r="F55" s="44"/>
      <c r="G55" s="44" t="n">
        <f aca="false">PRODUCT(C55:F55)</f>
        <v>5</v>
      </c>
    </row>
    <row r="57" customFormat="false" ht="45" hidden="false" customHeight="true" outlineLevel="0" collapsed="false">
      <c r="A57" s="22" t="s">
        <v>987</v>
      </c>
      <c r="B57" s="22" t="s">
        <v>974</v>
      </c>
      <c r="C57" s="22" t="s">
        <v>36</v>
      </c>
      <c r="D57" s="40" t="s">
        <v>13</v>
      </c>
      <c r="E57" s="41" t="s">
        <v>37</v>
      </c>
      <c r="F57" s="41" t="s">
        <v>37</v>
      </c>
      <c r="G57" s="42" t="n">
        <f aca="false">SUM(G58:G58)</f>
        <v>2</v>
      </c>
    </row>
    <row r="58" customFormat="false" ht="15" hidden="false" customHeight="false" outlineLevel="0" collapsed="false">
      <c r="A58" s="43"/>
      <c r="B58" s="43"/>
      <c r="C58" s="44" t="n">
        <v>2</v>
      </c>
      <c r="D58" s="44"/>
      <c r="E58" s="44"/>
      <c r="F58" s="44"/>
      <c r="G58" s="44" t="n">
        <f aca="false">PRODUCT(C58:F58)</f>
        <v>2</v>
      </c>
    </row>
    <row r="60" customFormat="false" ht="45" hidden="false" customHeight="true" outlineLevel="0" collapsed="false">
      <c r="A60" s="22" t="s">
        <v>988</v>
      </c>
      <c r="B60" s="22" t="s">
        <v>974</v>
      </c>
      <c r="C60" s="22" t="s">
        <v>38</v>
      </c>
      <c r="D60" s="40" t="s">
        <v>13</v>
      </c>
      <c r="E60" s="41" t="s">
        <v>39</v>
      </c>
      <c r="F60" s="41" t="s">
        <v>39</v>
      </c>
      <c r="G60" s="42" t="n">
        <f aca="false">SUM(G61:G61)</f>
        <v>2</v>
      </c>
    </row>
    <row r="61" customFormat="false" ht="15" hidden="false" customHeight="false" outlineLevel="0" collapsed="false">
      <c r="A61" s="43"/>
      <c r="B61" s="43"/>
      <c r="C61" s="44" t="n">
        <v>2</v>
      </c>
      <c r="D61" s="44"/>
      <c r="E61" s="44"/>
      <c r="F61" s="44"/>
      <c r="G61" s="44" t="n">
        <f aca="false">PRODUCT(C61:F61)</f>
        <v>2</v>
      </c>
    </row>
    <row r="63" customFormat="false" ht="45" hidden="false" customHeight="true" outlineLevel="0" collapsed="false">
      <c r="A63" s="22" t="s">
        <v>989</v>
      </c>
      <c r="B63" s="22" t="s">
        <v>974</v>
      </c>
      <c r="C63" s="22" t="s">
        <v>40</v>
      </c>
      <c r="D63" s="40" t="s">
        <v>13</v>
      </c>
      <c r="E63" s="41" t="s">
        <v>41</v>
      </c>
      <c r="F63" s="41" t="s">
        <v>41</v>
      </c>
      <c r="G63" s="42" t="n">
        <f aca="false">SUM(G64:G64)</f>
        <v>2</v>
      </c>
    </row>
    <row r="64" customFormat="false" ht="15" hidden="false" customHeight="false" outlineLevel="0" collapsed="false">
      <c r="A64" s="43"/>
      <c r="B64" s="43"/>
      <c r="C64" s="44" t="n">
        <v>2</v>
      </c>
      <c r="D64" s="44"/>
      <c r="E64" s="44"/>
      <c r="F64" s="44"/>
      <c r="G64" s="44" t="n">
        <f aca="false">PRODUCT(C64:F64)</f>
        <v>2</v>
      </c>
    </row>
    <row r="66" customFormat="false" ht="45" hidden="false" customHeight="true" outlineLevel="0" collapsed="false">
      <c r="A66" s="22" t="s">
        <v>990</v>
      </c>
      <c r="B66" s="22" t="s">
        <v>974</v>
      </c>
      <c r="C66" s="22" t="s">
        <v>42</v>
      </c>
      <c r="D66" s="40" t="s">
        <v>13</v>
      </c>
      <c r="E66" s="41" t="s">
        <v>43</v>
      </c>
      <c r="F66" s="41" t="s">
        <v>43</v>
      </c>
      <c r="G66" s="42" t="n">
        <f aca="false">SUM(G67:G67)</f>
        <v>1</v>
      </c>
    </row>
    <row r="67" customFormat="false" ht="15" hidden="false" customHeight="false" outlineLevel="0" collapsed="false">
      <c r="A67" s="43"/>
      <c r="B67" s="43"/>
      <c r="C67" s="44" t="n">
        <v>1</v>
      </c>
      <c r="D67" s="44"/>
      <c r="E67" s="44"/>
      <c r="F67" s="44"/>
      <c r="G67" s="44" t="n">
        <f aca="false">PRODUCT(C67:F67)</f>
        <v>1</v>
      </c>
    </row>
    <row r="69" customFormat="false" ht="15" hidden="false" customHeight="false" outlineLevel="0" collapsed="false">
      <c r="B69" s="0" t="s">
        <v>972</v>
      </c>
      <c r="C69" s="38" t="s">
        <v>6</v>
      </c>
      <c r="D69" s="39" t="s">
        <v>7</v>
      </c>
      <c r="E69" s="38" t="s">
        <v>8</v>
      </c>
    </row>
    <row r="70" customFormat="false" ht="15" hidden="false" customHeight="false" outlineLevel="0" collapsed="false">
      <c r="B70" s="0" t="s">
        <v>972</v>
      </c>
      <c r="C70" s="38" t="s">
        <v>9</v>
      </c>
      <c r="D70" s="39" t="s">
        <v>45</v>
      </c>
      <c r="E70" s="38" t="s">
        <v>46</v>
      </c>
    </row>
    <row r="72" customFormat="false" ht="45" hidden="false" customHeight="true" outlineLevel="0" collapsed="false">
      <c r="A72" s="22" t="s">
        <v>991</v>
      </c>
      <c r="B72" s="22" t="s">
        <v>974</v>
      </c>
      <c r="C72" s="22" t="s">
        <v>48</v>
      </c>
      <c r="D72" s="40" t="s">
        <v>49</v>
      </c>
      <c r="E72" s="41" t="s">
        <v>50</v>
      </c>
      <c r="F72" s="41" t="s">
        <v>50</v>
      </c>
      <c r="G72" s="42" t="n">
        <f aca="false">SUM(G73:G81)</f>
        <v>31.7168</v>
      </c>
    </row>
    <row r="73" customFormat="false" ht="15" hidden="false" customHeight="false" outlineLevel="0" collapsed="false">
      <c r="A73" s="45"/>
      <c r="B73" s="45" t="s">
        <v>992</v>
      </c>
      <c r="C73" s="46" t="s">
        <v>993</v>
      </c>
      <c r="D73" s="46" t="s">
        <v>994</v>
      </c>
      <c r="E73" s="46" t="s">
        <v>995</v>
      </c>
      <c r="F73" s="46" t="s">
        <v>996</v>
      </c>
      <c r="G73" s="47"/>
    </row>
    <row r="74" customFormat="false" ht="15" hidden="false" customHeight="false" outlineLevel="0" collapsed="false">
      <c r="A74" s="43" t="s">
        <v>997</v>
      </c>
      <c r="B74" s="43"/>
      <c r="C74" s="44" t="n">
        <v>1</v>
      </c>
      <c r="D74" s="44" t="n">
        <v>34</v>
      </c>
      <c r="E74" s="44"/>
      <c r="F74" s="44" t="n">
        <v>0.7</v>
      </c>
      <c r="G74" s="44" t="n">
        <f aca="false">PRODUCT(C74:F74)</f>
        <v>23.8</v>
      </c>
    </row>
    <row r="75" customFormat="false" ht="15" hidden="false" customHeight="false" outlineLevel="0" collapsed="false">
      <c r="A75" s="45"/>
      <c r="B75" s="45" t="s">
        <v>992</v>
      </c>
      <c r="C75" s="46" t="s">
        <v>993</v>
      </c>
      <c r="D75" s="46" t="s">
        <v>998</v>
      </c>
      <c r="E75" s="46" t="s">
        <v>995</v>
      </c>
      <c r="F75" s="46" t="s">
        <v>996</v>
      </c>
      <c r="G75" s="47"/>
    </row>
    <row r="76" customFormat="false" ht="15" hidden="false" customHeight="false" outlineLevel="0" collapsed="false">
      <c r="A76" s="43" t="s">
        <v>999</v>
      </c>
      <c r="B76" s="43"/>
      <c r="C76" s="44" t="n">
        <v>1</v>
      </c>
      <c r="D76" s="44" t="n">
        <v>4.2</v>
      </c>
      <c r="E76" s="44" t="n">
        <v>0.4</v>
      </c>
      <c r="F76" s="44" t="n">
        <v>0.7</v>
      </c>
      <c r="G76" s="44" t="n">
        <f aca="false">PRODUCT(C76:F76)</f>
        <v>1.176</v>
      </c>
    </row>
    <row r="77" customFormat="false" ht="15" hidden="false" customHeight="false" outlineLevel="0" collapsed="false">
      <c r="A77" s="43"/>
      <c r="B77" s="43"/>
      <c r="C77" s="44" t="n">
        <v>1</v>
      </c>
      <c r="D77" s="44" t="n">
        <v>4.85</v>
      </c>
      <c r="E77" s="44" t="n">
        <v>0.4</v>
      </c>
      <c r="F77" s="44" t="n">
        <v>0.7</v>
      </c>
      <c r="G77" s="44" t="n">
        <f aca="false">PRODUCT(C77:F77)</f>
        <v>1.358</v>
      </c>
    </row>
    <row r="78" customFormat="false" ht="15" hidden="false" customHeight="false" outlineLevel="0" collapsed="false">
      <c r="A78" s="43"/>
      <c r="B78" s="43"/>
      <c r="C78" s="44" t="n">
        <v>1</v>
      </c>
      <c r="D78" s="44" t="n">
        <v>1.09</v>
      </c>
      <c r="E78" s="44" t="n">
        <v>0.4</v>
      </c>
      <c r="F78" s="44" t="n">
        <v>0.7</v>
      </c>
      <c r="G78" s="44" t="n">
        <f aca="false">PRODUCT(C78:F78)</f>
        <v>0.3052</v>
      </c>
    </row>
    <row r="79" customFormat="false" ht="15" hidden="false" customHeight="false" outlineLevel="0" collapsed="false">
      <c r="A79" s="43"/>
      <c r="B79" s="43"/>
      <c r="C79" s="44" t="n">
        <v>1</v>
      </c>
      <c r="D79" s="44" t="n">
        <v>4.16</v>
      </c>
      <c r="E79" s="44" t="n">
        <v>0.4</v>
      </c>
      <c r="F79" s="44" t="n">
        <v>0.7</v>
      </c>
      <c r="G79" s="44" t="n">
        <f aca="false">PRODUCT(C79:F79)</f>
        <v>1.1648</v>
      </c>
    </row>
    <row r="80" customFormat="false" ht="15" hidden="false" customHeight="false" outlineLevel="0" collapsed="false">
      <c r="A80" s="43"/>
      <c r="B80" s="43"/>
      <c r="C80" s="44" t="n">
        <v>1</v>
      </c>
      <c r="D80" s="44" t="n">
        <v>3.26</v>
      </c>
      <c r="E80" s="44" t="n">
        <v>0.4</v>
      </c>
      <c r="F80" s="44" t="n">
        <v>0.7</v>
      </c>
      <c r="G80" s="44" t="n">
        <f aca="false">PRODUCT(C80:F80)</f>
        <v>0.9128</v>
      </c>
    </row>
    <row r="81" customFormat="false" ht="15" hidden="false" customHeight="false" outlineLevel="0" collapsed="false">
      <c r="A81" s="43" t="s">
        <v>1000</v>
      </c>
      <c r="B81" s="43"/>
      <c r="C81" s="44" t="n">
        <v>5</v>
      </c>
      <c r="D81" s="44" t="n">
        <v>1</v>
      </c>
      <c r="E81" s="44" t="n">
        <v>1</v>
      </c>
      <c r="F81" s="44" t="n">
        <v>0.6</v>
      </c>
      <c r="G81" s="44" t="n">
        <f aca="false">PRODUCT(C81:F81)</f>
        <v>3</v>
      </c>
    </row>
    <row r="83" customFormat="false" ht="15" hidden="false" customHeight="false" outlineLevel="0" collapsed="false">
      <c r="B83" s="0" t="s">
        <v>972</v>
      </c>
      <c r="C83" s="38" t="s">
        <v>6</v>
      </c>
      <c r="D83" s="39" t="s">
        <v>7</v>
      </c>
      <c r="E83" s="38" t="s">
        <v>8</v>
      </c>
    </row>
    <row r="84" customFormat="false" ht="15" hidden="false" customHeight="false" outlineLevel="0" collapsed="false">
      <c r="B84" s="0" t="s">
        <v>972</v>
      </c>
      <c r="C84" s="38" t="s">
        <v>9</v>
      </c>
      <c r="D84" s="39" t="s">
        <v>51</v>
      </c>
      <c r="E84" s="38" t="s">
        <v>52</v>
      </c>
    </row>
    <row r="86" customFormat="false" ht="45" hidden="false" customHeight="true" outlineLevel="0" collapsed="false">
      <c r="A86" s="22" t="s">
        <v>1001</v>
      </c>
      <c r="B86" s="22" t="s">
        <v>974</v>
      </c>
      <c r="C86" s="22" t="s">
        <v>54</v>
      </c>
      <c r="D86" s="40" t="s">
        <v>16</v>
      </c>
      <c r="E86" s="41" t="s">
        <v>55</v>
      </c>
      <c r="F86" s="41" t="s">
        <v>55</v>
      </c>
      <c r="G86" s="42" t="n">
        <f aca="false">SUM(G87:G95)</f>
        <v>46.024</v>
      </c>
    </row>
    <row r="87" customFormat="false" ht="15" hidden="false" customHeight="false" outlineLevel="0" collapsed="false">
      <c r="A87" s="45"/>
      <c r="B87" s="45" t="s">
        <v>992</v>
      </c>
      <c r="C87" s="46" t="s">
        <v>993</v>
      </c>
      <c r="D87" s="46" t="s">
        <v>1002</v>
      </c>
      <c r="E87" s="46"/>
      <c r="F87" s="46"/>
      <c r="G87" s="47"/>
    </row>
    <row r="88" customFormat="false" ht="15" hidden="false" customHeight="false" outlineLevel="0" collapsed="false">
      <c r="A88" s="43" t="s">
        <v>997</v>
      </c>
      <c r="B88" s="43"/>
      <c r="C88" s="44" t="n">
        <v>1</v>
      </c>
      <c r="D88" s="44" t="n">
        <v>34</v>
      </c>
      <c r="E88" s="44"/>
      <c r="F88" s="44"/>
      <c r="G88" s="44" t="n">
        <f aca="false">PRODUCT(C88:F88)</f>
        <v>34</v>
      </c>
    </row>
    <row r="89" customFormat="false" ht="15" hidden="false" customHeight="false" outlineLevel="0" collapsed="false">
      <c r="A89" s="45"/>
      <c r="B89" s="45" t="s">
        <v>992</v>
      </c>
      <c r="C89" s="46" t="s">
        <v>993</v>
      </c>
      <c r="D89" s="46" t="s">
        <v>998</v>
      </c>
      <c r="E89" s="46" t="s">
        <v>995</v>
      </c>
      <c r="F89" s="46"/>
      <c r="G89" s="47"/>
    </row>
    <row r="90" customFormat="false" ht="15" hidden="false" customHeight="false" outlineLevel="0" collapsed="false">
      <c r="A90" s="43" t="s">
        <v>999</v>
      </c>
      <c r="B90" s="43"/>
      <c r="C90" s="44" t="n">
        <v>1</v>
      </c>
      <c r="D90" s="44" t="n">
        <v>4.2</v>
      </c>
      <c r="E90" s="44" t="n">
        <v>0.4</v>
      </c>
      <c r="F90" s="44"/>
      <c r="G90" s="44" t="n">
        <f aca="false">PRODUCT(C90:F90)</f>
        <v>1.68</v>
      </c>
    </row>
    <row r="91" customFormat="false" ht="15" hidden="false" customHeight="false" outlineLevel="0" collapsed="false">
      <c r="A91" s="43"/>
      <c r="B91" s="43"/>
      <c r="C91" s="44" t="n">
        <v>1</v>
      </c>
      <c r="D91" s="44" t="n">
        <v>4.85</v>
      </c>
      <c r="E91" s="44" t="n">
        <v>0.4</v>
      </c>
      <c r="F91" s="44"/>
      <c r="G91" s="44" t="n">
        <f aca="false">PRODUCT(C91:F91)</f>
        <v>1.94</v>
      </c>
    </row>
    <row r="92" customFormat="false" ht="15" hidden="false" customHeight="false" outlineLevel="0" collapsed="false">
      <c r="A92" s="43"/>
      <c r="B92" s="43"/>
      <c r="C92" s="44" t="n">
        <v>1</v>
      </c>
      <c r="D92" s="44" t="n">
        <v>1.09</v>
      </c>
      <c r="E92" s="44" t="n">
        <v>0.4</v>
      </c>
      <c r="F92" s="44"/>
      <c r="G92" s="44" t="n">
        <f aca="false">PRODUCT(C92:F92)</f>
        <v>0.436</v>
      </c>
    </row>
    <row r="93" customFormat="false" ht="15" hidden="false" customHeight="false" outlineLevel="0" collapsed="false">
      <c r="A93" s="43"/>
      <c r="B93" s="43"/>
      <c r="C93" s="44" t="n">
        <v>1</v>
      </c>
      <c r="D93" s="44" t="n">
        <v>4.16</v>
      </c>
      <c r="E93" s="44" t="n">
        <v>0.4</v>
      </c>
      <c r="F93" s="44"/>
      <c r="G93" s="44" t="n">
        <f aca="false">PRODUCT(C93:F93)</f>
        <v>1.664</v>
      </c>
    </row>
    <row r="94" customFormat="false" ht="15" hidden="false" customHeight="false" outlineLevel="0" collapsed="false">
      <c r="A94" s="43"/>
      <c r="B94" s="43"/>
      <c r="C94" s="44" t="n">
        <v>1</v>
      </c>
      <c r="D94" s="44" t="n">
        <v>3.26</v>
      </c>
      <c r="E94" s="44" t="n">
        <v>0.4</v>
      </c>
      <c r="F94" s="44"/>
      <c r="G94" s="44" t="n">
        <f aca="false">PRODUCT(C94:F94)</f>
        <v>1.304</v>
      </c>
    </row>
    <row r="95" customFormat="false" ht="15" hidden="false" customHeight="false" outlineLevel="0" collapsed="false">
      <c r="A95" s="43" t="s">
        <v>1000</v>
      </c>
      <c r="B95" s="43"/>
      <c r="C95" s="44" t="n">
        <v>5</v>
      </c>
      <c r="D95" s="44" t="n">
        <v>1</v>
      </c>
      <c r="E95" s="44" t="n">
        <v>1</v>
      </c>
      <c r="F95" s="44"/>
      <c r="G95" s="44" t="n">
        <f aca="false">PRODUCT(C95:F95)</f>
        <v>5</v>
      </c>
    </row>
    <row r="97" customFormat="false" ht="45" hidden="false" customHeight="true" outlineLevel="0" collapsed="false">
      <c r="A97" s="22" t="s">
        <v>1003</v>
      </c>
      <c r="B97" s="22" t="s">
        <v>974</v>
      </c>
      <c r="C97" s="22" t="s">
        <v>56</v>
      </c>
      <c r="D97" s="40" t="s">
        <v>49</v>
      </c>
      <c r="E97" s="41" t="s">
        <v>57</v>
      </c>
      <c r="F97" s="41" t="s">
        <v>57</v>
      </c>
      <c r="G97" s="42" t="n">
        <f aca="false">SUM(G98:G106)</f>
        <v>27.6144</v>
      </c>
    </row>
    <row r="98" customFormat="false" ht="15" hidden="false" customHeight="false" outlineLevel="0" collapsed="false">
      <c r="A98" s="45"/>
      <c r="B98" s="45" t="s">
        <v>992</v>
      </c>
      <c r="C98" s="46" t="s">
        <v>993</v>
      </c>
      <c r="D98" s="46" t="s">
        <v>1002</v>
      </c>
      <c r="E98" s="46"/>
      <c r="F98" s="46" t="s">
        <v>996</v>
      </c>
      <c r="G98" s="47"/>
    </row>
    <row r="99" customFormat="false" ht="15" hidden="false" customHeight="false" outlineLevel="0" collapsed="false">
      <c r="A99" s="43" t="s">
        <v>997</v>
      </c>
      <c r="B99" s="43"/>
      <c r="C99" s="44" t="n">
        <v>1</v>
      </c>
      <c r="D99" s="44" t="n">
        <v>34</v>
      </c>
      <c r="E99" s="44"/>
      <c r="F99" s="44" t="n">
        <v>0.6</v>
      </c>
      <c r="G99" s="44" t="n">
        <f aca="false">PRODUCT(C99:F99)</f>
        <v>20.4</v>
      </c>
    </row>
    <row r="100" customFormat="false" ht="15" hidden="false" customHeight="false" outlineLevel="0" collapsed="false">
      <c r="A100" s="45"/>
      <c r="B100" s="45" t="s">
        <v>992</v>
      </c>
      <c r="C100" s="46" t="s">
        <v>993</v>
      </c>
      <c r="D100" s="46" t="s">
        <v>998</v>
      </c>
      <c r="E100" s="46" t="s">
        <v>995</v>
      </c>
      <c r="F100" s="46" t="s">
        <v>996</v>
      </c>
      <c r="G100" s="47"/>
    </row>
    <row r="101" customFormat="false" ht="15" hidden="false" customHeight="false" outlineLevel="0" collapsed="false">
      <c r="A101" s="43" t="s">
        <v>999</v>
      </c>
      <c r="B101" s="43"/>
      <c r="C101" s="44" t="n">
        <v>1</v>
      </c>
      <c r="D101" s="44" t="n">
        <v>4.2</v>
      </c>
      <c r="E101" s="44" t="n">
        <v>0.4</v>
      </c>
      <c r="F101" s="44" t="n">
        <v>0.6</v>
      </c>
      <c r="G101" s="44" t="n">
        <f aca="false">PRODUCT(C101:F101)</f>
        <v>1.008</v>
      </c>
    </row>
    <row r="102" customFormat="false" ht="15" hidden="false" customHeight="false" outlineLevel="0" collapsed="false">
      <c r="A102" s="43"/>
      <c r="B102" s="43"/>
      <c r="C102" s="44" t="n">
        <v>1</v>
      </c>
      <c r="D102" s="44" t="n">
        <v>4.85</v>
      </c>
      <c r="E102" s="44" t="n">
        <v>0.4</v>
      </c>
      <c r="F102" s="44" t="n">
        <v>0.6</v>
      </c>
      <c r="G102" s="44" t="n">
        <f aca="false">PRODUCT(C102:F102)</f>
        <v>1.164</v>
      </c>
    </row>
    <row r="103" customFormat="false" ht="15" hidden="false" customHeight="false" outlineLevel="0" collapsed="false">
      <c r="A103" s="43"/>
      <c r="B103" s="43"/>
      <c r="C103" s="44" t="n">
        <v>1</v>
      </c>
      <c r="D103" s="44" t="n">
        <v>1.09</v>
      </c>
      <c r="E103" s="44" t="n">
        <v>0.4</v>
      </c>
      <c r="F103" s="44" t="n">
        <v>0.6</v>
      </c>
      <c r="G103" s="44" t="n">
        <f aca="false">PRODUCT(C103:F103)</f>
        <v>0.2616</v>
      </c>
    </row>
    <row r="104" customFormat="false" ht="15" hidden="false" customHeight="false" outlineLevel="0" collapsed="false">
      <c r="A104" s="43"/>
      <c r="B104" s="43"/>
      <c r="C104" s="44" t="n">
        <v>1</v>
      </c>
      <c r="D104" s="44" t="n">
        <v>4.16</v>
      </c>
      <c r="E104" s="44" t="n">
        <v>0.4</v>
      </c>
      <c r="F104" s="44" t="n">
        <v>0.6</v>
      </c>
      <c r="G104" s="44" t="n">
        <f aca="false">PRODUCT(C104:F104)</f>
        <v>0.9984</v>
      </c>
    </row>
    <row r="105" customFormat="false" ht="15" hidden="false" customHeight="false" outlineLevel="0" collapsed="false">
      <c r="A105" s="43"/>
      <c r="B105" s="43"/>
      <c r="C105" s="44" t="n">
        <v>1</v>
      </c>
      <c r="D105" s="44" t="n">
        <v>3.26</v>
      </c>
      <c r="E105" s="44" t="n">
        <v>0.4</v>
      </c>
      <c r="F105" s="44" t="n">
        <v>0.6</v>
      </c>
      <c r="G105" s="44" t="n">
        <f aca="false">PRODUCT(C105:F105)</f>
        <v>0.7824</v>
      </c>
    </row>
    <row r="106" customFormat="false" ht="15" hidden="false" customHeight="false" outlineLevel="0" collapsed="false">
      <c r="A106" s="43" t="s">
        <v>1000</v>
      </c>
      <c r="B106" s="43"/>
      <c r="C106" s="44" t="n">
        <v>5</v>
      </c>
      <c r="D106" s="44" t="n">
        <v>1</v>
      </c>
      <c r="E106" s="44" t="n">
        <v>1</v>
      </c>
      <c r="F106" s="44" t="n">
        <v>0.6</v>
      </c>
      <c r="G106" s="44" t="n">
        <f aca="false">PRODUCT(C106:F106)</f>
        <v>3</v>
      </c>
    </row>
    <row r="108" customFormat="false" ht="45" hidden="false" customHeight="true" outlineLevel="0" collapsed="false">
      <c r="A108" s="22" t="s">
        <v>1004</v>
      </c>
      <c r="B108" s="22" t="s">
        <v>974</v>
      </c>
      <c r="C108" s="22" t="s">
        <v>58</v>
      </c>
      <c r="D108" s="40" t="s">
        <v>49</v>
      </c>
      <c r="E108" s="41" t="s">
        <v>59</v>
      </c>
      <c r="F108" s="41" t="s">
        <v>59</v>
      </c>
      <c r="G108" s="42" t="n">
        <f aca="false">SUM(G109:G114)</f>
        <v>1.5678</v>
      </c>
    </row>
    <row r="109" customFormat="false" ht="15" hidden="false" customHeight="false" outlineLevel="0" collapsed="false">
      <c r="A109" s="45"/>
      <c r="B109" s="45" t="s">
        <v>992</v>
      </c>
      <c r="C109" s="46" t="s">
        <v>993</v>
      </c>
      <c r="D109" s="46" t="s">
        <v>998</v>
      </c>
      <c r="E109" s="46" t="s">
        <v>995</v>
      </c>
      <c r="F109" s="46" t="s">
        <v>996</v>
      </c>
      <c r="G109" s="47"/>
    </row>
    <row r="110" customFormat="false" ht="15" hidden="false" customHeight="false" outlineLevel="0" collapsed="false">
      <c r="A110" s="43" t="s">
        <v>999</v>
      </c>
      <c r="B110" s="43"/>
      <c r="C110" s="44" t="n">
        <v>1</v>
      </c>
      <c r="D110" s="44" t="n">
        <v>4.2</v>
      </c>
      <c r="E110" s="44" t="n">
        <v>0.2</v>
      </c>
      <c r="F110" s="44" t="n">
        <v>0.4</v>
      </c>
      <c r="G110" s="44" t="n">
        <f aca="false">PRODUCT(C110:F110)</f>
        <v>0.336</v>
      </c>
    </row>
    <row r="111" customFormat="false" ht="15" hidden="false" customHeight="false" outlineLevel="0" collapsed="false">
      <c r="A111" s="43"/>
      <c r="B111" s="43"/>
      <c r="C111" s="44" t="n">
        <v>1</v>
      </c>
      <c r="D111" s="44" t="n">
        <v>4.85</v>
      </c>
      <c r="E111" s="44" t="n">
        <v>0.2</v>
      </c>
      <c r="F111" s="44" t="n">
        <v>0.4</v>
      </c>
      <c r="G111" s="44" t="n">
        <f aca="false">PRODUCT(C111:F111)</f>
        <v>0.388</v>
      </c>
    </row>
    <row r="112" customFormat="false" ht="15" hidden="false" customHeight="false" outlineLevel="0" collapsed="false">
      <c r="A112" s="43"/>
      <c r="B112" s="43"/>
      <c r="C112" s="44" t="n">
        <v>1</v>
      </c>
      <c r="D112" s="44" t="n">
        <v>1.09</v>
      </c>
      <c r="E112" s="44" t="n">
        <v>0.2</v>
      </c>
      <c r="F112" s="44" t="n">
        <v>0.4</v>
      </c>
      <c r="G112" s="44" t="n">
        <f aca="false">PRODUCT(C112:F112)</f>
        <v>0.0872</v>
      </c>
    </row>
    <row r="113" customFormat="false" ht="15" hidden="false" customHeight="false" outlineLevel="0" collapsed="false">
      <c r="A113" s="43"/>
      <c r="B113" s="43"/>
      <c r="C113" s="44" t="n">
        <v>1</v>
      </c>
      <c r="D113" s="44" t="n">
        <v>4.16</v>
      </c>
      <c r="E113" s="44" t="n">
        <v>0.2</v>
      </c>
      <c r="F113" s="44" t="n">
        <v>0.4</v>
      </c>
      <c r="G113" s="44" t="n">
        <f aca="false">PRODUCT(C113:F113)</f>
        <v>0.3328</v>
      </c>
    </row>
    <row r="114" customFormat="false" ht="15" hidden="false" customHeight="false" outlineLevel="0" collapsed="false">
      <c r="A114" s="43"/>
      <c r="B114" s="43"/>
      <c r="C114" s="44" t="n">
        <v>1</v>
      </c>
      <c r="D114" s="44" t="n">
        <v>3.26</v>
      </c>
      <c r="E114" s="44" t="n">
        <v>0.2</v>
      </c>
      <c r="F114" s="44" t="n">
        <v>0.65</v>
      </c>
      <c r="G114" s="44" t="n">
        <f aca="false">PRODUCT(C114:F114)</f>
        <v>0.4238</v>
      </c>
    </row>
    <row r="116" customFormat="false" ht="15" hidden="false" customHeight="false" outlineLevel="0" collapsed="false">
      <c r="B116" s="0" t="s">
        <v>972</v>
      </c>
      <c r="C116" s="38" t="s">
        <v>6</v>
      </c>
      <c r="D116" s="39" t="s">
        <v>7</v>
      </c>
      <c r="E116" s="38" t="s">
        <v>8</v>
      </c>
    </row>
    <row r="117" customFormat="false" ht="15" hidden="false" customHeight="false" outlineLevel="0" collapsed="false">
      <c r="B117" s="0" t="s">
        <v>972</v>
      </c>
      <c r="C117" s="38" t="s">
        <v>9</v>
      </c>
      <c r="D117" s="39" t="s">
        <v>60</v>
      </c>
      <c r="E117" s="38" t="s">
        <v>61</v>
      </c>
    </row>
    <row r="119" customFormat="false" ht="45" hidden="false" customHeight="true" outlineLevel="0" collapsed="false">
      <c r="A119" s="22" t="s">
        <v>1005</v>
      </c>
      <c r="B119" s="22" t="s">
        <v>974</v>
      </c>
      <c r="C119" s="22" t="s">
        <v>63</v>
      </c>
      <c r="D119" s="40" t="s">
        <v>13</v>
      </c>
      <c r="E119" s="41" t="s">
        <v>64</v>
      </c>
      <c r="F119" s="41" t="s">
        <v>64</v>
      </c>
      <c r="G119" s="42" t="n">
        <f aca="false">SUM(G120:G120)</f>
        <v>2</v>
      </c>
    </row>
    <row r="120" customFormat="false" ht="15" hidden="false" customHeight="false" outlineLevel="0" collapsed="false">
      <c r="A120" s="43"/>
      <c r="B120" s="43"/>
      <c r="C120" s="44" t="n">
        <v>2</v>
      </c>
      <c r="D120" s="44"/>
      <c r="E120" s="44"/>
      <c r="F120" s="44"/>
      <c r="G120" s="44" t="n">
        <f aca="false">PRODUCT(C120:F120)</f>
        <v>2</v>
      </c>
    </row>
    <row r="122" customFormat="false" ht="15" hidden="false" customHeight="false" outlineLevel="0" collapsed="false">
      <c r="B122" s="0" t="s">
        <v>972</v>
      </c>
      <c r="C122" s="38" t="s">
        <v>6</v>
      </c>
      <c r="D122" s="39" t="s">
        <v>7</v>
      </c>
      <c r="E122" s="38" t="s">
        <v>8</v>
      </c>
    </row>
    <row r="123" customFormat="false" ht="15" hidden="false" customHeight="false" outlineLevel="0" collapsed="false">
      <c r="B123" s="0" t="s">
        <v>972</v>
      </c>
      <c r="C123" s="38" t="s">
        <v>9</v>
      </c>
      <c r="D123" s="39" t="s">
        <v>65</v>
      </c>
      <c r="E123" s="38" t="s">
        <v>66</v>
      </c>
    </row>
    <row r="125" customFormat="false" ht="45" hidden="false" customHeight="true" outlineLevel="0" collapsed="false">
      <c r="A125" s="22" t="s">
        <v>1006</v>
      </c>
      <c r="B125" s="22" t="s">
        <v>974</v>
      </c>
      <c r="C125" s="22" t="s">
        <v>68</v>
      </c>
      <c r="D125" s="40" t="s">
        <v>16</v>
      </c>
      <c r="E125" s="41" t="s">
        <v>69</v>
      </c>
      <c r="F125" s="41" t="s">
        <v>69</v>
      </c>
      <c r="G125" s="42" t="n">
        <f aca="false">SUM(G126:G133)</f>
        <v>103.6</v>
      </c>
    </row>
    <row r="126" customFormat="false" ht="15" hidden="false" customHeight="false" outlineLevel="0" collapsed="false">
      <c r="A126" s="43" t="s">
        <v>1007</v>
      </c>
      <c r="B126" s="43"/>
      <c r="C126" s="44" t="n">
        <v>3</v>
      </c>
      <c r="D126" s="44" t="n">
        <v>6.7</v>
      </c>
      <c r="E126" s="44"/>
      <c r="F126" s="44" t="n">
        <v>3</v>
      </c>
      <c r="G126" s="44" t="n">
        <f aca="false">PRODUCT(C126:F126)</f>
        <v>60.3</v>
      </c>
    </row>
    <row r="127" customFormat="false" ht="15" hidden="false" customHeight="false" outlineLevel="0" collapsed="false">
      <c r="A127" s="43"/>
      <c r="B127" s="43"/>
      <c r="C127" s="44" t="n">
        <v>1</v>
      </c>
      <c r="D127" s="44" t="n">
        <v>3.7</v>
      </c>
      <c r="E127" s="44"/>
      <c r="F127" s="44" t="n">
        <v>3</v>
      </c>
      <c r="G127" s="44" t="n">
        <f aca="false">PRODUCT(C127:F127)</f>
        <v>11.1</v>
      </c>
    </row>
    <row r="128" customFormat="false" ht="15" hidden="false" customHeight="false" outlineLevel="0" collapsed="false">
      <c r="A128" s="43"/>
      <c r="B128" s="43"/>
      <c r="C128" s="44" t="n">
        <v>1</v>
      </c>
      <c r="D128" s="44" t="n">
        <v>2.5</v>
      </c>
      <c r="E128" s="44"/>
      <c r="F128" s="44" t="n">
        <v>3</v>
      </c>
      <c r="G128" s="44" t="n">
        <f aca="false">PRODUCT(C128:F128)</f>
        <v>7.5</v>
      </c>
    </row>
    <row r="129" customFormat="false" ht="15" hidden="false" customHeight="false" outlineLevel="0" collapsed="false">
      <c r="A129" s="43"/>
      <c r="B129" s="43"/>
      <c r="C129" s="44" t="n">
        <v>1</v>
      </c>
      <c r="D129" s="44" t="n">
        <v>7.28</v>
      </c>
      <c r="E129" s="44"/>
      <c r="F129" s="44" t="n">
        <v>3</v>
      </c>
      <c r="G129" s="44" t="n">
        <f aca="false">PRODUCT(C129:F129)</f>
        <v>21.84</v>
      </c>
    </row>
    <row r="130" customFormat="false" ht="15" hidden="false" customHeight="false" outlineLevel="0" collapsed="false">
      <c r="A130" s="43"/>
      <c r="B130" s="43"/>
      <c r="C130" s="44" t="n">
        <v>1</v>
      </c>
      <c r="D130" s="44" t="n">
        <v>0.45</v>
      </c>
      <c r="E130" s="44"/>
      <c r="F130" s="44" t="n">
        <v>3</v>
      </c>
      <c r="G130" s="44" t="n">
        <f aca="false">PRODUCT(C130:F130)</f>
        <v>1.35</v>
      </c>
    </row>
    <row r="131" customFormat="false" ht="15" hidden="false" customHeight="false" outlineLevel="0" collapsed="false">
      <c r="A131" s="43"/>
      <c r="B131" s="43"/>
      <c r="C131" s="44" t="n">
        <v>1</v>
      </c>
      <c r="D131" s="44" t="n">
        <v>2.25</v>
      </c>
      <c r="E131" s="44"/>
      <c r="F131" s="44" t="n">
        <v>0.2</v>
      </c>
      <c r="G131" s="44" t="n">
        <f aca="false">PRODUCT(C131:F131)</f>
        <v>0.45</v>
      </c>
    </row>
    <row r="132" customFormat="false" ht="15" hidden="false" customHeight="false" outlineLevel="0" collapsed="false">
      <c r="A132" s="43"/>
      <c r="B132" s="43"/>
      <c r="C132" s="44" t="n">
        <v>1</v>
      </c>
      <c r="D132" s="44" t="n">
        <v>2.85</v>
      </c>
      <c r="E132" s="44"/>
      <c r="F132" s="44" t="n">
        <v>0.2</v>
      </c>
      <c r="G132" s="44" t="n">
        <f aca="false">PRODUCT(C132:F132)</f>
        <v>0.57</v>
      </c>
    </row>
    <row r="133" customFormat="false" ht="15" hidden="false" customHeight="false" outlineLevel="0" collapsed="false">
      <c r="A133" s="43"/>
      <c r="B133" s="43"/>
      <c r="C133" s="44" t="n">
        <v>1</v>
      </c>
      <c r="D133" s="44" t="n">
        <v>2.45</v>
      </c>
      <c r="E133" s="44"/>
      <c r="F133" s="44" t="n">
        <v>0.2</v>
      </c>
      <c r="G133" s="44" t="n">
        <f aca="false">PRODUCT(C133:F133)</f>
        <v>0.49</v>
      </c>
    </row>
    <row r="135" customFormat="false" ht="45" hidden="false" customHeight="true" outlineLevel="0" collapsed="false">
      <c r="A135" s="22" t="s">
        <v>1008</v>
      </c>
      <c r="B135" s="22" t="s">
        <v>974</v>
      </c>
      <c r="C135" s="22" t="s">
        <v>70</v>
      </c>
      <c r="D135" s="40" t="s">
        <v>71</v>
      </c>
      <c r="E135" s="41" t="s">
        <v>72</v>
      </c>
      <c r="F135" s="41" t="s">
        <v>72</v>
      </c>
      <c r="G135" s="42" t="n">
        <f aca="false">SUM(G136:G136)</f>
        <v>5.6</v>
      </c>
    </row>
    <row r="136" customFormat="false" ht="15" hidden="false" customHeight="false" outlineLevel="0" collapsed="false">
      <c r="A136" s="43"/>
      <c r="B136" s="43"/>
      <c r="C136" s="44" t="n">
        <v>4</v>
      </c>
      <c r="D136" s="44"/>
      <c r="E136" s="44"/>
      <c r="F136" s="44" t="n">
        <v>1.4</v>
      </c>
      <c r="G136" s="44" t="n">
        <f aca="false">PRODUCT(C136:F136)</f>
        <v>5.6</v>
      </c>
    </row>
    <row r="138" customFormat="false" ht="45" hidden="false" customHeight="true" outlineLevel="0" collapsed="false">
      <c r="A138" s="22" t="s">
        <v>1009</v>
      </c>
      <c r="B138" s="22" t="s">
        <v>974</v>
      </c>
      <c r="C138" s="22" t="s">
        <v>73</v>
      </c>
      <c r="D138" s="40" t="s">
        <v>16</v>
      </c>
      <c r="E138" s="41" t="s">
        <v>74</v>
      </c>
      <c r="F138" s="41" t="s">
        <v>74</v>
      </c>
      <c r="G138" s="42" t="n">
        <f aca="false">SUM(G139:G141)</f>
        <v>36.3</v>
      </c>
    </row>
    <row r="139" customFormat="false" ht="15" hidden="false" customHeight="false" outlineLevel="0" collapsed="false">
      <c r="A139" s="43"/>
      <c r="B139" s="43"/>
      <c r="C139" s="44" t="n">
        <v>1</v>
      </c>
      <c r="D139" s="44" t="n">
        <v>2.5</v>
      </c>
      <c r="E139" s="44"/>
      <c r="F139" s="44" t="n">
        <v>3</v>
      </c>
      <c r="G139" s="44" t="n">
        <f aca="false">PRODUCT(C139:F139)</f>
        <v>7.5</v>
      </c>
    </row>
    <row r="140" customFormat="false" ht="15" hidden="false" customHeight="false" outlineLevel="0" collapsed="false">
      <c r="A140" s="43"/>
      <c r="B140" s="43"/>
      <c r="C140" s="44" t="n">
        <v>1</v>
      </c>
      <c r="D140" s="44" t="n">
        <v>7.3</v>
      </c>
      <c r="E140" s="44"/>
      <c r="F140" s="44" t="n">
        <v>3</v>
      </c>
      <c r="G140" s="44" t="n">
        <f aca="false">PRODUCT(C140:F140)</f>
        <v>21.9</v>
      </c>
    </row>
    <row r="141" customFormat="false" ht="15" hidden="false" customHeight="false" outlineLevel="0" collapsed="false">
      <c r="A141" s="43"/>
      <c r="B141" s="43"/>
      <c r="C141" s="44" t="n">
        <v>1</v>
      </c>
      <c r="D141" s="44" t="n">
        <v>2.3</v>
      </c>
      <c r="E141" s="44"/>
      <c r="F141" s="44" t="n">
        <v>3</v>
      </c>
      <c r="G141" s="44" t="n">
        <f aca="false">PRODUCT(C141:F141)</f>
        <v>6.9</v>
      </c>
    </row>
    <row r="143" customFormat="false" ht="15" hidden="false" customHeight="false" outlineLevel="0" collapsed="false">
      <c r="B143" s="0" t="s">
        <v>972</v>
      </c>
      <c r="C143" s="38" t="s">
        <v>6</v>
      </c>
      <c r="D143" s="39" t="s">
        <v>7</v>
      </c>
      <c r="E143" s="38" t="s">
        <v>8</v>
      </c>
    </row>
    <row r="144" customFormat="false" ht="15" hidden="false" customHeight="false" outlineLevel="0" collapsed="false">
      <c r="B144" s="0" t="s">
        <v>972</v>
      </c>
      <c r="C144" s="38" t="s">
        <v>9</v>
      </c>
      <c r="D144" s="39" t="s">
        <v>75</v>
      </c>
      <c r="E144" s="38" t="s">
        <v>76</v>
      </c>
    </row>
    <row r="145" customFormat="false" ht="15" hidden="false" customHeight="false" outlineLevel="0" collapsed="false">
      <c r="B145" s="0" t="s">
        <v>972</v>
      </c>
      <c r="C145" s="38" t="s">
        <v>77</v>
      </c>
      <c r="D145" s="39" t="s">
        <v>7</v>
      </c>
      <c r="E145" s="38" t="s">
        <v>78</v>
      </c>
    </row>
    <row r="147" customFormat="false" ht="45" hidden="false" customHeight="true" outlineLevel="0" collapsed="false">
      <c r="A147" s="22" t="s">
        <v>1010</v>
      </c>
      <c r="B147" s="22" t="s">
        <v>974</v>
      </c>
      <c r="C147" s="22" t="s">
        <v>80</v>
      </c>
      <c r="D147" s="40" t="s">
        <v>16</v>
      </c>
      <c r="E147" s="41" t="s">
        <v>81</v>
      </c>
      <c r="F147" s="41" t="s">
        <v>81</v>
      </c>
      <c r="G147" s="42" t="n">
        <f aca="false">SUM(G148:G151)</f>
        <v>31.2</v>
      </c>
    </row>
    <row r="148" customFormat="false" ht="15" hidden="false" customHeight="false" outlineLevel="0" collapsed="false">
      <c r="A148" s="43" t="s">
        <v>1011</v>
      </c>
      <c r="B148" s="43"/>
      <c r="C148" s="44" t="n">
        <v>2</v>
      </c>
      <c r="D148" s="44" t="n">
        <v>1.95</v>
      </c>
      <c r="E148" s="44"/>
      <c r="F148" s="44" t="n">
        <v>3</v>
      </c>
      <c r="G148" s="44" t="n">
        <f aca="false">PRODUCT(C148:F148)</f>
        <v>11.7</v>
      </c>
    </row>
    <row r="149" customFormat="false" ht="15" hidden="false" customHeight="false" outlineLevel="0" collapsed="false">
      <c r="A149" s="43"/>
      <c r="B149" s="43"/>
      <c r="C149" s="44" t="n">
        <v>1</v>
      </c>
      <c r="D149" s="44" t="n">
        <v>2.85</v>
      </c>
      <c r="E149" s="44"/>
      <c r="F149" s="44" t="n">
        <v>3</v>
      </c>
      <c r="G149" s="44" t="n">
        <f aca="false">PRODUCT(C149:F149)</f>
        <v>8.55</v>
      </c>
    </row>
    <row r="150" customFormat="false" ht="15" hidden="false" customHeight="false" outlineLevel="0" collapsed="false">
      <c r="A150" s="43"/>
      <c r="B150" s="43"/>
      <c r="C150" s="44" t="n">
        <v>1</v>
      </c>
      <c r="D150" s="44" t="n">
        <v>2.15</v>
      </c>
      <c r="E150" s="44"/>
      <c r="F150" s="44" t="n">
        <v>3</v>
      </c>
      <c r="G150" s="44" t="n">
        <f aca="false">PRODUCT(C150:F150)</f>
        <v>6.45</v>
      </c>
    </row>
    <row r="151" customFormat="false" ht="15" hidden="false" customHeight="false" outlineLevel="0" collapsed="false">
      <c r="A151" s="43"/>
      <c r="B151" s="43"/>
      <c r="C151" s="44" t="n">
        <v>2</v>
      </c>
      <c r="D151" s="44" t="n">
        <v>1.5</v>
      </c>
      <c r="E151" s="44"/>
      <c r="F151" s="44" t="n">
        <v>1.5</v>
      </c>
      <c r="G151" s="44" t="n">
        <f aca="false">PRODUCT(C151:F151)</f>
        <v>4.5</v>
      </c>
    </row>
    <row r="153" customFormat="false" ht="45" hidden="false" customHeight="true" outlineLevel="0" collapsed="false">
      <c r="A153" s="22" t="s">
        <v>1012</v>
      </c>
      <c r="B153" s="22" t="s">
        <v>974</v>
      </c>
      <c r="C153" s="22" t="s">
        <v>82</v>
      </c>
      <c r="D153" s="40" t="s">
        <v>16</v>
      </c>
      <c r="E153" s="41" t="s">
        <v>83</v>
      </c>
      <c r="F153" s="41" t="s">
        <v>83</v>
      </c>
      <c r="G153" s="42" t="n">
        <f aca="false">SUM(G154:G155)</f>
        <v>65</v>
      </c>
    </row>
    <row r="154" customFormat="false" ht="15" hidden="false" customHeight="false" outlineLevel="0" collapsed="false">
      <c r="A154" s="43" t="s">
        <v>1013</v>
      </c>
      <c r="B154" s="43"/>
      <c r="C154" s="44" t="n">
        <v>1</v>
      </c>
      <c r="D154" s="44" t="n">
        <v>15</v>
      </c>
      <c r="E154" s="44"/>
      <c r="F154" s="44" t="n">
        <v>3</v>
      </c>
      <c r="G154" s="44" t="n">
        <f aca="false">PRODUCT(C154:F154)</f>
        <v>45</v>
      </c>
    </row>
    <row r="155" customFormat="false" ht="15" hidden="false" customHeight="false" outlineLevel="0" collapsed="false">
      <c r="A155" s="43" t="s">
        <v>1014</v>
      </c>
      <c r="B155" s="43"/>
      <c r="C155" s="44" t="n">
        <v>1</v>
      </c>
      <c r="D155" s="44" t="n">
        <v>20</v>
      </c>
      <c r="E155" s="44"/>
      <c r="F155" s="44"/>
      <c r="G155" s="44" t="n">
        <f aca="false">PRODUCT(C155:F155)</f>
        <v>20</v>
      </c>
    </row>
    <row r="157" customFormat="false" ht="15" hidden="false" customHeight="false" outlineLevel="0" collapsed="false">
      <c r="B157" s="0" t="s">
        <v>972</v>
      </c>
      <c r="C157" s="38" t="s">
        <v>6</v>
      </c>
      <c r="D157" s="39" t="s">
        <v>7</v>
      </c>
      <c r="E157" s="38" t="s">
        <v>8</v>
      </c>
    </row>
    <row r="158" customFormat="false" ht="15" hidden="false" customHeight="false" outlineLevel="0" collapsed="false">
      <c r="B158" s="0" t="s">
        <v>972</v>
      </c>
      <c r="C158" s="38" t="s">
        <v>9</v>
      </c>
      <c r="D158" s="39" t="s">
        <v>75</v>
      </c>
      <c r="E158" s="38" t="s">
        <v>76</v>
      </c>
    </row>
    <row r="159" customFormat="false" ht="15" hidden="false" customHeight="false" outlineLevel="0" collapsed="false">
      <c r="B159" s="0" t="s">
        <v>972</v>
      </c>
      <c r="C159" s="38" t="s">
        <v>77</v>
      </c>
      <c r="D159" s="39" t="s">
        <v>45</v>
      </c>
      <c r="E159" s="38" t="s">
        <v>84</v>
      </c>
    </row>
    <row r="161" customFormat="false" ht="45" hidden="false" customHeight="true" outlineLevel="0" collapsed="false">
      <c r="A161" s="22" t="s">
        <v>1015</v>
      </c>
      <c r="B161" s="22" t="s">
        <v>974</v>
      </c>
      <c r="C161" s="22" t="s">
        <v>86</v>
      </c>
      <c r="D161" s="40" t="s">
        <v>16</v>
      </c>
      <c r="E161" s="41" t="s">
        <v>87</v>
      </c>
      <c r="F161" s="41" t="s">
        <v>87</v>
      </c>
      <c r="G161" s="42" t="n">
        <f aca="false">SUM(G162:G162)</f>
        <v>61.2</v>
      </c>
    </row>
    <row r="162" customFormat="false" ht="15" hidden="false" customHeight="false" outlineLevel="0" collapsed="false">
      <c r="A162" s="43"/>
      <c r="B162" s="43"/>
      <c r="C162" s="44" t="n">
        <v>3</v>
      </c>
      <c r="D162" s="44" t="n">
        <v>6.8</v>
      </c>
      <c r="E162" s="44"/>
      <c r="F162" s="44" t="n">
        <v>3</v>
      </c>
      <c r="G162" s="44" t="n">
        <f aca="false">PRODUCT(C162:F162)</f>
        <v>61.2</v>
      </c>
    </row>
    <row r="164" customFormat="false" ht="15" hidden="false" customHeight="false" outlineLevel="0" collapsed="false">
      <c r="B164" s="0" t="s">
        <v>972</v>
      </c>
      <c r="C164" s="38" t="s">
        <v>6</v>
      </c>
      <c r="D164" s="39" t="s">
        <v>7</v>
      </c>
      <c r="E164" s="38" t="s">
        <v>8</v>
      </c>
    </row>
    <row r="165" customFormat="false" ht="15" hidden="false" customHeight="false" outlineLevel="0" collapsed="false">
      <c r="B165" s="0" t="s">
        <v>972</v>
      </c>
      <c r="C165" s="38" t="s">
        <v>9</v>
      </c>
      <c r="D165" s="39" t="s">
        <v>75</v>
      </c>
      <c r="E165" s="38" t="s">
        <v>76</v>
      </c>
    </row>
    <row r="166" customFormat="false" ht="15" hidden="false" customHeight="false" outlineLevel="0" collapsed="false">
      <c r="B166" s="0" t="s">
        <v>972</v>
      </c>
      <c r="C166" s="38" t="s">
        <v>77</v>
      </c>
      <c r="D166" s="39" t="s">
        <v>51</v>
      </c>
      <c r="E166" s="38" t="s">
        <v>88</v>
      </c>
    </row>
    <row r="168" customFormat="false" ht="45" hidden="false" customHeight="true" outlineLevel="0" collapsed="false">
      <c r="A168" s="22" t="s">
        <v>1016</v>
      </c>
      <c r="B168" s="22" t="s">
        <v>974</v>
      </c>
      <c r="C168" s="22" t="s">
        <v>90</v>
      </c>
      <c r="D168" s="40" t="s">
        <v>16</v>
      </c>
      <c r="E168" s="41" t="s">
        <v>91</v>
      </c>
      <c r="F168" s="41" t="s">
        <v>91</v>
      </c>
      <c r="G168" s="42" t="n">
        <f aca="false">SUM(G169:G181)</f>
        <v>950.25</v>
      </c>
    </row>
    <row r="169" customFormat="false" ht="15" hidden="false" customHeight="false" outlineLevel="0" collapsed="false">
      <c r="A169" s="43" t="s">
        <v>1017</v>
      </c>
      <c r="B169" s="43"/>
      <c r="C169" s="44" t="n">
        <v>1</v>
      </c>
      <c r="D169" s="44" t="n">
        <v>30</v>
      </c>
      <c r="E169" s="44"/>
      <c r="F169" s="44" t="n">
        <v>3</v>
      </c>
      <c r="G169" s="44" t="n">
        <f aca="false">PRODUCT(C169:F169)</f>
        <v>90</v>
      </c>
    </row>
    <row r="170" customFormat="false" ht="15" hidden="false" customHeight="false" outlineLevel="0" collapsed="false">
      <c r="A170" s="43" t="s">
        <v>1018</v>
      </c>
      <c r="B170" s="43"/>
      <c r="C170" s="44" t="n">
        <v>1</v>
      </c>
      <c r="D170" s="44" t="n">
        <v>17</v>
      </c>
      <c r="E170" s="44"/>
      <c r="F170" s="44" t="n">
        <v>3</v>
      </c>
      <c r="G170" s="44" t="n">
        <f aca="false">PRODUCT(C170:F170)</f>
        <v>51</v>
      </c>
    </row>
    <row r="171" customFormat="false" ht="15" hidden="false" customHeight="false" outlineLevel="0" collapsed="false">
      <c r="A171" s="43" t="s">
        <v>1019</v>
      </c>
      <c r="B171" s="43"/>
      <c r="C171" s="44" t="n">
        <v>1</v>
      </c>
      <c r="D171" s="44" t="n">
        <v>10.65</v>
      </c>
      <c r="E171" s="44"/>
      <c r="F171" s="44" t="n">
        <v>3</v>
      </c>
      <c r="G171" s="44" t="n">
        <f aca="false">PRODUCT(C171:F171)</f>
        <v>31.95</v>
      </c>
    </row>
    <row r="172" customFormat="false" ht="15" hidden="false" customHeight="false" outlineLevel="0" collapsed="false">
      <c r="A172" s="43" t="s">
        <v>1020</v>
      </c>
      <c r="B172" s="43"/>
      <c r="C172" s="44" t="n">
        <v>1</v>
      </c>
      <c r="D172" s="44" t="n">
        <v>21</v>
      </c>
      <c r="E172" s="44"/>
      <c r="F172" s="44" t="n">
        <v>3</v>
      </c>
      <c r="G172" s="44" t="n">
        <f aca="false">PRODUCT(C172:F172)</f>
        <v>63</v>
      </c>
    </row>
    <row r="173" customFormat="false" ht="15" hidden="false" customHeight="false" outlineLevel="0" collapsed="false">
      <c r="A173" s="43" t="s">
        <v>1021</v>
      </c>
      <c r="B173" s="43"/>
      <c r="C173" s="44" t="n">
        <v>1</v>
      </c>
      <c r="D173" s="44" t="n">
        <v>30</v>
      </c>
      <c r="E173" s="44"/>
      <c r="F173" s="44" t="n">
        <v>3</v>
      </c>
      <c r="G173" s="44" t="n">
        <f aca="false">PRODUCT(C173:F173)</f>
        <v>90</v>
      </c>
    </row>
    <row r="174" customFormat="false" ht="15" hidden="false" customHeight="false" outlineLevel="0" collapsed="false">
      <c r="A174" s="43" t="s">
        <v>1013</v>
      </c>
      <c r="B174" s="43"/>
      <c r="C174" s="44" t="n">
        <v>1</v>
      </c>
      <c r="D174" s="44" t="n">
        <v>38</v>
      </c>
      <c r="E174" s="44"/>
      <c r="F174" s="44" t="n">
        <v>3</v>
      </c>
      <c r="G174" s="44" t="n">
        <f aca="false">PRODUCT(C174:F174)</f>
        <v>114</v>
      </c>
    </row>
    <row r="175" customFormat="false" ht="15" hidden="false" customHeight="false" outlineLevel="0" collapsed="false">
      <c r="A175" s="43" t="s">
        <v>1022</v>
      </c>
      <c r="B175" s="43"/>
      <c r="C175" s="44" t="n">
        <v>1</v>
      </c>
      <c r="D175" s="44" t="n">
        <v>32.1</v>
      </c>
      <c r="E175" s="44"/>
      <c r="F175" s="44" t="n">
        <v>3</v>
      </c>
      <c r="G175" s="44" t="n">
        <f aca="false">PRODUCT(C175:F175)</f>
        <v>96.3</v>
      </c>
    </row>
    <row r="176" customFormat="false" ht="15" hidden="false" customHeight="false" outlineLevel="0" collapsed="false">
      <c r="A176" s="43" t="s">
        <v>1023</v>
      </c>
      <c r="B176" s="43"/>
      <c r="C176" s="44" t="n">
        <v>1</v>
      </c>
      <c r="D176" s="44" t="n">
        <v>23</v>
      </c>
      <c r="E176" s="44"/>
      <c r="F176" s="44" t="n">
        <v>3</v>
      </c>
      <c r="G176" s="44" t="n">
        <f aca="false">PRODUCT(C176:F176)</f>
        <v>69</v>
      </c>
    </row>
    <row r="177" customFormat="false" ht="15" hidden="false" customHeight="false" outlineLevel="0" collapsed="false">
      <c r="A177" s="43" t="s">
        <v>1024</v>
      </c>
      <c r="B177" s="43"/>
      <c r="C177" s="44" t="n">
        <v>1</v>
      </c>
      <c r="D177" s="44" t="n">
        <v>23</v>
      </c>
      <c r="E177" s="44"/>
      <c r="F177" s="44" t="n">
        <v>3</v>
      </c>
      <c r="G177" s="44" t="n">
        <f aca="false">PRODUCT(C177:F177)</f>
        <v>69</v>
      </c>
    </row>
    <row r="178" customFormat="false" ht="15" hidden="false" customHeight="false" outlineLevel="0" collapsed="false">
      <c r="A178" s="43" t="s">
        <v>1025</v>
      </c>
      <c r="B178" s="43"/>
      <c r="C178" s="44" t="n">
        <v>1</v>
      </c>
      <c r="D178" s="44" t="n">
        <v>23</v>
      </c>
      <c r="E178" s="44"/>
      <c r="F178" s="44" t="n">
        <v>3</v>
      </c>
      <c r="G178" s="44" t="n">
        <f aca="false">PRODUCT(C178:F178)</f>
        <v>69</v>
      </c>
    </row>
    <row r="179" customFormat="false" ht="15" hidden="false" customHeight="false" outlineLevel="0" collapsed="false">
      <c r="A179" s="43" t="s">
        <v>1026</v>
      </c>
      <c r="B179" s="43"/>
      <c r="C179" s="44" t="n">
        <v>1</v>
      </c>
      <c r="D179" s="44" t="n">
        <v>23</v>
      </c>
      <c r="E179" s="44"/>
      <c r="F179" s="44" t="n">
        <v>3</v>
      </c>
      <c r="G179" s="44" t="n">
        <f aca="false">PRODUCT(C179:F179)</f>
        <v>69</v>
      </c>
    </row>
    <row r="180" customFormat="false" ht="15" hidden="false" customHeight="false" outlineLevel="0" collapsed="false">
      <c r="A180" s="43" t="s">
        <v>1027</v>
      </c>
      <c r="B180" s="43"/>
      <c r="C180" s="44" t="n">
        <v>1</v>
      </c>
      <c r="D180" s="44" t="n">
        <v>23</v>
      </c>
      <c r="E180" s="44"/>
      <c r="F180" s="44" t="n">
        <v>3</v>
      </c>
      <c r="G180" s="44" t="n">
        <f aca="false">PRODUCT(C180:F180)</f>
        <v>69</v>
      </c>
    </row>
    <row r="181" customFormat="false" ht="15" hidden="false" customHeight="false" outlineLevel="0" collapsed="false">
      <c r="A181" s="43" t="s">
        <v>1028</v>
      </c>
      <c r="B181" s="43"/>
      <c r="C181" s="44" t="n">
        <v>1</v>
      </c>
      <c r="D181" s="44" t="n">
        <v>23</v>
      </c>
      <c r="E181" s="44"/>
      <c r="F181" s="44" t="n">
        <v>3</v>
      </c>
      <c r="G181" s="44" t="n">
        <f aca="false">PRODUCT(C181:F181)</f>
        <v>69</v>
      </c>
    </row>
    <row r="183" customFormat="false" ht="45" hidden="false" customHeight="true" outlineLevel="0" collapsed="false">
      <c r="A183" s="22" t="s">
        <v>1029</v>
      </c>
      <c r="B183" s="22" t="s">
        <v>974</v>
      </c>
      <c r="C183" s="22" t="s">
        <v>92</v>
      </c>
      <c r="D183" s="40" t="s">
        <v>16</v>
      </c>
      <c r="E183" s="41" t="s">
        <v>93</v>
      </c>
      <c r="F183" s="41" t="s">
        <v>93</v>
      </c>
      <c r="G183" s="42" t="n">
        <f aca="false">SUM(G184:G197)</f>
        <v>478</v>
      </c>
    </row>
    <row r="184" customFormat="false" ht="15" hidden="false" customHeight="false" outlineLevel="0" collapsed="false">
      <c r="A184" s="43" t="s">
        <v>1017</v>
      </c>
      <c r="B184" s="43"/>
      <c r="C184" s="44" t="n">
        <v>1</v>
      </c>
      <c r="D184" s="44" t="n">
        <v>55</v>
      </c>
      <c r="E184" s="44"/>
      <c r="F184" s="44"/>
      <c r="G184" s="44" t="n">
        <f aca="false">PRODUCT(C184:F184)</f>
        <v>55</v>
      </c>
    </row>
    <row r="185" customFormat="false" ht="15" hidden="false" customHeight="false" outlineLevel="0" collapsed="false">
      <c r="A185" s="43" t="s">
        <v>1018</v>
      </c>
      <c r="B185" s="43"/>
      <c r="C185" s="44" t="n">
        <v>1</v>
      </c>
      <c r="D185" s="44" t="n">
        <v>17</v>
      </c>
      <c r="E185" s="44"/>
      <c r="F185" s="44"/>
      <c r="G185" s="44" t="n">
        <f aca="false">PRODUCT(C185:F185)</f>
        <v>17</v>
      </c>
    </row>
    <row r="186" customFormat="false" ht="15" hidden="false" customHeight="false" outlineLevel="0" collapsed="false">
      <c r="A186" s="43" t="s">
        <v>1019</v>
      </c>
      <c r="B186" s="43"/>
      <c r="C186" s="44" t="n">
        <v>1</v>
      </c>
      <c r="D186" s="44" t="n">
        <v>7</v>
      </c>
      <c r="E186" s="44"/>
      <c r="F186" s="44"/>
      <c r="G186" s="44" t="n">
        <f aca="false">PRODUCT(C186:F186)</f>
        <v>7</v>
      </c>
    </row>
    <row r="187" customFormat="false" ht="15" hidden="false" customHeight="false" outlineLevel="0" collapsed="false">
      <c r="A187" s="43" t="s">
        <v>1020</v>
      </c>
      <c r="B187" s="43"/>
      <c r="C187" s="44" t="n">
        <v>1</v>
      </c>
      <c r="D187" s="44" t="n">
        <v>26</v>
      </c>
      <c r="E187" s="44"/>
      <c r="F187" s="44"/>
      <c r="G187" s="44" t="n">
        <f aca="false">PRODUCT(C187:F187)</f>
        <v>26</v>
      </c>
    </row>
    <row r="188" customFormat="false" ht="15" hidden="false" customHeight="false" outlineLevel="0" collapsed="false">
      <c r="A188" s="43" t="s">
        <v>1021</v>
      </c>
      <c r="B188" s="43"/>
      <c r="C188" s="44" t="n">
        <v>1</v>
      </c>
      <c r="D188" s="44" t="n">
        <v>55</v>
      </c>
      <c r="E188" s="44"/>
      <c r="F188" s="44"/>
      <c r="G188" s="44" t="n">
        <f aca="false">PRODUCT(C188:F188)</f>
        <v>55</v>
      </c>
    </row>
    <row r="189" customFormat="false" ht="15" hidden="false" customHeight="false" outlineLevel="0" collapsed="false">
      <c r="A189" s="43" t="s">
        <v>1013</v>
      </c>
      <c r="B189" s="43"/>
      <c r="C189" s="44" t="n">
        <v>1</v>
      </c>
      <c r="D189" s="44" t="n">
        <v>63</v>
      </c>
      <c r="E189" s="44"/>
      <c r="F189" s="44"/>
      <c r="G189" s="44" t="n">
        <f aca="false">PRODUCT(C189:F189)</f>
        <v>63</v>
      </c>
    </row>
    <row r="190" customFormat="false" ht="15" hidden="false" customHeight="false" outlineLevel="0" collapsed="false">
      <c r="A190" s="43" t="s">
        <v>1022</v>
      </c>
      <c r="B190" s="43"/>
      <c r="C190" s="44" t="n">
        <v>1</v>
      </c>
      <c r="D190" s="44" t="n">
        <v>60</v>
      </c>
      <c r="E190" s="44"/>
      <c r="F190" s="44"/>
      <c r="G190" s="44" t="n">
        <f aca="false">PRODUCT(C190:F190)</f>
        <v>60</v>
      </c>
    </row>
    <row r="191" customFormat="false" ht="15" hidden="false" customHeight="false" outlineLevel="0" collapsed="false">
      <c r="A191" s="43" t="s">
        <v>1023</v>
      </c>
      <c r="B191" s="43"/>
      <c r="C191" s="44" t="n">
        <v>1</v>
      </c>
      <c r="D191" s="44" t="n">
        <v>30</v>
      </c>
      <c r="E191" s="44"/>
      <c r="F191" s="44"/>
      <c r="G191" s="44" t="n">
        <f aca="false">PRODUCT(C191:F191)</f>
        <v>30</v>
      </c>
    </row>
    <row r="192" customFormat="false" ht="15" hidden="false" customHeight="false" outlineLevel="0" collapsed="false">
      <c r="A192" s="43" t="s">
        <v>1024</v>
      </c>
      <c r="B192" s="43"/>
      <c r="C192" s="44" t="n">
        <v>1</v>
      </c>
      <c r="D192" s="44" t="n">
        <v>30</v>
      </c>
      <c r="E192" s="44"/>
      <c r="F192" s="44"/>
      <c r="G192" s="44" t="n">
        <f aca="false">PRODUCT(C192:F192)</f>
        <v>30</v>
      </c>
    </row>
    <row r="193" customFormat="false" ht="15" hidden="false" customHeight="false" outlineLevel="0" collapsed="false">
      <c r="A193" s="43" t="s">
        <v>1025</v>
      </c>
      <c r="B193" s="43"/>
      <c r="C193" s="44" t="n">
        <v>1</v>
      </c>
      <c r="D193" s="44" t="n">
        <v>30</v>
      </c>
      <c r="E193" s="44"/>
      <c r="F193" s="44"/>
      <c r="G193" s="44" t="n">
        <f aca="false">PRODUCT(C193:F193)</f>
        <v>30</v>
      </c>
    </row>
    <row r="194" customFormat="false" ht="15" hidden="false" customHeight="false" outlineLevel="0" collapsed="false">
      <c r="A194" s="43" t="s">
        <v>1026</v>
      </c>
      <c r="B194" s="43"/>
      <c r="C194" s="44" t="n">
        <v>1</v>
      </c>
      <c r="D194" s="44" t="n">
        <v>30</v>
      </c>
      <c r="E194" s="44"/>
      <c r="F194" s="44"/>
      <c r="G194" s="44" t="n">
        <f aca="false">PRODUCT(C194:F194)</f>
        <v>30</v>
      </c>
    </row>
    <row r="195" customFormat="false" ht="15" hidden="false" customHeight="false" outlineLevel="0" collapsed="false">
      <c r="A195" s="43" t="s">
        <v>1027</v>
      </c>
      <c r="B195" s="43"/>
      <c r="C195" s="44" t="n">
        <v>1</v>
      </c>
      <c r="D195" s="44" t="n">
        <v>30</v>
      </c>
      <c r="E195" s="44"/>
      <c r="F195" s="44"/>
      <c r="G195" s="44" t="n">
        <f aca="false">PRODUCT(C195:F195)</f>
        <v>30</v>
      </c>
    </row>
    <row r="196" customFormat="false" ht="15" hidden="false" customHeight="false" outlineLevel="0" collapsed="false">
      <c r="A196" s="43" t="s">
        <v>1028</v>
      </c>
      <c r="B196" s="43"/>
      <c r="C196" s="44" t="n">
        <v>1</v>
      </c>
      <c r="D196" s="44" t="n">
        <v>30</v>
      </c>
      <c r="E196" s="44"/>
      <c r="F196" s="44"/>
      <c r="G196" s="44" t="n">
        <f aca="false">PRODUCT(C196:F196)</f>
        <v>30</v>
      </c>
    </row>
    <row r="197" customFormat="false" ht="15" hidden="false" customHeight="false" outlineLevel="0" collapsed="false">
      <c r="A197" s="43" t="s">
        <v>1030</v>
      </c>
      <c r="B197" s="43"/>
      <c r="C197" s="44" t="n">
        <v>3</v>
      </c>
      <c r="D197" s="44" t="n">
        <v>5</v>
      </c>
      <c r="E197" s="44"/>
      <c r="F197" s="44"/>
      <c r="G197" s="44" t="n">
        <f aca="false">PRODUCT(C197:F197)</f>
        <v>15</v>
      </c>
    </row>
    <row r="199" customFormat="false" ht="15" hidden="false" customHeight="false" outlineLevel="0" collapsed="false">
      <c r="B199" s="0" t="s">
        <v>972</v>
      </c>
      <c r="C199" s="38" t="s">
        <v>6</v>
      </c>
      <c r="D199" s="39" t="s">
        <v>7</v>
      </c>
      <c r="E199" s="38" t="s">
        <v>8</v>
      </c>
    </row>
    <row r="200" customFormat="false" ht="15" hidden="false" customHeight="false" outlineLevel="0" collapsed="false">
      <c r="B200" s="0" t="s">
        <v>972</v>
      </c>
      <c r="C200" s="38" t="s">
        <v>9</v>
      </c>
      <c r="D200" s="39" t="s">
        <v>75</v>
      </c>
      <c r="E200" s="38" t="s">
        <v>76</v>
      </c>
    </row>
    <row r="201" customFormat="false" ht="15" hidden="false" customHeight="false" outlineLevel="0" collapsed="false">
      <c r="B201" s="0" t="s">
        <v>972</v>
      </c>
      <c r="C201" s="38" t="s">
        <v>77</v>
      </c>
      <c r="D201" s="39" t="s">
        <v>60</v>
      </c>
      <c r="E201" s="38" t="s">
        <v>94</v>
      </c>
    </row>
    <row r="203" customFormat="false" ht="45" hidden="false" customHeight="true" outlineLevel="0" collapsed="false">
      <c r="A203" s="22" t="s">
        <v>1031</v>
      </c>
      <c r="B203" s="22" t="s">
        <v>974</v>
      </c>
      <c r="C203" s="22" t="s">
        <v>96</v>
      </c>
      <c r="D203" s="40" t="s">
        <v>16</v>
      </c>
      <c r="E203" s="41" t="s">
        <v>97</v>
      </c>
      <c r="F203" s="41" t="s">
        <v>97</v>
      </c>
      <c r="G203" s="42" t="n">
        <f aca="false">SUM(G204:G204)</f>
        <v>15</v>
      </c>
    </row>
    <row r="204" customFormat="false" ht="15" hidden="false" customHeight="false" outlineLevel="0" collapsed="false">
      <c r="A204" s="43"/>
      <c r="B204" s="43"/>
      <c r="C204" s="44" t="n">
        <v>3</v>
      </c>
      <c r="D204" s="44" t="n">
        <v>5</v>
      </c>
      <c r="E204" s="44"/>
      <c r="F204" s="44"/>
      <c r="G204" s="44" t="n">
        <f aca="false">PRODUCT(C204:F204)</f>
        <v>15</v>
      </c>
    </row>
    <row r="206" customFormat="false" ht="15" hidden="false" customHeight="false" outlineLevel="0" collapsed="false">
      <c r="B206" s="0" t="s">
        <v>972</v>
      </c>
      <c r="C206" s="38" t="s">
        <v>6</v>
      </c>
      <c r="D206" s="39" t="s">
        <v>7</v>
      </c>
      <c r="E206" s="38" t="s">
        <v>8</v>
      </c>
    </row>
    <row r="207" customFormat="false" ht="15" hidden="false" customHeight="false" outlineLevel="0" collapsed="false">
      <c r="B207" s="0" t="s">
        <v>972</v>
      </c>
      <c r="C207" s="38" t="s">
        <v>9</v>
      </c>
      <c r="D207" s="39" t="s">
        <v>98</v>
      </c>
      <c r="E207" s="38" t="s">
        <v>99</v>
      </c>
    </row>
    <row r="209" customFormat="false" ht="45" hidden="false" customHeight="true" outlineLevel="0" collapsed="false">
      <c r="A209" s="22" t="s">
        <v>1032</v>
      </c>
      <c r="B209" s="22" t="s">
        <v>974</v>
      </c>
      <c r="C209" s="22" t="s">
        <v>101</v>
      </c>
      <c r="D209" s="40" t="s">
        <v>16</v>
      </c>
      <c r="E209" s="41" t="s">
        <v>102</v>
      </c>
      <c r="F209" s="41" t="s">
        <v>102</v>
      </c>
      <c r="G209" s="42" t="n">
        <f aca="false">SUM(G210:G210)</f>
        <v>15</v>
      </c>
    </row>
    <row r="210" customFormat="false" ht="15" hidden="false" customHeight="false" outlineLevel="0" collapsed="false">
      <c r="A210" s="43"/>
      <c r="B210" s="43"/>
      <c r="C210" s="44" t="n">
        <v>3</v>
      </c>
      <c r="D210" s="44" t="n">
        <v>5</v>
      </c>
      <c r="E210" s="44"/>
      <c r="F210" s="44"/>
      <c r="G210" s="44" t="n">
        <f aca="false">PRODUCT(C210:F210)</f>
        <v>15</v>
      </c>
    </row>
    <row r="212" customFormat="false" ht="45" hidden="false" customHeight="true" outlineLevel="0" collapsed="false">
      <c r="A212" s="22" t="s">
        <v>1033</v>
      </c>
      <c r="B212" s="22" t="s">
        <v>974</v>
      </c>
      <c r="C212" s="22" t="s">
        <v>103</v>
      </c>
      <c r="D212" s="40" t="s">
        <v>16</v>
      </c>
      <c r="E212" s="41" t="s">
        <v>104</v>
      </c>
      <c r="F212" s="41" t="s">
        <v>104</v>
      </c>
      <c r="G212" s="42" t="n">
        <f aca="false">SUM(G213:G217)</f>
        <v>197</v>
      </c>
    </row>
    <row r="213" customFormat="false" ht="15" hidden="false" customHeight="false" outlineLevel="0" collapsed="false">
      <c r="A213" s="43" t="s">
        <v>1017</v>
      </c>
      <c r="B213" s="43"/>
      <c r="C213" s="44" t="n">
        <v>1</v>
      </c>
      <c r="D213" s="44" t="n">
        <v>55</v>
      </c>
      <c r="E213" s="44"/>
      <c r="F213" s="44"/>
      <c r="G213" s="44" t="n">
        <f aca="false">PRODUCT(C213:F213)</f>
        <v>55</v>
      </c>
    </row>
    <row r="214" customFormat="false" ht="15" hidden="false" customHeight="false" outlineLevel="0" collapsed="false">
      <c r="A214" s="43" t="s">
        <v>1018</v>
      </c>
      <c r="B214" s="43"/>
      <c r="C214" s="44" t="n">
        <v>1</v>
      </c>
      <c r="D214" s="44" t="n">
        <v>17</v>
      </c>
      <c r="E214" s="44"/>
      <c r="F214" s="44"/>
      <c r="G214" s="44" t="n">
        <f aca="false">PRODUCT(C214:F214)</f>
        <v>17</v>
      </c>
    </row>
    <row r="215" customFormat="false" ht="15" hidden="false" customHeight="false" outlineLevel="0" collapsed="false">
      <c r="A215" s="43" t="s">
        <v>1019</v>
      </c>
      <c r="B215" s="43"/>
      <c r="C215" s="44" t="n">
        <v>1</v>
      </c>
      <c r="D215" s="44" t="n">
        <v>7</v>
      </c>
      <c r="E215" s="44"/>
      <c r="F215" s="44"/>
      <c r="G215" s="44" t="n">
        <f aca="false">PRODUCT(C215:F215)</f>
        <v>7</v>
      </c>
    </row>
    <row r="216" customFormat="false" ht="15" hidden="false" customHeight="false" outlineLevel="0" collapsed="false">
      <c r="A216" s="43" t="s">
        <v>1021</v>
      </c>
      <c r="B216" s="43"/>
      <c r="C216" s="44" t="n">
        <v>1</v>
      </c>
      <c r="D216" s="44" t="n">
        <v>55</v>
      </c>
      <c r="E216" s="44"/>
      <c r="F216" s="44"/>
      <c r="G216" s="44" t="n">
        <f aca="false">PRODUCT(C216:F216)</f>
        <v>55</v>
      </c>
    </row>
    <row r="217" customFormat="false" ht="15" hidden="false" customHeight="false" outlineLevel="0" collapsed="false">
      <c r="A217" s="43" t="s">
        <v>1013</v>
      </c>
      <c r="B217" s="43"/>
      <c r="C217" s="44" t="n">
        <v>1</v>
      </c>
      <c r="D217" s="44" t="n">
        <v>63</v>
      </c>
      <c r="E217" s="44"/>
      <c r="F217" s="44"/>
      <c r="G217" s="44" t="n">
        <f aca="false">PRODUCT(C217:F217)</f>
        <v>63</v>
      </c>
    </row>
    <row r="219" customFormat="false" ht="45" hidden="false" customHeight="true" outlineLevel="0" collapsed="false">
      <c r="A219" s="22" t="s">
        <v>1034</v>
      </c>
      <c r="B219" s="22" t="s">
        <v>974</v>
      </c>
      <c r="C219" s="22" t="s">
        <v>105</v>
      </c>
      <c r="D219" s="40" t="s">
        <v>16</v>
      </c>
      <c r="E219" s="41" t="s">
        <v>106</v>
      </c>
      <c r="F219" s="41" t="s">
        <v>106</v>
      </c>
      <c r="G219" s="42" t="n">
        <f aca="false">SUM(G220:G222)</f>
        <v>67.5</v>
      </c>
    </row>
    <row r="220" customFormat="false" ht="15" hidden="false" customHeight="false" outlineLevel="0" collapsed="false">
      <c r="A220" s="43"/>
      <c r="B220" s="43"/>
      <c r="C220" s="44" t="n">
        <v>1</v>
      </c>
      <c r="D220" s="44" t="n">
        <v>35</v>
      </c>
      <c r="E220" s="44"/>
      <c r="F220" s="44"/>
      <c r="G220" s="44" t="n">
        <f aca="false">PRODUCT(C220:F220)</f>
        <v>35</v>
      </c>
    </row>
    <row r="221" customFormat="false" ht="15" hidden="false" customHeight="false" outlineLevel="0" collapsed="false">
      <c r="A221" s="43"/>
      <c r="B221" s="43"/>
      <c r="C221" s="44" t="n">
        <v>1</v>
      </c>
      <c r="D221" s="44" t="n">
        <v>14</v>
      </c>
      <c r="E221" s="44"/>
      <c r="F221" s="44"/>
      <c r="G221" s="44" t="n">
        <f aca="false">PRODUCT(C221:F221)</f>
        <v>14</v>
      </c>
    </row>
    <row r="222" customFormat="false" ht="15" hidden="false" customHeight="false" outlineLevel="0" collapsed="false">
      <c r="A222" s="43"/>
      <c r="B222" s="43"/>
      <c r="C222" s="44" t="n">
        <v>1</v>
      </c>
      <c r="D222" s="44" t="n">
        <v>18.5</v>
      </c>
      <c r="E222" s="44"/>
      <c r="F222" s="44"/>
      <c r="G222" s="44" t="n">
        <f aca="false">PRODUCT(C222:F222)</f>
        <v>18.5</v>
      </c>
    </row>
    <row r="224" customFormat="false" ht="45" hidden="false" customHeight="true" outlineLevel="0" collapsed="false">
      <c r="A224" s="22" t="s">
        <v>1035</v>
      </c>
      <c r="B224" s="22" t="s">
        <v>974</v>
      </c>
      <c r="C224" s="22" t="s">
        <v>107</v>
      </c>
      <c r="D224" s="40" t="s">
        <v>16</v>
      </c>
      <c r="E224" s="41" t="s">
        <v>108</v>
      </c>
      <c r="F224" s="41" t="s">
        <v>108</v>
      </c>
      <c r="G224" s="42" t="n">
        <f aca="false">SUM(G225:G227)</f>
        <v>67.5</v>
      </c>
    </row>
    <row r="225" customFormat="false" ht="15" hidden="false" customHeight="false" outlineLevel="0" collapsed="false">
      <c r="A225" s="43"/>
      <c r="B225" s="43"/>
      <c r="C225" s="44" t="n">
        <v>1</v>
      </c>
      <c r="D225" s="44" t="n">
        <v>35</v>
      </c>
      <c r="E225" s="44"/>
      <c r="F225" s="44"/>
      <c r="G225" s="44" t="n">
        <f aca="false">PRODUCT(C225:F225)</f>
        <v>35</v>
      </c>
    </row>
    <row r="226" customFormat="false" ht="15" hidden="false" customHeight="false" outlineLevel="0" collapsed="false">
      <c r="A226" s="43"/>
      <c r="B226" s="43"/>
      <c r="C226" s="44" t="n">
        <v>1</v>
      </c>
      <c r="D226" s="44" t="n">
        <v>14</v>
      </c>
      <c r="E226" s="44"/>
      <c r="F226" s="44"/>
      <c r="G226" s="44" t="n">
        <f aca="false">PRODUCT(C226:F226)</f>
        <v>14</v>
      </c>
    </row>
    <row r="227" customFormat="false" ht="15" hidden="false" customHeight="false" outlineLevel="0" collapsed="false">
      <c r="A227" s="43"/>
      <c r="B227" s="43"/>
      <c r="C227" s="44" t="n">
        <v>1</v>
      </c>
      <c r="D227" s="44" t="n">
        <v>18.5</v>
      </c>
      <c r="E227" s="44"/>
      <c r="F227" s="44"/>
      <c r="G227" s="44" t="n">
        <f aca="false">PRODUCT(C227:F227)</f>
        <v>18.5</v>
      </c>
    </row>
    <row r="229" customFormat="false" ht="45" hidden="false" customHeight="true" outlineLevel="0" collapsed="false">
      <c r="A229" s="22" t="s">
        <v>1036</v>
      </c>
      <c r="B229" s="22" t="s">
        <v>974</v>
      </c>
      <c r="C229" s="22" t="s">
        <v>109</v>
      </c>
      <c r="D229" s="40" t="s">
        <v>110</v>
      </c>
      <c r="E229" s="41" t="s">
        <v>111</v>
      </c>
      <c r="F229" s="41" t="s">
        <v>111</v>
      </c>
      <c r="G229" s="42" t="n">
        <f aca="false">SUM(G230:G231)</f>
        <v>19.4</v>
      </c>
    </row>
    <row r="230" customFormat="false" ht="15" hidden="false" customHeight="false" outlineLevel="0" collapsed="false">
      <c r="A230" s="43"/>
      <c r="B230" s="43"/>
      <c r="C230" s="44" t="n">
        <v>4</v>
      </c>
      <c r="D230" s="44" t="n">
        <v>1.65</v>
      </c>
      <c r="E230" s="44"/>
      <c r="F230" s="44"/>
      <c r="G230" s="44" t="n">
        <f aca="false">PRODUCT(C230:F230)</f>
        <v>6.6</v>
      </c>
    </row>
    <row r="231" customFormat="false" ht="15" hidden="false" customHeight="false" outlineLevel="0" collapsed="false">
      <c r="A231" s="43"/>
      <c r="B231" s="43"/>
      <c r="C231" s="44" t="n">
        <v>4</v>
      </c>
      <c r="D231" s="44" t="n">
        <v>3.2</v>
      </c>
      <c r="E231" s="44"/>
      <c r="F231" s="44"/>
      <c r="G231" s="44" t="n">
        <f aca="false">PRODUCT(C231:F231)</f>
        <v>12.8</v>
      </c>
    </row>
    <row r="233" customFormat="false" ht="15" hidden="false" customHeight="false" outlineLevel="0" collapsed="false">
      <c r="B233" s="0" t="s">
        <v>972</v>
      </c>
      <c r="C233" s="38" t="s">
        <v>6</v>
      </c>
      <c r="D233" s="39" t="s">
        <v>7</v>
      </c>
      <c r="E233" s="38" t="s">
        <v>8</v>
      </c>
    </row>
    <row r="234" customFormat="false" ht="15" hidden="false" customHeight="false" outlineLevel="0" collapsed="false">
      <c r="B234" s="0" t="s">
        <v>972</v>
      </c>
      <c r="C234" s="38" t="s">
        <v>9</v>
      </c>
      <c r="D234" s="39" t="s">
        <v>112</v>
      </c>
      <c r="E234" s="38" t="s">
        <v>113</v>
      </c>
    </row>
    <row r="236" customFormat="false" ht="45" hidden="false" customHeight="true" outlineLevel="0" collapsed="false">
      <c r="A236" s="22" t="s">
        <v>1037</v>
      </c>
      <c r="B236" s="22" t="s">
        <v>974</v>
      </c>
      <c r="C236" s="22" t="s">
        <v>115</v>
      </c>
      <c r="D236" s="40" t="s">
        <v>13</v>
      </c>
      <c r="E236" s="41" t="s">
        <v>116</v>
      </c>
      <c r="F236" s="41" t="s">
        <v>116</v>
      </c>
      <c r="G236" s="42" t="n">
        <f aca="false">SUM(G237:G237)</f>
        <v>2</v>
      </c>
    </row>
    <row r="237" customFormat="false" ht="15" hidden="false" customHeight="false" outlineLevel="0" collapsed="false">
      <c r="A237" s="43"/>
      <c r="B237" s="43"/>
      <c r="C237" s="44" t="n">
        <v>2</v>
      </c>
      <c r="D237" s="44"/>
      <c r="E237" s="44"/>
      <c r="F237" s="44"/>
      <c r="G237" s="44" t="n">
        <f aca="false">PRODUCT(C237:F237)</f>
        <v>2</v>
      </c>
    </row>
    <row r="239" customFormat="false" ht="45" hidden="false" customHeight="true" outlineLevel="0" collapsed="false">
      <c r="A239" s="22" t="s">
        <v>1038</v>
      </c>
      <c r="B239" s="22" t="s">
        <v>974</v>
      </c>
      <c r="C239" s="22" t="s">
        <v>117</v>
      </c>
      <c r="D239" s="40" t="s">
        <v>13</v>
      </c>
      <c r="E239" s="41" t="s">
        <v>118</v>
      </c>
      <c r="F239" s="41" t="s">
        <v>118</v>
      </c>
      <c r="G239" s="42" t="n">
        <f aca="false">SUM(G240:G240)</f>
        <v>1</v>
      </c>
    </row>
    <row r="240" customFormat="false" ht="15" hidden="false" customHeight="false" outlineLevel="0" collapsed="false">
      <c r="A240" s="43"/>
      <c r="B240" s="43"/>
      <c r="C240" s="44" t="n">
        <v>1</v>
      </c>
      <c r="D240" s="44"/>
      <c r="E240" s="44"/>
      <c r="F240" s="44"/>
      <c r="G240" s="44" t="n">
        <f aca="false">PRODUCT(C240:F240)</f>
        <v>1</v>
      </c>
    </row>
    <row r="242" customFormat="false" ht="45" hidden="false" customHeight="true" outlineLevel="0" collapsed="false">
      <c r="A242" s="22" t="s">
        <v>1039</v>
      </c>
      <c r="B242" s="22" t="s">
        <v>974</v>
      </c>
      <c r="C242" s="22" t="s">
        <v>119</v>
      </c>
      <c r="D242" s="40" t="s">
        <v>13</v>
      </c>
      <c r="E242" s="41" t="s">
        <v>120</v>
      </c>
      <c r="F242" s="41" t="s">
        <v>120</v>
      </c>
      <c r="G242" s="42" t="n">
        <f aca="false">SUM(G243:G243)</f>
        <v>1</v>
      </c>
    </row>
    <row r="243" customFormat="false" ht="15" hidden="false" customHeight="false" outlineLevel="0" collapsed="false">
      <c r="A243" s="43"/>
      <c r="B243" s="43"/>
      <c r="C243" s="44" t="n">
        <v>1</v>
      </c>
      <c r="D243" s="44"/>
      <c r="E243" s="44"/>
      <c r="F243" s="44"/>
      <c r="G243" s="44" t="n">
        <f aca="false">PRODUCT(C243:F243)</f>
        <v>1</v>
      </c>
    </row>
    <row r="245" customFormat="false" ht="45" hidden="false" customHeight="true" outlineLevel="0" collapsed="false">
      <c r="A245" s="22" t="s">
        <v>1040</v>
      </c>
      <c r="B245" s="22" t="s">
        <v>974</v>
      </c>
      <c r="C245" s="22" t="s">
        <v>121</v>
      </c>
      <c r="D245" s="40" t="s">
        <v>13</v>
      </c>
      <c r="E245" s="41" t="s">
        <v>122</v>
      </c>
      <c r="F245" s="41" t="s">
        <v>122</v>
      </c>
      <c r="G245" s="42" t="n">
        <f aca="false">SUM(G246:G246)</f>
        <v>1</v>
      </c>
    </row>
    <row r="246" customFormat="false" ht="15" hidden="false" customHeight="false" outlineLevel="0" collapsed="false">
      <c r="A246" s="43"/>
      <c r="B246" s="43"/>
      <c r="C246" s="44" t="n">
        <v>1</v>
      </c>
      <c r="D246" s="44"/>
      <c r="E246" s="44"/>
      <c r="F246" s="44"/>
      <c r="G246" s="44" t="n">
        <f aca="false">PRODUCT(C246:F246)</f>
        <v>1</v>
      </c>
    </row>
    <row r="248" customFormat="false" ht="45" hidden="false" customHeight="true" outlineLevel="0" collapsed="false">
      <c r="A248" s="22" t="s">
        <v>1041</v>
      </c>
      <c r="B248" s="22" t="s">
        <v>974</v>
      </c>
      <c r="C248" s="22" t="s">
        <v>123</v>
      </c>
      <c r="D248" s="40" t="s">
        <v>13</v>
      </c>
      <c r="E248" s="41" t="s">
        <v>124</v>
      </c>
      <c r="F248" s="41" t="s">
        <v>124</v>
      </c>
      <c r="G248" s="42" t="n">
        <f aca="false">SUM(G249:G249)</f>
        <v>1</v>
      </c>
    </row>
    <row r="249" customFormat="false" ht="15" hidden="false" customHeight="false" outlineLevel="0" collapsed="false">
      <c r="A249" s="43"/>
      <c r="B249" s="43"/>
      <c r="C249" s="44" t="n">
        <v>1</v>
      </c>
      <c r="D249" s="44"/>
      <c r="E249" s="44"/>
      <c r="F249" s="44"/>
      <c r="G249" s="44" t="n">
        <f aca="false">PRODUCT(C249:F249)</f>
        <v>1</v>
      </c>
    </row>
    <row r="251" customFormat="false" ht="45" hidden="false" customHeight="true" outlineLevel="0" collapsed="false">
      <c r="A251" s="22" t="s">
        <v>1042</v>
      </c>
      <c r="B251" s="22" t="s">
        <v>974</v>
      </c>
      <c r="C251" s="22" t="s">
        <v>125</v>
      </c>
      <c r="D251" s="40" t="s">
        <v>13</v>
      </c>
      <c r="E251" s="41" t="s">
        <v>126</v>
      </c>
      <c r="F251" s="41" t="s">
        <v>126</v>
      </c>
      <c r="G251" s="42" t="n">
        <f aca="false">SUM(G252:G252)</f>
        <v>1</v>
      </c>
    </row>
    <row r="252" customFormat="false" ht="15" hidden="false" customHeight="false" outlineLevel="0" collapsed="false">
      <c r="A252" s="43"/>
      <c r="B252" s="43"/>
      <c r="C252" s="44" t="n">
        <v>1</v>
      </c>
      <c r="D252" s="44"/>
      <c r="E252" s="44"/>
      <c r="F252" s="44"/>
      <c r="G252" s="44" t="n">
        <f aca="false">PRODUCT(C252:F252)</f>
        <v>1</v>
      </c>
    </row>
    <row r="254" customFormat="false" ht="45" hidden="false" customHeight="true" outlineLevel="0" collapsed="false">
      <c r="A254" s="22" t="s">
        <v>1043</v>
      </c>
      <c r="B254" s="22" t="s">
        <v>974</v>
      </c>
      <c r="C254" s="22" t="s">
        <v>127</v>
      </c>
      <c r="D254" s="40" t="s">
        <v>13</v>
      </c>
      <c r="E254" s="41" t="s">
        <v>128</v>
      </c>
      <c r="F254" s="41" t="s">
        <v>128</v>
      </c>
      <c r="G254" s="42" t="n">
        <f aca="false">SUM(G255:G255)</f>
        <v>1</v>
      </c>
    </row>
    <row r="255" customFormat="false" ht="15" hidden="false" customHeight="false" outlineLevel="0" collapsed="false">
      <c r="A255" s="43"/>
      <c r="B255" s="43"/>
      <c r="C255" s="44" t="n">
        <v>1</v>
      </c>
      <c r="D255" s="44"/>
      <c r="E255" s="44"/>
      <c r="F255" s="44"/>
      <c r="G255" s="44" t="n">
        <f aca="false">PRODUCT(C255:F255)</f>
        <v>1</v>
      </c>
    </row>
    <row r="257" customFormat="false" ht="45" hidden="false" customHeight="true" outlineLevel="0" collapsed="false">
      <c r="A257" s="22" t="s">
        <v>1044</v>
      </c>
      <c r="B257" s="22" t="s">
        <v>974</v>
      </c>
      <c r="C257" s="22" t="s">
        <v>129</v>
      </c>
      <c r="D257" s="40" t="s">
        <v>13</v>
      </c>
      <c r="E257" s="41" t="s">
        <v>130</v>
      </c>
      <c r="F257" s="41" t="s">
        <v>130</v>
      </c>
      <c r="G257" s="42" t="n">
        <f aca="false">SUM(G258:G258)</f>
        <v>1</v>
      </c>
    </row>
    <row r="258" customFormat="false" ht="15" hidden="false" customHeight="false" outlineLevel="0" collapsed="false">
      <c r="A258" s="43"/>
      <c r="B258" s="43"/>
      <c r="C258" s="44" t="n">
        <v>1</v>
      </c>
      <c r="D258" s="44"/>
      <c r="E258" s="44"/>
      <c r="F258" s="44"/>
      <c r="G258" s="44" t="n">
        <f aca="false">PRODUCT(C258:F258)</f>
        <v>1</v>
      </c>
    </row>
    <row r="260" customFormat="false" ht="15" hidden="false" customHeight="false" outlineLevel="0" collapsed="false">
      <c r="B260" s="0" t="s">
        <v>972</v>
      </c>
      <c r="C260" s="38" t="s">
        <v>6</v>
      </c>
      <c r="D260" s="39" t="s">
        <v>7</v>
      </c>
      <c r="E260" s="38" t="s">
        <v>8</v>
      </c>
    </row>
    <row r="261" customFormat="false" ht="15" hidden="false" customHeight="false" outlineLevel="0" collapsed="false">
      <c r="B261" s="0" t="s">
        <v>972</v>
      </c>
      <c r="C261" s="38" t="s">
        <v>9</v>
      </c>
      <c r="D261" s="39" t="s">
        <v>131</v>
      </c>
      <c r="E261" s="38" t="s">
        <v>132</v>
      </c>
    </row>
    <row r="263" customFormat="false" ht="45" hidden="false" customHeight="true" outlineLevel="0" collapsed="false">
      <c r="A263" s="22" t="s">
        <v>1045</v>
      </c>
      <c r="B263" s="22" t="s">
        <v>974</v>
      </c>
      <c r="C263" s="22" t="s">
        <v>134</v>
      </c>
      <c r="D263" s="40" t="s">
        <v>13</v>
      </c>
      <c r="E263" s="41" t="s">
        <v>135</v>
      </c>
      <c r="F263" s="41" t="s">
        <v>135</v>
      </c>
      <c r="G263" s="42" t="n">
        <f aca="false">SUM(G264:G264)</f>
        <v>2</v>
      </c>
    </row>
    <row r="264" customFormat="false" ht="15" hidden="false" customHeight="false" outlineLevel="0" collapsed="false">
      <c r="A264" s="43"/>
      <c r="B264" s="43"/>
      <c r="C264" s="44" t="n">
        <v>2</v>
      </c>
      <c r="D264" s="44"/>
      <c r="E264" s="44"/>
      <c r="F264" s="44"/>
      <c r="G264" s="44" t="n">
        <f aca="false">PRODUCT(C264:F264)</f>
        <v>2</v>
      </c>
    </row>
    <row r="266" customFormat="false" ht="45" hidden="false" customHeight="true" outlineLevel="0" collapsed="false">
      <c r="A266" s="22" t="s">
        <v>1046</v>
      </c>
      <c r="B266" s="22" t="s">
        <v>974</v>
      </c>
      <c r="C266" s="22" t="s">
        <v>136</v>
      </c>
      <c r="D266" s="40" t="s">
        <v>13</v>
      </c>
      <c r="E266" s="41" t="s">
        <v>137</v>
      </c>
      <c r="F266" s="41" t="s">
        <v>137</v>
      </c>
      <c r="G266" s="42" t="n">
        <f aca="false">SUM(G267:G267)</f>
        <v>1</v>
      </c>
    </row>
    <row r="267" customFormat="false" ht="15" hidden="false" customHeight="false" outlineLevel="0" collapsed="false">
      <c r="A267" s="43"/>
      <c r="B267" s="43"/>
      <c r="C267" s="44" t="n">
        <v>1</v>
      </c>
      <c r="D267" s="44"/>
      <c r="E267" s="44"/>
      <c r="F267" s="44"/>
      <c r="G267" s="44" t="n">
        <f aca="false">PRODUCT(C267:F267)</f>
        <v>1</v>
      </c>
    </row>
    <row r="269" customFormat="false" ht="45" hidden="false" customHeight="true" outlineLevel="0" collapsed="false">
      <c r="A269" s="22" t="s">
        <v>1047</v>
      </c>
      <c r="B269" s="22" t="s">
        <v>974</v>
      </c>
      <c r="C269" s="22" t="s">
        <v>138</v>
      </c>
      <c r="D269" s="40" t="s">
        <v>16</v>
      </c>
      <c r="E269" s="41" t="s">
        <v>139</v>
      </c>
      <c r="F269" s="41" t="s">
        <v>139</v>
      </c>
      <c r="G269" s="42" t="n">
        <f aca="false">SUM(G270:G270)</f>
        <v>7.2</v>
      </c>
    </row>
    <row r="270" customFormat="false" ht="15" hidden="false" customHeight="false" outlineLevel="0" collapsed="false">
      <c r="A270" s="43"/>
      <c r="B270" s="43"/>
      <c r="C270" s="44" t="n">
        <v>3</v>
      </c>
      <c r="D270" s="44" t="n">
        <v>1</v>
      </c>
      <c r="E270" s="44"/>
      <c r="F270" s="44" t="n">
        <v>2.4</v>
      </c>
      <c r="G270" s="44" t="n">
        <f aca="false">PRODUCT(C270:F270)</f>
        <v>7.2</v>
      </c>
    </row>
    <row r="272" customFormat="false" ht="15" hidden="false" customHeight="false" outlineLevel="0" collapsed="false">
      <c r="B272" s="0" t="s">
        <v>972</v>
      </c>
      <c r="C272" s="38" t="s">
        <v>6</v>
      </c>
      <c r="D272" s="39" t="s">
        <v>7</v>
      </c>
      <c r="E272" s="38" t="s">
        <v>8</v>
      </c>
    </row>
    <row r="273" customFormat="false" ht="15" hidden="false" customHeight="false" outlineLevel="0" collapsed="false">
      <c r="B273" s="0" t="s">
        <v>972</v>
      </c>
      <c r="C273" s="38" t="s">
        <v>9</v>
      </c>
      <c r="D273" s="39" t="s">
        <v>140</v>
      </c>
      <c r="E273" s="38" t="s">
        <v>141</v>
      </c>
    </row>
    <row r="275" customFormat="false" ht="45" hidden="false" customHeight="true" outlineLevel="0" collapsed="false">
      <c r="A275" s="22" t="s">
        <v>1048</v>
      </c>
      <c r="B275" s="22" t="s">
        <v>974</v>
      </c>
      <c r="C275" s="22" t="s">
        <v>143</v>
      </c>
      <c r="D275" s="40" t="s">
        <v>13</v>
      </c>
      <c r="E275" s="41" t="s">
        <v>144</v>
      </c>
      <c r="F275" s="41" t="s">
        <v>144</v>
      </c>
      <c r="G275" s="42" t="n">
        <f aca="false">SUM(G276:G276)</f>
        <v>1</v>
      </c>
    </row>
    <row r="276" customFormat="false" ht="15" hidden="false" customHeight="false" outlineLevel="0" collapsed="false">
      <c r="A276" s="43"/>
      <c r="B276" s="43"/>
      <c r="C276" s="44" t="n">
        <v>1</v>
      </c>
      <c r="D276" s="44"/>
      <c r="E276" s="44"/>
      <c r="F276" s="44"/>
      <c r="G276" s="44" t="n">
        <f aca="false">PRODUCT(C276:F276)</f>
        <v>1</v>
      </c>
    </row>
    <row r="278" customFormat="false" ht="45" hidden="false" customHeight="true" outlineLevel="0" collapsed="false">
      <c r="A278" s="22" t="s">
        <v>1049</v>
      </c>
      <c r="B278" s="22" t="s">
        <v>974</v>
      </c>
      <c r="C278" s="22" t="s">
        <v>145</v>
      </c>
      <c r="D278" s="40" t="s">
        <v>110</v>
      </c>
      <c r="E278" s="41" t="s">
        <v>146</v>
      </c>
      <c r="F278" s="41" t="s">
        <v>146</v>
      </c>
      <c r="G278" s="42" t="n">
        <f aca="false">SUM(G279:G285)</f>
        <v>69.6</v>
      </c>
    </row>
    <row r="279" customFormat="false" ht="15" hidden="false" customHeight="false" outlineLevel="0" collapsed="false">
      <c r="A279" s="43" t="s">
        <v>1050</v>
      </c>
      <c r="B279" s="43"/>
      <c r="C279" s="44" t="n">
        <v>1</v>
      </c>
      <c r="D279" s="44" t="n">
        <v>8.85</v>
      </c>
      <c r="E279" s="44"/>
      <c r="F279" s="44"/>
      <c r="G279" s="44" t="n">
        <f aca="false">PRODUCT(C279:F279)</f>
        <v>8.85</v>
      </c>
    </row>
    <row r="280" customFormat="false" ht="15" hidden="false" customHeight="false" outlineLevel="0" collapsed="false">
      <c r="A280" s="43"/>
      <c r="B280" s="43"/>
      <c r="C280" s="44" t="n">
        <v>1</v>
      </c>
      <c r="D280" s="44" t="n">
        <v>2.75</v>
      </c>
      <c r="E280" s="44"/>
      <c r="F280" s="44"/>
      <c r="G280" s="44" t="n">
        <f aca="false">PRODUCT(C280:F280)</f>
        <v>2.75</v>
      </c>
    </row>
    <row r="281" customFormat="false" ht="15" hidden="false" customHeight="false" outlineLevel="0" collapsed="false">
      <c r="A281" s="43" t="s">
        <v>1051</v>
      </c>
      <c r="B281" s="43"/>
      <c r="C281" s="44" t="n">
        <v>1</v>
      </c>
      <c r="D281" s="44" t="n">
        <v>7.4</v>
      </c>
      <c r="E281" s="44"/>
      <c r="F281" s="44"/>
      <c r="G281" s="44" t="n">
        <f aca="false">PRODUCT(C281:F281)</f>
        <v>7.4</v>
      </c>
    </row>
    <row r="282" customFormat="false" ht="15" hidden="false" customHeight="false" outlineLevel="0" collapsed="false">
      <c r="A282" s="43"/>
      <c r="B282" s="43"/>
      <c r="C282" s="44" t="n">
        <v>1</v>
      </c>
      <c r="D282" s="44" t="n">
        <v>0.65</v>
      </c>
      <c r="E282" s="44"/>
      <c r="F282" s="44"/>
      <c r="G282" s="44" t="n">
        <f aca="false">PRODUCT(C282:F282)</f>
        <v>0.65</v>
      </c>
    </row>
    <row r="283" customFormat="false" ht="15" hidden="false" customHeight="false" outlineLevel="0" collapsed="false">
      <c r="A283" s="43" t="s">
        <v>1052</v>
      </c>
      <c r="B283" s="43"/>
      <c r="C283" s="44" t="n">
        <v>3</v>
      </c>
      <c r="D283" s="44" t="n">
        <v>1.4</v>
      </c>
      <c r="E283" s="44"/>
      <c r="F283" s="44"/>
      <c r="G283" s="44" t="n">
        <f aca="false">PRODUCT(C283:F283)</f>
        <v>4.2</v>
      </c>
    </row>
    <row r="284" customFormat="false" ht="15" hidden="false" customHeight="false" outlineLevel="0" collapsed="false">
      <c r="A284" s="43"/>
      <c r="B284" s="43"/>
      <c r="C284" s="44" t="n">
        <v>3</v>
      </c>
      <c r="D284" s="44" t="n">
        <v>7.5</v>
      </c>
      <c r="E284" s="44"/>
      <c r="F284" s="44"/>
      <c r="G284" s="44" t="n">
        <f aca="false">PRODUCT(C284:F284)</f>
        <v>22.5</v>
      </c>
    </row>
    <row r="285" customFormat="false" ht="15" hidden="false" customHeight="false" outlineLevel="0" collapsed="false">
      <c r="A285" s="43" t="s">
        <v>1053</v>
      </c>
      <c r="B285" s="43"/>
      <c r="C285" s="44" t="n">
        <v>3</v>
      </c>
      <c r="D285" s="44" t="n">
        <v>7.75</v>
      </c>
      <c r="E285" s="44"/>
      <c r="F285" s="44"/>
      <c r="G285" s="44" t="n">
        <f aca="false">PRODUCT(C285:F285)</f>
        <v>23.25</v>
      </c>
    </row>
    <row r="287" customFormat="false" ht="45" hidden="false" customHeight="true" outlineLevel="0" collapsed="false">
      <c r="A287" s="22" t="s">
        <v>1054</v>
      </c>
      <c r="B287" s="22" t="s">
        <v>974</v>
      </c>
      <c r="C287" s="22" t="s">
        <v>147</v>
      </c>
      <c r="D287" s="40" t="s">
        <v>110</v>
      </c>
      <c r="E287" s="41" t="s">
        <v>148</v>
      </c>
      <c r="F287" s="41" t="s">
        <v>148</v>
      </c>
      <c r="G287" s="42" t="n">
        <f aca="false">SUM(G288:G289)</f>
        <v>3.6</v>
      </c>
    </row>
    <row r="288" customFormat="false" ht="15" hidden="false" customHeight="false" outlineLevel="0" collapsed="false">
      <c r="A288" s="43" t="s">
        <v>1055</v>
      </c>
      <c r="B288" s="43"/>
      <c r="C288" s="44" t="n">
        <v>1</v>
      </c>
      <c r="D288" s="44" t="n">
        <v>1.65</v>
      </c>
      <c r="E288" s="44"/>
      <c r="F288" s="44"/>
      <c r="G288" s="44" t="n">
        <f aca="false">PRODUCT(C288:F288)</f>
        <v>1.65</v>
      </c>
    </row>
    <row r="289" customFormat="false" ht="15" hidden="false" customHeight="false" outlineLevel="0" collapsed="false">
      <c r="A289" s="43"/>
      <c r="B289" s="43"/>
      <c r="C289" s="44" t="n">
        <v>1</v>
      </c>
      <c r="D289" s="44" t="n">
        <v>1.95</v>
      </c>
      <c r="E289" s="44"/>
      <c r="F289" s="44"/>
      <c r="G289" s="44" t="n">
        <f aca="false">PRODUCT(C289:F289)</f>
        <v>1.95</v>
      </c>
    </row>
    <row r="291" customFormat="false" ht="45" hidden="false" customHeight="true" outlineLevel="0" collapsed="false">
      <c r="A291" s="22" t="s">
        <v>1056</v>
      </c>
      <c r="B291" s="22" t="s">
        <v>974</v>
      </c>
      <c r="C291" s="22" t="s">
        <v>149</v>
      </c>
      <c r="D291" s="40" t="s">
        <v>13</v>
      </c>
      <c r="E291" s="41" t="s">
        <v>150</v>
      </c>
      <c r="F291" s="41" t="s">
        <v>150</v>
      </c>
      <c r="G291" s="42" t="n">
        <f aca="false">SUM(G292:G292)</f>
        <v>1</v>
      </c>
    </row>
    <row r="292" customFormat="false" ht="15" hidden="false" customHeight="false" outlineLevel="0" collapsed="false">
      <c r="A292" s="43"/>
      <c r="B292" s="43"/>
      <c r="C292" s="44" t="n">
        <v>1</v>
      </c>
      <c r="D292" s="44"/>
      <c r="E292" s="44"/>
      <c r="F292" s="44"/>
      <c r="G292" s="44" t="n">
        <f aca="false">PRODUCT(C292:F292)</f>
        <v>1</v>
      </c>
    </row>
    <row r="294" customFormat="false" ht="45" hidden="false" customHeight="true" outlineLevel="0" collapsed="false">
      <c r="A294" s="22" t="s">
        <v>1057</v>
      </c>
      <c r="B294" s="22" t="s">
        <v>974</v>
      </c>
      <c r="C294" s="22" t="s">
        <v>151</v>
      </c>
      <c r="D294" s="40" t="s">
        <v>13</v>
      </c>
      <c r="E294" s="41" t="s">
        <v>152</v>
      </c>
      <c r="F294" s="41" t="s">
        <v>152</v>
      </c>
      <c r="G294" s="42" t="n">
        <f aca="false">SUM(G295:G295)</f>
        <v>1</v>
      </c>
    </row>
    <row r="295" customFormat="false" ht="15" hidden="false" customHeight="false" outlineLevel="0" collapsed="false">
      <c r="A295" s="43"/>
      <c r="B295" s="43"/>
      <c r="C295" s="44" t="n">
        <v>1</v>
      </c>
      <c r="D295" s="44"/>
      <c r="E295" s="44"/>
      <c r="F295" s="44"/>
      <c r="G295" s="44" t="n">
        <f aca="false">PRODUCT(C295:F295)</f>
        <v>1</v>
      </c>
    </row>
    <row r="297" customFormat="false" ht="45" hidden="false" customHeight="true" outlineLevel="0" collapsed="false">
      <c r="A297" s="22" t="s">
        <v>1058</v>
      </c>
      <c r="B297" s="22" t="s">
        <v>974</v>
      </c>
      <c r="C297" s="22" t="s">
        <v>153</v>
      </c>
      <c r="D297" s="40" t="s">
        <v>13</v>
      </c>
      <c r="E297" s="41" t="s">
        <v>154</v>
      </c>
      <c r="F297" s="41" t="s">
        <v>154</v>
      </c>
      <c r="G297" s="42" t="n">
        <f aca="false">SUM(G298:G298)</f>
        <v>1</v>
      </c>
    </row>
    <row r="298" customFormat="false" ht="15" hidden="false" customHeight="false" outlineLevel="0" collapsed="false">
      <c r="A298" s="43"/>
      <c r="B298" s="43"/>
      <c r="C298" s="44" t="n">
        <v>1</v>
      </c>
      <c r="D298" s="44"/>
      <c r="E298" s="44"/>
      <c r="F298" s="44"/>
      <c r="G298" s="44" t="n">
        <f aca="false">PRODUCT(C298:F298)</f>
        <v>1</v>
      </c>
    </row>
    <row r="300" customFormat="false" ht="45" hidden="false" customHeight="true" outlineLevel="0" collapsed="false">
      <c r="A300" s="22" t="s">
        <v>1059</v>
      </c>
      <c r="B300" s="22" t="s">
        <v>974</v>
      </c>
      <c r="C300" s="22" t="s">
        <v>155</v>
      </c>
      <c r="D300" s="40" t="s">
        <v>13</v>
      </c>
      <c r="E300" s="41" t="s">
        <v>156</v>
      </c>
      <c r="F300" s="41" t="s">
        <v>156</v>
      </c>
      <c r="G300" s="42" t="n">
        <f aca="false">SUM(G301:G301)</f>
        <v>1</v>
      </c>
    </row>
    <row r="301" customFormat="false" ht="15" hidden="false" customHeight="false" outlineLevel="0" collapsed="false">
      <c r="A301" s="43"/>
      <c r="B301" s="43"/>
      <c r="C301" s="44" t="n">
        <v>1</v>
      </c>
      <c r="D301" s="44"/>
      <c r="E301" s="44"/>
      <c r="F301" s="44"/>
      <c r="G301" s="44" t="n">
        <f aca="false">PRODUCT(C301:F301)</f>
        <v>1</v>
      </c>
    </row>
    <row r="303" customFormat="false" ht="15" hidden="false" customHeight="false" outlineLevel="0" collapsed="false">
      <c r="B303" s="0" t="s">
        <v>972</v>
      </c>
      <c r="C303" s="38" t="s">
        <v>6</v>
      </c>
      <c r="D303" s="39" t="s">
        <v>7</v>
      </c>
      <c r="E303" s="38" t="s">
        <v>8</v>
      </c>
    </row>
    <row r="304" customFormat="false" ht="15" hidden="false" customHeight="false" outlineLevel="0" collapsed="false">
      <c r="B304" s="0" t="s">
        <v>972</v>
      </c>
      <c r="C304" s="38" t="s">
        <v>9</v>
      </c>
      <c r="D304" s="39" t="s">
        <v>157</v>
      </c>
      <c r="E304" s="38" t="s">
        <v>158</v>
      </c>
    </row>
    <row r="305" customFormat="false" ht="15" hidden="false" customHeight="false" outlineLevel="0" collapsed="false">
      <c r="B305" s="0" t="s">
        <v>972</v>
      </c>
      <c r="C305" s="38" t="s">
        <v>77</v>
      </c>
      <c r="D305" s="39" t="s">
        <v>7</v>
      </c>
      <c r="E305" s="38" t="s">
        <v>159</v>
      </c>
    </row>
    <row r="307" customFormat="false" ht="45" hidden="false" customHeight="true" outlineLevel="0" collapsed="false">
      <c r="A307" s="22" t="s">
        <v>1060</v>
      </c>
      <c r="B307" s="22" t="s">
        <v>974</v>
      </c>
      <c r="C307" s="22" t="s">
        <v>161</v>
      </c>
      <c r="D307" s="40" t="s">
        <v>13</v>
      </c>
      <c r="E307" s="41" t="s">
        <v>162</v>
      </c>
      <c r="F307" s="41" t="s">
        <v>162</v>
      </c>
      <c r="G307" s="42" t="n">
        <f aca="false">SUM(G308:G308)</f>
        <v>3</v>
      </c>
    </row>
    <row r="308" customFormat="false" ht="15" hidden="false" customHeight="false" outlineLevel="0" collapsed="false">
      <c r="A308" s="43"/>
      <c r="B308" s="43"/>
      <c r="C308" s="44" t="n">
        <v>3</v>
      </c>
      <c r="D308" s="44"/>
      <c r="E308" s="44"/>
      <c r="F308" s="44"/>
      <c r="G308" s="44" t="n">
        <f aca="false">PRODUCT(C308:F308)</f>
        <v>3</v>
      </c>
    </row>
    <row r="310" customFormat="false" ht="45" hidden="false" customHeight="true" outlineLevel="0" collapsed="false">
      <c r="A310" s="22" t="s">
        <v>1061</v>
      </c>
      <c r="B310" s="22" t="s">
        <v>974</v>
      </c>
      <c r="C310" s="22" t="s">
        <v>163</v>
      </c>
      <c r="D310" s="40" t="s">
        <v>110</v>
      </c>
      <c r="E310" s="41" t="s">
        <v>164</v>
      </c>
      <c r="F310" s="41" t="s">
        <v>164</v>
      </c>
      <c r="G310" s="42" t="n">
        <f aca="false">SUM(G311:G312)</f>
        <v>22.2</v>
      </c>
    </row>
    <row r="311" customFormat="false" ht="15" hidden="false" customHeight="false" outlineLevel="0" collapsed="false">
      <c r="A311" s="43"/>
      <c r="B311" s="43"/>
      <c r="C311" s="44" t="n">
        <v>1</v>
      </c>
      <c r="D311" s="44" t="n">
        <v>6</v>
      </c>
      <c r="E311" s="44"/>
      <c r="F311" s="44"/>
      <c r="G311" s="44" t="n">
        <f aca="false">PRODUCT(C311:F311)</f>
        <v>6</v>
      </c>
    </row>
    <row r="312" customFormat="false" ht="15" hidden="false" customHeight="false" outlineLevel="0" collapsed="false">
      <c r="A312" s="43"/>
      <c r="B312" s="43"/>
      <c r="C312" s="44" t="n">
        <v>1</v>
      </c>
      <c r="D312" s="44" t="n">
        <v>16.2</v>
      </c>
      <c r="E312" s="44"/>
      <c r="F312" s="44"/>
      <c r="G312" s="44" t="n">
        <f aca="false">PRODUCT(C312:F312)</f>
        <v>16.2</v>
      </c>
    </row>
    <row r="314" customFormat="false" ht="45" hidden="false" customHeight="true" outlineLevel="0" collapsed="false">
      <c r="A314" s="22" t="s">
        <v>1062</v>
      </c>
      <c r="B314" s="22" t="s">
        <v>974</v>
      </c>
      <c r="C314" s="22" t="s">
        <v>165</v>
      </c>
      <c r="D314" s="40" t="s">
        <v>13</v>
      </c>
      <c r="E314" s="41" t="s">
        <v>166</v>
      </c>
      <c r="F314" s="41" t="s">
        <v>166</v>
      </c>
      <c r="G314" s="42" t="n">
        <f aca="false">SUM(G315:G315)</f>
        <v>2</v>
      </c>
    </row>
    <row r="315" customFormat="false" ht="15" hidden="false" customHeight="false" outlineLevel="0" collapsed="false">
      <c r="A315" s="43"/>
      <c r="B315" s="43"/>
      <c r="C315" s="44" t="n">
        <v>2</v>
      </c>
      <c r="D315" s="44"/>
      <c r="E315" s="44"/>
      <c r="F315" s="44"/>
      <c r="G315" s="44" t="n">
        <f aca="false">PRODUCT(C315:F315)</f>
        <v>2</v>
      </c>
    </row>
    <row r="317" customFormat="false" ht="15" hidden="false" customHeight="false" outlineLevel="0" collapsed="false">
      <c r="B317" s="0" t="s">
        <v>972</v>
      </c>
      <c r="C317" s="38" t="s">
        <v>6</v>
      </c>
      <c r="D317" s="39" t="s">
        <v>7</v>
      </c>
      <c r="E317" s="38" t="s">
        <v>8</v>
      </c>
    </row>
    <row r="318" customFormat="false" ht="15" hidden="false" customHeight="false" outlineLevel="0" collapsed="false">
      <c r="B318" s="0" t="s">
        <v>972</v>
      </c>
      <c r="C318" s="38" t="s">
        <v>9</v>
      </c>
      <c r="D318" s="39" t="s">
        <v>157</v>
      </c>
      <c r="E318" s="38" t="s">
        <v>158</v>
      </c>
    </row>
    <row r="319" customFormat="false" ht="15" hidden="false" customHeight="false" outlineLevel="0" collapsed="false">
      <c r="B319" s="0" t="s">
        <v>972</v>
      </c>
      <c r="C319" s="38" t="s">
        <v>77</v>
      </c>
      <c r="D319" s="39" t="s">
        <v>45</v>
      </c>
      <c r="E319" s="38" t="s">
        <v>167</v>
      </c>
    </row>
    <row r="321" customFormat="false" ht="45" hidden="false" customHeight="true" outlineLevel="0" collapsed="false">
      <c r="A321" s="22" t="s">
        <v>1063</v>
      </c>
      <c r="B321" s="22" t="s">
        <v>974</v>
      </c>
      <c r="C321" s="22" t="s">
        <v>169</v>
      </c>
      <c r="D321" s="40" t="s">
        <v>13</v>
      </c>
      <c r="E321" s="41" t="s">
        <v>170</v>
      </c>
      <c r="F321" s="41" t="s">
        <v>170</v>
      </c>
      <c r="G321" s="42" t="n">
        <f aca="false">SUM(G322:G322)</f>
        <v>3</v>
      </c>
    </row>
    <row r="322" customFormat="false" ht="15" hidden="false" customHeight="false" outlineLevel="0" collapsed="false">
      <c r="A322" s="43"/>
      <c r="B322" s="43"/>
      <c r="C322" s="44" t="n">
        <v>3</v>
      </c>
      <c r="D322" s="44"/>
      <c r="E322" s="44"/>
      <c r="F322" s="44"/>
      <c r="G322" s="44" t="n">
        <f aca="false">PRODUCT(C322:F322)</f>
        <v>3</v>
      </c>
    </row>
    <row r="324" customFormat="false" ht="15" hidden="false" customHeight="false" outlineLevel="0" collapsed="false">
      <c r="B324" s="0" t="s">
        <v>972</v>
      </c>
      <c r="C324" s="38" t="s">
        <v>6</v>
      </c>
      <c r="D324" s="39" t="s">
        <v>7</v>
      </c>
      <c r="E324" s="38" t="s">
        <v>8</v>
      </c>
    </row>
    <row r="325" customFormat="false" ht="15" hidden="false" customHeight="false" outlineLevel="0" collapsed="false">
      <c r="B325" s="0" t="s">
        <v>972</v>
      </c>
      <c r="C325" s="38" t="s">
        <v>9</v>
      </c>
      <c r="D325" s="39" t="s">
        <v>157</v>
      </c>
      <c r="E325" s="38" t="s">
        <v>158</v>
      </c>
    </row>
    <row r="326" customFormat="false" ht="15" hidden="false" customHeight="false" outlineLevel="0" collapsed="false">
      <c r="B326" s="0" t="s">
        <v>972</v>
      </c>
      <c r="C326" s="38" t="s">
        <v>77</v>
      </c>
      <c r="D326" s="39" t="s">
        <v>51</v>
      </c>
      <c r="E326" s="38" t="s">
        <v>171</v>
      </c>
    </row>
    <row r="328" customFormat="false" ht="45" hidden="false" customHeight="true" outlineLevel="0" collapsed="false">
      <c r="A328" s="22" t="s">
        <v>1064</v>
      </c>
      <c r="B328" s="22" t="s">
        <v>974</v>
      </c>
      <c r="C328" s="22" t="s">
        <v>173</v>
      </c>
      <c r="D328" s="40" t="s">
        <v>13</v>
      </c>
      <c r="E328" s="41" t="s">
        <v>174</v>
      </c>
      <c r="F328" s="41" t="s">
        <v>174</v>
      </c>
      <c r="G328" s="42" t="n">
        <f aca="false">SUM(G329:G330)</f>
        <v>7</v>
      </c>
    </row>
    <row r="329" customFormat="false" ht="15" hidden="false" customHeight="false" outlineLevel="0" collapsed="false">
      <c r="A329" s="43"/>
      <c r="B329" s="43"/>
      <c r="C329" s="44" t="n">
        <v>2</v>
      </c>
      <c r="D329" s="44"/>
      <c r="E329" s="44"/>
      <c r="F329" s="44"/>
      <c r="G329" s="44" t="n">
        <f aca="false">PRODUCT(C329:F329)</f>
        <v>2</v>
      </c>
    </row>
    <row r="330" customFormat="false" ht="15" hidden="false" customHeight="false" outlineLevel="0" collapsed="false">
      <c r="A330" s="43"/>
      <c r="B330" s="43"/>
      <c r="C330" s="44" t="n">
        <v>5</v>
      </c>
      <c r="D330" s="44"/>
      <c r="E330" s="44"/>
      <c r="F330" s="44"/>
      <c r="G330" s="44" t="n">
        <f aca="false">PRODUCT(C330:F330)</f>
        <v>5</v>
      </c>
    </row>
    <row r="332" customFormat="false" ht="45" hidden="false" customHeight="true" outlineLevel="0" collapsed="false">
      <c r="A332" s="22" t="s">
        <v>1065</v>
      </c>
      <c r="B332" s="22" t="s">
        <v>974</v>
      </c>
      <c r="C332" s="22" t="s">
        <v>175</v>
      </c>
      <c r="D332" s="40" t="s">
        <v>13</v>
      </c>
      <c r="E332" s="41" t="s">
        <v>176</v>
      </c>
      <c r="F332" s="41" t="s">
        <v>176</v>
      </c>
      <c r="G332" s="42" t="n">
        <f aca="false">SUM(G333:G333)</f>
        <v>1</v>
      </c>
    </row>
    <row r="333" customFormat="false" ht="15" hidden="false" customHeight="false" outlineLevel="0" collapsed="false">
      <c r="A333" s="43"/>
      <c r="B333" s="43"/>
      <c r="C333" s="44" t="n">
        <v>1</v>
      </c>
      <c r="D333" s="44"/>
      <c r="E333" s="44"/>
      <c r="F333" s="44"/>
      <c r="G333" s="44" t="n">
        <f aca="false">PRODUCT(C333:F333)</f>
        <v>1</v>
      </c>
    </row>
    <row r="335" customFormat="false" ht="15" hidden="false" customHeight="false" outlineLevel="0" collapsed="false">
      <c r="B335" s="0" t="s">
        <v>972</v>
      </c>
      <c r="C335" s="38" t="s">
        <v>6</v>
      </c>
      <c r="D335" s="39" t="s">
        <v>7</v>
      </c>
      <c r="E335" s="38" t="s">
        <v>8</v>
      </c>
    </row>
    <row r="336" customFormat="false" ht="15" hidden="false" customHeight="false" outlineLevel="0" collapsed="false">
      <c r="B336" s="0" t="s">
        <v>972</v>
      </c>
      <c r="C336" s="38" t="s">
        <v>9</v>
      </c>
      <c r="D336" s="39" t="s">
        <v>157</v>
      </c>
      <c r="E336" s="38" t="s">
        <v>158</v>
      </c>
    </row>
    <row r="337" customFormat="false" ht="15" hidden="false" customHeight="false" outlineLevel="0" collapsed="false">
      <c r="B337" s="0" t="s">
        <v>972</v>
      </c>
      <c r="C337" s="38" t="s">
        <v>77</v>
      </c>
      <c r="D337" s="39" t="s">
        <v>60</v>
      </c>
      <c r="E337" s="38" t="s">
        <v>177</v>
      </c>
    </row>
    <row r="339" customFormat="false" ht="45" hidden="false" customHeight="true" outlineLevel="0" collapsed="false">
      <c r="A339" s="22" t="s">
        <v>1066</v>
      </c>
      <c r="B339" s="22" t="s">
        <v>974</v>
      </c>
      <c r="C339" s="22" t="s">
        <v>179</v>
      </c>
      <c r="D339" s="40" t="s">
        <v>13</v>
      </c>
      <c r="E339" s="41" t="s">
        <v>180</v>
      </c>
      <c r="F339" s="41" t="s">
        <v>180</v>
      </c>
      <c r="G339" s="42" t="n">
        <f aca="false">SUM(G340:G340)</f>
        <v>4</v>
      </c>
    </row>
    <row r="340" customFormat="false" ht="15" hidden="false" customHeight="false" outlineLevel="0" collapsed="false">
      <c r="A340" s="43"/>
      <c r="B340" s="43"/>
      <c r="C340" s="44" t="n">
        <v>4</v>
      </c>
      <c r="D340" s="44"/>
      <c r="E340" s="44"/>
      <c r="F340" s="44"/>
      <c r="G340" s="44" t="n">
        <f aca="false">PRODUCT(C340:F340)</f>
        <v>4</v>
      </c>
    </row>
    <row r="342" customFormat="false" ht="15" hidden="false" customHeight="false" outlineLevel="0" collapsed="false">
      <c r="B342" s="0" t="s">
        <v>972</v>
      </c>
      <c r="C342" s="38" t="s">
        <v>6</v>
      </c>
      <c r="D342" s="39" t="s">
        <v>7</v>
      </c>
      <c r="E342" s="38" t="s">
        <v>8</v>
      </c>
    </row>
    <row r="343" customFormat="false" ht="15" hidden="false" customHeight="false" outlineLevel="0" collapsed="false">
      <c r="B343" s="0" t="s">
        <v>972</v>
      </c>
      <c r="C343" s="38" t="s">
        <v>9</v>
      </c>
      <c r="D343" s="39" t="s">
        <v>157</v>
      </c>
      <c r="E343" s="38" t="s">
        <v>158</v>
      </c>
    </row>
    <row r="344" customFormat="false" ht="15" hidden="false" customHeight="false" outlineLevel="0" collapsed="false">
      <c r="B344" s="0" t="s">
        <v>972</v>
      </c>
      <c r="C344" s="38" t="s">
        <v>77</v>
      </c>
      <c r="D344" s="39" t="s">
        <v>65</v>
      </c>
      <c r="E344" s="38" t="s">
        <v>181</v>
      </c>
    </row>
    <row r="346" customFormat="false" ht="45" hidden="false" customHeight="true" outlineLevel="0" collapsed="false">
      <c r="A346" s="22" t="s">
        <v>1067</v>
      </c>
      <c r="B346" s="22" t="s">
        <v>974</v>
      </c>
      <c r="C346" s="22" t="s">
        <v>183</v>
      </c>
      <c r="D346" s="40" t="s">
        <v>13</v>
      </c>
      <c r="E346" s="41" t="s">
        <v>184</v>
      </c>
      <c r="F346" s="41" t="s">
        <v>184</v>
      </c>
      <c r="G346" s="42" t="n">
        <f aca="false">SUM(G347:G347)</f>
        <v>1</v>
      </c>
    </row>
    <row r="347" customFormat="false" ht="15" hidden="false" customHeight="false" outlineLevel="0" collapsed="false">
      <c r="A347" s="43"/>
      <c r="B347" s="43"/>
      <c r="C347" s="44" t="n">
        <v>1</v>
      </c>
      <c r="D347" s="44"/>
      <c r="E347" s="44"/>
      <c r="F347" s="44"/>
      <c r="G347" s="44" t="n">
        <f aca="false">PRODUCT(C347:F347)</f>
        <v>1</v>
      </c>
    </row>
    <row r="349" customFormat="false" ht="15" hidden="false" customHeight="false" outlineLevel="0" collapsed="false">
      <c r="B349" s="0" t="s">
        <v>972</v>
      </c>
      <c r="C349" s="38" t="s">
        <v>6</v>
      </c>
      <c r="D349" s="39" t="s">
        <v>7</v>
      </c>
      <c r="E349" s="38" t="s">
        <v>8</v>
      </c>
    </row>
    <row r="350" customFormat="false" ht="15" hidden="false" customHeight="false" outlineLevel="0" collapsed="false">
      <c r="B350" s="0" t="s">
        <v>972</v>
      </c>
      <c r="C350" s="38" t="s">
        <v>9</v>
      </c>
      <c r="D350" s="39" t="s">
        <v>185</v>
      </c>
      <c r="E350" s="38" t="s">
        <v>186</v>
      </c>
    </row>
    <row r="351" customFormat="false" ht="15" hidden="false" customHeight="false" outlineLevel="0" collapsed="false">
      <c r="B351" s="0" t="s">
        <v>972</v>
      </c>
      <c r="C351" s="38" t="s">
        <v>77</v>
      </c>
      <c r="D351" s="39" t="s">
        <v>7</v>
      </c>
      <c r="E351" s="38" t="s">
        <v>187</v>
      </c>
    </row>
    <row r="353" customFormat="false" ht="45" hidden="false" customHeight="true" outlineLevel="0" collapsed="false">
      <c r="A353" s="22" t="s">
        <v>1068</v>
      </c>
      <c r="B353" s="22" t="s">
        <v>974</v>
      </c>
      <c r="C353" s="22" t="s">
        <v>189</v>
      </c>
      <c r="D353" s="40" t="s">
        <v>13</v>
      </c>
      <c r="E353" s="41" t="s">
        <v>190</v>
      </c>
      <c r="F353" s="41" t="s">
        <v>190</v>
      </c>
      <c r="G353" s="42" t="n">
        <f aca="false">SUM(G354:G354)</f>
        <v>6</v>
      </c>
    </row>
    <row r="354" customFormat="false" ht="15" hidden="false" customHeight="false" outlineLevel="0" collapsed="false">
      <c r="A354" s="43"/>
      <c r="B354" s="43"/>
      <c r="C354" s="44" t="n">
        <v>6</v>
      </c>
      <c r="D354" s="44"/>
      <c r="E354" s="44"/>
      <c r="F354" s="44"/>
      <c r="G354" s="44" t="n">
        <f aca="false">PRODUCT(C354:F354)</f>
        <v>6</v>
      </c>
    </row>
    <row r="356" customFormat="false" ht="45" hidden="false" customHeight="true" outlineLevel="0" collapsed="false">
      <c r="A356" s="22" t="s">
        <v>1069</v>
      </c>
      <c r="B356" s="22" t="s">
        <v>974</v>
      </c>
      <c r="C356" s="22" t="s">
        <v>191</v>
      </c>
      <c r="D356" s="40" t="s">
        <v>13</v>
      </c>
      <c r="E356" s="41" t="s">
        <v>192</v>
      </c>
      <c r="F356" s="41" t="s">
        <v>192</v>
      </c>
      <c r="G356" s="42" t="n">
        <f aca="false">SUM(G357:G357)</f>
        <v>3</v>
      </c>
    </row>
    <row r="357" customFormat="false" ht="15" hidden="false" customHeight="false" outlineLevel="0" collapsed="false">
      <c r="A357" s="43"/>
      <c r="B357" s="43"/>
      <c r="C357" s="44" t="n">
        <v>3</v>
      </c>
      <c r="D357" s="44"/>
      <c r="E357" s="44"/>
      <c r="F357" s="44"/>
      <c r="G357" s="44" t="n">
        <f aca="false">PRODUCT(C357:F357)</f>
        <v>3</v>
      </c>
    </row>
    <row r="359" customFormat="false" ht="45" hidden="false" customHeight="true" outlineLevel="0" collapsed="false">
      <c r="A359" s="22" t="s">
        <v>1070</v>
      </c>
      <c r="B359" s="22" t="s">
        <v>974</v>
      </c>
      <c r="C359" s="22" t="s">
        <v>193</v>
      </c>
      <c r="D359" s="40" t="s">
        <v>13</v>
      </c>
      <c r="E359" s="41" t="s">
        <v>194</v>
      </c>
      <c r="F359" s="41" t="s">
        <v>194</v>
      </c>
      <c r="G359" s="42" t="n">
        <f aca="false">SUM(G360:G360)</f>
        <v>3</v>
      </c>
    </row>
    <row r="360" customFormat="false" ht="15" hidden="false" customHeight="false" outlineLevel="0" collapsed="false">
      <c r="A360" s="43"/>
      <c r="B360" s="43"/>
      <c r="C360" s="44" t="n">
        <v>3</v>
      </c>
      <c r="D360" s="44"/>
      <c r="E360" s="44"/>
      <c r="F360" s="44"/>
      <c r="G360" s="44" t="n">
        <f aca="false">PRODUCT(C360:F360)</f>
        <v>3</v>
      </c>
    </row>
    <row r="362" customFormat="false" ht="45" hidden="false" customHeight="true" outlineLevel="0" collapsed="false">
      <c r="A362" s="22" t="s">
        <v>1071</v>
      </c>
      <c r="B362" s="22" t="s">
        <v>974</v>
      </c>
      <c r="C362" s="22" t="s">
        <v>195</v>
      </c>
      <c r="D362" s="40" t="s">
        <v>13</v>
      </c>
      <c r="E362" s="41" t="s">
        <v>196</v>
      </c>
      <c r="F362" s="41" t="s">
        <v>196</v>
      </c>
      <c r="G362" s="42" t="n">
        <f aca="false">SUM(G363:G363)</f>
        <v>9</v>
      </c>
    </row>
    <row r="363" customFormat="false" ht="15" hidden="false" customHeight="false" outlineLevel="0" collapsed="false">
      <c r="A363" s="43"/>
      <c r="B363" s="43"/>
      <c r="C363" s="44" t="n">
        <v>9</v>
      </c>
      <c r="D363" s="44"/>
      <c r="E363" s="44"/>
      <c r="F363" s="44"/>
      <c r="G363" s="44" t="n">
        <f aca="false">PRODUCT(C363:F363)</f>
        <v>9</v>
      </c>
    </row>
    <row r="365" customFormat="false" ht="45" hidden="false" customHeight="true" outlineLevel="0" collapsed="false">
      <c r="A365" s="22" t="s">
        <v>1072</v>
      </c>
      <c r="B365" s="22" t="s">
        <v>974</v>
      </c>
      <c r="C365" s="22" t="s">
        <v>197</v>
      </c>
      <c r="D365" s="40" t="s">
        <v>13</v>
      </c>
      <c r="E365" s="41" t="s">
        <v>198</v>
      </c>
      <c r="F365" s="41" t="s">
        <v>198</v>
      </c>
      <c r="G365" s="42" t="n">
        <f aca="false">SUM(G366:G366)</f>
        <v>9</v>
      </c>
    </row>
    <row r="366" customFormat="false" ht="15" hidden="false" customHeight="false" outlineLevel="0" collapsed="false">
      <c r="A366" s="43"/>
      <c r="B366" s="43"/>
      <c r="C366" s="44" t="n">
        <v>9</v>
      </c>
      <c r="D366" s="44"/>
      <c r="E366" s="44"/>
      <c r="F366" s="44"/>
      <c r="G366" s="44" t="n">
        <f aca="false">PRODUCT(C366:F366)</f>
        <v>9</v>
      </c>
    </row>
    <row r="368" customFormat="false" ht="45" hidden="false" customHeight="true" outlineLevel="0" collapsed="false">
      <c r="A368" s="22" t="s">
        <v>1073</v>
      </c>
      <c r="B368" s="22" t="s">
        <v>974</v>
      </c>
      <c r="C368" s="22" t="s">
        <v>199</v>
      </c>
      <c r="D368" s="40" t="s">
        <v>13</v>
      </c>
      <c r="E368" s="41" t="s">
        <v>200</v>
      </c>
      <c r="F368" s="41" t="s">
        <v>200</v>
      </c>
      <c r="G368" s="42" t="n">
        <f aca="false">SUM(G369:G369)</f>
        <v>6</v>
      </c>
    </row>
    <row r="369" customFormat="false" ht="15" hidden="false" customHeight="false" outlineLevel="0" collapsed="false">
      <c r="A369" s="43"/>
      <c r="B369" s="43"/>
      <c r="C369" s="44" t="n">
        <v>6</v>
      </c>
      <c r="D369" s="44"/>
      <c r="E369" s="44"/>
      <c r="F369" s="44"/>
      <c r="G369" s="44" t="n">
        <f aca="false">PRODUCT(C369:F369)</f>
        <v>6</v>
      </c>
    </row>
    <row r="371" customFormat="false" ht="45" hidden="false" customHeight="true" outlineLevel="0" collapsed="false">
      <c r="A371" s="22" t="s">
        <v>1074</v>
      </c>
      <c r="B371" s="22" t="s">
        <v>974</v>
      </c>
      <c r="C371" s="22" t="s">
        <v>201</v>
      </c>
      <c r="D371" s="40" t="s">
        <v>13</v>
      </c>
      <c r="E371" s="41" t="s">
        <v>202</v>
      </c>
      <c r="F371" s="41" t="s">
        <v>202</v>
      </c>
      <c r="G371" s="42" t="n">
        <f aca="false">SUM(G372:G372)</f>
        <v>6</v>
      </c>
    </row>
    <row r="372" customFormat="false" ht="15" hidden="false" customHeight="false" outlineLevel="0" collapsed="false">
      <c r="A372" s="43"/>
      <c r="B372" s="43"/>
      <c r="C372" s="44" t="n">
        <v>6</v>
      </c>
      <c r="D372" s="44"/>
      <c r="E372" s="44"/>
      <c r="F372" s="44"/>
      <c r="G372" s="44" t="n">
        <f aca="false">PRODUCT(C372:F372)</f>
        <v>6</v>
      </c>
    </row>
    <row r="374" customFormat="false" ht="45" hidden="false" customHeight="true" outlineLevel="0" collapsed="false">
      <c r="A374" s="22" t="s">
        <v>1075</v>
      </c>
      <c r="B374" s="22" t="s">
        <v>974</v>
      </c>
      <c r="C374" s="22" t="s">
        <v>203</v>
      </c>
      <c r="D374" s="40" t="s">
        <v>13</v>
      </c>
      <c r="E374" s="41" t="s">
        <v>204</v>
      </c>
      <c r="F374" s="41" t="s">
        <v>204</v>
      </c>
      <c r="G374" s="42" t="n">
        <f aca="false">SUM(G375:G375)</f>
        <v>6</v>
      </c>
    </row>
    <row r="375" customFormat="false" ht="15" hidden="false" customHeight="false" outlineLevel="0" collapsed="false">
      <c r="A375" s="43"/>
      <c r="B375" s="43"/>
      <c r="C375" s="44" t="n">
        <v>6</v>
      </c>
      <c r="D375" s="44"/>
      <c r="E375" s="44"/>
      <c r="F375" s="44"/>
      <c r="G375" s="44" t="n">
        <f aca="false">PRODUCT(C375:F375)</f>
        <v>6</v>
      </c>
    </row>
    <row r="377" customFormat="false" ht="45" hidden="false" customHeight="true" outlineLevel="0" collapsed="false">
      <c r="A377" s="22" t="s">
        <v>1076</v>
      </c>
      <c r="B377" s="22" t="s">
        <v>974</v>
      </c>
      <c r="C377" s="22" t="s">
        <v>205</v>
      </c>
      <c r="D377" s="40" t="s">
        <v>13</v>
      </c>
      <c r="E377" s="41" t="s">
        <v>206</v>
      </c>
      <c r="F377" s="41" t="s">
        <v>206</v>
      </c>
      <c r="G377" s="42" t="n">
        <f aca="false">SUM(G378:G378)</f>
        <v>1</v>
      </c>
    </row>
    <row r="378" customFormat="false" ht="15" hidden="false" customHeight="false" outlineLevel="0" collapsed="false">
      <c r="A378" s="43"/>
      <c r="B378" s="43"/>
      <c r="C378" s="44" t="n">
        <v>1</v>
      </c>
      <c r="D378" s="44"/>
      <c r="E378" s="44"/>
      <c r="F378" s="44"/>
      <c r="G378" s="44" t="n">
        <f aca="false">PRODUCT(C378:F378)</f>
        <v>1</v>
      </c>
    </row>
    <row r="380" customFormat="false" ht="45" hidden="false" customHeight="true" outlineLevel="0" collapsed="false">
      <c r="A380" s="22" t="s">
        <v>1077</v>
      </c>
      <c r="B380" s="22" t="s">
        <v>974</v>
      </c>
      <c r="C380" s="22" t="s">
        <v>207</v>
      </c>
      <c r="D380" s="40" t="s">
        <v>13</v>
      </c>
      <c r="E380" s="41" t="s">
        <v>208</v>
      </c>
      <c r="F380" s="41" t="s">
        <v>208</v>
      </c>
      <c r="G380" s="42" t="n">
        <f aca="false">SUM(G381:G381)</f>
        <v>1</v>
      </c>
    </row>
    <row r="381" customFormat="false" ht="15" hidden="false" customHeight="false" outlineLevel="0" collapsed="false">
      <c r="A381" s="43"/>
      <c r="B381" s="43"/>
      <c r="C381" s="44" t="n">
        <v>1</v>
      </c>
      <c r="D381" s="44"/>
      <c r="E381" s="44"/>
      <c r="F381" s="44"/>
      <c r="G381" s="44" t="n">
        <f aca="false">PRODUCT(C381:F381)</f>
        <v>1</v>
      </c>
    </row>
    <row r="383" customFormat="false" ht="45" hidden="false" customHeight="true" outlineLevel="0" collapsed="false">
      <c r="A383" s="22" t="s">
        <v>1078</v>
      </c>
      <c r="B383" s="22" t="s">
        <v>974</v>
      </c>
      <c r="C383" s="22" t="s">
        <v>209</v>
      </c>
      <c r="D383" s="40" t="s">
        <v>16</v>
      </c>
      <c r="E383" s="41" t="s">
        <v>210</v>
      </c>
      <c r="F383" s="41" t="s">
        <v>210</v>
      </c>
      <c r="G383" s="42" t="n">
        <f aca="false">SUM(G384:G385)</f>
        <v>8.55</v>
      </c>
    </row>
    <row r="384" customFormat="false" ht="15" hidden="false" customHeight="false" outlineLevel="0" collapsed="false">
      <c r="A384" s="43"/>
      <c r="B384" s="43"/>
      <c r="C384" s="44" t="n">
        <v>3</v>
      </c>
      <c r="D384" s="44" t="n">
        <v>1.1</v>
      </c>
      <c r="E384" s="44" t="n">
        <v>1.5</v>
      </c>
      <c r="F384" s="44"/>
      <c r="G384" s="44" t="n">
        <f aca="false">PRODUCT(C384:F384)</f>
        <v>4.95</v>
      </c>
    </row>
    <row r="385" customFormat="false" ht="15" hidden="false" customHeight="false" outlineLevel="0" collapsed="false">
      <c r="A385" s="43"/>
      <c r="B385" s="43"/>
      <c r="C385" s="44" t="n">
        <v>3</v>
      </c>
      <c r="D385" s="44" t="n">
        <v>0.8</v>
      </c>
      <c r="E385" s="44" t="n">
        <v>1.5</v>
      </c>
      <c r="F385" s="44"/>
      <c r="G385" s="44" t="n">
        <f aca="false">PRODUCT(C385:F385)</f>
        <v>3.6</v>
      </c>
    </row>
    <row r="387" customFormat="false" ht="15" hidden="false" customHeight="false" outlineLevel="0" collapsed="false">
      <c r="B387" s="0" t="s">
        <v>972</v>
      </c>
      <c r="C387" s="38" t="s">
        <v>6</v>
      </c>
      <c r="D387" s="39" t="s">
        <v>7</v>
      </c>
      <c r="E387" s="38" t="s">
        <v>8</v>
      </c>
    </row>
    <row r="388" customFormat="false" ht="15" hidden="false" customHeight="false" outlineLevel="0" collapsed="false">
      <c r="B388" s="0" t="s">
        <v>972</v>
      </c>
      <c r="C388" s="38" t="s">
        <v>9</v>
      </c>
      <c r="D388" s="39" t="s">
        <v>185</v>
      </c>
      <c r="E388" s="38" t="s">
        <v>186</v>
      </c>
    </row>
    <row r="389" customFormat="false" ht="15" hidden="false" customHeight="false" outlineLevel="0" collapsed="false">
      <c r="B389" s="0" t="s">
        <v>972</v>
      </c>
      <c r="C389" s="38" t="s">
        <v>77</v>
      </c>
      <c r="D389" s="39" t="s">
        <v>45</v>
      </c>
      <c r="E389" s="38" t="s">
        <v>211</v>
      </c>
    </row>
    <row r="391" customFormat="false" ht="45" hidden="false" customHeight="true" outlineLevel="0" collapsed="false">
      <c r="A391" s="22" t="s">
        <v>1079</v>
      </c>
      <c r="B391" s="22" t="s">
        <v>974</v>
      </c>
      <c r="C391" s="22" t="s">
        <v>213</v>
      </c>
      <c r="D391" s="40" t="s">
        <v>13</v>
      </c>
      <c r="E391" s="41" t="s">
        <v>214</v>
      </c>
      <c r="F391" s="41" t="s">
        <v>214</v>
      </c>
      <c r="G391" s="42" t="n">
        <f aca="false">SUM(G392:G392)</f>
        <v>1</v>
      </c>
    </row>
    <row r="392" customFormat="false" ht="15" hidden="false" customHeight="false" outlineLevel="0" collapsed="false">
      <c r="A392" s="43"/>
      <c r="B392" s="43"/>
      <c r="C392" s="44" t="n">
        <v>1</v>
      </c>
      <c r="D392" s="44"/>
      <c r="E392" s="44"/>
      <c r="F392" s="44"/>
      <c r="G392" s="44" t="n">
        <f aca="false">PRODUCT(C392:F392)</f>
        <v>1</v>
      </c>
    </row>
    <row r="394" customFormat="false" ht="15" hidden="false" customHeight="false" outlineLevel="0" collapsed="false">
      <c r="B394" s="0" t="s">
        <v>972</v>
      </c>
      <c r="C394" s="38" t="s">
        <v>6</v>
      </c>
      <c r="D394" s="39" t="s">
        <v>7</v>
      </c>
      <c r="E394" s="38" t="s">
        <v>8</v>
      </c>
    </row>
    <row r="395" customFormat="false" ht="15" hidden="false" customHeight="false" outlineLevel="0" collapsed="false">
      <c r="B395" s="0" t="s">
        <v>972</v>
      </c>
      <c r="C395" s="38" t="s">
        <v>9</v>
      </c>
      <c r="D395" s="39" t="s">
        <v>185</v>
      </c>
      <c r="E395" s="38" t="s">
        <v>186</v>
      </c>
    </row>
    <row r="396" customFormat="false" ht="15" hidden="false" customHeight="false" outlineLevel="0" collapsed="false">
      <c r="B396" s="0" t="s">
        <v>972</v>
      </c>
      <c r="C396" s="38" t="s">
        <v>77</v>
      </c>
      <c r="D396" s="39" t="s">
        <v>51</v>
      </c>
      <c r="E396" s="38" t="s">
        <v>215</v>
      </c>
    </row>
    <row r="398" customFormat="false" ht="45" hidden="false" customHeight="true" outlineLevel="0" collapsed="false">
      <c r="A398" s="22" t="s">
        <v>1080</v>
      </c>
      <c r="B398" s="22" t="s">
        <v>974</v>
      </c>
      <c r="C398" s="22" t="s">
        <v>217</v>
      </c>
      <c r="D398" s="40" t="s">
        <v>13</v>
      </c>
      <c r="E398" s="41" t="s">
        <v>218</v>
      </c>
      <c r="F398" s="41" t="s">
        <v>218</v>
      </c>
      <c r="G398" s="42" t="n">
        <f aca="false">SUM(G399:G399)</f>
        <v>6</v>
      </c>
    </row>
    <row r="399" customFormat="false" ht="15" hidden="false" customHeight="false" outlineLevel="0" collapsed="false">
      <c r="A399" s="43"/>
      <c r="B399" s="43"/>
      <c r="C399" s="44" t="n">
        <v>6</v>
      </c>
      <c r="D399" s="44"/>
      <c r="E399" s="44"/>
      <c r="F399" s="44"/>
      <c r="G399" s="44" t="n">
        <f aca="false">PRODUCT(C399:F399)</f>
        <v>6</v>
      </c>
    </row>
    <row r="401" customFormat="false" ht="15" hidden="false" customHeight="false" outlineLevel="0" collapsed="false">
      <c r="B401" s="0" t="s">
        <v>972</v>
      </c>
      <c r="C401" s="38" t="s">
        <v>6</v>
      </c>
      <c r="D401" s="39" t="s">
        <v>7</v>
      </c>
      <c r="E401" s="38" t="s">
        <v>8</v>
      </c>
    </row>
    <row r="402" customFormat="false" ht="15" hidden="false" customHeight="false" outlineLevel="0" collapsed="false">
      <c r="B402" s="0" t="s">
        <v>972</v>
      </c>
      <c r="C402" s="38" t="s">
        <v>9</v>
      </c>
      <c r="D402" s="39" t="s">
        <v>219</v>
      </c>
      <c r="E402" s="38" t="s">
        <v>220</v>
      </c>
    </row>
    <row r="404" customFormat="false" ht="45" hidden="false" customHeight="true" outlineLevel="0" collapsed="false">
      <c r="A404" s="22" t="s">
        <v>1081</v>
      </c>
      <c r="B404" s="22" t="s">
        <v>974</v>
      </c>
      <c r="C404" s="22" t="s">
        <v>222</v>
      </c>
      <c r="D404" s="40" t="s">
        <v>49</v>
      </c>
      <c r="E404" s="41" t="s">
        <v>223</v>
      </c>
      <c r="F404" s="41" t="s">
        <v>223</v>
      </c>
      <c r="G404" s="42" t="n">
        <f aca="false">SUM(G405:G410)</f>
        <v>35.032</v>
      </c>
    </row>
    <row r="405" customFormat="false" ht="15" hidden="false" customHeight="false" outlineLevel="0" collapsed="false">
      <c r="A405" s="43"/>
      <c r="B405" s="43"/>
      <c r="C405" s="44" t="n">
        <v>12</v>
      </c>
      <c r="D405" s="44" t="n">
        <v>1</v>
      </c>
      <c r="E405" s="44" t="n">
        <v>0.05</v>
      </c>
      <c r="F405" s="44" t="n">
        <v>2.2</v>
      </c>
      <c r="G405" s="44" t="n">
        <f aca="false">PRODUCT(C405:F405)</f>
        <v>1.32</v>
      </c>
    </row>
    <row r="406" customFormat="false" ht="15" hidden="false" customHeight="false" outlineLevel="0" collapsed="false">
      <c r="A406" s="43"/>
      <c r="B406" s="43"/>
      <c r="C406" s="44" t="n">
        <v>1</v>
      </c>
      <c r="D406" s="44" t="n">
        <v>39.3</v>
      </c>
      <c r="E406" s="44" t="n">
        <v>0.03</v>
      </c>
      <c r="F406" s="44"/>
      <c r="G406" s="44" t="n">
        <f aca="false">PRODUCT(C406:F406)</f>
        <v>1.179</v>
      </c>
    </row>
    <row r="407" customFormat="false" ht="15" hidden="false" customHeight="false" outlineLevel="0" collapsed="false">
      <c r="A407" s="43"/>
      <c r="B407" s="43"/>
      <c r="C407" s="44" t="n">
        <v>2</v>
      </c>
      <c r="D407" s="44" t="n">
        <v>1</v>
      </c>
      <c r="E407" s="44" t="n">
        <v>0.05</v>
      </c>
      <c r="F407" s="44" t="n">
        <v>1.5</v>
      </c>
      <c r="G407" s="44" t="n">
        <f aca="false">PRODUCT(C407:F407)</f>
        <v>0.15</v>
      </c>
    </row>
    <row r="408" customFormat="false" ht="15" hidden="false" customHeight="false" outlineLevel="0" collapsed="false">
      <c r="A408" s="43"/>
      <c r="B408" s="43"/>
      <c r="C408" s="44" t="n">
        <v>1</v>
      </c>
      <c r="D408" s="44" t="n">
        <v>2.38</v>
      </c>
      <c r="E408" s="44" t="n">
        <v>0.05</v>
      </c>
      <c r="F408" s="44"/>
      <c r="G408" s="44" t="n">
        <f aca="false">PRODUCT(C408:F408)</f>
        <v>0.119</v>
      </c>
    </row>
    <row r="409" customFormat="false" ht="15" hidden="false" customHeight="false" outlineLevel="0" collapsed="false">
      <c r="A409" s="43"/>
      <c r="B409" s="43"/>
      <c r="C409" s="44" t="n">
        <v>1</v>
      </c>
      <c r="D409" s="44" t="n">
        <v>122.64</v>
      </c>
      <c r="E409" s="44" t="n">
        <v>0.1</v>
      </c>
      <c r="F409" s="44"/>
      <c r="G409" s="44" t="n">
        <f aca="false">PRODUCT(C409:F409)</f>
        <v>12.264</v>
      </c>
    </row>
    <row r="410" customFormat="false" ht="15" hidden="false" customHeight="false" outlineLevel="0" collapsed="false">
      <c r="A410" s="43"/>
      <c r="B410" s="43"/>
      <c r="C410" s="44" t="n">
        <v>1</v>
      </c>
      <c r="D410" s="44" t="n">
        <v>20</v>
      </c>
      <c r="E410" s="44"/>
      <c r="F410" s="44"/>
      <c r="G410" s="44" t="n">
        <f aca="false">PRODUCT(C410:F410)</f>
        <v>20</v>
      </c>
    </row>
    <row r="412" customFormat="false" ht="45" hidden="false" customHeight="true" outlineLevel="0" collapsed="false">
      <c r="A412" s="22" t="s">
        <v>1082</v>
      </c>
      <c r="B412" s="22" t="s">
        <v>974</v>
      </c>
      <c r="C412" s="22" t="s">
        <v>224</v>
      </c>
      <c r="D412" s="40" t="s">
        <v>49</v>
      </c>
      <c r="E412" s="41" t="s">
        <v>225</v>
      </c>
      <c r="F412" s="41" t="s">
        <v>225</v>
      </c>
      <c r="G412" s="42" t="n">
        <f aca="false">SUM(G413:G418)</f>
        <v>35.032</v>
      </c>
    </row>
    <row r="413" customFormat="false" ht="15" hidden="false" customHeight="false" outlineLevel="0" collapsed="false">
      <c r="A413" s="43"/>
      <c r="B413" s="43"/>
      <c r="C413" s="44" t="n">
        <v>12</v>
      </c>
      <c r="D413" s="44" t="n">
        <v>1</v>
      </c>
      <c r="E413" s="44" t="n">
        <v>0.05</v>
      </c>
      <c r="F413" s="44" t="n">
        <v>2.2</v>
      </c>
      <c r="G413" s="44" t="n">
        <f aca="false">PRODUCT(C413:F413)</f>
        <v>1.32</v>
      </c>
    </row>
    <row r="414" customFormat="false" ht="15" hidden="false" customHeight="false" outlineLevel="0" collapsed="false">
      <c r="A414" s="43"/>
      <c r="B414" s="43"/>
      <c r="C414" s="44" t="n">
        <v>1</v>
      </c>
      <c r="D414" s="44" t="n">
        <v>39.3</v>
      </c>
      <c r="E414" s="44" t="n">
        <v>0.03</v>
      </c>
      <c r="F414" s="44"/>
      <c r="G414" s="44" t="n">
        <f aca="false">PRODUCT(C414:F414)</f>
        <v>1.179</v>
      </c>
    </row>
    <row r="415" customFormat="false" ht="15" hidden="false" customHeight="false" outlineLevel="0" collapsed="false">
      <c r="A415" s="43"/>
      <c r="B415" s="43"/>
      <c r="C415" s="44" t="n">
        <v>2</v>
      </c>
      <c r="D415" s="44" t="n">
        <v>1</v>
      </c>
      <c r="E415" s="44" t="n">
        <v>0.05</v>
      </c>
      <c r="F415" s="44" t="n">
        <v>1.5</v>
      </c>
      <c r="G415" s="44" t="n">
        <f aca="false">PRODUCT(C415:F415)</f>
        <v>0.15</v>
      </c>
    </row>
    <row r="416" customFormat="false" ht="15" hidden="false" customHeight="false" outlineLevel="0" collapsed="false">
      <c r="A416" s="43"/>
      <c r="B416" s="43"/>
      <c r="C416" s="44" t="n">
        <v>1</v>
      </c>
      <c r="D416" s="44" t="n">
        <v>2.38</v>
      </c>
      <c r="E416" s="44" t="n">
        <v>0.05</v>
      </c>
      <c r="F416" s="44"/>
      <c r="G416" s="44" t="n">
        <f aca="false">PRODUCT(C416:F416)</f>
        <v>0.119</v>
      </c>
    </row>
    <row r="417" customFormat="false" ht="15" hidden="false" customHeight="false" outlineLevel="0" collapsed="false">
      <c r="A417" s="43"/>
      <c r="B417" s="43"/>
      <c r="C417" s="44" t="n">
        <v>1</v>
      </c>
      <c r="D417" s="44" t="n">
        <v>122.64</v>
      </c>
      <c r="E417" s="44" t="n">
        <v>0.1</v>
      </c>
      <c r="F417" s="44"/>
      <c r="G417" s="44" t="n">
        <f aca="false">PRODUCT(C417:F417)</f>
        <v>12.264</v>
      </c>
    </row>
    <row r="418" customFormat="false" ht="15" hidden="false" customHeight="false" outlineLevel="0" collapsed="false">
      <c r="A418" s="43"/>
      <c r="B418" s="43"/>
      <c r="C418" s="44" t="n">
        <v>1</v>
      </c>
      <c r="D418" s="44" t="n">
        <v>20</v>
      </c>
      <c r="E418" s="44"/>
      <c r="F418" s="44"/>
      <c r="G418" s="44" t="n">
        <f aca="false">PRODUCT(C418:F418)</f>
        <v>20</v>
      </c>
    </row>
    <row r="420" customFormat="false" ht="45" hidden="false" customHeight="true" outlineLevel="0" collapsed="false">
      <c r="A420" s="22" t="s">
        <v>1083</v>
      </c>
      <c r="B420" s="22" t="s">
        <v>974</v>
      </c>
      <c r="C420" s="22" t="s">
        <v>226</v>
      </c>
      <c r="D420" s="40" t="s">
        <v>49</v>
      </c>
      <c r="E420" s="41" t="s">
        <v>227</v>
      </c>
      <c r="F420" s="41" t="s">
        <v>227</v>
      </c>
      <c r="G420" s="42" t="n">
        <f aca="false">SUM(G421:G422)</f>
        <v>39.646</v>
      </c>
    </row>
    <row r="421" customFormat="false" ht="15" hidden="false" customHeight="false" outlineLevel="0" collapsed="false">
      <c r="A421" s="43"/>
      <c r="B421" s="43"/>
      <c r="C421" s="44" t="n">
        <v>1</v>
      </c>
      <c r="D421" s="44" t="n">
        <v>31.717</v>
      </c>
      <c r="E421" s="44"/>
      <c r="F421" s="44"/>
      <c r="G421" s="44" t="n">
        <f aca="false">PRODUCT(C421:F421)</f>
        <v>31.717</v>
      </c>
    </row>
    <row r="422" customFormat="false" ht="15" hidden="false" customHeight="false" outlineLevel="0" collapsed="false">
      <c r="A422" s="43" t="s">
        <v>1084</v>
      </c>
      <c r="B422" s="43"/>
      <c r="C422" s="44" t="n">
        <v>25</v>
      </c>
      <c r="D422" s="44" t="n">
        <v>31.716</v>
      </c>
      <c r="E422" s="44"/>
      <c r="F422" s="44"/>
      <c r="G422" s="44" t="n">
        <f aca="false">C422 * D422/100</f>
        <v>7.929</v>
      </c>
    </row>
    <row r="424" customFormat="false" ht="45" hidden="false" customHeight="true" outlineLevel="0" collapsed="false">
      <c r="A424" s="22" t="s">
        <v>1085</v>
      </c>
      <c r="B424" s="22" t="s">
        <v>974</v>
      </c>
      <c r="C424" s="22" t="s">
        <v>228</v>
      </c>
      <c r="D424" s="40" t="s">
        <v>49</v>
      </c>
      <c r="E424" s="41" t="s">
        <v>229</v>
      </c>
      <c r="F424" s="41" t="s">
        <v>229</v>
      </c>
      <c r="G424" s="42" t="n">
        <f aca="false">SUM(G425:G426)</f>
        <v>39.646</v>
      </c>
    </row>
    <row r="425" customFormat="false" ht="15" hidden="false" customHeight="false" outlineLevel="0" collapsed="false">
      <c r="A425" s="43"/>
      <c r="B425" s="43"/>
      <c r="C425" s="44" t="n">
        <v>1</v>
      </c>
      <c r="D425" s="44" t="n">
        <v>31.717</v>
      </c>
      <c r="E425" s="44"/>
      <c r="F425" s="44"/>
      <c r="G425" s="44" t="n">
        <f aca="false">PRODUCT(C425:F425)</f>
        <v>31.717</v>
      </c>
    </row>
    <row r="426" customFormat="false" ht="15" hidden="false" customHeight="false" outlineLevel="0" collapsed="false">
      <c r="A426" s="43" t="s">
        <v>1084</v>
      </c>
      <c r="B426" s="43"/>
      <c r="C426" s="44" t="n">
        <v>25</v>
      </c>
      <c r="D426" s="44" t="n">
        <v>31.716</v>
      </c>
      <c r="E426" s="44"/>
      <c r="F426" s="44"/>
      <c r="G426" s="44" t="n">
        <f aca="false">C426 * D426/100</f>
        <v>7.929</v>
      </c>
    </row>
    <row r="428" customFormat="false" ht="15" hidden="false" customHeight="false" outlineLevel="0" collapsed="false">
      <c r="B428" s="0" t="s">
        <v>972</v>
      </c>
      <c r="C428" s="38" t="s">
        <v>6</v>
      </c>
      <c r="D428" s="39" t="s">
        <v>7</v>
      </c>
      <c r="E428" s="38" t="s">
        <v>8</v>
      </c>
    </row>
    <row r="429" customFormat="false" ht="15" hidden="false" customHeight="false" outlineLevel="0" collapsed="false">
      <c r="B429" s="0" t="s">
        <v>972</v>
      </c>
      <c r="C429" s="38" t="s">
        <v>9</v>
      </c>
      <c r="D429" s="39" t="s">
        <v>230</v>
      </c>
      <c r="E429" s="38" t="s">
        <v>231</v>
      </c>
    </row>
    <row r="431" customFormat="false" ht="45" hidden="false" customHeight="true" outlineLevel="0" collapsed="false">
      <c r="A431" s="22" t="s">
        <v>1086</v>
      </c>
      <c r="B431" s="22" t="s">
        <v>974</v>
      </c>
      <c r="C431" s="22" t="s">
        <v>233</v>
      </c>
      <c r="D431" s="40" t="s">
        <v>13</v>
      </c>
      <c r="E431" s="41" t="s">
        <v>234</v>
      </c>
      <c r="F431" s="41" t="s">
        <v>234</v>
      </c>
      <c r="G431" s="42" t="n">
        <f aca="false">SUM(G432:G432)</f>
        <v>1</v>
      </c>
    </row>
    <row r="432" customFormat="false" ht="15" hidden="false" customHeight="false" outlineLevel="0" collapsed="false">
      <c r="A432" s="43"/>
      <c r="B432" s="43"/>
      <c r="C432" s="44" t="n">
        <v>1</v>
      </c>
      <c r="D432" s="44"/>
      <c r="E432" s="44"/>
      <c r="F432" s="44"/>
      <c r="G432" s="44" t="n">
        <f aca="false">PRODUCT(C432:F432)</f>
        <v>1</v>
      </c>
    </row>
    <row r="434" customFormat="false" ht="15" hidden="false" customHeight="false" outlineLevel="0" collapsed="false">
      <c r="B434" s="0" t="s">
        <v>972</v>
      </c>
      <c r="C434" s="38" t="s">
        <v>6</v>
      </c>
      <c r="D434" s="39" t="s">
        <v>7</v>
      </c>
      <c r="E434" s="38" t="s">
        <v>8</v>
      </c>
    </row>
    <row r="435" customFormat="false" ht="15" hidden="false" customHeight="false" outlineLevel="0" collapsed="false">
      <c r="B435" s="0" t="s">
        <v>972</v>
      </c>
      <c r="C435" s="38" t="s">
        <v>9</v>
      </c>
      <c r="D435" s="39" t="s">
        <v>235</v>
      </c>
      <c r="E435" s="38" t="s">
        <v>236</v>
      </c>
    </row>
    <row r="437" customFormat="false" ht="45" hidden="false" customHeight="true" outlineLevel="0" collapsed="false">
      <c r="A437" s="22" t="s">
        <v>1087</v>
      </c>
      <c r="B437" s="22" t="s">
        <v>974</v>
      </c>
      <c r="C437" s="22" t="s">
        <v>238</v>
      </c>
      <c r="D437" s="40" t="s">
        <v>13</v>
      </c>
      <c r="E437" s="41" t="s">
        <v>239</v>
      </c>
      <c r="F437" s="41" t="s">
        <v>239</v>
      </c>
      <c r="G437" s="42" t="n">
        <f aca="false">SUM(G438:G438)</f>
        <v>1</v>
      </c>
    </row>
    <row r="438" customFormat="false" ht="15" hidden="false" customHeight="false" outlineLevel="0" collapsed="false">
      <c r="A438" s="43"/>
      <c r="B438" s="43"/>
      <c r="C438" s="44" t="n">
        <v>1</v>
      </c>
      <c r="D438" s="44"/>
      <c r="E438" s="44"/>
      <c r="F438" s="44"/>
      <c r="G438" s="44" t="n">
        <f aca="false">PRODUCT(C438:F438)</f>
        <v>1</v>
      </c>
    </row>
    <row r="440" customFormat="false" ht="15" hidden="false" customHeight="false" outlineLevel="0" collapsed="false">
      <c r="B440" s="0" t="s">
        <v>972</v>
      </c>
      <c r="C440" s="38" t="s">
        <v>6</v>
      </c>
      <c r="D440" s="39" t="s">
        <v>7</v>
      </c>
      <c r="E440" s="38" t="s">
        <v>8</v>
      </c>
    </row>
    <row r="441" customFormat="false" ht="15" hidden="false" customHeight="false" outlineLevel="0" collapsed="false">
      <c r="B441" s="0" t="s">
        <v>972</v>
      </c>
      <c r="C441" s="38" t="s">
        <v>9</v>
      </c>
      <c r="D441" s="39" t="s">
        <v>240</v>
      </c>
      <c r="E441" s="38" t="s">
        <v>241</v>
      </c>
    </row>
    <row r="443" customFormat="false" ht="45" hidden="false" customHeight="true" outlineLevel="0" collapsed="false">
      <c r="A443" s="22" t="s">
        <v>1088</v>
      </c>
      <c r="B443" s="22" t="s">
        <v>974</v>
      </c>
      <c r="C443" s="22" t="s">
        <v>243</v>
      </c>
      <c r="D443" s="40" t="s">
        <v>13</v>
      </c>
      <c r="E443" s="41" t="s">
        <v>244</v>
      </c>
      <c r="F443" s="41" t="s">
        <v>244</v>
      </c>
      <c r="G443" s="42" t="n">
        <f aca="false">SUM(G444:G444)</f>
        <v>1</v>
      </c>
    </row>
    <row r="444" customFormat="false" ht="15" hidden="false" customHeight="false" outlineLevel="0" collapsed="false">
      <c r="A444" s="43"/>
      <c r="B444" s="43"/>
      <c r="C444" s="44" t="n">
        <v>1</v>
      </c>
      <c r="D444" s="44"/>
      <c r="E444" s="44"/>
      <c r="F444" s="44"/>
      <c r="G444" s="44" t="n">
        <f aca="false">PRODUCT(C444:F444)</f>
        <v>1</v>
      </c>
    </row>
    <row r="446" customFormat="false" ht="45" hidden="false" customHeight="true" outlineLevel="0" collapsed="false">
      <c r="A446" s="22" t="s">
        <v>1089</v>
      </c>
      <c r="B446" s="22" t="s">
        <v>974</v>
      </c>
      <c r="C446" s="22" t="s">
        <v>245</v>
      </c>
      <c r="D446" s="40" t="s">
        <v>13</v>
      </c>
      <c r="E446" s="41" t="s">
        <v>246</v>
      </c>
      <c r="F446" s="41" t="s">
        <v>246</v>
      </c>
      <c r="G446" s="42" t="n">
        <f aca="false">SUM(G447:G447)</f>
        <v>1</v>
      </c>
    </row>
    <row r="447" customFormat="false" ht="15" hidden="false" customHeight="false" outlineLevel="0" collapsed="false">
      <c r="A447" s="43"/>
      <c r="B447" s="43"/>
      <c r="C447" s="44" t="n">
        <v>1</v>
      </c>
      <c r="D447" s="44"/>
      <c r="E447" s="44"/>
      <c r="F447" s="44"/>
      <c r="G447" s="44" t="n">
        <f aca="false">PRODUCT(C447:F447)</f>
        <v>1</v>
      </c>
    </row>
  </sheetData>
  <sheetProtection sheet="true"/>
  <mergeCells count="86">
    <mergeCell ref="E1:H1"/>
    <mergeCell ref="E2:H2"/>
    <mergeCell ref="E3:H3"/>
    <mergeCell ref="E4:H4"/>
    <mergeCell ref="C6:G6"/>
    <mergeCell ref="E13:F13"/>
    <mergeCell ref="E17:F17"/>
    <mergeCell ref="E21:F21"/>
    <mergeCell ref="E24:F24"/>
    <mergeCell ref="E27:F27"/>
    <mergeCell ref="E30:F30"/>
    <mergeCell ref="E33:F33"/>
    <mergeCell ref="E45:F45"/>
    <mergeCell ref="E48:F48"/>
    <mergeCell ref="E51:F51"/>
    <mergeCell ref="E54:F54"/>
    <mergeCell ref="E57:F57"/>
    <mergeCell ref="E60:F60"/>
    <mergeCell ref="E63:F63"/>
    <mergeCell ref="E66:F66"/>
    <mergeCell ref="E72:F72"/>
    <mergeCell ref="E86:F86"/>
    <mergeCell ref="E97:F97"/>
    <mergeCell ref="E108:F108"/>
    <mergeCell ref="E119:F119"/>
    <mergeCell ref="E125:F125"/>
    <mergeCell ref="E135:F135"/>
    <mergeCell ref="E138:F138"/>
    <mergeCell ref="E147:F147"/>
    <mergeCell ref="E153:F153"/>
    <mergeCell ref="E161:F161"/>
    <mergeCell ref="E168:F168"/>
    <mergeCell ref="E183:F183"/>
    <mergeCell ref="E203:F203"/>
    <mergeCell ref="E209:F209"/>
    <mergeCell ref="E212:F212"/>
    <mergeCell ref="E219:F219"/>
    <mergeCell ref="E224:F224"/>
    <mergeCell ref="E229:F229"/>
    <mergeCell ref="E236:F236"/>
    <mergeCell ref="E239:F239"/>
    <mergeCell ref="E242:F242"/>
    <mergeCell ref="E245:F245"/>
    <mergeCell ref="E248:F248"/>
    <mergeCell ref="E251:F251"/>
    <mergeCell ref="E254:F254"/>
    <mergeCell ref="E257:F257"/>
    <mergeCell ref="E263:F263"/>
    <mergeCell ref="E266:F266"/>
    <mergeCell ref="E269:F269"/>
    <mergeCell ref="E275:F275"/>
    <mergeCell ref="E278:F278"/>
    <mergeCell ref="E287:F287"/>
    <mergeCell ref="E291:F291"/>
    <mergeCell ref="E294:F294"/>
    <mergeCell ref="E297:F297"/>
    <mergeCell ref="E300:F300"/>
    <mergeCell ref="E307:F307"/>
    <mergeCell ref="E310:F310"/>
    <mergeCell ref="E314:F314"/>
    <mergeCell ref="E321:F321"/>
    <mergeCell ref="E328:F328"/>
    <mergeCell ref="E332:F332"/>
    <mergeCell ref="E339:F339"/>
    <mergeCell ref="E346:F346"/>
    <mergeCell ref="E353:F353"/>
    <mergeCell ref="E356:F356"/>
    <mergeCell ref="E359:F359"/>
    <mergeCell ref="E362:F362"/>
    <mergeCell ref="E365:F365"/>
    <mergeCell ref="E368:F368"/>
    <mergeCell ref="E371:F371"/>
    <mergeCell ref="E374:F374"/>
    <mergeCell ref="E377:F377"/>
    <mergeCell ref="E380:F380"/>
    <mergeCell ref="E383:F383"/>
    <mergeCell ref="E391:F391"/>
    <mergeCell ref="E398:F398"/>
    <mergeCell ref="E404:F404"/>
    <mergeCell ref="E412:F412"/>
    <mergeCell ref="E420:F420"/>
    <mergeCell ref="E424:F424"/>
    <mergeCell ref="E431:F431"/>
    <mergeCell ref="E437:F437"/>
    <mergeCell ref="E443:F443"/>
    <mergeCell ref="E446:F446"/>
  </mergeCells>
  <printOptions headings="false" gridLines="false" gridLinesSet="true" horizontalCentered="false" verticalCentered="false"/>
  <pageMargins left="0.75" right="0.75" top="0.75" bottom="0.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2026-06-04T08:25:15Z</dcterms:created>
  <dc:creator/>
  <dc:description/>
  <dc:language>es-ES</dc:language>
  <cp:lastModifiedBy>Usuario</cp:lastModifiedBy>
  <dcterms:modified xsi:type="dcterms:W3CDTF">2026-06-04T08:25:55Z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