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 defaultThemeVersion="166925"/>
  <mc:AlternateContent xmlns:mc="http://schemas.openxmlformats.org/markup-compatibility/2006">
    <mc:Choice Requires="x15">
      <x15ac:absPath xmlns:x15ac="http://schemas.microsoft.com/office/spreadsheetml/2010/11/ac" url="S:\contractacio\PLECS\PLECS 2025\PLECS SUBMINISTRAMENTS\AUPAC 12101 2025 Subministrament aliments Formació\Models oferta\"/>
    </mc:Choice>
  </mc:AlternateContent>
  <xr:revisionPtr revIDLastSave="0" documentId="13_ncr:1_{715A2A21-8906-4807-BBFE-F0A59C555010}" xr6:coauthVersionLast="36" xr6:coauthVersionMax="36" xr10:uidLastSave="{00000000-0000-0000-0000-000000000000}"/>
  <bookViews>
    <workbookView xWindow="0" yWindow="0" windowWidth="19200" windowHeight="11265" xr2:uid="{D59B9F4D-DE3E-4AAE-AE30-2F511E9228C2}"/>
  </bookViews>
  <sheets>
    <sheet name="Lot 6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" i="1" l="1"/>
  <c r="F4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B46" i="1" l="1"/>
  <c r="B47" i="1"/>
  <c r="B49" i="1" s="1"/>
  <c r="B48" i="1"/>
  <c r="B50" i="1" s="1"/>
  <c r="B51" i="1" l="1"/>
</calcChain>
</file>

<file path=xl/sharedStrings.xml><?xml version="1.0" encoding="utf-8"?>
<sst xmlns="http://schemas.openxmlformats.org/spreadsheetml/2006/main" count="98" uniqueCount="73">
  <si>
    <t>PRODUCTE</t>
  </si>
  <si>
    <t>UNITATS</t>
  </si>
  <si>
    <t>COMPRA</t>
  </si>
  <si>
    <t>P. UNITARI OFERT (IVA excl.)</t>
  </si>
  <si>
    <t xml:space="preserve"> TOTAL (IVA excl.)</t>
  </si>
  <si>
    <t>1 KG</t>
  </si>
  <si>
    <t xml:space="preserve"> P. UNITARI MÀX (IVA excl.)</t>
  </si>
  <si>
    <t>QUANTITAT</t>
  </si>
  <si>
    <t>LOT 6. PRODUCTES SECS</t>
  </si>
  <si>
    <t>ARRÒS - DIFERENTS TIPUS</t>
  </si>
  <si>
    <t>BLAT DE MORO - DIFERENTS TIPUS I FORMAT</t>
  </si>
  <si>
    <t>BROU - PEIX NATURAL</t>
  </si>
  <si>
    <t>1 LITRE</t>
  </si>
  <si>
    <t>COCO - DIFERENTES FORMATS</t>
  </si>
  <si>
    <t>COLORANT - ALIMENTICI 900 GR</t>
  </si>
  <si>
    <t>900 GR</t>
  </si>
  <si>
    <t>CONFITURA - DIFERENTS SABORS</t>
  </si>
  <si>
    <t>800 GR</t>
  </si>
  <si>
    <t>CONSERVES - CONFIT D'ÀNEC LLAUNA 10 UNIT</t>
  </si>
  <si>
    <t>10 UNIT</t>
  </si>
  <si>
    <t>CONSERVES - FRUITA VARIADA</t>
  </si>
  <si>
    <t>CONSERVES - VERDURES VÀRIES</t>
  </si>
  <si>
    <t>CONSERVES PEIX - ANXOVA</t>
  </si>
  <si>
    <t>UNIT</t>
  </si>
  <si>
    <t>CONSERVES PEIX - TONYINA DIFE PARTS I FORMATS</t>
  </si>
  <si>
    <t>1 kg</t>
  </si>
  <si>
    <t>EDULCORANT - SOBRE 150 UNIT</t>
  </si>
  <si>
    <t>150 UNIT</t>
  </si>
  <si>
    <t>EMBUTITS - DIFERENTS TIPUS I FORMATS</t>
  </si>
  <si>
    <t>KG</t>
  </si>
  <si>
    <t>ESPECIES</t>
  </si>
  <si>
    <t>550 grams </t>
  </si>
  <si>
    <t>FARINA - DIFERENTS TIPUS I FORMATS</t>
  </si>
  <si>
    <t>FORMATGE - DIFERENTS TIPUS I FORMATS</t>
  </si>
  <si>
    <t>FRUITS SECS - DIFERENTS TIPUS I FORMATS</t>
  </si>
  <si>
    <t>GALETES</t>
  </si>
  <si>
    <t>GUACAMOLE - 1 KG</t>
  </si>
  <si>
    <t>INFUSIONS - VÀRIES</t>
  </si>
  <si>
    <t>15 UNITATS</t>
  </si>
  <si>
    <t>IOGURT - DIFERENTS TIPUS I FORMATS</t>
  </si>
  <si>
    <t>LLEGUMS - CIGRONS - POT 3 KG</t>
  </si>
  <si>
    <t>3 KG</t>
  </si>
  <si>
    <t>LLEGUMS - FESULS SANTA PAU BULLIDA</t>
  </si>
  <si>
    <t>LLET - DIFERENTS TIPUS I FORMATS</t>
  </si>
  <si>
    <t>MANTEGA - PASCUAL 1KG</t>
  </si>
  <si>
    <t>MEL - DIFERENTS TIPUS I FORMATS</t>
  </si>
  <si>
    <t>MELMELADA - DIFERENTS TIPUS I FORMATS</t>
  </si>
  <si>
    <t>NATA LÍQUIDA 35 %</t>
  </si>
  <si>
    <t>OLI - DIFERENTS TIPUS I FORMATS</t>
  </si>
  <si>
    <t>OLIVES - DIFERENTS TIPUS I FORMATS</t>
  </si>
  <si>
    <t>OU - DIFERENTS TIPUS I FORMATS</t>
  </si>
  <si>
    <t>OU - FRESC</t>
  </si>
  <si>
    <t>DOTZENA</t>
  </si>
  <si>
    <t>OU - GUATLLA</t>
  </si>
  <si>
    <t>18 UNIT</t>
  </si>
  <si>
    <t>PASTA - DIFERENTS TIPUS I FORMATS</t>
  </si>
  <si>
    <t>0,5 kg</t>
  </si>
  <si>
    <t>SAL - DIFERENTS TIPUS I FORMATS</t>
  </si>
  <si>
    <t>SALMÓ - FUMAT SOBRE 100GR</t>
  </si>
  <si>
    <t>100 GR</t>
  </si>
  <si>
    <t>SALSA  - DIFERENTS TIPUS I FORMATS</t>
  </si>
  <si>
    <t>0,5 litres</t>
  </si>
  <si>
    <t>SNACKS VARIATS</t>
  </si>
  <si>
    <t>SUCRE - DIFERENTS TIPUS I FORMATS</t>
  </si>
  <si>
    <t>TOMÀQUET EN CONSERVA - DIFERENTS TIPUS I FORMATS</t>
  </si>
  <si>
    <t>VINAGRE  - DIFERENTS TIPUS I FORMATS</t>
  </si>
  <si>
    <t>XOCOLATA - DIFERENTS TIPUS I FORMATS</t>
  </si>
  <si>
    <t>TOTAL LOT 6 (IVA excl.)</t>
  </si>
  <si>
    <t>TOTAL LOT 6 (IVA incl.)</t>
  </si>
  <si>
    <t>IVA (4 %)</t>
  </si>
  <si>
    <t>IVA (10 %)</t>
  </si>
  <si>
    <t>Part IVA 4 %</t>
  </si>
  <si>
    <t>Part IVA 10 %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</si>
</sst>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44" formatCode="_-* #,##0.00\ &quot;€&quot;_-;\-* #,##0.00\ &quot;€&quot;_-;_-* &quot;-&quot;??\ &quot;€&quot;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Dash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Dashed">
        <color indexed="64"/>
      </bottom>
      <diagonal/>
    </border>
    <border>
      <left/>
      <right style="medium">
        <color indexed="64"/>
      </right>
      <top/>
      <bottom style="mediumDashed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0" applyFont="1" applyAlignment="1">
      <alignment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vertical="center"/>
    </xf>
    <xf numFmtId="0" fontId="4" fillId="2" borderId="5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44" fontId="4" fillId="0" borderId="5" xfId="1" applyFont="1" applyBorder="1" applyAlignment="1">
      <alignment horizontal="right" vertical="center" wrapText="1"/>
    </xf>
    <xf numFmtId="44" fontId="4" fillId="0" borderId="5" xfId="1" applyFont="1" applyBorder="1" applyAlignment="1">
      <alignment horizontal="right" vertical="center"/>
    </xf>
    <xf numFmtId="0" fontId="5" fillId="0" borderId="2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4" fontId="4" fillId="0" borderId="10" xfId="1" applyFont="1" applyBorder="1" applyAlignment="1">
      <alignment horizontal="right" vertical="center" wrapText="1"/>
    </xf>
    <xf numFmtId="0" fontId="4" fillId="0" borderId="11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4" fillId="0" borderId="13" xfId="0" applyFont="1" applyBorder="1" applyAlignment="1">
      <alignment horizontal="center" vertical="center"/>
    </xf>
    <xf numFmtId="0" fontId="4" fillId="0" borderId="2" xfId="0" applyFont="1" applyBorder="1" applyAlignment="1">
      <alignment vertical="center" wrapText="1"/>
    </xf>
    <xf numFmtId="8" fontId="0" fillId="0" borderId="0" xfId="0" applyNumberFormat="1"/>
    <xf numFmtId="8" fontId="4" fillId="0" borderId="3" xfId="0" applyNumberFormat="1" applyFont="1" applyBorder="1" applyAlignment="1">
      <alignment horizontal="right" vertical="center"/>
    </xf>
    <xf numFmtId="8" fontId="4" fillId="0" borderId="5" xfId="0" applyNumberFormat="1" applyFont="1" applyBorder="1" applyAlignment="1">
      <alignment horizontal="right" vertical="center"/>
    </xf>
    <xf numFmtId="8" fontId="4" fillId="0" borderId="13" xfId="0" applyNumberFormat="1" applyFont="1" applyBorder="1" applyAlignment="1">
      <alignment horizontal="right" vertical="center"/>
    </xf>
    <xf numFmtId="44" fontId="4" fillId="0" borderId="8" xfId="1" applyFont="1" applyBorder="1" applyAlignment="1">
      <alignment horizontal="right" vertical="center" wrapText="1"/>
    </xf>
    <xf numFmtId="8" fontId="4" fillId="0" borderId="10" xfId="0" applyNumberFormat="1" applyFont="1" applyBorder="1" applyAlignment="1">
      <alignment horizontal="right" vertical="center"/>
    </xf>
    <xf numFmtId="0" fontId="3" fillId="0" borderId="11" xfId="0" applyFont="1" applyBorder="1" applyAlignment="1">
      <alignment vertical="center"/>
    </xf>
    <xf numFmtId="2" fontId="4" fillId="0" borderId="5" xfId="0" applyNumberFormat="1" applyFont="1" applyBorder="1" applyAlignment="1">
      <alignment horizontal="center" vertical="center"/>
    </xf>
    <xf numFmtId="2" fontId="4" fillId="0" borderId="10" xfId="0" applyNumberFormat="1" applyFont="1" applyBorder="1" applyAlignment="1">
      <alignment horizontal="center" vertical="center"/>
    </xf>
    <xf numFmtId="2" fontId="4" fillId="0" borderId="3" xfId="0" applyNumberFormat="1" applyFont="1" applyBorder="1" applyAlignment="1">
      <alignment horizontal="center" vertical="center"/>
    </xf>
    <xf numFmtId="2" fontId="4" fillId="0" borderId="13" xfId="0" applyNumberFormat="1" applyFont="1" applyBorder="1" applyAlignment="1">
      <alignment horizontal="center" vertical="center"/>
    </xf>
    <xf numFmtId="44" fontId="5" fillId="0" borderId="6" xfId="0" applyNumberFormat="1" applyFont="1" applyFill="1" applyBorder="1" applyAlignment="1">
      <alignment horizontal="right" vertical="center" wrapText="1"/>
    </xf>
    <xf numFmtId="0" fontId="5" fillId="0" borderId="7" xfId="0" applyFont="1" applyFill="1" applyBorder="1" applyAlignment="1">
      <alignment horizontal="right" vertical="center" wrapText="1"/>
    </xf>
    <xf numFmtId="0" fontId="5" fillId="0" borderId="3" xfId="0" applyFont="1" applyFill="1" applyBorder="1" applyAlignment="1">
      <alignment horizontal="right" vertical="center" wrapText="1"/>
    </xf>
    <xf numFmtId="44" fontId="5" fillId="0" borderId="6" xfId="0" applyNumberFormat="1" applyFont="1" applyBorder="1" applyAlignment="1">
      <alignment horizontal="right" vertical="center"/>
    </xf>
    <xf numFmtId="0" fontId="5" fillId="0" borderId="7" xfId="0" applyFont="1" applyBorder="1" applyAlignment="1">
      <alignment horizontal="right" vertical="center"/>
    </xf>
    <xf numFmtId="0" fontId="5" fillId="0" borderId="3" xfId="0" applyFont="1" applyBorder="1" applyAlignment="1">
      <alignment horizontal="right" vertical="center"/>
    </xf>
    <xf numFmtId="44" fontId="4" fillId="0" borderId="6" xfId="1" applyFont="1" applyBorder="1" applyAlignment="1">
      <alignment horizontal="right" vertical="center"/>
    </xf>
    <xf numFmtId="44" fontId="4" fillId="0" borderId="7" xfId="1" applyFont="1" applyBorder="1" applyAlignment="1">
      <alignment horizontal="right" vertical="center"/>
    </xf>
    <xf numFmtId="44" fontId="4" fillId="0" borderId="3" xfId="1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4" fontId="4" fillId="0" borderId="6" xfId="1" applyFont="1" applyBorder="1" applyAlignment="1">
      <alignment horizontal="center" vertical="center"/>
    </xf>
    <xf numFmtId="44" fontId="4" fillId="0" borderId="7" xfId="1" applyFont="1" applyBorder="1" applyAlignment="1">
      <alignment horizontal="center" vertical="center"/>
    </xf>
    <xf numFmtId="44" fontId="4" fillId="0" borderId="3" xfId="1" applyFont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ici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968985-2E18-429E-872B-1188A3749936}">
  <dimension ref="A1:I51"/>
  <sheetViews>
    <sheetView tabSelected="1" workbookViewId="0">
      <selection activeCell="E5" sqref="E5"/>
    </sheetView>
  </sheetViews>
  <sheetFormatPr defaultRowHeight="15" x14ac:dyDescent="0.25"/>
  <cols>
    <col min="1" max="1" width="50.140625" bestFit="1" customWidth="1"/>
    <col min="2" max="2" width="10.5703125" bestFit="1" customWidth="1"/>
    <col min="3" max="3" width="10.28515625" bestFit="1" customWidth="1"/>
    <col min="4" max="4" width="13.42578125" bestFit="1" customWidth="1"/>
    <col min="5" max="5" width="15" bestFit="1" customWidth="1"/>
    <col min="6" max="6" width="10.42578125" bestFit="1" customWidth="1"/>
  </cols>
  <sheetData>
    <row r="1" spans="1:6" ht="15.75" thickBot="1" x14ac:dyDescent="0.3">
      <c r="A1" s="1" t="s">
        <v>8</v>
      </c>
    </row>
    <row r="2" spans="1:6" ht="32.25" customHeight="1" x14ac:dyDescent="0.25">
      <c r="A2" s="40" t="s">
        <v>0</v>
      </c>
      <c r="B2" s="2" t="s">
        <v>1</v>
      </c>
      <c r="C2" s="40" t="s">
        <v>7</v>
      </c>
      <c r="D2" s="42" t="s">
        <v>6</v>
      </c>
      <c r="E2" s="42" t="s">
        <v>3</v>
      </c>
      <c r="F2" s="42" t="s">
        <v>4</v>
      </c>
    </row>
    <row r="3" spans="1:6" ht="15.75" thickBot="1" x14ac:dyDescent="0.3">
      <c r="A3" s="41"/>
      <c r="B3" s="3" t="s">
        <v>2</v>
      </c>
      <c r="C3" s="41"/>
      <c r="D3" s="43"/>
      <c r="E3" s="43"/>
      <c r="F3" s="43"/>
    </row>
    <row r="4" spans="1:6" ht="15.75" thickBot="1" x14ac:dyDescent="0.3">
      <c r="A4" s="16" t="s">
        <v>9</v>
      </c>
      <c r="B4" s="6" t="s">
        <v>5</v>
      </c>
      <c r="C4" s="29">
        <v>20</v>
      </c>
      <c r="D4" s="21">
        <v>6.23</v>
      </c>
      <c r="E4" s="10">
        <v>0</v>
      </c>
      <c r="F4" s="11">
        <f>ROUND(C4*E4,2)</f>
        <v>0</v>
      </c>
    </row>
    <row r="5" spans="1:6" ht="15.75" thickBot="1" x14ac:dyDescent="0.3">
      <c r="A5" s="8" t="s">
        <v>10</v>
      </c>
      <c r="B5" s="7" t="s">
        <v>5</v>
      </c>
      <c r="C5" s="27">
        <v>6</v>
      </c>
      <c r="D5" s="22">
        <v>6.24</v>
      </c>
      <c r="E5" s="10">
        <v>0</v>
      </c>
      <c r="F5" s="11">
        <f>ROUND(C5*E5,2)</f>
        <v>0</v>
      </c>
    </row>
    <row r="6" spans="1:6" ht="15.75" thickBot="1" x14ac:dyDescent="0.3">
      <c r="A6" s="4" t="s">
        <v>32</v>
      </c>
      <c r="B6" s="5" t="s">
        <v>5</v>
      </c>
      <c r="C6" s="27">
        <v>68</v>
      </c>
      <c r="D6" s="22">
        <v>1.75</v>
      </c>
      <c r="E6" s="10">
        <v>0</v>
      </c>
      <c r="F6" s="11">
        <f t="shared" ref="F5:F45" si="0">ROUND(C6*E6,2)</f>
        <v>0</v>
      </c>
    </row>
    <row r="7" spans="1:6" ht="15.75" thickBot="1" x14ac:dyDescent="0.3">
      <c r="A7" s="4" t="s">
        <v>33</v>
      </c>
      <c r="B7" s="5" t="s">
        <v>5</v>
      </c>
      <c r="C7" s="27">
        <v>132</v>
      </c>
      <c r="D7" s="22">
        <v>12.16</v>
      </c>
      <c r="E7" s="10">
        <v>0</v>
      </c>
      <c r="F7" s="11">
        <f t="shared" si="0"/>
        <v>0</v>
      </c>
    </row>
    <row r="8" spans="1:6" ht="15.75" thickBot="1" x14ac:dyDescent="0.3">
      <c r="A8" s="4" t="s">
        <v>40</v>
      </c>
      <c r="B8" s="5" t="s">
        <v>41</v>
      </c>
      <c r="C8" s="27">
        <v>1</v>
      </c>
      <c r="D8" s="22">
        <v>4.59</v>
      </c>
      <c r="E8" s="10">
        <v>0</v>
      </c>
      <c r="F8" s="11">
        <f t="shared" si="0"/>
        <v>0</v>
      </c>
    </row>
    <row r="9" spans="1:6" ht="15.75" thickBot="1" x14ac:dyDescent="0.3">
      <c r="A9" s="8" t="s">
        <v>42</v>
      </c>
      <c r="B9" s="7" t="s">
        <v>5</v>
      </c>
      <c r="C9" s="27">
        <v>10</v>
      </c>
      <c r="D9" s="22">
        <v>6.21</v>
      </c>
      <c r="E9" s="10">
        <v>0</v>
      </c>
      <c r="F9" s="11">
        <f t="shared" si="0"/>
        <v>0</v>
      </c>
    </row>
    <row r="10" spans="1:6" ht="15.75" thickBot="1" x14ac:dyDescent="0.3">
      <c r="A10" s="8" t="s">
        <v>43</v>
      </c>
      <c r="B10" s="7" t="s">
        <v>12</v>
      </c>
      <c r="C10" s="27">
        <v>450</v>
      </c>
      <c r="D10" s="22">
        <v>4.08</v>
      </c>
      <c r="E10" s="10">
        <v>0</v>
      </c>
      <c r="F10" s="11">
        <f t="shared" si="0"/>
        <v>0</v>
      </c>
    </row>
    <row r="11" spans="1:6" ht="15.75" thickBot="1" x14ac:dyDescent="0.3">
      <c r="A11" s="4" t="s">
        <v>48</v>
      </c>
      <c r="B11" s="5" t="s">
        <v>12</v>
      </c>
      <c r="C11" s="27">
        <v>420</v>
      </c>
      <c r="D11" s="22">
        <v>4.63</v>
      </c>
      <c r="E11" s="10">
        <v>0</v>
      </c>
      <c r="F11" s="11">
        <f t="shared" si="0"/>
        <v>0</v>
      </c>
    </row>
    <row r="12" spans="1:6" ht="15.75" thickBot="1" x14ac:dyDescent="0.3">
      <c r="A12" s="8" t="s">
        <v>50</v>
      </c>
      <c r="B12" s="7" t="s">
        <v>12</v>
      </c>
      <c r="C12" s="27">
        <v>13</v>
      </c>
      <c r="D12" s="22">
        <v>3.05</v>
      </c>
      <c r="E12" s="10">
        <v>0</v>
      </c>
      <c r="F12" s="11">
        <f t="shared" si="0"/>
        <v>0</v>
      </c>
    </row>
    <row r="13" spans="1:6" ht="15.75" thickBot="1" x14ac:dyDescent="0.3">
      <c r="A13" s="8" t="s">
        <v>51</v>
      </c>
      <c r="B13" s="7" t="s">
        <v>52</v>
      </c>
      <c r="C13" s="27">
        <v>106</v>
      </c>
      <c r="D13" s="22">
        <v>3.89</v>
      </c>
      <c r="E13" s="10">
        <v>0</v>
      </c>
      <c r="F13" s="11">
        <f t="shared" si="0"/>
        <v>0</v>
      </c>
    </row>
    <row r="14" spans="1:6" ht="15.75" thickBot="1" x14ac:dyDescent="0.3">
      <c r="A14" s="17" t="s">
        <v>53</v>
      </c>
      <c r="B14" s="18" t="s">
        <v>54</v>
      </c>
      <c r="C14" s="30">
        <v>7</v>
      </c>
      <c r="D14" s="23">
        <v>2.46</v>
      </c>
      <c r="E14" s="15">
        <v>0</v>
      </c>
      <c r="F14" s="11">
        <f t="shared" si="0"/>
        <v>0</v>
      </c>
    </row>
    <row r="15" spans="1:6" ht="15.75" thickBot="1" x14ac:dyDescent="0.3">
      <c r="A15" s="4" t="s">
        <v>11</v>
      </c>
      <c r="B15" s="5" t="s">
        <v>12</v>
      </c>
      <c r="C15" s="27">
        <v>3</v>
      </c>
      <c r="D15" s="22">
        <v>3.39</v>
      </c>
      <c r="E15" s="24">
        <v>0</v>
      </c>
      <c r="F15" s="11">
        <f t="shared" si="0"/>
        <v>0</v>
      </c>
    </row>
    <row r="16" spans="1:6" ht="15.75" thickBot="1" x14ac:dyDescent="0.3">
      <c r="A16" s="8" t="s">
        <v>13</v>
      </c>
      <c r="B16" s="7" t="s">
        <v>5</v>
      </c>
      <c r="C16" s="27">
        <v>6</v>
      </c>
      <c r="D16" s="22">
        <v>3.66</v>
      </c>
      <c r="E16" s="10">
        <v>0</v>
      </c>
      <c r="F16" s="11">
        <f t="shared" si="0"/>
        <v>0</v>
      </c>
    </row>
    <row r="17" spans="1:6" ht="15.75" thickBot="1" x14ac:dyDescent="0.3">
      <c r="A17" s="4" t="s">
        <v>14</v>
      </c>
      <c r="B17" s="5" t="s">
        <v>15</v>
      </c>
      <c r="C17" s="27">
        <v>1</v>
      </c>
      <c r="D17" s="22">
        <v>7.48</v>
      </c>
      <c r="E17" s="10">
        <v>0</v>
      </c>
      <c r="F17" s="11">
        <f t="shared" si="0"/>
        <v>0</v>
      </c>
    </row>
    <row r="18" spans="1:6" ht="15.75" thickBot="1" x14ac:dyDescent="0.3">
      <c r="A18" s="8" t="s">
        <v>16</v>
      </c>
      <c r="B18" s="7" t="s">
        <v>17</v>
      </c>
      <c r="C18" s="27">
        <v>2</v>
      </c>
      <c r="D18" s="22">
        <v>7.95</v>
      </c>
      <c r="E18" s="10">
        <v>0</v>
      </c>
      <c r="F18" s="11">
        <f t="shared" si="0"/>
        <v>0</v>
      </c>
    </row>
    <row r="19" spans="1:6" ht="15.75" thickBot="1" x14ac:dyDescent="0.3">
      <c r="A19" s="8" t="s">
        <v>18</v>
      </c>
      <c r="B19" s="7" t="s">
        <v>19</v>
      </c>
      <c r="C19" s="27">
        <v>4</v>
      </c>
      <c r="D19" s="22">
        <v>59.34</v>
      </c>
      <c r="E19" s="10">
        <v>0</v>
      </c>
      <c r="F19" s="11">
        <f t="shared" si="0"/>
        <v>0</v>
      </c>
    </row>
    <row r="20" spans="1:6" ht="15.75" thickBot="1" x14ac:dyDescent="0.3">
      <c r="A20" s="8" t="s">
        <v>20</v>
      </c>
      <c r="B20" s="7" t="s">
        <v>5</v>
      </c>
      <c r="C20" s="27">
        <v>5</v>
      </c>
      <c r="D20" s="22">
        <v>9.4600000000000009</v>
      </c>
      <c r="E20" s="10">
        <v>0</v>
      </c>
      <c r="F20" s="11">
        <f t="shared" si="0"/>
        <v>0</v>
      </c>
    </row>
    <row r="21" spans="1:6" ht="15.75" thickBot="1" x14ac:dyDescent="0.3">
      <c r="A21" s="8" t="s">
        <v>21</v>
      </c>
      <c r="B21" s="7" t="s">
        <v>5</v>
      </c>
      <c r="C21" s="27">
        <v>60</v>
      </c>
      <c r="D21" s="22">
        <v>5.3</v>
      </c>
      <c r="E21" s="10">
        <v>0</v>
      </c>
      <c r="F21" s="11">
        <f t="shared" si="0"/>
        <v>0</v>
      </c>
    </row>
    <row r="22" spans="1:6" ht="15.75" thickBot="1" x14ac:dyDescent="0.3">
      <c r="A22" s="8" t="s">
        <v>22</v>
      </c>
      <c r="B22" s="7" t="s">
        <v>23</v>
      </c>
      <c r="C22" s="27">
        <v>650</v>
      </c>
      <c r="D22" s="22">
        <v>0.33</v>
      </c>
      <c r="E22" s="10">
        <v>0</v>
      </c>
      <c r="F22" s="11">
        <f t="shared" si="0"/>
        <v>0</v>
      </c>
    </row>
    <row r="23" spans="1:6" ht="15.75" thickBot="1" x14ac:dyDescent="0.3">
      <c r="A23" s="19" t="s">
        <v>24</v>
      </c>
      <c r="B23" s="7" t="s">
        <v>25</v>
      </c>
      <c r="C23" s="27">
        <v>29</v>
      </c>
      <c r="D23" s="22">
        <v>18</v>
      </c>
      <c r="E23" s="10">
        <v>0</v>
      </c>
      <c r="F23" s="11">
        <f t="shared" si="0"/>
        <v>0</v>
      </c>
    </row>
    <row r="24" spans="1:6" ht="15.75" thickBot="1" x14ac:dyDescent="0.3">
      <c r="A24" s="4" t="s">
        <v>26</v>
      </c>
      <c r="B24" s="5" t="s">
        <v>27</v>
      </c>
      <c r="C24" s="27">
        <v>5</v>
      </c>
      <c r="D24" s="22">
        <v>4.03</v>
      </c>
      <c r="E24" s="10">
        <v>0</v>
      </c>
      <c r="F24" s="11">
        <f t="shared" si="0"/>
        <v>0</v>
      </c>
    </row>
    <row r="25" spans="1:6" ht="15.75" thickBot="1" x14ac:dyDescent="0.3">
      <c r="A25" s="8" t="s">
        <v>28</v>
      </c>
      <c r="B25" s="7" t="s">
        <v>29</v>
      </c>
      <c r="C25" s="27">
        <v>50</v>
      </c>
      <c r="D25" s="22">
        <v>12.31</v>
      </c>
      <c r="E25" s="10">
        <v>0</v>
      </c>
      <c r="F25" s="11">
        <f t="shared" si="0"/>
        <v>0</v>
      </c>
    </row>
    <row r="26" spans="1:6" ht="15.75" thickBot="1" x14ac:dyDescent="0.3">
      <c r="A26" s="8" t="s">
        <v>30</v>
      </c>
      <c r="B26" s="7" t="s">
        <v>31</v>
      </c>
      <c r="C26" s="27">
        <v>15</v>
      </c>
      <c r="D26" s="22">
        <v>10.28</v>
      </c>
      <c r="E26" s="10">
        <v>0</v>
      </c>
      <c r="F26" s="11">
        <f t="shared" si="0"/>
        <v>0</v>
      </c>
    </row>
    <row r="27" spans="1:6" ht="15.75" thickBot="1" x14ac:dyDescent="0.3">
      <c r="A27" s="8" t="s">
        <v>34</v>
      </c>
      <c r="B27" s="7" t="s">
        <v>5</v>
      </c>
      <c r="C27" s="27">
        <v>30</v>
      </c>
      <c r="D27" s="22">
        <v>14.15</v>
      </c>
      <c r="E27" s="10">
        <v>0</v>
      </c>
      <c r="F27" s="11">
        <f t="shared" si="0"/>
        <v>0</v>
      </c>
    </row>
    <row r="28" spans="1:6" ht="15.75" thickBot="1" x14ac:dyDescent="0.3">
      <c r="A28" s="8" t="s">
        <v>35</v>
      </c>
      <c r="B28" s="7" t="s">
        <v>5</v>
      </c>
      <c r="C28" s="27">
        <v>10</v>
      </c>
      <c r="D28" s="22">
        <v>8.68</v>
      </c>
      <c r="E28" s="10">
        <v>0</v>
      </c>
      <c r="F28" s="11">
        <f t="shared" si="0"/>
        <v>0</v>
      </c>
    </row>
    <row r="29" spans="1:6" ht="15.75" thickBot="1" x14ac:dyDescent="0.3">
      <c r="A29" s="4" t="s">
        <v>36</v>
      </c>
      <c r="B29" s="5" t="s">
        <v>5</v>
      </c>
      <c r="C29" s="27">
        <v>1</v>
      </c>
      <c r="D29" s="22">
        <v>8.91</v>
      </c>
      <c r="E29" s="10">
        <v>0</v>
      </c>
      <c r="F29" s="11">
        <f t="shared" si="0"/>
        <v>0</v>
      </c>
    </row>
    <row r="30" spans="1:6" ht="15.75" thickBot="1" x14ac:dyDescent="0.3">
      <c r="A30" s="4" t="s">
        <v>37</v>
      </c>
      <c r="B30" s="5" t="s">
        <v>38</v>
      </c>
      <c r="C30" s="27">
        <v>30</v>
      </c>
      <c r="D30" s="22">
        <v>6.9</v>
      </c>
      <c r="E30" s="10">
        <v>0</v>
      </c>
      <c r="F30" s="11">
        <f t="shared" si="0"/>
        <v>0</v>
      </c>
    </row>
    <row r="31" spans="1:6" ht="15.75" thickBot="1" x14ac:dyDescent="0.3">
      <c r="A31" s="8" t="s">
        <v>39</v>
      </c>
      <c r="B31" s="7" t="s">
        <v>5</v>
      </c>
      <c r="C31" s="27">
        <v>16</v>
      </c>
      <c r="D31" s="22">
        <v>4.5199999999999996</v>
      </c>
      <c r="E31" s="10">
        <v>0</v>
      </c>
      <c r="F31" s="11">
        <f t="shared" si="0"/>
        <v>0</v>
      </c>
    </row>
    <row r="32" spans="1:6" ht="15.75" thickBot="1" x14ac:dyDescent="0.3">
      <c r="A32" s="4" t="s">
        <v>44</v>
      </c>
      <c r="B32" s="5" t="s">
        <v>5</v>
      </c>
      <c r="C32" s="27">
        <v>36</v>
      </c>
      <c r="D32" s="22">
        <v>14.56</v>
      </c>
      <c r="E32" s="10">
        <v>0</v>
      </c>
      <c r="F32" s="11">
        <f t="shared" si="0"/>
        <v>0</v>
      </c>
    </row>
    <row r="33" spans="1:9" ht="15.75" thickBot="1" x14ac:dyDescent="0.3">
      <c r="A33" s="8" t="s">
        <v>45</v>
      </c>
      <c r="B33" s="7" t="s">
        <v>5</v>
      </c>
      <c r="C33" s="27">
        <v>11</v>
      </c>
      <c r="D33" s="22">
        <v>8.58</v>
      </c>
      <c r="E33" s="10">
        <v>0</v>
      </c>
      <c r="F33" s="11">
        <f t="shared" si="0"/>
        <v>0</v>
      </c>
    </row>
    <row r="34" spans="1:9" ht="15.75" thickBot="1" x14ac:dyDescent="0.3">
      <c r="A34" s="8" t="s">
        <v>46</v>
      </c>
      <c r="B34" s="7" t="s">
        <v>5</v>
      </c>
      <c r="C34" s="27">
        <v>5</v>
      </c>
      <c r="D34" s="22">
        <v>9.0299999999999994</v>
      </c>
      <c r="E34" s="10">
        <v>0</v>
      </c>
      <c r="F34" s="11">
        <f t="shared" si="0"/>
        <v>0</v>
      </c>
    </row>
    <row r="35" spans="1:9" ht="15.75" thickBot="1" x14ac:dyDescent="0.3">
      <c r="A35" s="8" t="s">
        <v>47</v>
      </c>
      <c r="B35" s="7" t="s">
        <v>12</v>
      </c>
      <c r="C35" s="27">
        <v>47</v>
      </c>
      <c r="D35" s="22">
        <v>6.21</v>
      </c>
      <c r="E35" s="10">
        <v>0</v>
      </c>
      <c r="F35" s="11">
        <f t="shared" si="0"/>
        <v>0</v>
      </c>
    </row>
    <row r="36" spans="1:9" ht="15.75" thickBot="1" x14ac:dyDescent="0.3">
      <c r="A36" s="8" t="s">
        <v>49</v>
      </c>
      <c r="B36" s="7" t="s">
        <v>5</v>
      </c>
      <c r="C36" s="27">
        <v>9</v>
      </c>
      <c r="D36" s="22">
        <v>11.79</v>
      </c>
      <c r="E36" s="10">
        <v>0</v>
      </c>
      <c r="F36" s="11">
        <f t="shared" si="0"/>
        <v>0</v>
      </c>
    </row>
    <row r="37" spans="1:9" ht="15.75" thickBot="1" x14ac:dyDescent="0.3">
      <c r="A37" s="8" t="s">
        <v>55</v>
      </c>
      <c r="B37" s="7" t="s">
        <v>56</v>
      </c>
      <c r="C37" s="27">
        <v>51</v>
      </c>
      <c r="D37" s="22">
        <v>6.5</v>
      </c>
      <c r="E37" s="10">
        <v>0</v>
      </c>
      <c r="F37" s="11">
        <f t="shared" si="0"/>
        <v>0</v>
      </c>
    </row>
    <row r="38" spans="1:9" ht="15.75" thickBot="1" x14ac:dyDescent="0.3">
      <c r="A38" s="8" t="s">
        <v>57</v>
      </c>
      <c r="B38" s="7" t="s">
        <v>5</v>
      </c>
      <c r="C38" s="27">
        <v>9</v>
      </c>
      <c r="D38" s="22">
        <v>0.92</v>
      </c>
      <c r="E38" s="10">
        <v>0</v>
      </c>
      <c r="F38" s="11">
        <f t="shared" si="0"/>
        <v>0</v>
      </c>
    </row>
    <row r="39" spans="1:9" ht="15.75" thickBot="1" x14ac:dyDescent="0.3">
      <c r="A39" s="4" t="s">
        <v>58</v>
      </c>
      <c r="B39" s="5" t="s">
        <v>59</v>
      </c>
      <c r="C39" s="27">
        <v>5</v>
      </c>
      <c r="D39" s="22">
        <v>8.8000000000000007</v>
      </c>
      <c r="E39" s="10">
        <v>0</v>
      </c>
      <c r="F39" s="11">
        <f t="shared" si="0"/>
        <v>0</v>
      </c>
    </row>
    <row r="40" spans="1:9" ht="15.75" thickBot="1" x14ac:dyDescent="0.3">
      <c r="A40" s="8" t="s">
        <v>60</v>
      </c>
      <c r="B40" s="7" t="s">
        <v>61</v>
      </c>
      <c r="C40" s="27">
        <v>24</v>
      </c>
      <c r="D40" s="22">
        <v>11.27</v>
      </c>
      <c r="E40" s="10">
        <v>0</v>
      </c>
      <c r="F40" s="11">
        <f t="shared" si="0"/>
        <v>0</v>
      </c>
      <c r="I40" s="20"/>
    </row>
    <row r="41" spans="1:9" ht="15.75" thickBot="1" x14ac:dyDescent="0.3">
      <c r="A41" s="8" t="s">
        <v>62</v>
      </c>
      <c r="B41" s="7" t="s">
        <v>5</v>
      </c>
      <c r="C41" s="27">
        <v>3</v>
      </c>
      <c r="D41" s="22">
        <v>1.82</v>
      </c>
      <c r="E41" s="10">
        <v>0</v>
      </c>
      <c r="F41" s="11">
        <f t="shared" si="0"/>
        <v>0</v>
      </c>
    </row>
    <row r="42" spans="1:9" ht="15.75" thickBot="1" x14ac:dyDescent="0.3">
      <c r="A42" s="8" t="s">
        <v>63</v>
      </c>
      <c r="B42" s="7" t="s">
        <v>5</v>
      </c>
      <c r="C42" s="27">
        <v>150</v>
      </c>
      <c r="D42" s="22">
        <v>1.69</v>
      </c>
      <c r="E42" s="10">
        <v>0</v>
      </c>
      <c r="F42" s="11">
        <f t="shared" si="0"/>
        <v>0</v>
      </c>
    </row>
    <row r="43" spans="1:9" ht="15.75" thickBot="1" x14ac:dyDescent="0.3">
      <c r="A43" s="19" t="s">
        <v>64</v>
      </c>
      <c r="B43" s="7" t="s">
        <v>5</v>
      </c>
      <c r="C43" s="27">
        <v>142</v>
      </c>
      <c r="D43" s="22">
        <v>1.61</v>
      </c>
      <c r="E43" s="10">
        <v>0</v>
      </c>
      <c r="F43" s="11">
        <f t="shared" si="0"/>
        <v>0</v>
      </c>
    </row>
    <row r="44" spans="1:9" ht="15.75" thickBot="1" x14ac:dyDescent="0.3">
      <c r="A44" s="8" t="s">
        <v>65</v>
      </c>
      <c r="B44" s="7" t="s">
        <v>12</v>
      </c>
      <c r="C44" s="27">
        <v>12.75</v>
      </c>
      <c r="D44" s="22">
        <v>4.59</v>
      </c>
      <c r="E44" s="10">
        <v>0</v>
      </c>
      <c r="F44" s="11">
        <f t="shared" si="0"/>
        <v>0</v>
      </c>
    </row>
    <row r="45" spans="1:9" ht="15.75" thickBot="1" x14ac:dyDescent="0.3">
      <c r="A45" s="13" t="s">
        <v>66</v>
      </c>
      <c r="B45" s="14" t="s">
        <v>5</v>
      </c>
      <c r="C45" s="28">
        <v>21.2</v>
      </c>
      <c r="D45" s="25">
        <v>18.37</v>
      </c>
      <c r="E45" s="15">
        <v>0</v>
      </c>
      <c r="F45" s="11">
        <f t="shared" si="0"/>
        <v>0</v>
      </c>
    </row>
    <row r="46" spans="1:9" ht="15.75" thickBot="1" x14ac:dyDescent="0.3">
      <c r="A46" s="26" t="s">
        <v>67</v>
      </c>
      <c r="B46" s="34">
        <f>SUM(F4:F45)</f>
        <v>0</v>
      </c>
      <c r="C46" s="35"/>
      <c r="D46" s="35"/>
      <c r="E46" s="35"/>
      <c r="F46" s="36"/>
    </row>
    <row r="47" spans="1:9" ht="15.75" thickBot="1" x14ac:dyDescent="0.3">
      <c r="A47" s="9" t="s">
        <v>71</v>
      </c>
      <c r="B47" s="44">
        <f>SUM(F4:F14)</f>
        <v>0</v>
      </c>
      <c r="C47" s="45"/>
      <c r="D47" s="45"/>
      <c r="E47" s="45"/>
      <c r="F47" s="46"/>
    </row>
    <row r="48" spans="1:9" ht="15.75" thickBot="1" x14ac:dyDescent="0.3">
      <c r="A48" s="9" t="s">
        <v>72</v>
      </c>
      <c r="B48" s="44">
        <f>SUM(F15:F45)</f>
        <v>0</v>
      </c>
      <c r="C48" s="45"/>
      <c r="D48" s="45"/>
      <c r="E48" s="45"/>
      <c r="F48" s="46"/>
    </row>
    <row r="49" spans="1:6" ht="15.75" thickBot="1" x14ac:dyDescent="0.3">
      <c r="A49" s="9" t="s">
        <v>69</v>
      </c>
      <c r="B49" s="44">
        <f>ROUND(B47*4%,2)</f>
        <v>0</v>
      </c>
      <c r="C49" s="45"/>
      <c r="D49" s="45"/>
      <c r="E49" s="45"/>
      <c r="F49" s="46"/>
    </row>
    <row r="50" spans="1:6" ht="15.75" thickBot="1" x14ac:dyDescent="0.3">
      <c r="A50" s="12" t="s">
        <v>70</v>
      </c>
      <c r="B50" s="37">
        <f>ROUND(B48*10%,2)</f>
        <v>0</v>
      </c>
      <c r="C50" s="38"/>
      <c r="D50" s="38"/>
      <c r="E50" s="38"/>
      <c r="F50" s="39"/>
    </row>
    <row r="51" spans="1:6" ht="15.75" thickBot="1" x14ac:dyDescent="0.3">
      <c r="A51" s="9" t="s">
        <v>68</v>
      </c>
      <c r="B51" s="31">
        <f>B46+B49+B50</f>
        <v>0</v>
      </c>
      <c r="C51" s="32"/>
      <c r="D51" s="32"/>
      <c r="E51" s="32"/>
      <c r="F51" s="33"/>
    </row>
  </sheetData>
  <sheetProtection sheet="1" objects="1" scenarios="1" formatColumns="0"/>
  <protectedRanges>
    <protectedRange sqref="E4:E45" name="Interval1"/>
  </protectedRanges>
  <mergeCells count="11">
    <mergeCell ref="B51:F51"/>
    <mergeCell ref="B46:F46"/>
    <mergeCell ref="B50:F50"/>
    <mergeCell ref="A2:A3"/>
    <mergeCell ref="C2:C3"/>
    <mergeCell ref="D2:D3"/>
    <mergeCell ref="E2:E3"/>
    <mergeCell ref="F2:F3"/>
    <mergeCell ref="B48:F48"/>
    <mergeCell ref="B49:F49"/>
    <mergeCell ref="B47:F4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Lot 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Navarro Fernandez_ Judit</dc:creator>
  <cp:lastModifiedBy>Navarro Fernandez_ Judit</cp:lastModifiedBy>
  <dcterms:created xsi:type="dcterms:W3CDTF">2026-04-17T11:09:37Z</dcterms:created>
  <dcterms:modified xsi:type="dcterms:W3CDTF">2026-05-20T06:47:25Z</dcterms:modified>
</cp:coreProperties>
</file>