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U:\DOP_Recursos_Economics\Manteniment\Informes i projectes\projectes\2026\PT - central Di\Projecte executiu\"/>
    </mc:Choice>
  </mc:AlternateContent>
  <xr:revisionPtr revIDLastSave="0" documentId="13_ncr:1_{FBE3CF9D-BFD8-4B76-A7F3-B9C110E40948}" xr6:coauthVersionLast="47" xr6:coauthVersionMax="47" xr10:uidLastSave="{00000000-0000-0000-0000-000000000000}"/>
  <bookViews>
    <workbookView xWindow="-110" yWindow="-110" windowWidth="19420" windowHeight="11500" xr2:uid="{1FCE39B8-4DA0-4018-A79E-5B18301AAE8F}"/>
  </bookViews>
  <sheets>
    <sheet name="pressupost sense preu"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2" i="6" l="1"/>
  <c r="F147" i="6" l="1"/>
  <c r="F146" i="6"/>
  <c r="F145" i="6"/>
  <c r="F144" i="6"/>
  <c r="F143" i="6"/>
  <c r="F142" i="6"/>
  <c r="F141" i="6"/>
  <c r="F140" i="6"/>
  <c r="F134" i="6"/>
  <c r="D136" i="6" s="1"/>
  <c r="F126" i="6"/>
  <c r="D128" i="6" s="1"/>
  <c r="F119" i="6"/>
  <c r="D121" i="6" s="1"/>
  <c r="F111" i="6"/>
  <c r="F112" i="6" s="1"/>
  <c r="F106" i="6"/>
  <c r="F104" i="6"/>
  <c r="F107" i="6" s="1"/>
  <c r="F100" i="6"/>
  <c r="F98" i="6"/>
  <c r="F94" i="6"/>
  <c r="F93" i="6"/>
  <c r="F87" i="6"/>
  <c r="F85" i="6"/>
  <c r="F83" i="6"/>
  <c r="F79" i="6"/>
  <c r="F78" i="6"/>
  <c r="F77" i="6"/>
  <c r="F76" i="6"/>
  <c r="F73" i="6"/>
  <c r="F72" i="6"/>
  <c r="F70" i="6"/>
  <c r="F69" i="6"/>
  <c r="F67" i="6"/>
  <c r="F66" i="6"/>
  <c r="F63" i="6"/>
  <c r="F62" i="6"/>
  <c r="F61" i="6"/>
  <c r="F60" i="6"/>
  <c r="F57" i="6"/>
  <c r="F56" i="6"/>
  <c r="F54" i="6"/>
  <c r="F53" i="6"/>
  <c r="F51" i="6"/>
  <c r="F49" i="6"/>
  <c r="F48" i="6"/>
  <c r="F45" i="6"/>
  <c r="F44" i="6"/>
  <c r="F43" i="6"/>
  <c r="F42" i="6"/>
  <c r="F39" i="6"/>
  <c r="F38" i="6"/>
  <c r="F36" i="6"/>
  <c r="F35" i="6"/>
  <c r="F34" i="6"/>
  <c r="F33" i="6"/>
  <c r="F32" i="6"/>
  <c r="F29" i="6"/>
  <c r="F28" i="6"/>
  <c r="F27" i="6"/>
  <c r="F26" i="6"/>
  <c r="F25" i="6"/>
  <c r="F23" i="6"/>
  <c r="F22" i="6"/>
  <c r="F21" i="6"/>
  <c r="F20" i="6"/>
  <c r="F19" i="6"/>
  <c r="F18" i="6"/>
  <c r="F17" i="6"/>
  <c r="F16" i="6"/>
  <c r="F15" i="6"/>
  <c r="F14" i="6"/>
  <c r="F11" i="6"/>
  <c r="F10" i="6"/>
  <c r="F8" i="6"/>
  <c r="F5" i="6"/>
  <c r="F64" i="6" l="1"/>
  <c r="F101" i="6"/>
  <c r="D149" i="6"/>
  <c r="F46" i="6"/>
  <c r="F95" i="6"/>
  <c r="F88" i="6"/>
  <c r="F80" i="6"/>
  <c r="D114" i="6" l="1"/>
  <c r="F30" i="6"/>
  <c r="D89" i="6" s="1"/>
  <c r="D151" i="6" l="1"/>
  <c r="F154" i="6" s="1"/>
  <c r="F156" i="6" l="1"/>
  <c r="F155" i="6"/>
  <c r="F157" i="6" l="1"/>
  <c r="F158" i="6" s="1"/>
  <c r="F159" i="6" s="1"/>
</calcChain>
</file>

<file path=xl/sharedStrings.xml><?xml version="1.0" encoding="utf-8"?>
<sst xmlns="http://schemas.openxmlformats.org/spreadsheetml/2006/main" count="227" uniqueCount="128">
  <si>
    <t>Connectar i revisar electroimans instal·lats a portes automàtiques, controls d'accessos i altres receptor connectata al sistema de detecció d'incendis</t>
  </si>
  <si>
    <t xml:space="preserve">Realització de passos d'instal·lacions entre plantes pels conductes exsitents  amb Tub corbable de PVC, corrugat, de color negre, de 40 mm de diàmetre nominal, </t>
  </si>
  <si>
    <t>Realització de l'obra civil necessària per atravessar parets pel pass d'instal·lacions</t>
  </si>
  <si>
    <t>Quantitat</t>
  </si>
  <si>
    <t>DETECCIÓ I ALARMA</t>
  </si>
  <si>
    <t>UNITATS</t>
  </si>
  <si>
    <t>Actuacions prèvies</t>
  </si>
  <si>
    <t>ud</t>
  </si>
  <si>
    <t>Desmuntatge de central de detecció i alarma existent. Inclou mà d'obra, mitjans i materials auxiliars i repassos estètics: reposició de plaques de fals sostre, pintat i emmasillat i pintat. Inclou gestió de residus.</t>
  </si>
  <si>
    <t>Subministrament i instal·lació de bateria de plom estanca de 12 Vcc 24 A. Totalment instal·lada, muntada i provada. Inclou mà d'obra, material auxiliar de muntatge i peces especials.</t>
  </si>
  <si>
    <t>P.A. per instal·lació de registres i repassos estètics de tota la instal·lació. Aquesta partida inclou la reposició plaques fals sostre, pintat, emmasillat i els repassos estètics que siguin necessaris. Inclou gestió de residus i mà d'obra.</t>
  </si>
  <si>
    <t>ml</t>
  </si>
  <si>
    <t>Desmuntatge dels dectectors i cablejat existent. S'inclou mà d'obra, mitjans d'elevació i materials auxiliars i repassos estètics: reposició de plaques de fals sostre, pintat i emmasillat. Inclou gestió de residus.</t>
  </si>
  <si>
    <t>Ud</t>
  </si>
  <si>
    <t>Desmuntatge dels polsadors i cablejat existents. S'inclou mà d'obra, mitjans d'elevació, materials auxiliars i repassos estètics: reposició de plaques de fals sostre, pintat i emmasillat. Inclou gestió de residus.</t>
  </si>
  <si>
    <t>Subministrament i instal·lació mòdul de zona convencional. Inclou mà d'obra, material auxiliar de muntatge i peces especials. Totalment instal·lat, muntat i provat.</t>
  </si>
  <si>
    <t>Subministrament i instal·lació mòdul monitor per central de detecció. Inclou mà d'obra, material auxiliar de muntatge i peces especials. Totalment instal·lat, muntat i provat.</t>
  </si>
  <si>
    <t>Subministrament i instal·lació mòdul control per central de detecció. Inclou mà d'obra, material auxiliar de muntatge i peces especials. Totalment instal·lat, muntat i provat.</t>
  </si>
  <si>
    <t>SENYALITZACIÓ</t>
  </si>
  <si>
    <t>Suministrament i muntatge de placa de senyalització de polsador d'alarma, segons normativa visió 20m a una cara, instal·lada a parament vertical. Classe A. Inclou repassos estètics, mitjans d'elevació i gestió de residus.</t>
  </si>
  <si>
    <t>Suministrament i muntatge de placa de senyalització de sirena, visió 20m una cara, instal·lada a la porta sobre el mecanisme. Classe A. Inclou repassos estètics, mitjans d'elevació i gestió de residus.</t>
  </si>
  <si>
    <t>Suministrament i muntatge de placa de senyalització de polsador d'alarma, segons normativa visió 20m a una cara, instal·lada a parament vertical. Classe A. Inclou material auxiliar de muntatge, peces especials, repassos estètics, mitjans d'elevació i gestió de residus</t>
  </si>
  <si>
    <t>Suministrament i muntatge de placa de senyalització de sirena, visió 20m una cara, instal·lada a la porta sobre el mecanisme. Classe A. Inclou material auxiliar de muntatge, peces especials, repassos estètics, mitjans d'elevació i gestió de residus.</t>
  </si>
  <si>
    <t>Suministrament i muntatge de placa de senyalització de polsador d'alarma, segons normativa visió 20m a una cara, instal·lada a parament vertical. Classe A. Inclou material auxiliar de muntatge, peces especials, repassos estètics, mitjans d'elevació i gestió de residus.</t>
  </si>
  <si>
    <t>Planta Coberta</t>
  </si>
  <si>
    <t>SEGURETAT I SALUT</t>
  </si>
  <si>
    <t>PROGRAMACIÓ</t>
  </si>
  <si>
    <t>PROVES INSTAL·LACIÓ I RECEPCIÓ</t>
  </si>
  <si>
    <t>Realització de proves finals i Verificació de les mateixes davant la Direcció Facultativa mitjançant l'emissió d'Informe corresponent per part de la Instal·ladora.</t>
  </si>
  <si>
    <t>S'emetrà un joc complet de documentació corresponent a les proves realitzades degudament Datades, Signades, i segellades per l'Instal·lador de PCI habilitat, INDEPENDENTMENT de les Realitzades per part de l'organisme de control autoritzat (OCA). Totes les Proves de Mesures seran executades davant la Direcció Facultativa, previ acord de dates per a la seva execució.</t>
  </si>
  <si>
    <t>Cursos de formació al personal dels tres torns de 2h de durada</t>
  </si>
  <si>
    <t>Preu unitari [€]</t>
  </si>
  <si>
    <t>Preu total [€]</t>
  </si>
  <si>
    <t>SUBTOTAL Actuacions prèvies</t>
  </si>
  <si>
    <t>TOTAL DETECCIÓ I ALARMA</t>
  </si>
  <si>
    <t>SUBTOTAL Planta Coberta</t>
  </si>
  <si>
    <t>TOTAL SENYALITZACIÓ</t>
  </si>
  <si>
    <t>Conjunt d'equips de protecció personal, sistemes de protecció col·lectiva, Abalisament i retolació temporal d'obres, instal·lacions d'higiene temporal i de benestar i medicina preventiva i primers auxilis, necessaris per al compliment normativa de seguretat i salut en el treball. Fins i tot manteniment en condicions segures durant tot el període de temps necessari, reparar o reposició i transport a l'emmagatzematge o lloc de mudances de contenidors.</t>
  </si>
  <si>
    <t>TOTAL SEGURETAT I SALUT</t>
  </si>
  <si>
    <t>P.A. Programació d'equips i integració en sistema de control comunicació amb el Centre d'Alarmes de Sabadell. Totalment instal·lat, muntada i provada. Inclou la llicència del programari necessari per la connexió de comunicación al centre d’alarmes, completamente muntat, connectat, implementación de plànols i en funcionament.</t>
  </si>
  <si>
    <t>TOTAL PROGRAMACIÓ</t>
  </si>
  <si>
    <t>DOCUMENTACIÓ I TRAMITACIÓ INCLOSA EN EL PREU</t>
  </si>
  <si>
    <t>Entrega certificats d'instal·lació, certificats del material, assajos de laboratori, registre d'empresa instal·ladora en instal·lacions de PCI, i contracta de manteniment de la instal·lació.</t>
  </si>
  <si>
    <t>Projecte tècnic de legalització de les instal·lacions de protecció contra incendis indicades i de la instal·lació elèctrica, ja siguin de caràcter provisional i / o definitiva. Inclou tots els tràmits administratius davant els organismes oficials, els visats de projectes en el col·legi oficial corresponent, presentació en l'organisme oficial, i seguiment fins a bon fi dels expedients, fins i tot l'abonament de les taxes corresponents.</t>
  </si>
  <si>
    <t>S'hauran de complir tots els requisits que inclou el CTE i altres normatives que regulen els treballs d'aquest capítol, respecte a la documentació, identificació, idoneïtat dels diferents elements pel tipus d'ús i lloc (classificació a el foc, sol·licituds mecàniques, i dimensionats mínims, etc.), la compatibilitat entre els materials, l'emmagatzematge en obra, la resolució de les diferents trobades i juntes, el procés d'execució, l'homologació dels operaris per a la realització de treballs específics, les comprovacions finals i les toleràncies admissibles de les diferents partides. Així com els manuals de manteniment i conservació dels elements de les instal·lacions.</t>
  </si>
  <si>
    <t>Queden inclosos en el cost de el capítol, si no s'esmenta el contrari en partides específiques, els següents conceptes amb caràcter enunciatiu i no limitatiu:</t>
  </si>
  <si>
    <t>TOTS els ajuts i treballs auxiliars d'obra que s'han de realitzar en obra, consistents en:</t>
  </si>
  <si>
    <t>- Descàrrega de material vertical i horitzontal fins al lloc de treball.</t>
  </si>
  <si>
    <t>- Obertura i tapat de rozaszanjas, buits, suports, etc ... i la seva posterior tapat, i segellat.</t>
  </si>
  <si>
    <t>- Realització, tapat i segellat, de forats per encastament d'elements.</t>
  </si>
  <si>
    <t>- Col·locació de passamurs.</t>
  </si>
  <si>
    <t>- Fixació de suports.</t>
  </si>
  <si>
    <t>- Construcció de bancades.</t>
  </si>
  <si>
    <t>- Construcció i rebut de caixes per a elements encastats.</t>
  </si>
  <si>
    <t>- Obertura de forats en falsos sostres.</t>
  </si>
  <si>
    <t>- Càrrega, descàrrega i elevació de materials.</t>
  </si>
  <si>
    <t>- Segellat de forats i buits de pas d'instal·lacions. fins i tot collarins intumescents, comportes tallafocs, saquets intumescents, etc.</t>
  </si>
  <si>
    <t>- Rebuts, neteja, acabaments i mitjans auxiliars.</t>
  </si>
  <si>
    <t>- Neteja final i retirada de runes.</t>
  </si>
  <si>
    <t>- En general, tot allò necessari per al muntatge de la instal·lació.</t>
  </si>
  <si>
    <t>- Tots els mitjans auxiliars per a l'execució dels treballs seran per compte de l'industrial, incloses les bastides si fossin necessaries.</t>
  </si>
  <si>
    <t>- Pintat de tots els tubs d'instal·lacions que quedin vistos en façana o a l'interior de l'edifici (soterranis, locals, oficines, habitatges ...), amb pintura de color especial en casos d'instal·lacions de gas i la resta seguint instruccions de la direcció facultativa.</t>
  </si>
  <si>
    <t>Comprèn tots els treballs, materials i mitjans auxiliars necessaris per deixar la unitat completa, totalment instal·lada, provada i en perfecte estat de funcionament, segons documents de projecte, indicacions de la D.F. i Normativa Vigent.</t>
  </si>
  <si>
    <t>Serà per compte de l'industrial la realització de les proves de funcionament en el 100% de les diferents instal·lacions. Aquestes proves s'han de fer un cop finalitzats els treballs i, haurà d'estar present l'organisme de control de garantia decennal contractat per la propietat, en les proves que aquest cregui necessari; pel que serà necessària el lliurament de el protocol i pla de proves amb temps suficient.</t>
  </si>
  <si>
    <t>Aquest capítol inclou, la instal·lació completa de protecció contra incendis completament acabada segons projecte tècnic d'instal·lacions format per documentació gràfica, memòries i plecs de condicions. Incloent realització de segellat de forats i buits de pas d'instal·lacions. Fins i tot collarins intumescents, comportes tallafocs, saquets intumescents, etc. Col·locació de suports i en general tots els elements per deixar la instal·lació totalment acabada. Inclús transport de la maquinària fins a l'obra, proves i certificats dels aparells i de la instal·lació. Es tindrà en compte el compliment el reglament d'instal·lacions de protecció contra incendis i l'ordenança municipal corresponent. Inclou la legalització de les instal·lacions en indústria.</t>
  </si>
  <si>
    <t>S'ha de tenir en compte l'obligatorietat de:</t>
  </si>
  <si>
    <t>- Homolgació i certificació de tots els materials.</t>
  </si>
  <si>
    <t>- Instruccions d'ús i garanties.</t>
  </si>
  <si>
    <t>- Realització i lliurament de protocols de proves de la instal·lació segons normativa aplicable.</t>
  </si>
  <si>
    <t>- Certificats d'instal·lació.</t>
  </si>
  <si>
    <t>- Posada en funcionament de la mateixa, així com formació de dossier amb manuals d'utilització, garanties, manteniment bàsic de la instal·lació.</t>
  </si>
  <si>
    <t>- Replanteig i Planols asbuilt en autocad</t>
  </si>
  <si>
    <t>Normativa d'obligat compliment:</t>
  </si>
  <si>
    <t>- L'específica per a cada un dels materials utilitzats en el projecte</t>
  </si>
  <si>
    <t>- DB SI Seguretat en cas d'incendi. Codi Tècnic de l'Edificació (CTE). Part II. Document bàsic SI.</t>
  </si>
  <si>
    <t>- Real Decreto 513/2017, de 22 de mayo, por el que se aprueba el Reglamento de instalaciones de protección contra incendios.</t>
  </si>
  <si>
    <t>- DB SUA Seguretat d'utilització i accessibilitat. Codi Tècnic de l'Edificació (CTE). Document bàsic SUA.</t>
  </si>
  <si>
    <t>- DB HE Estalvi d'energia. Codi Tècnic de l'Edificació (CTE). Part II. Document Bàsic HE.</t>
  </si>
  <si>
    <t>- Execució: Codi Tècnic de l'Edificació (CTE). Part II. Document Bàsic HS.</t>
  </si>
  <si>
    <t>- Disposicions d'aplicació de la Directiva d'Parlament Europeu i de Consell, 97/23 / CE, relativa als equips de pressió i es modifica el Reial Decret 1244/1979, de 4 d'abril, que va aprovar el Reglament d'aparells a pressió.</t>
  </si>
  <si>
    <t>- Classificació dels productes de construcció i dels elements constructius en funció de les seves propietats de reacció i de resistència enfront de foc. Reial Decret 312/2005, de 18 de març, de l'Ministeri de la Presidència. "</t>
  </si>
  <si>
    <t>Neteja i retirada de residus fins a gestor autoritzat</t>
  </si>
  <si>
    <t>Planta 0</t>
  </si>
  <si>
    <t>Planta 1</t>
  </si>
  <si>
    <t>Planta 2</t>
  </si>
  <si>
    <t>SUBTOTAL Planta 0</t>
  </si>
  <si>
    <t>SUBTOTAL Planta 1</t>
  </si>
  <si>
    <t>SUBTOTAL Planta 2</t>
  </si>
  <si>
    <t>Desmuntatge de sirenes i cablejat existents. S'inclou mà d'obra, mitjans d'elevació, materials auxiliars i repassos estètics: reposició de plaques de fals sostre, pintat i emmasillat. Inclou gestió de residus.</t>
  </si>
  <si>
    <t>Cable bipolar RZ1-K (AS+), sent la seva tensió assignada de 0,6/1 kV, reacció al foc classe Cca-s1b,d1,a1 segons UNE-EN 50575, amb conductor multifilar de coure classe 5 (-K) de 2x1,5 mm² de secció, amb aïllament de polietilè reticulat (R) i coberta de compost termoplàstic a força de poliolefina lliure de halògens amb baixa emissió de fums i gasos corrosius (Z1). Segons UNE 21123-4. Totalment instal·lat</t>
  </si>
  <si>
    <t>Tub corbable de PVC, corrugat, de color negre, de 20 mm de diàmetre nominal, per a canalització encastada en obra de fàbrica (parets i sostres). Resistència a la compressió 320 N, resistència a l'impacte 1 joule, temperatura de treball -5°C fins 60°C, amb grau de protecció IP545 segons UNE 20324, no propagador de la flama. Segons UNE-EN 61386-1 i UNE-EN 61386-22. Totalment instal·lat</t>
  </si>
  <si>
    <t>Tub corbable de PVC, corrugat, de color negre, de 25 mm de diàmetre nominal, per a canalització encastada en obra de fàbrica (parets i sostres). Resistència a la compressió 320 N, resistència a l'impacte 1 joule, temperatura de treball -5°C fins 60°C, amb grau de protecció IP545 segons UNE 20324, no propagador de la flama. Segons UNE-EN 61386-1 i UNE-EN 61386-22. Totalment instal·lat</t>
  </si>
  <si>
    <t>Tub corbable de PVC, corrugat, de color negre, de 40 mm de diàmetre nominal, per a canalització encastada en obra de fàbrica (parets i sostres). Resistència a la compressió 320 N, resistència a l'impacte 1 joule, temperatura de treball -5°C fins 60°C, amb grau de protecció IP545 segons UNE 20324, no propagador de la flama. Segons UNE-EN 61386-1 i UNE-EN 61386-22. Totalment instal·lat</t>
  </si>
  <si>
    <t>Tub rígid de policarbonat, exempt d'halògens segons UNE-EN 50267-2-2, endollable, corbable en calent, de color gris, de 20 mm de diàmetre nominal, per a instal·lacions elèctriques en edificis públics i per a evitar emissions de fum i gasos àcids. Resistència a la compressió 1250 N, resistència a l'impacte 6 joules, temperatura de treball -5°C fins 90°C, amb grau de protecció IP547 segons UNE 20324, propietats elèctriques: aïllant, no propagador de la flama. Segons UNE-EN 61386-1 i UNE-EN 61386-22. Inclús abraçadores, elements de subjecció i accessoris (corbes, maneguets, tes, colzes i corbes flexibles). Totalment instal·lat</t>
  </si>
  <si>
    <t>Tub rígid de policarbonat, exempt d'halògens segons UNE-EN 50267-2-2, endollable, corbable en calent, de color gris, de 25 mm de diàmetre nominal, per a instal·lacions elèctriques en edificis públics i per a evitar emissions de fum i gasos àcids. Resistència a la compressió 1250 N, resistència a l'impacte 6 joules, temperatura de treball -5°C fins 90°C, amb grau de protecció IP547 segons UNE 20324, propietats elèctriques: aïllant, no propagador de la flama. Segons UNE-EN 61386-1 i UNE-EN 61386-22. Inclús abraçadores, elements de subjecció i accessoris (corbes, maneguets, tes, colzes i corbes flexibles). Totalment instal·lat</t>
  </si>
  <si>
    <t>Tub rígid de policarbonat, exempt d'halògens segons UNE-EN 50267-2-2, endollable, corbable en calent, de color gris, de 40 mm de diàmetre nominal, per a instal·lacions elèctriques en edificis públics i per a evitar emissions de fum i gasos àcids. Resistència a la compressió 1250 N, resistència a l'impacte 6 joules, temperatura de treball -5°C fins 90°C, amb grau de protecció IP547 segons UNE 20324, propietats elèctriques: aïllant, no propagador de la flama. Segons UNE-EN 61386-1 i UNE-EN 61386-22. Inclús abraçadores, elements de subjecció i accessoris (corbes, maneguets, tes, colzes i corbes flexibles). Totalment instal·lat</t>
  </si>
  <si>
    <t>Caixa de derivació estanca, rectangular, de 105x150x80 mm, amb 10 cons i tapa de registre amb cargols de 1/4 de volta, per instal·lar en superfície. Inclús reglets de connexió i elements de fixació. Totalment instal·lada</t>
  </si>
  <si>
    <t>PA</t>
  </si>
  <si>
    <t>Desmuntatge i retirar tota la instal·lacio exsitent. S'inclou mà d'obra, mitjans d'elevació i materials auxiliars i repassos estètics: reposició de plaques de fals sostre, pintat i emmasillat. Inclou gestió de residus.</t>
  </si>
  <si>
    <t>SUBTOTAL Planta coberta</t>
  </si>
  <si>
    <t>Ajuda per mitjans d'elevació, s'inclou els desplaçaments dels vehicles i de les bastides al lloc de treball, els seguros necessaris.</t>
  </si>
  <si>
    <t>Pardia per imprevistos durant l'execució de l'obra</t>
  </si>
  <si>
    <t>TOTAL PRESSUPOST (PEM)</t>
  </si>
  <si>
    <t>Desmuntatge i retirar tota la instal·lacio exiStent. S'inclou mà d'obra, mitjans d'elevació i materials auxiliars i repassos estètics: reposició de plaques de fals sostre, pintat i emmasillat. Inclou gestió de residus.</t>
  </si>
  <si>
    <t>Subministrament i instal·lació polsador d'alarma analògic direccionable, rearmable i aïllador de curtcircuit .Incorpora led indicador d'estat i clau de rearmament. Color vermell. Certificats CPR EN 54-11 i EN 54-17. Dimensions: 85 x 85 x 55 mm. Inclou tapa basculant per protecció polsador. Inclou mà d'obra, base, material auxiliar, mitjans d'elevació i repassos estètics. Totalment instal·lat a l'alçada normativa, muntat i provat.</t>
  </si>
  <si>
    <t>SISTEMA DE MEGAFONIA</t>
  </si>
  <si>
    <t>Subministrament i col·locació d’altaveu certificat EN54-24, potència 6W RMS, 100V, cos metàl·lic amb cúpula ignífuga, muntatge encastat o de superfície segons zona. Inclou connexió a línia 100V i comprovació de continuïtat.</t>
  </si>
  <si>
    <t>Subministrament i instal·lació d’unitat de control EN54-16 amb 8 zones d’àudio, missatges pregravats d’evacuació, gestió de prioritats i supervisió de fallades. Inclou configuració i proves.</t>
  </si>
  <si>
    <t>Subministrament i col·locació d’amplificadors EN54-4, potència 250–500W, monitoritzats i amb detecció de fallada. Inclou bastidor i connexió completa a les línies d’altaveus.</t>
  </si>
  <si>
    <t>Font d’alimentació certificada EN54-4 amb carregador supervisat, 24Vdc, i bateries de plom-gel per a 30 min d’autonomia mínima. Muntatge al rack central.</t>
  </si>
  <si>
    <t>Micròfon certificat EN54-16, amb prioritat d’emergència, botons PTT i indicadors LED d’estat. Instal·lat a la consergeria o sala de control.</t>
  </si>
  <si>
    <t>Mòdul d’enllaç amb la central de detecció d’incendis, amb entrades/sortides de relé supervisades per activació automàtica de missatges d’alarma.</t>
  </si>
  <si>
    <t>Verificació, proves de so, ajust de nivells, documentació final i certificació EN54 de conformitat de la instal·lació.</t>
  </si>
  <si>
    <t>Cable bipolar RZ1-K (AS+), sent la seva tensió assignada de 0,6/1 kV, reacció al foc classe Cca-s1b,d1,a1 segons UNE-EN 50575, amb conductor multifilar de coure classe 5 (-K) de 2x1,5 mm² de secció, amb aïllament de polietilè reticulat (R) i coberta de compost termoplàstic a força de poliolefina lliure de halògens amb baixa emissió de fums i gasos corrosius (Z1). Segons UNE 21123-4. Totalment instal·lat inclou canalització necessaria</t>
  </si>
  <si>
    <t>TOTAL MEGAFONIA</t>
  </si>
  <si>
    <t>TOTAL PROVES D'INSTAL·LACIÓ I RECEPCIÓ</t>
  </si>
  <si>
    <t>Subministrament i instal·lació central modular de detecció d'incendis analògica DETNOV o equivalent ampliable fins a 32 llaços mitjançant targetes de 2 llaços i caixes dexpansió. No incorpora llaços de detecció. Pantalla tàctil de 10” amb gestió gràfica. 2048 zones, 256 àrees i 1024 grups. Registre històric de 1.000.000 esdeveniments. Programari de configuració i manteniment gratuïts, configuració mitjançant port USB o Ethernet. 2 sortides de sirenes supervisades i 2 sortides de relés lliures de tensió en placa. Eixida auxiliar de 24 V 500 mA. Connectable a xarxa (T-Network) de 64 centrals analògiques mitjançant RS485 o fibra òptica no incloses. Port Ethernet en placa mare per a programació i telemanteniment remot, compatible amb Detnov Cloud i sortida Modbus IP. Cabina metàl·lica. Multilingüe. Certificat CPR EN 54-2 i EN 54-4. Precisa de 2 bateries BTD-1224 no incloses. Dimensions: 533 x 453 x 212 mm. Totalment instal·lada, muntada i provada. Inclou mà d'obra, material auxiliar de muntatge, peces especials.</t>
  </si>
  <si>
    <t>Subministrament i instal·lació de targeta d´expansió microprocessada DETNOV o equivalent de 2 llaços amb capacitat de 500 dispositius. 250 adreces per llaç (detectors, mòduls, sirenes o polsadors). Connectable a les centrals analògiques. Totalment instal·lada, muntada i provada. Inclou mà d'obra, material auxiliar de muntatge i peces especials.</t>
  </si>
  <si>
    <t>Subministrament i instal·lació de targeta de comunicació per a centrals analògiques DETNOV o equivalent. Incorpora port Ethernet, sortida RS485 per a connexió de xarxa (S-Network) de centrals i repetidors, 2 x RS485 per a integracions, sortida RS232 per a impressora sèrie. Permet la instal·lació de la xarxa del sistema en anell o amb bus. Incorpora circuit d´aïllament elèctric entre nodes. Distància màxima entre nodes fins a 1.000 metres. Totalment instal·lada, muntada i provada. Inclou mà d'obra, material auxiliar de muntatge i peces especials.</t>
  </si>
  <si>
    <t>Subministrament i instal·lació detector òptic de fums amb aïllador incorporat DETNOV o equivalent. Detecció analògica amb algoritmes de preprocessament dels senyals captats pels detectors. Ideal per a focs d'evolució lenta amb partícules de foc visibles. Certificats CPR EN 54-7 i EN 54-17. Dimensions: 100 x 40 mm. Inclou mà d'obra, base, zòcol, material auxiliar i mitjans d'elevació. Totalment instal·lat, muntat i provat.</t>
  </si>
  <si>
    <t>Subministrament i instal·lació sirena amb flaix analògica amb aïllador incorporat per a connexió directa al llaç  DETNOV o equivalent.. Baix consum. 32 tons i 3 volums configurables (Baix, Mitjà, Alt). Potència acústica 76 dBA a 117 dBA, depenent del to seleccionat. Ocupa una adreça al llaç. Color vermell. IP33C. Base alta per a entrada de tub vist. Certificat CPR EN 54-3 i EN 54-17. Dimensions: 100 x 75 mm. Inclou mà d'obra, base, material auxiliar i mitjans d'elevació. Totalment instal·lada, muntada i provada.</t>
  </si>
  <si>
    <t>Subministrament i instal·lació detector tèrmic (58ºC, classe A2) amb aïllador incorporat DETNOV o equivalent.. Detecció analògica amb algoritmes de preprocessament dels senyals captats pels detectors. Certificats CPR EN 54-5 i EN 54-17. Inclou mà d'obra, base, zòcol, material auxiliar i mitjans d'elevació. Totalment instal·lat, muntat i provat.</t>
  </si>
  <si>
    <t>PREU EXECUTIU MATERIALS</t>
  </si>
  <si>
    <t>DESPESES GENERALS</t>
  </si>
  <si>
    <t>BENEFICI INDUSTRIAL</t>
  </si>
  <si>
    <t>PREU EXECUCIÓ CONTRACTE</t>
  </si>
  <si>
    <t>IVA</t>
  </si>
  <si>
    <t>TOTAL PREU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</si>
</sst>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6" x14ac:knownFonts="1">
    <font>
      <sz val="11"/>
      <color theme="1"/>
      <name val="Calibri"/>
      <family val="2"/>
      <scheme val="minor"/>
    </font>
    <font>
      <b/>
      <sz val="9"/>
      <color rgb="FF000000"/>
      <name val="Arial"/>
      <family val="2"/>
    </font>
    <font>
      <sz val="9"/>
      <color theme="1"/>
      <name val="Arial"/>
      <family val="2"/>
    </font>
    <font>
      <sz val="8"/>
      <color theme="1"/>
      <name val="Times New Roman"/>
      <family val="1"/>
    </font>
    <font>
      <b/>
      <sz val="9"/>
      <color rgb="FFFFFFFF"/>
      <name val="Arial"/>
      <family val="2"/>
    </font>
    <font>
      <sz val="9"/>
      <color theme="1"/>
      <name val="Calibri"/>
      <family val="2"/>
    </font>
    <font>
      <b/>
      <sz val="9"/>
      <color theme="1"/>
      <name val="Arial"/>
      <family val="2"/>
    </font>
    <font>
      <b/>
      <sz val="9"/>
      <color rgb="FFFFFFFF"/>
      <name val="Calibri"/>
      <family val="2"/>
    </font>
    <font>
      <sz val="9"/>
      <name val="Calibri"/>
      <family val="2"/>
    </font>
    <font>
      <sz val="9"/>
      <name val="Arial"/>
      <family val="2"/>
    </font>
    <font>
      <sz val="8"/>
      <name val="Times New Roman"/>
      <family val="1"/>
    </font>
    <font>
      <b/>
      <sz val="9"/>
      <name val="Arial"/>
      <family val="2"/>
    </font>
    <font>
      <sz val="11"/>
      <name val="Calibri"/>
      <family val="2"/>
      <scheme val="minor"/>
    </font>
    <font>
      <b/>
      <sz val="12"/>
      <name val="Arial"/>
      <family val="2"/>
    </font>
    <font>
      <b/>
      <sz val="16"/>
      <name val="Arial"/>
      <family val="2"/>
    </font>
    <font>
      <b/>
      <sz val="14"/>
      <name val="Arial"/>
      <family val="2"/>
    </font>
  </fonts>
  <fills count="6">
    <fill>
      <patternFill patternType="none"/>
    </fill>
    <fill>
      <patternFill patternType="gray125"/>
    </fill>
    <fill>
      <patternFill patternType="solid">
        <fgColor rgb="FFBEBEBE"/>
        <bgColor indexed="64"/>
      </patternFill>
    </fill>
    <fill>
      <patternFill patternType="solid">
        <fgColor rgb="FFA6A6A6"/>
        <bgColor indexed="64"/>
      </patternFill>
    </fill>
    <fill>
      <patternFill patternType="solid">
        <fgColor rgb="FF2F5395"/>
        <bgColor indexed="64"/>
      </patternFill>
    </fill>
    <fill>
      <patternFill patternType="solid">
        <fgColor rgb="FFA9D08E"/>
        <bgColor indexed="64"/>
      </patternFill>
    </fill>
  </fills>
  <borders count="1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s>
  <cellStyleXfs count="1">
    <xf numFmtId="0" fontId="0" fillId="0" borderId="0"/>
  </cellStyleXfs>
  <cellXfs count="86">
    <xf numFmtId="0" fontId="0" fillId="0" borderId="0" xfId="0"/>
    <xf numFmtId="0" fontId="2" fillId="0" borderId="5" xfId="0" applyFont="1" applyBorder="1" applyAlignment="1">
      <alignment vertical="center" wrapText="1"/>
    </xf>
    <xf numFmtId="0" fontId="3" fillId="4" borderId="4" xfId="0" applyFont="1" applyFill="1" applyBorder="1" applyAlignment="1">
      <alignment vertical="center" wrapText="1"/>
    </xf>
    <xf numFmtId="0" fontId="4" fillId="4" borderId="5" xfId="0" applyFont="1" applyFill="1" applyBorder="1" applyAlignment="1">
      <alignment horizontal="center" vertical="center" wrapText="1"/>
    </xf>
    <xf numFmtId="0" fontId="3" fillId="4" borderId="5" xfId="0" applyFont="1" applyFill="1" applyBorder="1" applyAlignment="1">
      <alignment vertical="center" wrapText="1"/>
    </xf>
    <xf numFmtId="0" fontId="1" fillId="2" borderId="4" xfId="0" applyFont="1" applyFill="1" applyBorder="1" applyAlignment="1">
      <alignment horizontal="left" vertical="center" wrapText="1" indent="1"/>
    </xf>
    <xf numFmtId="0" fontId="1" fillId="2" borderId="5" xfId="0" applyFont="1" applyFill="1" applyBorder="1" applyAlignment="1">
      <alignment horizontal="center" vertical="center" wrapText="1"/>
    </xf>
    <xf numFmtId="0" fontId="5" fillId="0" borderId="4" xfId="0" applyFont="1" applyBorder="1" applyAlignment="1">
      <alignment vertical="center" wrapText="1"/>
    </xf>
    <xf numFmtId="0" fontId="2" fillId="0" borderId="6" xfId="0" applyFont="1" applyBorder="1" applyAlignment="1">
      <alignment vertical="center" wrapText="1"/>
    </xf>
    <xf numFmtId="0" fontId="3" fillId="2" borderId="5" xfId="0" applyFont="1" applyFill="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6" fillId="3" borderId="10" xfId="0" applyFont="1" applyFill="1" applyBorder="1" applyAlignment="1">
      <alignment vertical="center" wrapText="1"/>
    </xf>
    <xf numFmtId="0" fontId="1" fillId="3" borderId="5" xfId="0" applyFont="1" applyFill="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2" fillId="0" borderId="4" xfId="0" applyFont="1" applyBorder="1" applyAlignment="1">
      <alignment vertical="center" wrapText="1"/>
    </xf>
    <xf numFmtId="4" fontId="2" fillId="0" borderId="5" xfId="0" applyNumberFormat="1" applyFont="1" applyBorder="1" applyAlignment="1">
      <alignment horizontal="center" vertical="center" wrapText="1"/>
    </xf>
    <xf numFmtId="4" fontId="6" fillId="0" borderId="7" xfId="0" applyNumberFormat="1" applyFont="1" applyBorder="1" applyAlignment="1">
      <alignment vertical="center" wrapText="1"/>
    </xf>
    <xf numFmtId="0" fontId="3" fillId="0" borderId="0" xfId="0" applyFont="1" applyAlignment="1">
      <alignment vertical="center" wrapText="1"/>
    </xf>
    <xf numFmtId="0" fontId="2" fillId="0" borderId="1" xfId="0" applyFont="1" applyBorder="1" applyAlignment="1">
      <alignment vertical="center" wrapText="1"/>
    </xf>
    <xf numFmtId="0" fontId="7" fillId="4" borderId="5" xfId="0" applyFont="1" applyFill="1" applyBorder="1" applyAlignment="1">
      <alignment horizontal="center" vertical="center" wrapText="1"/>
    </xf>
    <xf numFmtId="0" fontId="8" fillId="0" borderId="6" xfId="0" applyFont="1" applyBorder="1" applyAlignment="1">
      <alignment vertical="center" wrapText="1"/>
    </xf>
    <xf numFmtId="0" fontId="9" fillId="0" borderId="7" xfId="0" applyFont="1" applyBorder="1" applyAlignment="1">
      <alignment vertical="center" wrapText="1"/>
    </xf>
    <xf numFmtId="4" fontId="9" fillId="0" borderId="7" xfId="0" applyNumberFormat="1" applyFont="1" applyBorder="1" applyAlignment="1">
      <alignment horizontal="center" vertical="center" wrapText="1"/>
    </xf>
    <xf numFmtId="0" fontId="10" fillId="0" borderId="4" xfId="0" applyFont="1" applyBorder="1" applyAlignment="1">
      <alignment vertical="center" wrapText="1"/>
    </xf>
    <xf numFmtId="0" fontId="9" fillId="0" borderId="5" xfId="0" applyFont="1" applyBorder="1" applyAlignment="1">
      <alignment vertical="center" wrapText="1"/>
    </xf>
    <xf numFmtId="4" fontId="10" fillId="0" borderId="5" xfId="0" applyNumberFormat="1" applyFont="1" applyBorder="1" applyAlignment="1">
      <alignment vertical="center" wrapText="1"/>
    </xf>
    <xf numFmtId="0" fontId="8" fillId="0" borderId="4" xfId="0" applyFont="1" applyBorder="1" applyAlignment="1">
      <alignment vertical="center" wrapText="1"/>
    </xf>
    <xf numFmtId="4" fontId="9" fillId="0" borderId="5" xfId="0" applyNumberFormat="1" applyFont="1" applyBorder="1" applyAlignment="1">
      <alignment horizontal="center" vertical="center" wrapText="1"/>
    </xf>
    <xf numFmtId="4" fontId="9" fillId="0" borderId="5" xfId="0" applyNumberFormat="1" applyFont="1" applyBorder="1" applyAlignment="1">
      <alignment horizontal="left" vertical="center" wrapText="1" indent="3"/>
    </xf>
    <xf numFmtId="0" fontId="11" fillId="0" borderId="6" xfId="0" applyFont="1" applyBorder="1" applyAlignment="1">
      <alignment vertical="center" wrapText="1"/>
    </xf>
    <xf numFmtId="4" fontId="11" fillId="0" borderId="7" xfId="0" applyNumberFormat="1" applyFont="1" applyBorder="1" applyAlignment="1">
      <alignment vertical="center" wrapText="1"/>
    </xf>
    <xf numFmtId="0" fontId="12" fillId="0" borderId="5" xfId="0" applyFont="1" applyBorder="1" applyAlignment="1">
      <alignment vertical="top" wrapText="1"/>
    </xf>
    <xf numFmtId="0" fontId="9" fillId="0" borderId="6" xfId="0" applyFont="1" applyBorder="1" applyAlignment="1">
      <alignment vertical="center" wrapText="1"/>
    </xf>
    <xf numFmtId="0" fontId="10" fillId="0" borderId="5" xfId="0" applyFont="1" applyBorder="1" applyAlignment="1">
      <alignment vertical="center" wrapText="1"/>
    </xf>
    <xf numFmtId="0" fontId="11" fillId="5" borderId="12" xfId="0" applyFont="1" applyFill="1" applyBorder="1" applyAlignment="1">
      <alignment horizontal="left" vertical="center" wrapText="1" indent="15"/>
    </xf>
    <xf numFmtId="0" fontId="10" fillId="5" borderId="12" xfId="0" applyFont="1" applyFill="1" applyBorder="1" applyAlignment="1">
      <alignment vertical="center" wrapText="1"/>
    </xf>
    <xf numFmtId="8" fontId="13" fillId="5" borderId="5" xfId="0" applyNumberFormat="1" applyFont="1" applyFill="1" applyBorder="1" applyAlignment="1">
      <alignment horizontal="center" vertical="center" wrapText="1"/>
    </xf>
    <xf numFmtId="0" fontId="10" fillId="2" borderId="5" xfId="0" applyFont="1" applyFill="1" applyBorder="1" applyAlignment="1">
      <alignment vertical="center" wrapText="1"/>
    </xf>
    <xf numFmtId="0" fontId="9" fillId="0" borderId="5" xfId="0" applyFont="1" applyBorder="1" applyAlignment="1">
      <alignment horizontal="center" vertical="center" wrapText="1"/>
    </xf>
    <xf numFmtId="0" fontId="11" fillId="0" borderId="7" xfId="0" applyFont="1" applyBorder="1" applyAlignment="1">
      <alignment vertical="center" wrapText="1"/>
    </xf>
    <xf numFmtId="0" fontId="11" fillId="5" borderId="12" xfId="0" applyFont="1" applyFill="1" applyBorder="1" applyAlignment="1">
      <alignment horizontal="right" vertical="center" wrapText="1"/>
    </xf>
    <xf numFmtId="0" fontId="10" fillId="0" borderId="7" xfId="0" applyFont="1" applyBorder="1" applyAlignment="1">
      <alignment vertical="center" wrapText="1"/>
    </xf>
    <xf numFmtId="0" fontId="10" fillId="4" borderId="4" xfId="0" applyFont="1" applyFill="1" applyBorder="1" applyAlignment="1">
      <alignment vertical="center" wrapText="1"/>
    </xf>
    <xf numFmtId="0" fontId="11" fillId="4" borderId="5" xfId="0" applyFont="1" applyFill="1" applyBorder="1" applyAlignment="1">
      <alignment horizontal="left" vertical="center" wrapText="1" indent="15"/>
    </xf>
    <xf numFmtId="0" fontId="10" fillId="4" borderId="5" xfId="0" applyFont="1" applyFill="1" applyBorder="1" applyAlignment="1">
      <alignment vertical="center" wrapText="1"/>
    </xf>
    <xf numFmtId="0" fontId="11" fillId="2" borderId="5" xfId="0" applyFont="1" applyFill="1" applyBorder="1" applyAlignment="1">
      <alignment horizontal="left" vertical="center" wrapText="1" indent="15"/>
    </xf>
    <xf numFmtId="0" fontId="11" fillId="2" borderId="5" xfId="0" applyFont="1" applyFill="1" applyBorder="1" applyAlignment="1">
      <alignment horizontal="center" vertical="center" wrapText="1"/>
    </xf>
    <xf numFmtId="4" fontId="9" fillId="0" borderId="7" xfId="0" applyNumberFormat="1" applyFont="1" applyBorder="1" applyAlignment="1">
      <alignment vertical="center" wrapText="1"/>
    </xf>
    <xf numFmtId="4" fontId="10" fillId="5" borderId="12" xfId="0" applyNumberFormat="1" applyFont="1" applyFill="1" applyBorder="1" applyAlignment="1">
      <alignment vertical="center" wrapText="1"/>
    </xf>
    <xf numFmtId="4" fontId="13" fillId="5" borderId="5" xfId="0" applyNumberFormat="1" applyFont="1" applyFill="1" applyBorder="1" applyAlignment="1">
      <alignment horizontal="center" vertical="center" wrapText="1"/>
    </xf>
    <xf numFmtId="0" fontId="10" fillId="0" borderId="6" xfId="0" applyFont="1" applyBorder="1" applyAlignment="1">
      <alignment vertical="center" wrapText="1"/>
    </xf>
    <xf numFmtId="0" fontId="11" fillId="4" borderId="3" xfId="0" applyFont="1" applyFill="1" applyBorder="1" applyAlignment="1">
      <alignment horizontal="center" vertical="center" wrapText="1"/>
    </xf>
    <xf numFmtId="0" fontId="10" fillId="4" borderId="3" xfId="0" applyFont="1" applyFill="1" applyBorder="1" applyAlignment="1">
      <alignment vertical="center" wrapText="1"/>
    </xf>
    <xf numFmtId="0" fontId="9" fillId="4" borderId="10" xfId="0" applyFont="1" applyFill="1" applyBorder="1" applyAlignment="1">
      <alignment vertical="center" wrapText="1"/>
    </xf>
    <xf numFmtId="0" fontId="11" fillId="4" borderId="5" xfId="0" applyFont="1" applyFill="1" applyBorder="1" applyAlignment="1">
      <alignment horizontal="center" vertical="center" wrapText="1"/>
    </xf>
    <xf numFmtId="0" fontId="9" fillId="0" borderId="8" xfId="0" applyFont="1" applyBorder="1" applyAlignment="1">
      <alignment vertical="center" wrapText="1"/>
    </xf>
    <xf numFmtId="0" fontId="9" fillId="0" borderId="4" xfId="0" applyFont="1" applyBorder="1" applyAlignment="1">
      <alignment vertical="center" wrapText="1"/>
    </xf>
    <xf numFmtId="0" fontId="9" fillId="0" borderId="6" xfId="0" applyFont="1" applyBorder="1" applyAlignment="1">
      <alignment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3" fillId="3" borderId="8" xfId="0" applyFont="1" applyFill="1" applyBorder="1" applyAlignment="1">
      <alignment vertical="center" wrapText="1"/>
    </xf>
    <xf numFmtId="0" fontId="3" fillId="3" borderId="4" xfId="0" applyFont="1" applyFill="1" applyBorder="1" applyAlignment="1">
      <alignment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3" xfId="0" applyFont="1" applyBorder="1" applyAlignment="1">
      <alignment vertical="center" wrapText="1"/>
    </xf>
    <xf numFmtId="8" fontId="15" fillId="5" borderId="2" xfId="0" applyNumberFormat="1" applyFont="1" applyFill="1" applyBorder="1" applyAlignment="1">
      <alignment horizontal="center" vertical="center" wrapText="1"/>
    </xf>
    <xf numFmtId="8" fontId="15" fillId="5" borderId="13" xfId="0" applyNumberFormat="1" applyFont="1" applyFill="1" applyBorder="1" applyAlignment="1">
      <alignment horizontal="center" vertical="center" wrapText="1"/>
    </xf>
    <xf numFmtId="0" fontId="3" fillId="0" borderId="6"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4" fillId="5" borderId="2" xfId="0" applyFont="1" applyFill="1" applyBorder="1" applyAlignment="1">
      <alignment horizontal="left" vertical="center" wrapText="1" indent="15"/>
    </xf>
    <xf numFmtId="0" fontId="14" fillId="5" borderId="3" xfId="0" applyFont="1" applyFill="1" applyBorder="1" applyAlignment="1">
      <alignment horizontal="left" vertical="center" wrapText="1" indent="15"/>
    </xf>
    <xf numFmtId="0" fontId="10" fillId="0" borderId="9" xfId="0" applyFont="1" applyBorder="1" applyAlignment="1">
      <alignment vertical="center" wrapText="1"/>
    </xf>
    <xf numFmtId="0" fontId="10" fillId="4" borderId="6" xfId="0" applyFont="1" applyFill="1" applyBorder="1" applyAlignment="1">
      <alignment vertical="center" wrapText="1"/>
    </xf>
    <xf numFmtId="0" fontId="10" fillId="4" borderId="4" xfId="0" applyFont="1" applyFill="1" applyBorder="1" applyAlignment="1">
      <alignment vertical="center" wrapText="1"/>
    </xf>
    <xf numFmtId="0" fontId="10" fillId="4" borderId="8" xfId="0" applyFont="1" applyFill="1" applyBorder="1" applyAlignment="1">
      <alignment vertical="center" wrapText="1"/>
    </xf>
    <xf numFmtId="8" fontId="0" fillId="0" borderId="0" xfId="0" applyNumberFormat="1"/>
    <xf numFmtId="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93C0-96BD-4150-A69C-102A4654C4A1}">
  <sheetPr>
    <pageSetUpPr fitToPage="1"/>
  </sheetPr>
  <dimension ref="B1:F203"/>
  <sheetViews>
    <sheetView tabSelected="1" zoomScale="80" zoomScaleNormal="80" workbookViewId="0">
      <selection activeCell="E147" sqref="E147"/>
    </sheetView>
  </sheetViews>
  <sheetFormatPr defaultColWidth="10.81640625" defaultRowHeight="14.5" x14ac:dyDescent="0.35"/>
  <cols>
    <col min="3" max="3" width="69.1796875" customWidth="1"/>
    <col min="5" max="5" width="13.81640625" bestFit="1" customWidth="1"/>
    <col min="6" max="6" width="15.453125" customWidth="1"/>
  </cols>
  <sheetData>
    <row r="1" spans="2:6" x14ac:dyDescent="0.35">
      <c r="B1" s="64"/>
      <c r="C1" s="66"/>
      <c r="D1" s="12"/>
      <c r="E1" s="12"/>
      <c r="F1" s="12"/>
    </row>
    <row r="2" spans="2:6" ht="15" thickBot="1" x14ac:dyDescent="0.4">
      <c r="B2" s="65"/>
      <c r="C2" s="67"/>
      <c r="D2" s="13" t="s">
        <v>3</v>
      </c>
      <c r="E2" s="13" t="s">
        <v>31</v>
      </c>
      <c r="F2" s="13" t="s">
        <v>32</v>
      </c>
    </row>
    <row r="3" spans="2:6" ht="15" thickBot="1" x14ac:dyDescent="0.4">
      <c r="B3" s="2"/>
      <c r="C3" s="3" t="s">
        <v>4</v>
      </c>
      <c r="D3" s="4"/>
      <c r="E3" s="4"/>
      <c r="F3" s="4"/>
    </row>
    <row r="4" spans="2:6" ht="15" thickBot="1" x14ac:dyDescent="0.4">
      <c r="B4" s="5" t="s">
        <v>5</v>
      </c>
      <c r="C4" s="6" t="s">
        <v>6</v>
      </c>
      <c r="D4" s="9"/>
      <c r="E4" s="9"/>
      <c r="F4" s="9"/>
    </row>
    <row r="5" spans="2:6" ht="35" thickBot="1" x14ac:dyDescent="0.4">
      <c r="B5" s="7" t="s">
        <v>7</v>
      </c>
      <c r="C5" s="1" t="s">
        <v>8</v>
      </c>
      <c r="D5" s="17">
        <v>1</v>
      </c>
      <c r="E5" s="17"/>
      <c r="F5" s="17">
        <f>D5*E5</f>
        <v>0</v>
      </c>
    </row>
    <row r="6" spans="2:6" x14ac:dyDescent="0.35">
      <c r="B6" s="14"/>
      <c r="C6" s="15"/>
      <c r="D6" s="18"/>
      <c r="E6" s="18"/>
      <c r="F6" s="18"/>
    </row>
    <row r="7" spans="2:6" ht="138" customHeight="1" x14ac:dyDescent="0.35">
      <c r="B7" s="31"/>
      <c r="C7" s="23" t="s">
        <v>116</v>
      </c>
      <c r="D7" s="32"/>
      <c r="E7" s="32"/>
      <c r="F7" s="32"/>
    </row>
    <row r="8" spans="2:6" ht="15" thickBot="1" x14ac:dyDescent="0.4">
      <c r="B8" s="28" t="s">
        <v>7</v>
      </c>
      <c r="C8" s="33"/>
      <c r="D8" s="29">
        <v>1</v>
      </c>
      <c r="E8" s="29"/>
      <c r="F8" s="29">
        <f>D8*E8</f>
        <v>0</v>
      </c>
    </row>
    <row r="9" spans="2:6" ht="32.25" customHeight="1" x14ac:dyDescent="0.35">
      <c r="B9" s="31"/>
      <c r="C9" s="57" t="s">
        <v>117</v>
      </c>
      <c r="D9" s="32"/>
      <c r="E9" s="32"/>
      <c r="F9" s="32"/>
    </row>
    <row r="10" spans="2:6" ht="22.25" customHeight="1" thickBot="1" x14ac:dyDescent="0.4">
      <c r="B10" s="28" t="s">
        <v>7</v>
      </c>
      <c r="C10" s="58"/>
      <c r="D10" s="29">
        <v>2</v>
      </c>
      <c r="E10" s="29"/>
      <c r="F10" s="29">
        <f>D10*E10</f>
        <v>0</v>
      </c>
    </row>
    <row r="11" spans="2:6" ht="35" thickBot="1" x14ac:dyDescent="0.4">
      <c r="B11" s="28" t="s">
        <v>7</v>
      </c>
      <c r="C11" s="26" t="s">
        <v>9</v>
      </c>
      <c r="D11" s="29">
        <v>2</v>
      </c>
      <c r="E11" s="29"/>
      <c r="F11" s="29">
        <f>D11*E11</f>
        <v>0</v>
      </c>
    </row>
    <row r="12" spans="2:6" ht="53.25" customHeight="1" x14ac:dyDescent="0.35">
      <c r="B12" s="31"/>
      <c r="C12" s="57" t="s">
        <v>118</v>
      </c>
      <c r="D12" s="32"/>
      <c r="E12" s="32"/>
      <c r="F12" s="32"/>
    </row>
    <row r="13" spans="2:6" x14ac:dyDescent="0.35">
      <c r="B13" s="31"/>
      <c r="C13" s="59"/>
      <c r="D13" s="32"/>
      <c r="E13" s="32"/>
      <c r="F13" s="32"/>
    </row>
    <row r="14" spans="2:6" ht="15" thickBot="1" x14ac:dyDescent="0.4">
      <c r="B14" s="28" t="s">
        <v>7</v>
      </c>
      <c r="C14" s="58"/>
      <c r="D14" s="29">
        <v>1</v>
      </c>
      <c r="E14" s="29"/>
      <c r="F14" s="29">
        <f>D14*E14</f>
        <v>0</v>
      </c>
    </row>
    <row r="15" spans="2:6" ht="58" thickBot="1" x14ac:dyDescent="0.4">
      <c r="B15" s="28" t="s">
        <v>11</v>
      </c>
      <c r="C15" s="26" t="s">
        <v>89</v>
      </c>
      <c r="D15" s="29">
        <v>4670</v>
      </c>
      <c r="E15" s="29"/>
      <c r="F15" s="29">
        <f>D15*E15</f>
        <v>0</v>
      </c>
    </row>
    <row r="16" spans="2:6" ht="100.5" customHeight="1" thickBot="1" x14ac:dyDescent="0.4">
      <c r="B16" s="28" t="s">
        <v>11</v>
      </c>
      <c r="C16" s="26" t="s">
        <v>93</v>
      </c>
      <c r="D16" s="29">
        <v>1590</v>
      </c>
      <c r="E16" s="29"/>
      <c r="F16" s="29">
        <f>D16*E16</f>
        <v>0</v>
      </c>
    </row>
    <row r="17" spans="2:6" ht="100.5" customHeight="1" thickBot="1" x14ac:dyDescent="0.4">
      <c r="B17" s="28" t="s">
        <v>11</v>
      </c>
      <c r="C17" s="26" t="s">
        <v>94</v>
      </c>
      <c r="D17" s="29">
        <v>111</v>
      </c>
      <c r="E17" s="29"/>
      <c r="F17" s="29">
        <f>D17*E17</f>
        <v>0</v>
      </c>
    </row>
    <row r="18" spans="2:6" ht="100.5" customHeight="1" thickBot="1" x14ac:dyDescent="0.4">
      <c r="B18" s="28" t="s">
        <v>11</v>
      </c>
      <c r="C18" s="26" t="s">
        <v>95</v>
      </c>
      <c r="D18" s="29">
        <v>32</v>
      </c>
      <c r="E18" s="29"/>
      <c r="F18" s="29">
        <f>D18*E18</f>
        <v>0</v>
      </c>
    </row>
    <row r="19" spans="2:6" ht="58" thickBot="1" x14ac:dyDescent="0.4">
      <c r="B19" s="28" t="s">
        <v>11</v>
      </c>
      <c r="C19" s="26" t="s">
        <v>90</v>
      </c>
      <c r="D19" s="29">
        <v>1480</v>
      </c>
      <c r="E19" s="29"/>
      <c r="F19" s="29">
        <f>D19*E19</f>
        <v>0</v>
      </c>
    </row>
    <row r="20" spans="2:6" ht="58" thickBot="1" x14ac:dyDescent="0.4">
      <c r="B20" s="28" t="s">
        <v>11</v>
      </c>
      <c r="C20" s="26" t="s">
        <v>91</v>
      </c>
      <c r="D20" s="29">
        <v>54</v>
      </c>
      <c r="E20" s="29"/>
      <c r="F20" s="29">
        <f>D20*E20</f>
        <v>0</v>
      </c>
    </row>
    <row r="21" spans="2:6" ht="58" thickBot="1" x14ac:dyDescent="0.4">
      <c r="B21" s="28" t="s">
        <v>11</v>
      </c>
      <c r="C21" s="26" t="s">
        <v>92</v>
      </c>
      <c r="D21" s="29">
        <v>121</v>
      </c>
      <c r="E21" s="29"/>
      <c r="F21" s="29">
        <f>D21*E21</f>
        <v>0</v>
      </c>
    </row>
    <row r="22" spans="2:6" ht="35" thickBot="1" x14ac:dyDescent="0.4">
      <c r="B22" s="28" t="s">
        <v>7</v>
      </c>
      <c r="C22" s="26" t="s">
        <v>96</v>
      </c>
      <c r="D22" s="29">
        <v>132</v>
      </c>
      <c r="E22" s="29"/>
      <c r="F22" s="29">
        <f>D22*E22</f>
        <v>0</v>
      </c>
    </row>
    <row r="23" spans="2:6" ht="23.5" thickBot="1" x14ac:dyDescent="0.4">
      <c r="B23" s="28" t="s">
        <v>97</v>
      </c>
      <c r="C23" s="26" t="s">
        <v>0</v>
      </c>
      <c r="D23" s="29">
        <v>32</v>
      </c>
      <c r="E23" s="29"/>
      <c r="F23" s="29">
        <f>D23*E23</f>
        <v>0</v>
      </c>
    </row>
    <row r="24" spans="2:6" ht="20.25" customHeight="1" x14ac:dyDescent="0.35">
      <c r="B24" s="31"/>
      <c r="C24" s="57" t="s">
        <v>10</v>
      </c>
      <c r="D24" s="32"/>
      <c r="E24" s="32"/>
      <c r="F24" s="32"/>
    </row>
    <row r="25" spans="2:6" ht="15" thickBot="1" x14ac:dyDescent="0.4">
      <c r="B25" s="28" t="s">
        <v>7</v>
      </c>
      <c r="C25" s="58"/>
      <c r="D25" s="29">
        <v>8</v>
      </c>
      <c r="E25" s="29"/>
      <c r="F25" s="29">
        <f>D25*E25</f>
        <v>0</v>
      </c>
    </row>
    <row r="26" spans="2:6" ht="23.5" thickBot="1" x14ac:dyDescent="0.4">
      <c r="B26" s="28" t="s">
        <v>97</v>
      </c>
      <c r="C26" s="26" t="s">
        <v>1</v>
      </c>
      <c r="D26" s="29">
        <v>4</v>
      </c>
      <c r="E26" s="29"/>
      <c r="F26" s="29">
        <f>D26*E26</f>
        <v>0</v>
      </c>
    </row>
    <row r="27" spans="2:6" ht="15" thickBot="1" x14ac:dyDescent="0.4">
      <c r="B27" s="28" t="s">
        <v>97</v>
      </c>
      <c r="C27" s="26" t="s">
        <v>2</v>
      </c>
      <c r="D27" s="29">
        <v>65.760000000000005</v>
      </c>
      <c r="E27" s="29"/>
      <c r="F27" s="29">
        <f>D27*E27</f>
        <v>0</v>
      </c>
    </row>
    <row r="28" spans="2:6" ht="32.25" customHeight="1" thickBot="1" x14ac:dyDescent="0.4">
      <c r="B28" s="28" t="s">
        <v>97</v>
      </c>
      <c r="C28" s="26" t="s">
        <v>100</v>
      </c>
      <c r="D28" s="29">
        <v>1</v>
      </c>
      <c r="E28" s="29"/>
      <c r="F28" s="29">
        <f>D28*E28</f>
        <v>0</v>
      </c>
    </row>
    <row r="29" spans="2:6" ht="32.25" customHeight="1" thickBot="1" x14ac:dyDescent="0.4">
      <c r="B29" s="28" t="s">
        <v>97</v>
      </c>
      <c r="C29" s="26" t="s">
        <v>101</v>
      </c>
      <c r="D29" s="29">
        <v>1</v>
      </c>
      <c r="E29" s="29"/>
      <c r="F29" s="29">
        <f>D29*E29</f>
        <v>0</v>
      </c>
    </row>
    <row r="30" spans="2:6" ht="16" thickBot="1" x14ac:dyDescent="0.4">
      <c r="B30" s="35"/>
      <c r="C30" s="36" t="s">
        <v>33</v>
      </c>
      <c r="D30" s="37"/>
      <c r="E30" s="37"/>
      <c r="F30" s="38">
        <f>SUM(F5:F29)</f>
        <v>0</v>
      </c>
    </row>
    <row r="31" spans="2:6" ht="15" thickBot="1" x14ac:dyDescent="0.4">
      <c r="B31" s="62" t="s">
        <v>82</v>
      </c>
      <c r="C31" s="63"/>
      <c r="D31" s="39"/>
      <c r="E31" s="39"/>
      <c r="F31" s="39"/>
    </row>
    <row r="32" spans="2:6" ht="35" thickBot="1" x14ac:dyDescent="0.4">
      <c r="B32" s="28" t="s">
        <v>97</v>
      </c>
      <c r="C32" s="26" t="s">
        <v>103</v>
      </c>
      <c r="D32" s="29">
        <v>1</v>
      </c>
      <c r="E32" s="29"/>
      <c r="F32" s="29">
        <f>D32*E32</f>
        <v>0</v>
      </c>
    </row>
    <row r="33" spans="2:6" ht="35" thickBot="1" x14ac:dyDescent="0.4">
      <c r="B33" s="28" t="s">
        <v>7</v>
      </c>
      <c r="C33" s="26" t="s">
        <v>12</v>
      </c>
      <c r="D33" s="29">
        <v>46</v>
      </c>
      <c r="E33" s="29"/>
      <c r="F33" s="29">
        <f>D33*E33</f>
        <v>0</v>
      </c>
    </row>
    <row r="34" spans="2:6" ht="44.25" customHeight="1" thickBot="1" x14ac:dyDescent="0.4">
      <c r="B34" s="31"/>
      <c r="C34" s="57" t="s">
        <v>119</v>
      </c>
      <c r="D34" s="32"/>
      <c r="E34" s="32"/>
      <c r="F34" s="29">
        <f>D34*E34</f>
        <v>0</v>
      </c>
    </row>
    <row r="35" spans="2:6" ht="19" customHeight="1" thickBot="1" x14ac:dyDescent="0.4">
      <c r="B35" s="28" t="s">
        <v>7</v>
      </c>
      <c r="C35" s="58"/>
      <c r="D35" s="29">
        <v>75</v>
      </c>
      <c r="E35" s="29"/>
      <c r="F35" s="29">
        <f>D35*E35</f>
        <v>0</v>
      </c>
    </row>
    <row r="36" spans="2:6" ht="35" thickBot="1" x14ac:dyDescent="0.4">
      <c r="B36" s="28" t="s">
        <v>13</v>
      </c>
      <c r="C36" s="26" t="s">
        <v>14</v>
      </c>
      <c r="D36" s="29">
        <v>7</v>
      </c>
      <c r="E36" s="29"/>
      <c r="F36" s="29">
        <f>D36*E36</f>
        <v>0</v>
      </c>
    </row>
    <row r="37" spans="2:6" ht="22.5" customHeight="1" x14ac:dyDescent="0.35">
      <c r="B37" s="31"/>
      <c r="C37" s="68" t="s">
        <v>104</v>
      </c>
      <c r="D37" s="32"/>
      <c r="E37" s="32"/>
      <c r="F37" s="32"/>
    </row>
    <row r="38" spans="2:6" ht="34" customHeight="1" thickBot="1" x14ac:dyDescent="0.4">
      <c r="B38" s="28" t="s">
        <v>7</v>
      </c>
      <c r="C38" s="69"/>
      <c r="D38" s="29">
        <v>8</v>
      </c>
      <c r="E38" s="29"/>
      <c r="F38" s="29">
        <f>D38*E38</f>
        <v>0</v>
      </c>
    </row>
    <row r="39" spans="2:6" ht="35" thickBot="1" x14ac:dyDescent="0.4">
      <c r="B39" s="28" t="s">
        <v>13</v>
      </c>
      <c r="C39" s="26" t="s">
        <v>88</v>
      </c>
      <c r="D39" s="29">
        <v>6</v>
      </c>
      <c r="E39" s="29"/>
      <c r="F39" s="29">
        <f>D39*E39</f>
        <v>0</v>
      </c>
    </row>
    <row r="40" spans="2:6" ht="41.25" customHeight="1" x14ac:dyDescent="0.35">
      <c r="B40" s="31"/>
      <c r="C40" s="57" t="s">
        <v>120</v>
      </c>
      <c r="D40" s="32"/>
      <c r="E40" s="32"/>
      <c r="F40" s="32"/>
    </row>
    <row r="41" spans="2:6" x14ac:dyDescent="0.35">
      <c r="B41" s="31"/>
      <c r="C41" s="59"/>
      <c r="D41" s="32"/>
      <c r="E41" s="32"/>
      <c r="F41" s="32"/>
    </row>
    <row r="42" spans="2:6" ht="15" thickBot="1" x14ac:dyDescent="0.4">
      <c r="B42" s="28" t="s">
        <v>7</v>
      </c>
      <c r="C42" s="58"/>
      <c r="D42" s="29">
        <v>8</v>
      </c>
      <c r="E42" s="29"/>
      <c r="F42" s="29">
        <f>D42*E42</f>
        <v>0</v>
      </c>
    </row>
    <row r="43" spans="2:6" ht="23.5" thickBot="1" x14ac:dyDescent="0.4">
      <c r="B43" s="28" t="s">
        <v>7</v>
      </c>
      <c r="C43" s="26" t="s">
        <v>15</v>
      </c>
      <c r="D43" s="29">
        <v>2</v>
      </c>
      <c r="E43" s="29"/>
      <c r="F43" s="29">
        <f>D43*E43</f>
        <v>0</v>
      </c>
    </row>
    <row r="44" spans="2:6" ht="23.5" thickBot="1" x14ac:dyDescent="0.4">
      <c r="B44" s="28" t="s">
        <v>7</v>
      </c>
      <c r="C44" s="26" t="s">
        <v>16</v>
      </c>
      <c r="D44" s="29">
        <v>1</v>
      </c>
      <c r="E44" s="29"/>
      <c r="F44" s="29">
        <f>D44*E44</f>
        <v>0</v>
      </c>
    </row>
    <row r="45" spans="2:6" ht="23.5" thickBot="1" x14ac:dyDescent="0.4">
      <c r="B45" s="28" t="s">
        <v>7</v>
      </c>
      <c r="C45" s="26" t="s">
        <v>17</v>
      </c>
      <c r="D45" s="29">
        <v>1</v>
      </c>
      <c r="E45" s="29"/>
      <c r="F45" s="29">
        <f>D45*E45</f>
        <v>0</v>
      </c>
    </row>
    <row r="46" spans="2:6" ht="16" thickBot="1" x14ac:dyDescent="0.4">
      <c r="B46" s="35"/>
      <c r="C46" s="36" t="s">
        <v>85</v>
      </c>
      <c r="D46" s="37"/>
      <c r="E46" s="37"/>
      <c r="F46" s="38">
        <f>SUM(F32:F45)</f>
        <v>0</v>
      </c>
    </row>
    <row r="47" spans="2:6" ht="15" thickBot="1" x14ac:dyDescent="0.4">
      <c r="B47" s="62" t="s">
        <v>83</v>
      </c>
      <c r="C47" s="63"/>
      <c r="D47" s="39"/>
      <c r="E47" s="39"/>
      <c r="F47" s="39"/>
    </row>
    <row r="48" spans="2:6" ht="35" thickBot="1" x14ac:dyDescent="0.4">
      <c r="B48" s="28" t="s">
        <v>97</v>
      </c>
      <c r="C48" s="26" t="s">
        <v>98</v>
      </c>
      <c r="D48" s="40">
        <v>1</v>
      </c>
      <c r="E48" s="40"/>
      <c r="F48" s="29">
        <f>D48*E48</f>
        <v>0</v>
      </c>
    </row>
    <row r="49" spans="2:6" ht="35" thickBot="1" x14ac:dyDescent="0.4">
      <c r="B49" s="28" t="s">
        <v>7</v>
      </c>
      <c r="C49" s="26" t="s">
        <v>12</v>
      </c>
      <c r="D49" s="40">
        <v>77</v>
      </c>
      <c r="E49" s="40"/>
      <c r="F49" s="29">
        <f>D49*E49</f>
        <v>0</v>
      </c>
    </row>
    <row r="50" spans="2:6" ht="44.25" customHeight="1" x14ac:dyDescent="0.35">
      <c r="B50" s="31"/>
      <c r="C50" s="57" t="s">
        <v>119</v>
      </c>
      <c r="D50" s="41"/>
      <c r="E50" s="41"/>
      <c r="F50" s="41"/>
    </row>
    <row r="51" spans="2:6" ht="15" thickBot="1" x14ac:dyDescent="0.4">
      <c r="B51" s="28" t="s">
        <v>7</v>
      </c>
      <c r="C51" s="58"/>
      <c r="D51" s="40">
        <v>137</v>
      </c>
      <c r="E51" s="40"/>
      <c r="F51" s="29">
        <f>D51*E51</f>
        <v>0</v>
      </c>
    </row>
    <row r="52" spans="2:6" ht="32.25" customHeight="1" x14ac:dyDescent="0.35">
      <c r="B52" s="31"/>
      <c r="C52" s="57" t="s">
        <v>121</v>
      </c>
      <c r="D52" s="41"/>
      <c r="E52" s="41"/>
      <c r="F52" s="41"/>
    </row>
    <row r="53" spans="2:6" ht="15" thickBot="1" x14ac:dyDescent="0.4">
      <c r="B53" s="28" t="s">
        <v>7</v>
      </c>
      <c r="C53" s="58"/>
      <c r="D53" s="40">
        <v>1</v>
      </c>
      <c r="E53" s="40"/>
      <c r="F53" s="29">
        <f>D53*E53</f>
        <v>0</v>
      </c>
    </row>
    <row r="54" spans="2:6" ht="35" thickBot="1" x14ac:dyDescent="0.4">
      <c r="B54" s="28" t="s">
        <v>13</v>
      </c>
      <c r="C54" s="26" t="s">
        <v>14</v>
      </c>
      <c r="D54" s="40">
        <v>10</v>
      </c>
      <c r="E54" s="40"/>
      <c r="F54" s="29">
        <f>D54*E54</f>
        <v>0</v>
      </c>
    </row>
    <row r="55" spans="2:6" ht="37" customHeight="1" x14ac:dyDescent="0.35">
      <c r="B55" s="31"/>
      <c r="C55" s="68" t="s">
        <v>104</v>
      </c>
      <c r="D55" s="41"/>
      <c r="E55" s="41"/>
      <c r="F55" s="41"/>
    </row>
    <row r="56" spans="2:6" ht="22.5" customHeight="1" thickBot="1" x14ac:dyDescent="0.4">
      <c r="B56" s="28" t="s">
        <v>7</v>
      </c>
      <c r="C56" s="69"/>
      <c r="D56" s="40">
        <v>11</v>
      </c>
      <c r="E56" s="40"/>
      <c r="F56" s="29">
        <f>D56*E56</f>
        <v>0</v>
      </c>
    </row>
    <row r="57" spans="2:6" ht="35" thickBot="1" x14ac:dyDescent="0.4">
      <c r="B57" s="28" t="s">
        <v>13</v>
      </c>
      <c r="C57" s="26" t="s">
        <v>88</v>
      </c>
      <c r="D57" s="40">
        <v>10</v>
      </c>
      <c r="E57" s="40"/>
      <c r="F57" s="29">
        <f>D57*E57</f>
        <v>0</v>
      </c>
    </row>
    <row r="58" spans="2:6" ht="41.25" customHeight="1" x14ac:dyDescent="0.35">
      <c r="B58" s="31"/>
      <c r="C58" s="57" t="s">
        <v>120</v>
      </c>
      <c r="D58" s="41"/>
      <c r="E58" s="41"/>
      <c r="F58" s="41"/>
    </row>
    <row r="59" spans="2:6" x14ac:dyDescent="0.35">
      <c r="B59" s="31"/>
      <c r="C59" s="59"/>
      <c r="D59" s="41"/>
      <c r="E59" s="41"/>
      <c r="F59" s="41"/>
    </row>
    <row r="60" spans="2:6" ht="15" thickBot="1" x14ac:dyDescent="0.4">
      <c r="B60" s="28" t="s">
        <v>7</v>
      </c>
      <c r="C60" s="58"/>
      <c r="D60" s="40">
        <v>11</v>
      </c>
      <c r="E60" s="40"/>
      <c r="F60" s="29">
        <f>D60*E60</f>
        <v>0</v>
      </c>
    </row>
    <row r="61" spans="2:6" ht="23.5" thickBot="1" x14ac:dyDescent="0.4">
      <c r="B61" s="28" t="s">
        <v>7</v>
      </c>
      <c r="C61" s="26" t="s">
        <v>15</v>
      </c>
      <c r="D61" s="40">
        <v>2</v>
      </c>
      <c r="E61" s="40"/>
      <c r="F61" s="29">
        <f>D61*E61</f>
        <v>0</v>
      </c>
    </row>
    <row r="62" spans="2:6" ht="23.5" thickBot="1" x14ac:dyDescent="0.4">
      <c r="B62" s="28" t="s">
        <v>7</v>
      </c>
      <c r="C62" s="26" t="s">
        <v>16</v>
      </c>
      <c r="D62" s="40">
        <v>1</v>
      </c>
      <c r="E62" s="40"/>
      <c r="F62" s="29">
        <f>D62*E62</f>
        <v>0</v>
      </c>
    </row>
    <row r="63" spans="2:6" ht="23.5" thickBot="1" x14ac:dyDescent="0.4">
      <c r="B63" s="28" t="s">
        <v>7</v>
      </c>
      <c r="C63" s="26" t="s">
        <v>17</v>
      </c>
      <c r="D63" s="40">
        <v>1</v>
      </c>
      <c r="E63" s="40"/>
      <c r="F63" s="29">
        <f>D63*E63</f>
        <v>0</v>
      </c>
    </row>
    <row r="64" spans="2:6" ht="16" thickBot="1" x14ac:dyDescent="0.4">
      <c r="B64" s="35"/>
      <c r="C64" s="42" t="s">
        <v>86</v>
      </c>
      <c r="D64" s="37"/>
      <c r="E64" s="37"/>
      <c r="F64" s="38">
        <f>SUM(F48:F63)</f>
        <v>0</v>
      </c>
    </row>
    <row r="65" spans="2:6" ht="15" thickBot="1" x14ac:dyDescent="0.4">
      <c r="B65" s="62" t="s">
        <v>84</v>
      </c>
      <c r="C65" s="63"/>
      <c r="D65" s="39"/>
      <c r="E65" s="39"/>
      <c r="F65" s="39"/>
    </row>
    <row r="66" spans="2:6" ht="35" thickBot="1" x14ac:dyDescent="0.4">
      <c r="B66" s="28" t="s">
        <v>97</v>
      </c>
      <c r="C66" s="26" t="s">
        <v>98</v>
      </c>
      <c r="D66" s="40">
        <v>1</v>
      </c>
      <c r="E66" s="40"/>
      <c r="F66" s="29">
        <f>D66*E66</f>
        <v>0</v>
      </c>
    </row>
    <row r="67" spans="2:6" ht="35" thickBot="1" x14ac:dyDescent="0.4">
      <c r="B67" s="28" t="s">
        <v>7</v>
      </c>
      <c r="C67" s="26" t="s">
        <v>12</v>
      </c>
      <c r="D67" s="40">
        <v>63</v>
      </c>
      <c r="E67" s="40"/>
      <c r="F67" s="29">
        <f>D67*E67</f>
        <v>0</v>
      </c>
    </row>
    <row r="68" spans="2:6" ht="44.25" customHeight="1" x14ac:dyDescent="0.35">
      <c r="B68" s="31"/>
      <c r="C68" s="57" t="s">
        <v>119</v>
      </c>
      <c r="D68" s="41"/>
      <c r="E68" s="41"/>
      <c r="F68" s="41"/>
    </row>
    <row r="69" spans="2:6" ht="15" thickBot="1" x14ac:dyDescent="0.4">
      <c r="B69" s="28" t="s">
        <v>7</v>
      </c>
      <c r="C69" s="58"/>
      <c r="D69" s="40">
        <v>121</v>
      </c>
      <c r="E69" s="40"/>
      <c r="F69" s="29">
        <f>D69*E69</f>
        <v>0</v>
      </c>
    </row>
    <row r="70" spans="2:6" ht="35" thickBot="1" x14ac:dyDescent="0.4">
      <c r="B70" s="28" t="s">
        <v>13</v>
      </c>
      <c r="C70" s="26" t="s">
        <v>14</v>
      </c>
      <c r="D70" s="40">
        <v>6</v>
      </c>
      <c r="E70" s="40"/>
      <c r="F70" s="29">
        <f>D70*E70</f>
        <v>0</v>
      </c>
    </row>
    <row r="71" spans="2:6" x14ac:dyDescent="0.35">
      <c r="B71" s="31"/>
      <c r="C71" s="68" t="s">
        <v>104</v>
      </c>
      <c r="D71" s="41"/>
      <c r="E71" s="41"/>
      <c r="F71" s="41"/>
    </row>
    <row r="72" spans="2:6" ht="46" customHeight="1" thickBot="1" x14ac:dyDescent="0.4">
      <c r="B72" s="28" t="s">
        <v>7</v>
      </c>
      <c r="C72" s="69"/>
      <c r="D72" s="40">
        <v>13</v>
      </c>
      <c r="E72" s="40"/>
      <c r="F72" s="29">
        <f>D72*E72</f>
        <v>0</v>
      </c>
    </row>
    <row r="73" spans="2:6" ht="35" thickBot="1" x14ac:dyDescent="0.4">
      <c r="B73" s="28" t="s">
        <v>13</v>
      </c>
      <c r="C73" s="26" t="s">
        <v>88</v>
      </c>
      <c r="D73" s="40">
        <v>6</v>
      </c>
      <c r="E73" s="40"/>
      <c r="F73" s="29">
        <f>D73*E73</f>
        <v>0</v>
      </c>
    </row>
    <row r="74" spans="2:6" ht="41.25" customHeight="1" x14ac:dyDescent="0.35">
      <c r="B74" s="31"/>
      <c r="C74" s="57" t="s">
        <v>120</v>
      </c>
      <c r="D74" s="41"/>
      <c r="E74" s="41"/>
      <c r="F74" s="41"/>
    </row>
    <row r="75" spans="2:6" x14ac:dyDescent="0.35">
      <c r="B75" s="31"/>
      <c r="C75" s="59"/>
      <c r="D75" s="41"/>
      <c r="E75" s="41"/>
      <c r="F75" s="41"/>
    </row>
    <row r="76" spans="2:6" ht="15" thickBot="1" x14ac:dyDescent="0.4">
      <c r="B76" s="28" t="s">
        <v>7</v>
      </c>
      <c r="C76" s="58"/>
      <c r="D76" s="40">
        <v>10</v>
      </c>
      <c r="E76" s="40"/>
      <c r="F76" s="29">
        <f>D76*E76</f>
        <v>0</v>
      </c>
    </row>
    <row r="77" spans="2:6" ht="23.5" thickBot="1" x14ac:dyDescent="0.4">
      <c r="B77" s="28" t="s">
        <v>7</v>
      </c>
      <c r="C77" s="26" t="s">
        <v>15</v>
      </c>
      <c r="D77" s="40">
        <v>2</v>
      </c>
      <c r="E77" s="40"/>
      <c r="F77" s="29">
        <f>D77*E77</f>
        <v>0</v>
      </c>
    </row>
    <row r="78" spans="2:6" ht="23.5" thickBot="1" x14ac:dyDescent="0.4">
      <c r="B78" s="28" t="s">
        <v>7</v>
      </c>
      <c r="C78" s="26" t="s">
        <v>16</v>
      </c>
      <c r="D78" s="40">
        <v>1</v>
      </c>
      <c r="E78" s="40"/>
      <c r="F78" s="29">
        <f>D78*E78</f>
        <v>0</v>
      </c>
    </row>
    <row r="79" spans="2:6" ht="23.5" thickBot="1" x14ac:dyDescent="0.4">
      <c r="B79" s="28" t="s">
        <v>7</v>
      </c>
      <c r="C79" s="26" t="s">
        <v>17</v>
      </c>
      <c r="D79" s="40">
        <v>1</v>
      </c>
      <c r="E79" s="40"/>
      <c r="F79" s="29">
        <f>D79*E79</f>
        <v>0</v>
      </c>
    </row>
    <row r="80" spans="2:6" ht="16" thickBot="1" x14ac:dyDescent="0.4">
      <c r="B80" s="43"/>
      <c r="C80" s="42" t="s">
        <v>87</v>
      </c>
      <c r="D80" s="37"/>
      <c r="E80" s="37"/>
      <c r="F80" s="38">
        <f>SUM(F66:F79)</f>
        <v>0</v>
      </c>
    </row>
    <row r="81" spans="2:6" ht="15" thickBot="1" x14ac:dyDescent="0.4">
      <c r="B81" s="62" t="s">
        <v>24</v>
      </c>
      <c r="C81" s="63"/>
      <c r="D81" s="39"/>
      <c r="E81" s="39"/>
      <c r="F81" s="39"/>
    </row>
    <row r="82" spans="2:6" ht="44.25" customHeight="1" x14ac:dyDescent="0.35">
      <c r="B82" s="31"/>
      <c r="C82" s="57" t="s">
        <v>119</v>
      </c>
      <c r="D82" s="41"/>
      <c r="E82" s="41"/>
      <c r="F82" s="41"/>
    </row>
    <row r="83" spans="2:6" ht="15" thickBot="1" x14ac:dyDescent="0.4">
      <c r="B83" s="28" t="s">
        <v>7</v>
      </c>
      <c r="C83" s="58"/>
      <c r="D83" s="40">
        <v>8</v>
      </c>
      <c r="E83" s="40"/>
      <c r="F83" s="29">
        <f>D83*E83</f>
        <v>0</v>
      </c>
    </row>
    <row r="84" spans="2:6" ht="32.25" customHeight="1" x14ac:dyDescent="0.35">
      <c r="B84" s="31"/>
      <c r="C84" s="57" t="s">
        <v>121</v>
      </c>
      <c r="D84" s="41"/>
      <c r="E84" s="41"/>
      <c r="F84" s="41"/>
    </row>
    <row r="85" spans="2:6" ht="15" thickBot="1" x14ac:dyDescent="0.4">
      <c r="B85" s="28" t="s">
        <v>7</v>
      </c>
      <c r="C85" s="58"/>
      <c r="D85" s="40">
        <v>1</v>
      </c>
      <c r="E85" s="40"/>
      <c r="F85" s="29">
        <f>D85*E85</f>
        <v>0</v>
      </c>
    </row>
    <row r="86" spans="2:6" x14ac:dyDescent="0.35">
      <c r="B86" s="31"/>
      <c r="C86" s="68" t="s">
        <v>104</v>
      </c>
      <c r="D86" s="41"/>
      <c r="E86" s="41"/>
      <c r="F86" s="41"/>
    </row>
    <row r="87" spans="2:6" ht="56" customHeight="1" thickBot="1" x14ac:dyDescent="0.4">
      <c r="B87" s="28" t="s">
        <v>7</v>
      </c>
      <c r="C87" s="69"/>
      <c r="D87" s="40">
        <v>1</v>
      </c>
      <c r="E87" s="40"/>
      <c r="F87" s="29">
        <f>D87*E87</f>
        <v>0</v>
      </c>
    </row>
    <row r="88" spans="2:6" ht="16" thickBot="1" x14ac:dyDescent="0.4">
      <c r="B88" s="43"/>
      <c r="C88" s="42" t="s">
        <v>99</v>
      </c>
      <c r="D88" s="37"/>
      <c r="E88" s="37"/>
      <c r="F88" s="38">
        <f>SUM(F82:F87)</f>
        <v>0</v>
      </c>
    </row>
    <row r="89" spans="2:6" ht="20.5" thickBot="1" x14ac:dyDescent="0.4">
      <c r="B89" s="60" t="s">
        <v>34</v>
      </c>
      <c r="C89" s="61"/>
      <c r="D89" s="71">
        <f>F30+F46+F64+F80+F88</f>
        <v>0</v>
      </c>
      <c r="E89" s="72"/>
      <c r="F89" s="72"/>
    </row>
    <row r="90" spans="2:6" ht="15" thickBot="1" x14ac:dyDescent="0.4">
      <c r="B90" s="70"/>
      <c r="C90" s="70"/>
      <c r="D90" s="70"/>
      <c r="E90" s="70"/>
      <c r="F90" s="70"/>
    </row>
    <row r="91" spans="2:6" ht="15" thickBot="1" x14ac:dyDescent="0.4">
      <c r="B91" s="44"/>
      <c r="C91" s="45" t="s">
        <v>18</v>
      </c>
      <c r="D91" s="46"/>
      <c r="E91" s="46"/>
      <c r="F91" s="46"/>
    </row>
    <row r="92" spans="2:6" ht="15" thickBot="1" x14ac:dyDescent="0.4">
      <c r="B92" s="25"/>
      <c r="C92" s="47" t="s">
        <v>82</v>
      </c>
      <c r="D92" s="39"/>
      <c r="E92" s="39"/>
      <c r="F92" s="39"/>
    </row>
    <row r="93" spans="2:6" ht="35" thickBot="1" x14ac:dyDescent="0.4">
      <c r="B93" s="28" t="s">
        <v>7</v>
      </c>
      <c r="C93" s="26" t="s">
        <v>19</v>
      </c>
      <c r="D93" s="29">
        <v>6</v>
      </c>
      <c r="E93" s="29"/>
      <c r="F93" s="29">
        <f>D93*E93</f>
        <v>0</v>
      </c>
    </row>
    <row r="94" spans="2:6" ht="35" thickBot="1" x14ac:dyDescent="0.4">
      <c r="B94" s="28" t="s">
        <v>7</v>
      </c>
      <c r="C94" s="26" t="s">
        <v>20</v>
      </c>
      <c r="D94" s="29">
        <v>6</v>
      </c>
      <c r="E94" s="29"/>
      <c r="F94" s="29">
        <f>D94*E94</f>
        <v>0</v>
      </c>
    </row>
    <row r="95" spans="2:6" ht="16" thickBot="1" x14ac:dyDescent="0.4">
      <c r="B95" s="25"/>
      <c r="C95" s="36" t="s">
        <v>85</v>
      </c>
      <c r="D95" s="37"/>
      <c r="E95" s="37"/>
      <c r="F95" s="38">
        <f>SUM(F93:F94)</f>
        <v>0</v>
      </c>
    </row>
    <row r="96" spans="2:6" ht="15" thickBot="1" x14ac:dyDescent="0.4">
      <c r="B96" s="25"/>
      <c r="C96" s="48" t="s">
        <v>83</v>
      </c>
      <c r="D96" s="39"/>
      <c r="E96" s="39"/>
      <c r="F96" s="39"/>
    </row>
    <row r="97" spans="2:6" ht="32.25" customHeight="1" x14ac:dyDescent="0.35">
      <c r="B97" s="34"/>
      <c r="C97" s="57" t="s">
        <v>21</v>
      </c>
      <c r="D97" s="49"/>
      <c r="E97" s="49"/>
      <c r="F97" s="49"/>
    </row>
    <row r="98" spans="2:6" ht="15" thickBot="1" x14ac:dyDescent="0.4">
      <c r="B98" s="28" t="s">
        <v>7</v>
      </c>
      <c r="C98" s="58"/>
      <c r="D98" s="29">
        <v>6</v>
      </c>
      <c r="E98" s="29"/>
      <c r="F98" s="29">
        <f>D98*E98</f>
        <v>0</v>
      </c>
    </row>
    <row r="99" spans="2:6" ht="20.25" customHeight="1" x14ac:dyDescent="0.35">
      <c r="B99" s="34"/>
      <c r="C99" s="57" t="s">
        <v>22</v>
      </c>
      <c r="D99" s="49"/>
      <c r="E99" s="49"/>
      <c r="F99" s="49"/>
    </row>
    <row r="100" spans="2:6" ht="15" thickBot="1" x14ac:dyDescent="0.4">
      <c r="B100" s="28" t="s">
        <v>7</v>
      </c>
      <c r="C100" s="58"/>
      <c r="D100" s="29">
        <v>6</v>
      </c>
      <c r="E100" s="29"/>
      <c r="F100" s="29">
        <f>D100*E100</f>
        <v>0</v>
      </c>
    </row>
    <row r="101" spans="2:6" ht="16" thickBot="1" x14ac:dyDescent="0.4">
      <c r="B101" s="25"/>
      <c r="C101" s="36" t="s">
        <v>86</v>
      </c>
      <c r="D101" s="37"/>
      <c r="E101" s="37"/>
      <c r="F101" s="38">
        <f>SUM(F97:F100)</f>
        <v>0</v>
      </c>
    </row>
    <row r="102" spans="2:6" ht="15" thickBot="1" x14ac:dyDescent="0.4">
      <c r="B102" s="25"/>
      <c r="C102" s="48" t="s">
        <v>84</v>
      </c>
      <c r="D102" s="39"/>
      <c r="E102" s="39"/>
      <c r="F102" s="39"/>
    </row>
    <row r="103" spans="2:6" ht="32.25" customHeight="1" x14ac:dyDescent="0.35">
      <c r="B103" s="34"/>
      <c r="C103" s="57" t="s">
        <v>23</v>
      </c>
      <c r="D103" s="49"/>
      <c r="E103" s="49"/>
      <c r="F103" s="49"/>
    </row>
    <row r="104" spans="2:6" ht="15" thickBot="1" x14ac:dyDescent="0.4">
      <c r="B104" s="28" t="s">
        <v>7</v>
      </c>
      <c r="C104" s="58"/>
      <c r="D104" s="29">
        <v>6</v>
      </c>
      <c r="E104" s="29"/>
      <c r="F104" s="29">
        <f>D104*E104</f>
        <v>0</v>
      </c>
    </row>
    <row r="105" spans="2:6" ht="20.25" customHeight="1" x14ac:dyDescent="0.35">
      <c r="B105" s="34"/>
      <c r="C105" s="57" t="s">
        <v>22</v>
      </c>
      <c r="D105" s="49"/>
      <c r="E105" s="49"/>
      <c r="F105" s="49"/>
    </row>
    <row r="106" spans="2:6" ht="15" thickBot="1" x14ac:dyDescent="0.4">
      <c r="B106" s="28" t="s">
        <v>7</v>
      </c>
      <c r="C106" s="58"/>
      <c r="D106" s="29">
        <v>6</v>
      </c>
      <c r="E106" s="29"/>
      <c r="F106" s="29">
        <f>D106*E106</f>
        <v>0</v>
      </c>
    </row>
    <row r="107" spans="2:6" ht="16" thickBot="1" x14ac:dyDescent="0.4">
      <c r="B107" s="25"/>
      <c r="C107" s="36" t="s">
        <v>87</v>
      </c>
      <c r="D107" s="50"/>
      <c r="E107" s="50"/>
      <c r="F107" s="51">
        <f>SUM(F103:F106)</f>
        <v>0</v>
      </c>
    </row>
    <row r="108" spans="2:6" ht="15" thickBot="1" x14ac:dyDescent="0.4">
      <c r="B108" s="70"/>
      <c r="C108" s="70"/>
      <c r="D108" s="70"/>
      <c r="E108" s="70"/>
      <c r="F108" s="70"/>
    </row>
    <row r="109" spans="2:6" ht="15" thickBot="1" x14ac:dyDescent="0.4">
      <c r="B109" s="25"/>
      <c r="C109" s="48" t="s">
        <v>24</v>
      </c>
      <c r="D109" s="39"/>
      <c r="E109" s="39"/>
      <c r="F109" s="39"/>
    </row>
    <row r="110" spans="2:6" ht="32.25" customHeight="1" x14ac:dyDescent="0.35">
      <c r="B110" s="34"/>
      <c r="C110" s="57" t="s">
        <v>23</v>
      </c>
      <c r="D110" s="23"/>
      <c r="E110" s="23"/>
      <c r="F110" s="23"/>
    </row>
    <row r="111" spans="2:6" ht="15" thickBot="1" x14ac:dyDescent="0.4">
      <c r="B111" s="28" t="s">
        <v>7</v>
      </c>
      <c r="C111" s="58"/>
      <c r="D111" s="29">
        <v>1</v>
      </c>
      <c r="E111" s="29"/>
      <c r="F111" s="29">
        <f>D111*E111</f>
        <v>0</v>
      </c>
    </row>
    <row r="112" spans="2:6" ht="16" thickBot="1" x14ac:dyDescent="0.4">
      <c r="B112" s="52"/>
      <c r="C112" s="42" t="s">
        <v>35</v>
      </c>
      <c r="D112" s="37"/>
      <c r="E112" s="37"/>
      <c r="F112" s="38">
        <f>SUM(F110:F111)</f>
        <v>0</v>
      </c>
    </row>
    <row r="113" spans="2:6" x14ac:dyDescent="0.35">
      <c r="B113" s="77"/>
      <c r="C113" s="77"/>
      <c r="D113" s="77"/>
      <c r="E113" s="77"/>
      <c r="F113" s="77"/>
    </row>
    <row r="114" spans="2:6" ht="20" x14ac:dyDescent="0.35">
      <c r="B114" s="78" t="s">
        <v>36</v>
      </c>
      <c r="C114" s="79"/>
      <c r="D114" s="71">
        <f>F95+F101+F107+F112</f>
        <v>0</v>
      </c>
      <c r="E114" s="72"/>
      <c r="F114" s="72"/>
    </row>
    <row r="115" spans="2:6" x14ac:dyDescent="0.35">
      <c r="B115" s="80"/>
      <c r="C115" s="76"/>
      <c r="D115" s="76"/>
      <c r="E115" s="76"/>
      <c r="F115" s="76"/>
    </row>
    <row r="116" spans="2:6" x14ac:dyDescent="0.35">
      <c r="B116" s="44"/>
      <c r="C116" s="53" t="s">
        <v>25</v>
      </c>
      <c r="D116" s="54"/>
      <c r="E116" s="54"/>
      <c r="F116" s="54"/>
    </row>
    <row r="117" spans="2:6" ht="41.25" customHeight="1" x14ac:dyDescent="0.35">
      <c r="B117" s="34"/>
      <c r="C117" s="57" t="s">
        <v>37</v>
      </c>
      <c r="D117" s="23"/>
      <c r="E117" s="23"/>
      <c r="F117" s="23"/>
    </row>
    <row r="118" spans="2:6" x14ac:dyDescent="0.35">
      <c r="B118" s="34"/>
      <c r="C118" s="59"/>
      <c r="D118" s="23"/>
      <c r="E118" s="23"/>
      <c r="F118" s="23"/>
    </row>
    <row r="119" spans="2:6" x14ac:dyDescent="0.35">
      <c r="B119" s="28" t="s">
        <v>7</v>
      </c>
      <c r="C119" s="58"/>
      <c r="D119" s="29">
        <v>1</v>
      </c>
      <c r="E119" s="29"/>
      <c r="F119" s="29">
        <f>D119*E119</f>
        <v>0</v>
      </c>
    </row>
    <row r="120" spans="2:6" x14ac:dyDescent="0.35">
      <c r="B120" s="70"/>
      <c r="C120" s="70"/>
      <c r="D120" s="70"/>
      <c r="E120" s="70"/>
      <c r="F120" s="70"/>
    </row>
    <row r="121" spans="2:6" ht="20" x14ac:dyDescent="0.35">
      <c r="B121" s="60" t="s">
        <v>38</v>
      </c>
      <c r="C121" s="61"/>
      <c r="D121" s="71">
        <f>F119</f>
        <v>0</v>
      </c>
      <c r="E121" s="72"/>
      <c r="F121" s="72"/>
    </row>
    <row r="122" spans="2:6" x14ac:dyDescent="0.35">
      <c r="B122" s="76"/>
      <c r="C122" s="76"/>
      <c r="D122" s="76"/>
      <c r="E122" s="76"/>
      <c r="F122" s="76"/>
    </row>
    <row r="123" spans="2:6" x14ac:dyDescent="0.35">
      <c r="B123" s="81"/>
      <c r="C123" s="55"/>
      <c r="D123" s="83"/>
      <c r="E123" s="83"/>
      <c r="F123" s="83"/>
    </row>
    <row r="124" spans="2:6" x14ac:dyDescent="0.35">
      <c r="B124" s="82"/>
      <c r="C124" s="56" t="s">
        <v>26</v>
      </c>
      <c r="D124" s="82"/>
      <c r="E124" s="82"/>
      <c r="F124" s="82"/>
    </row>
    <row r="125" spans="2:6" ht="44.25" customHeight="1" x14ac:dyDescent="0.35">
      <c r="B125" s="34"/>
      <c r="C125" s="57" t="s">
        <v>39</v>
      </c>
      <c r="D125" s="23"/>
      <c r="E125" s="23"/>
      <c r="F125" s="23"/>
    </row>
    <row r="126" spans="2:6" x14ac:dyDescent="0.35">
      <c r="B126" s="28" t="s">
        <v>7</v>
      </c>
      <c r="C126" s="58"/>
      <c r="D126" s="29">
        <v>1</v>
      </c>
      <c r="E126" s="29"/>
      <c r="F126" s="29">
        <f>D126*E126</f>
        <v>0</v>
      </c>
    </row>
    <row r="127" spans="2:6" x14ac:dyDescent="0.35">
      <c r="B127" s="70"/>
      <c r="C127" s="70"/>
      <c r="D127" s="70"/>
      <c r="E127" s="70"/>
      <c r="F127" s="70"/>
    </row>
    <row r="128" spans="2:6" ht="20" x14ac:dyDescent="0.35">
      <c r="B128" s="60" t="s">
        <v>40</v>
      </c>
      <c r="C128" s="61"/>
      <c r="D128" s="71">
        <f>F126</f>
        <v>0</v>
      </c>
      <c r="E128" s="72"/>
      <c r="F128" s="72"/>
    </row>
    <row r="129" spans="2:6" x14ac:dyDescent="0.35">
      <c r="B129" s="74"/>
      <c r="C129" s="75"/>
      <c r="D129" s="74"/>
      <c r="E129" s="70"/>
      <c r="F129" s="70"/>
    </row>
    <row r="130" spans="2:6" x14ac:dyDescent="0.35">
      <c r="B130" s="44"/>
      <c r="C130" s="56" t="s">
        <v>27</v>
      </c>
      <c r="D130" s="46"/>
      <c r="E130" s="46"/>
      <c r="F130" s="46"/>
    </row>
    <row r="131" spans="2:6" x14ac:dyDescent="0.35">
      <c r="B131" s="34"/>
      <c r="C131" s="23"/>
      <c r="D131" s="23"/>
      <c r="E131" s="23"/>
      <c r="F131" s="23"/>
    </row>
    <row r="132" spans="2:6" ht="23" x14ac:dyDescent="0.35">
      <c r="B132" s="22" t="s">
        <v>7</v>
      </c>
      <c r="C132" s="23" t="s">
        <v>28</v>
      </c>
      <c r="D132" s="24">
        <v>1</v>
      </c>
      <c r="E132" s="24"/>
      <c r="F132" s="24">
        <f>D132*E132</f>
        <v>0</v>
      </c>
    </row>
    <row r="133" spans="2:6" ht="57.5" x14ac:dyDescent="0.35">
      <c r="B133" s="25"/>
      <c r="C133" s="26" t="s">
        <v>29</v>
      </c>
      <c r="D133" s="27"/>
      <c r="E133" s="27"/>
      <c r="F133" s="27"/>
    </row>
    <row r="134" spans="2:6" ht="20.149999999999999" customHeight="1" x14ac:dyDescent="0.35">
      <c r="B134" s="28" t="s">
        <v>7</v>
      </c>
      <c r="C134" s="26" t="s">
        <v>30</v>
      </c>
      <c r="D134" s="29">
        <v>3</v>
      </c>
      <c r="E134" s="30"/>
      <c r="F134" s="29">
        <f>D134*E134</f>
        <v>0</v>
      </c>
    </row>
    <row r="135" spans="2:6" ht="15" thickBot="1" x14ac:dyDescent="0.4">
      <c r="B135" s="70"/>
      <c r="C135" s="70"/>
      <c r="D135" s="70"/>
      <c r="E135" s="70"/>
      <c r="F135" s="70"/>
    </row>
    <row r="136" spans="2:6" ht="21.65" customHeight="1" thickBot="1" x14ac:dyDescent="0.4">
      <c r="B136" s="60" t="s">
        <v>115</v>
      </c>
      <c r="C136" s="61"/>
      <c r="D136" s="71">
        <f>F132+F134</f>
        <v>0</v>
      </c>
      <c r="E136" s="72"/>
      <c r="F136" s="72"/>
    </row>
    <row r="137" spans="2:6" ht="15" thickBot="1" x14ac:dyDescent="0.4">
      <c r="B137" s="70"/>
      <c r="C137" s="70"/>
      <c r="D137" s="70"/>
      <c r="E137" s="70"/>
      <c r="F137" s="70"/>
    </row>
    <row r="138" spans="2:6" ht="15" thickBot="1" x14ac:dyDescent="0.4">
      <c r="B138" s="44"/>
      <c r="C138" s="56" t="s">
        <v>105</v>
      </c>
      <c r="D138" s="46"/>
      <c r="E138" s="46"/>
      <c r="F138" s="46"/>
    </row>
    <row r="139" spans="2:6" x14ac:dyDescent="0.35">
      <c r="B139" s="34"/>
      <c r="C139" s="23"/>
      <c r="D139" s="23"/>
      <c r="E139" s="23"/>
      <c r="F139" s="23"/>
    </row>
    <row r="140" spans="2:6" ht="35" thickBot="1" x14ac:dyDescent="0.4">
      <c r="B140" s="28" t="s">
        <v>7</v>
      </c>
      <c r="C140" s="26" t="s">
        <v>106</v>
      </c>
      <c r="D140" s="29">
        <v>192</v>
      </c>
      <c r="E140" s="30"/>
      <c r="F140" s="29">
        <f>D140*E140</f>
        <v>0</v>
      </c>
    </row>
    <row r="141" spans="2:6" ht="35" thickBot="1" x14ac:dyDescent="0.4">
      <c r="B141" s="28" t="s">
        <v>7</v>
      </c>
      <c r="C141" s="26" t="s">
        <v>107</v>
      </c>
      <c r="D141" s="29">
        <v>1</v>
      </c>
      <c r="E141" s="30"/>
      <c r="F141" s="29">
        <f>D141*E141</f>
        <v>0</v>
      </c>
    </row>
    <row r="142" spans="2:6" ht="30.5" customHeight="1" thickBot="1" x14ac:dyDescent="0.4">
      <c r="B142" s="28" t="s">
        <v>7</v>
      </c>
      <c r="C142" s="26" t="s">
        <v>108</v>
      </c>
      <c r="D142" s="29">
        <v>3</v>
      </c>
      <c r="E142" s="30"/>
      <c r="F142" s="29">
        <f>D142*E142</f>
        <v>0</v>
      </c>
    </row>
    <row r="143" spans="2:6" ht="29.5" customHeight="1" thickBot="1" x14ac:dyDescent="0.4">
      <c r="B143" s="28" t="s">
        <v>7</v>
      </c>
      <c r="C143" s="26" t="s">
        <v>109</v>
      </c>
      <c r="D143" s="29">
        <v>1</v>
      </c>
      <c r="E143" s="30"/>
      <c r="F143" s="29">
        <f>D143*E143</f>
        <v>0</v>
      </c>
    </row>
    <row r="144" spans="2:6" ht="34" customHeight="1" thickBot="1" x14ac:dyDescent="0.4">
      <c r="B144" s="28" t="s">
        <v>7</v>
      </c>
      <c r="C144" s="26" t="s">
        <v>110</v>
      </c>
      <c r="D144" s="29">
        <v>1</v>
      </c>
      <c r="E144" s="30"/>
      <c r="F144" s="29">
        <f>D144*E144</f>
        <v>0</v>
      </c>
    </row>
    <row r="145" spans="2:6" ht="27.5" customHeight="1" thickBot="1" x14ac:dyDescent="0.4">
      <c r="B145" s="28" t="s">
        <v>7</v>
      </c>
      <c r="C145" s="26" t="s">
        <v>111</v>
      </c>
      <c r="D145" s="29">
        <v>1</v>
      </c>
      <c r="E145" s="30"/>
      <c r="F145" s="29">
        <f>D145*E145</f>
        <v>0</v>
      </c>
    </row>
    <row r="146" spans="2:6" ht="58" thickBot="1" x14ac:dyDescent="0.4">
      <c r="B146" s="28" t="s">
        <v>7</v>
      </c>
      <c r="C146" s="26" t="s">
        <v>113</v>
      </c>
      <c r="D146" s="29">
        <v>4355</v>
      </c>
      <c r="E146" s="30"/>
      <c r="F146" s="29">
        <f>D146*E146</f>
        <v>0</v>
      </c>
    </row>
    <row r="147" spans="2:6" ht="26" customHeight="1" thickBot="1" x14ac:dyDescent="0.4">
      <c r="B147" s="28" t="s">
        <v>7</v>
      </c>
      <c r="C147" s="26" t="s">
        <v>112</v>
      </c>
      <c r="D147" s="29">
        <v>1</v>
      </c>
      <c r="E147" s="30"/>
      <c r="F147" s="29">
        <f>D147*E147</f>
        <v>0</v>
      </c>
    </row>
    <row r="148" spans="2:6" ht="15" thickBot="1" x14ac:dyDescent="0.4">
      <c r="B148" s="70"/>
      <c r="C148" s="70"/>
      <c r="D148" s="70"/>
      <c r="E148" s="70"/>
      <c r="F148" s="70"/>
    </row>
    <row r="149" spans="2:6" ht="20.5" thickBot="1" x14ac:dyDescent="0.4">
      <c r="B149" s="60" t="s">
        <v>114</v>
      </c>
      <c r="C149" s="61"/>
      <c r="D149" s="71">
        <f>SUM(F140:F147)</f>
        <v>0</v>
      </c>
      <c r="E149" s="72"/>
      <c r="F149" s="72"/>
    </row>
    <row r="150" spans="2:6" ht="15" thickBot="1" x14ac:dyDescent="0.4">
      <c r="B150" s="70"/>
      <c r="C150" s="70"/>
      <c r="D150" s="70"/>
      <c r="E150" s="70"/>
      <c r="F150" s="70"/>
    </row>
    <row r="151" spans="2:6" ht="20.5" thickBot="1" x14ac:dyDescent="0.4">
      <c r="B151" s="60" t="s">
        <v>102</v>
      </c>
      <c r="C151" s="61"/>
      <c r="D151" s="71">
        <f>D136+D128+D121+D114+D89+D149</f>
        <v>0</v>
      </c>
      <c r="E151" s="72"/>
      <c r="F151" s="72"/>
    </row>
    <row r="154" spans="2:6" x14ac:dyDescent="0.35">
      <c r="C154" t="s">
        <v>122</v>
      </c>
      <c r="F154" s="84">
        <f>D151</f>
        <v>0</v>
      </c>
    </row>
    <row r="155" spans="2:6" x14ac:dyDescent="0.35">
      <c r="C155" t="s">
        <v>123</v>
      </c>
      <c r="D155" s="85">
        <v>0.06</v>
      </c>
      <c r="F155" s="84">
        <f>F154*0.06</f>
        <v>0</v>
      </c>
    </row>
    <row r="156" spans="2:6" x14ac:dyDescent="0.35">
      <c r="C156" t="s">
        <v>124</v>
      </c>
      <c r="D156" s="85">
        <v>0.13</v>
      </c>
      <c r="F156" s="84">
        <f>F154*0.13</f>
        <v>0</v>
      </c>
    </row>
    <row r="157" spans="2:6" x14ac:dyDescent="0.35">
      <c r="C157" t="s">
        <v>125</v>
      </c>
      <c r="F157" s="84">
        <f>SUM(F154:F156)</f>
        <v>0</v>
      </c>
    </row>
    <row r="158" spans="2:6" x14ac:dyDescent="0.35">
      <c r="C158" t="s">
        <v>126</v>
      </c>
      <c r="D158" s="85">
        <v>0.21</v>
      </c>
      <c r="F158" s="84">
        <f>F157*0.21</f>
        <v>0</v>
      </c>
    </row>
    <row r="159" spans="2:6" x14ac:dyDescent="0.35">
      <c r="C159" t="s">
        <v>127</v>
      </c>
      <c r="F159" s="84">
        <f>F157+F158</f>
        <v>0</v>
      </c>
    </row>
    <row r="160" spans="2:6" x14ac:dyDescent="0.35">
      <c r="F160" s="84"/>
    </row>
    <row r="162" spans="2:4" ht="30" customHeight="1" thickBot="1" x14ac:dyDescent="0.4">
      <c r="B162" s="2"/>
      <c r="C162" s="21" t="s">
        <v>41</v>
      </c>
      <c r="D162" s="19"/>
    </row>
    <row r="163" spans="2:4" ht="24" customHeight="1" thickBot="1" x14ac:dyDescent="0.4">
      <c r="B163" s="11"/>
      <c r="C163" s="20" t="s">
        <v>42</v>
      </c>
    </row>
    <row r="164" spans="2:4" ht="58" thickBot="1" x14ac:dyDescent="0.4">
      <c r="B164" s="11"/>
      <c r="C164" s="16" t="s">
        <v>43</v>
      </c>
    </row>
    <row r="165" spans="2:4" x14ac:dyDescent="0.35">
      <c r="B165" s="64"/>
      <c r="C165" s="8"/>
    </row>
    <row r="166" spans="2:4" ht="92.5" thickBot="1" x14ac:dyDescent="0.4">
      <c r="B166" s="65"/>
      <c r="C166" s="16" t="s">
        <v>44</v>
      </c>
    </row>
    <row r="167" spans="2:4" ht="23" x14ac:dyDescent="0.35">
      <c r="B167" s="64"/>
      <c r="C167" s="8" t="s">
        <v>45</v>
      </c>
    </row>
    <row r="168" spans="2:4" x14ac:dyDescent="0.35">
      <c r="B168" s="73"/>
      <c r="C168" s="8" t="s">
        <v>46</v>
      </c>
    </row>
    <row r="169" spans="2:4" x14ac:dyDescent="0.35">
      <c r="B169" s="73"/>
      <c r="C169" s="8" t="s">
        <v>47</v>
      </c>
    </row>
    <row r="170" spans="2:4" x14ac:dyDescent="0.35">
      <c r="B170" s="73"/>
      <c r="C170" s="8" t="s">
        <v>48</v>
      </c>
    </row>
    <row r="171" spans="2:4" x14ac:dyDescent="0.35">
      <c r="B171" s="73"/>
      <c r="C171" s="8" t="s">
        <v>49</v>
      </c>
    </row>
    <row r="172" spans="2:4" x14ac:dyDescent="0.35">
      <c r="B172" s="73"/>
      <c r="C172" s="8" t="s">
        <v>50</v>
      </c>
    </row>
    <row r="173" spans="2:4" x14ac:dyDescent="0.35">
      <c r="B173" s="73"/>
      <c r="C173" s="8" t="s">
        <v>51</v>
      </c>
    </row>
    <row r="174" spans="2:4" x14ac:dyDescent="0.35">
      <c r="B174" s="73"/>
      <c r="C174" s="8" t="s">
        <v>52</v>
      </c>
    </row>
    <row r="175" spans="2:4" x14ac:dyDescent="0.35">
      <c r="B175" s="73"/>
      <c r="C175" s="8" t="s">
        <v>53</v>
      </c>
    </row>
    <row r="176" spans="2:4" x14ac:dyDescent="0.35">
      <c r="B176" s="73"/>
      <c r="C176" s="8" t="s">
        <v>54</v>
      </c>
    </row>
    <row r="177" spans="2:3" x14ac:dyDescent="0.35">
      <c r="B177" s="73"/>
      <c r="C177" s="8" t="s">
        <v>55</v>
      </c>
    </row>
    <row r="178" spans="2:3" ht="23" x14ac:dyDescent="0.35">
      <c r="B178" s="73"/>
      <c r="C178" s="8" t="s">
        <v>56</v>
      </c>
    </row>
    <row r="179" spans="2:3" x14ac:dyDescent="0.35">
      <c r="B179" s="73"/>
      <c r="C179" s="8" t="s">
        <v>57</v>
      </c>
    </row>
    <row r="180" spans="2:3" x14ac:dyDescent="0.35">
      <c r="B180" s="73"/>
      <c r="C180" s="8" t="s">
        <v>58</v>
      </c>
    </row>
    <row r="181" spans="2:3" x14ac:dyDescent="0.35">
      <c r="B181" s="73"/>
      <c r="C181" s="8" t="s">
        <v>59</v>
      </c>
    </row>
    <row r="182" spans="2:3" ht="23" x14ac:dyDescent="0.35">
      <c r="B182" s="73"/>
      <c r="C182" s="8" t="s">
        <v>60</v>
      </c>
    </row>
    <row r="183" spans="2:3" ht="34.5" x14ac:dyDescent="0.35">
      <c r="B183" s="73"/>
      <c r="C183" s="8" t="s">
        <v>61</v>
      </c>
    </row>
    <row r="184" spans="2:3" ht="34.5" x14ac:dyDescent="0.35">
      <c r="B184" s="73"/>
      <c r="C184" s="8" t="s">
        <v>62</v>
      </c>
    </row>
    <row r="185" spans="2:3" ht="58" thickBot="1" x14ac:dyDescent="0.4">
      <c r="B185" s="65"/>
      <c r="C185" s="16" t="s">
        <v>63</v>
      </c>
    </row>
    <row r="186" spans="2:3" ht="96" customHeight="1" x14ac:dyDescent="0.35">
      <c r="B186" s="10"/>
      <c r="C186" s="8" t="s">
        <v>64</v>
      </c>
    </row>
    <row r="187" spans="2:3" x14ac:dyDescent="0.35">
      <c r="B187" s="73"/>
      <c r="C187" s="8" t="s">
        <v>65</v>
      </c>
    </row>
    <row r="188" spans="2:3" x14ac:dyDescent="0.35">
      <c r="B188" s="73"/>
      <c r="C188" s="8" t="s">
        <v>66</v>
      </c>
    </row>
    <row r="189" spans="2:3" x14ac:dyDescent="0.35">
      <c r="B189" s="73"/>
      <c r="C189" s="8" t="s">
        <v>67</v>
      </c>
    </row>
    <row r="190" spans="2:3" ht="23" x14ac:dyDescent="0.35">
      <c r="B190" s="73"/>
      <c r="C190" s="8" t="s">
        <v>68</v>
      </c>
    </row>
    <row r="191" spans="2:3" x14ac:dyDescent="0.35">
      <c r="B191" s="73"/>
      <c r="C191" s="8" t="s">
        <v>69</v>
      </c>
    </row>
    <row r="192" spans="2:3" ht="23" x14ac:dyDescent="0.35">
      <c r="B192" s="73"/>
      <c r="C192" s="8" t="s">
        <v>70</v>
      </c>
    </row>
    <row r="193" spans="2:3" x14ac:dyDescent="0.35">
      <c r="B193" s="73"/>
      <c r="C193" s="8" t="s">
        <v>71</v>
      </c>
    </row>
    <row r="194" spans="2:3" x14ac:dyDescent="0.35">
      <c r="B194" s="73"/>
      <c r="C194" s="8" t="s">
        <v>72</v>
      </c>
    </row>
    <row r="195" spans="2:3" x14ac:dyDescent="0.35">
      <c r="B195" s="73"/>
      <c r="C195" s="8" t="s">
        <v>73</v>
      </c>
    </row>
    <row r="196" spans="2:3" ht="23" x14ac:dyDescent="0.35">
      <c r="B196" s="73"/>
      <c r="C196" s="8" t="s">
        <v>74</v>
      </c>
    </row>
    <row r="197" spans="2:3" ht="23" x14ac:dyDescent="0.35">
      <c r="B197" s="73"/>
      <c r="C197" s="8" t="s">
        <v>75</v>
      </c>
    </row>
    <row r="198" spans="2:3" ht="23" x14ac:dyDescent="0.35">
      <c r="B198" s="73"/>
      <c r="C198" s="8" t="s">
        <v>76</v>
      </c>
    </row>
    <row r="199" spans="2:3" x14ac:dyDescent="0.35">
      <c r="B199" s="73"/>
      <c r="C199" s="8" t="s">
        <v>77</v>
      </c>
    </row>
    <row r="200" spans="2:3" x14ac:dyDescent="0.35">
      <c r="B200" s="73"/>
      <c r="C200" s="8" t="s">
        <v>78</v>
      </c>
    </row>
    <row r="201" spans="2:3" ht="34.5" x14ac:dyDescent="0.35">
      <c r="B201" s="73"/>
      <c r="C201" s="8" t="s">
        <v>79</v>
      </c>
    </row>
    <row r="202" spans="2:3" ht="35" thickBot="1" x14ac:dyDescent="0.4">
      <c r="B202" s="65"/>
      <c r="C202" s="16" t="s">
        <v>80</v>
      </c>
    </row>
    <row r="203" spans="2:3" ht="15" thickBot="1" x14ac:dyDescent="0.4">
      <c r="B203" s="11"/>
      <c r="C203" s="16" t="s">
        <v>81</v>
      </c>
    </row>
  </sheetData>
  <mergeCells count="63">
    <mergeCell ref="B151:C151"/>
    <mergeCell ref="D151:F151"/>
    <mergeCell ref="B150:F150"/>
    <mergeCell ref="B123:B124"/>
    <mergeCell ref="D123:D124"/>
    <mergeCell ref="E123:E124"/>
    <mergeCell ref="F123:F124"/>
    <mergeCell ref="B148:F148"/>
    <mergeCell ref="B149:C149"/>
    <mergeCell ref="D149:F149"/>
    <mergeCell ref="B137:F137"/>
    <mergeCell ref="D129:F129"/>
    <mergeCell ref="C110:C111"/>
    <mergeCell ref="B120:F120"/>
    <mergeCell ref="B108:F108"/>
    <mergeCell ref="B113:F113"/>
    <mergeCell ref="B114:C114"/>
    <mergeCell ref="B115:F115"/>
    <mergeCell ref="C117:C119"/>
    <mergeCell ref="D114:F114"/>
    <mergeCell ref="D89:F89"/>
    <mergeCell ref="B187:B202"/>
    <mergeCell ref="C105:C106"/>
    <mergeCell ref="B135:F135"/>
    <mergeCell ref="B136:C136"/>
    <mergeCell ref="D136:F136"/>
    <mergeCell ref="B165:B166"/>
    <mergeCell ref="B167:B185"/>
    <mergeCell ref="C125:C126"/>
    <mergeCell ref="B127:F127"/>
    <mergeCell ref="B128:C128"/>
    <mergeCell ref="D128:F128"/>
    <mergeCell ref="B129:C129"/>
    <mergeCell ref="B121:C121"/>
    <mergeCell ref="D121:F121"/>
    <mergeCell ref="B122:F122"/>
    <mergeCell ref="C97:C98"/>
    <mergeCell ref="C99:C100"/>
    <mergeCell ref="C86:C87"/>
    <mergeCell ref="C68:C69"/>
    <mergeCell ref="C74:C76"/>
    <mergeCell ref="B81:C81"/>
    <mergeCell ref="B1:B2"/>
    <mergeCell ref="C1:C2"/>
    <mergeCell ref="C9:C10"/>
    <mergeCell ref="C12:C14"/>
    <mergeCell ref="C24:C25"/>
    <mergeCell ref="C52:C53"/>
    <mergeCell ref="C58:C60"/>
    <mergeCell ref="C103:C104"/>
    <mergeCell ref="B89:C89"/>
    <mergeCell ref="B31:C31"/>
    <mergeCell ref="C37:C38"/>
    <mergeCell ref="C55:C56"/>
    <mergeCell ref="C71:C72"/>
    <mergeCell ref="C34:C35"/>
    <mergeCell ref="C40:C42"/>
    <mergeCell ref="B47:C47"/>
    <mergeCell ref="B65:C65"/>
    <mergeCell ref="C50:C51"/>
    <mergeCell ref="B90:F90"/>
    <mergeCell ref="C82:C83"/>
    <mergeCell ref="C84:C85"/>
  </mergeCells>
  <pageMargins left="0.7" right="0.7" top="0.75" bottom="0.75" header="0.3" footer="0.3"/>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pressupost sense preu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Tecni1 AVC</dc:creator>
  <cp:lastModifiedBy>Manel Balsells Ortuño</cp:lastModifiedBy>
  <cp:lastPrinted>2025-10-08T11:48:41Z</cp:lastPrinted>
  <dcterms:created xsi:type="dcterms:W3CDTF">2025-09-27T16:51:31Z</dcterms:created>
  <dcterms:modified xsi:type="dcterms:W3CDTF">2026-04-08T15:08:24Z</dcterms:modified>
</cp:coreProperties>
</file>