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abater\Desktop\"/>
    </mc:Choice>
  </mc:AlternateContent>
  <bookViews>
    <workbookView xWindow="0" yWindow="0" windowWidth="19170" windowHeight="8040"/>
  </bookViews>
  <sheets>
    <sheet name="Model CAST" sheetId="3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D30" i="3"/>
  <c r="D28" i="3"/>
  <c r="J23" i="3"/>
  <c r="G23" i="3"/>
  <c r="J22" i="3"/>
  <c r="G22" i="3"/>
  <c r="J21" i="3"/>
  <c r="G21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<sst xmlns="http://schemas.openxmlformats.org/spreadsheetml/2006/main" count="43" uniqueCount="39">
  <si>
    <t>NIF Empresa</t>
  </si>
  <si>
    <t>OFERTA LICITADOR</t>
  </si>
  <si>
    <t>Oferta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</si>
  <si>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</si>
  <si>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</si>
  <si>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</si>
  <si>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</si>
  <si>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</si>
  <si>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</si>
  <si>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</si>
  <si>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</si>
  <si>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</si>
  <si>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</si>
  <si>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</si>
  <si>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</si>
  <si>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</si>
  <si>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</si>
  <si>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</si>
  <si>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</si>
  <si>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</si>
  <si>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</si>
  <si>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</si>
  <si>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</si>
  <si>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</si>
  <si>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CONCEPTOS DIFERENTES AL PRECIO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</si>
  <si>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</si>
  <si>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</si>
  <si>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 xml:space="preserve">SERVICIO DE PROMOCIÓN DE LOS PROGRAMAS FORMATIVOS Y CAPTACIÓN DE LEADS EN PORTAL VERTICAL DE FORMACIÓN DEL MERCADO NACIONAL PARA LA UNIVERSITAT OBERTA DE CATALUNYA 
</t>
  </si>
  <si>
    <t>HSE00011/2026</t>
  </si>
  <si>
    <t>Coste Por Lead (CPL) España</t>
  </si>
  <si>
    <t>Servicios destacados  (coste fijo/servicio)</t>
  </si>
  <si>
    <t>Posiciones destacadas y prioritarias (precio unitario por curso/mes)</t>
  </si>
  <si>
    <t>Precio (€)</t>
  </si>
  <si>
    <t xml:space="preserve">2.-  ¿El licitador declara compromiso de reducción del plazo en 2 días (laborables) sobre el plazo indicado en el apartado 14 PPT- ANS? (3 días laborables), en relación con la actualización de las páginas de aterrizaje individuales de cada programa, cuando se peticione por parte de la UOC </t>
  </si>
  <si>
    <t>€/lead</t>
  </si>
  <si>
    <t>€ coste fijo/servicio</t>
  </si>
  <si>
    <t>€  por curso/mes</t>
  </si>
  <si>
    <r>
      <t xml:space="preserve">1.- ¿Dispone el portal de una tecnología de seguimiento de tráfico derivado que permita identificar y reportar mensualmente en la zona privada las visitas cualificadas enviadas directamente desde las fichas de los programas al ecosistema web de la UOC?  </t>
    </r>
    <r>
      <rPr>
        <b/>
        <sz val="9"/>
        <color rgb="FFFF0000"/>
        <rFont val="Arial"/>
        <family val="2"/>
        <scheme val="minor"/>
      </rPr>
      <t>Se deberá acreditar con captura de pantalla o especificación</t>
    </r>
  </si>
  <si>
    <r>
      <t>3.- ¿El licitador declara que el portal propio dispone un apartado de recursos al futuro estudiante de acceso abierto y digital, para acompañara y orientar en el proceso de consulta?.</t>
    </r>
    <r>
      <rPr>
        <b/>
        <sz val="9"/>
        <color rgb="FFFF0000"/>
        <rFont val="Arial"/>
        <family val="2"/>
        <scheme val="minor"/>
      </rPr>
      <t xml:space="preserve"> Se deberá acreditar con captura de pantalla de su web y descripción del recurso concreto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</si>
</sst>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[$€-1]"/>
  </numFmts>
  <fonts count="12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  <font>
      <sz val="10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8" fontId="10" fillId="0" borderId="7" xfId="0" applyNumberFormat="1" applyFont="1" applyBorder="1" applyAlignment="1">
      <alignment horizontal="center" vertical="center" wrapText="1"/>
    </xf>
    <xf numFmtId="8" fontId="10" fillId="0" borderId="8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1"/>
  <sheetViews>
    <sheetView tabSelected="1" topLeftCell="A28" workbookViewId="0">
      <selection activeCell="E23" sqref="E23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3" width="44.7109375" customWidth="1"/>
    <col min="4" max="4" width="36.85546875" customWidth="1"/>
    <col min="5" max="5" width="18.7109375" customWidth="1"/>
    <col min="6" max="6" width="24.85546875" customWidth="1"/>
    <col min="7" max="7" width="17.5703125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38" t="s">
        <v>3</v>
      </c>
      <c r="C3" s="39"/>
      <c r="D3" s="39"/>
      <c r="E3" s="39"/>
      <c r="F3" s="39"/>
      <c r="G3" s="39"/>
      <c r="H3" s="39"/>
      <c r="I3" s="39"/>
      <c r="J3" s="39"/>
    </row>
    <row r="4" spans="2:10" ht="12.75">
      <c r="B4" s="38" t="s">
        <v>4</v>
      </c>
      <c r="C4" s="39"/>
      <c r="D4" s="39"/>
      <c r="E4" s="39"/>
      <c r="F4" s="39"/>
      <c r="G4" s="39"/>
      <c r="H4" s="39"/>
      <c r="I4" s="39"/>
      <c r="J4" s="39"/>
    </row>
    <row r="5" spans="2:10" ht="15.75" customHeight="1">
      <c r="B5" s="1"/>
    </row>
    <row r="6" spans="2:10" ht="12.75">
      <c r="B6" s="4" t="s">
        <v>5</v>
      </c>
      <c r="C6" s="5" t="s">
        <v>6</v>
      </c>
      <c r="D6" s="5" t="s">
        <v>7</v>
      </c>
    </row>
    <row r="7" spans="2:10" ht="12.75">
      <c r="B7" s="11" t="s">
        <v>8</v>
      </c>
      <c r="C7" s="22"/>
      <c r="D7" s="12" t="str">
        <f t="shared" ref="D7:D9" si="0">IF(C7="","Pendiente incluir información","")</f>
        <v>Pendiente incluir información</v>
      </c>
    </row>
    <row r="8" spans="2:10" ht="12.75">
      <c r="B8" s="11" t="s">
        <v>9</v>
      </c>
      <c r="C8" s="22"/>
      <c r="D8" s="12" t="str">
        <f t="shared" si="0"/>
        <v>Pendiente incluir información</v>
      </c>
    </row>
    <row r="9" spans="2:10" ht="12.75">
      <c r="B9" s="13" t="s">
        <v>10</v>
      </c>
      <c r="C9" s="23"/>
      <c r="D9" s="12" t="str">
        <f t="shared" si="0"/>
        <v>Pendiente incluir información</v>
      </c>
      <c r="I9" s="1"/>
    </row>
    <row r="10" spans="2:10" ht="12.75">
      <c r="B10" s="13" t="s">
        <v>11</v>
      </c>
      <c r="C10" s="23"/>
      <c r="D10" s="12" t="str">
        <f t="shared" ref="D10:D11" si="1">IF(AND(C10="",$C$9="representación de la empresa"),"Pendiente incluir información","")</f>
        <v/>
      </c>
      <c r="I10" s="1"/>
    </row>
    <row r="11" spans="2:10" ht="12.75">
      <c r="B11" s="13" t="s">
        <v>0</v>
      </c>
      <c r="C11" s="23"/>
      <c r="D11" s="12" t="str">
        <f t="shared" si="1"/>
        <v/>
      </c>
      <c r="I11" s="1"/>
    </row>
    <row r="12" spans="2:10" ht="89.25">
      <c r="B12" s="13" t="s">
        <v>12</v>
      </c>
      <c r="C12" s="24" t="s">
        <v>27</v>
      </c>
      <c r="D12" s="14"/>
      <c r="E12" s="2"/>
      <c r="F12" s="2"/>
      <c r="G12" s="2"/>
      <c r="H12" s="2"/>
      <c r="I12" s="1"/>
    </row>
    <row r="13" spans="2:10" ht="12.75">
      <c r="B13" s="13" t="s">
        <v>13</v>
      </c>
      <c r="C13" s="24" t="s">
        <v>28</v>
      </c>
      <c r="D13" s="14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40" t="s">
        <v>14</v>
      </c>
      <c r="C15" s="37"/>
      <c r="D15" s="37"/>
      <c r="E15" s="37"/>
      <c r="F15" s="37"/>
      <c r="G15" s="37"/>
      <c r="H15" s="37"/>
    </row>
    <row r="16" spans="2:10" ht="12.75">
      <c r="B16" s="3"/>
    </row>
    <row r="17" spans="2:10" ht="14.25">
      <c r="B17" s="15"/>
    </row>
    <row r="18" spans="2:10" ht="12.75">
      <c r="B18" s="3"/>
    </row>
    <row r="19" spans="2:10" ht="12.75">
      <c r="B19" s="3"/>
      <c r="C19" s="41" t="s">
        <v>15</v>
      </c>
      <c r="D19" s="42"/>
      <c r="E19" s="43"/>
      <c r="F19" s="44" t="s">
        <v>1</v>
      </c>
      <c r="G19" s="42"/>
      <c r="H19" s="42"/>
      <c r="I19" s="43"/>
    </row>
    <row r="20" spans="2:10" ht="15.75" customHeight="1" thickBot="1">
      <c r="B20" s="16" t="s">
        <v>16</v>
      </c>
      <c r="C20" s="17" t="s">
        <v>17</v>
      </c>
      <c r="D20" s="17" t="s">
        <v>18</v>
      </c>
      <c r="E20" s="17" t="s">
        <v>19</v>
      </c>
      <c r="F20" s="17" t="s">
        <v>20</v>
      </c>
      <c r="G20" s="17" t="s">
        <v>19</v>
      </c>
      <c r="H20" s="17" t="s">
        <v>21</v>
      </c>
      <c r="I20" s="17" t="s">
        <v>22</v>
      </c>
      <c r="J20" s="17" t="s">
        <v>23</v>
      </c>
    </row>
    <row r="21" spans="2:10" ht="39" thickBot="1">
      <c r="B21" s="26" t="s">
        <v>29</v>
      </c>
      <c r="C21" s="30" t="s">
        <v>32</v>
      </c>
      <c r="D21" s="28">
        <v>40</v>
      </c>
      <c r="E21" s="31" t="s">
        <v>34</v>
      </c>
      <c r="F21" s="21"/>
      <c r="G21" s="19" t="str">
        <f t="shared" ref="G21:G23" si="2">E21</f>
        <v>€/lead</v>
      </c>
      <c r="H21" s="21"/>
      <c r="I21" s="21"/>
      <c r="J21" s="7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9" thickBot="1">
      <c r="B22" s="27" t="s">
        <v>30</v>
      </c>
      <c r="C22" s="6" t="s">
        <v>32</v>
      </c>
      <c r="D22" s="29">
        <v>500</v>
      </c>
      <c r="E22" s="18" t="s">
        <v>35</v>
      </c>
      <c r="F22" s="21"/>
      <c r="G22" s="19" t="str">
        <f t="shared" si="2"/>
        <v>€ coste fijo/servicio</v>
      </c>
      <c r="H22" s="21"/>
      <c r="I22" s="21"/>
      <c r="J22" s="7" t="str">
        <f t="shared" ref="J22:J23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9" thickBot="1">
      <c r="B23" s="27" t="s">
        <v>31</v>
      </c>
      <c r="C23" s="6" t="s">
        <v>32</v>
      </c>
      <c r="D23" s="29">
        <v>100</v>
      </c>
      <c r="E23" s="18" t="s">
        <v>36</v>
      </c>
      <c r="F23" s="21"/>
      <c r="G23" s="19" t="str">
        <f t="shared" si="2"/>
        <v>€  por curso/mes</v>
      </c>
      <c r="H23" s="21"/>
      <c r="I23" s="21"/>
      <c r="J23" s="7" t="str">
        <f t="shared" si="3"/>
        <v>Pendiente incluir importe ofertado.Se han de informar todos los conceptos que componen la oferta</v>
      </c>
    </row>
    <row r="26" spans="2:10" ht="14.25">
      <c r="B26" s="15"/>
    </row>
    <row r="27" spans="2:10" ht="12.75">
      <c r="B27" s="4" t="s">
        <v>24</v>
      </c>
      <c r="C27" s="5" t="s">
        <v>2</v>
      </c>
      <c r="D27" s="5" t="s">
        <v>7</v>
      </c>
    </row>
    <row r="28" spans="2:10" ht="60.75" thickBot="1">
      <c r="B28" s="27" t="s">
        <v>37</v>
      </c>
      <c r="C28" s="25"/>
      <c r="D28" s="20" t="str">
        <f t="shared" ref="D28:D29" si="4">IF(C28="","Pendent resposta","")</f>
        <v>Pendent resposta</v>
      </c>
    </row>
    <row r="29" spans="2:10" ht="60.75" thickBot="1">
      <c r="B29" s="27" t="s">
        <v>33</v>
      </c>
      <c r="C29" s="32"/>
      <c r="D29" s="20" t="str">
        <f t="shared" si="4"/>
        <v>Pendent resposta</v>
      </c>
    </row>
    <row r="30" spans="2:10" ht="60.75" thickBot="1">
      <c r="B30" s="27" t="s">
        <v>38</v>
      </c>
      <c r="C30" s="25"/>
      <c r="D30" s="20" t="str">
        <f t="shared" ref="D30" si="5">IF(C30="","Pendent resposta","")</f>
        <v>Pendent resposta</v>
      </c>
    </row>
    <row r="31" spans="2:10" ht="12.75">
      <c r="B31" s="33"/>
      <c r="C31" s="34"/>
      <c r="D31" s="35"/>
    </row>
    <row r="32" spans="2:10" ht="12.75">
      <c r="B32" s="33"/>
      <c r="C32" s="34"/>
      <c r="D32" s="35"/>
    </row>
    <row r="33" spans="2:8" ht="12.75">
      <c r="B33" s="8"/>
    </row>
    <row r="34" spans="2:8" ht="12.75">
      <c r="B34" s="8" t="s">
        <v>25</v>
      </c>
    </row>
    <row r="35" spans="2:8" ht="12.75">
      <c r="B35" s="8"/>
    </row>
    <row r="36" spans="2:8" ht="42.6" customHeight="1">
      <c r="B36" s="36" t="s">
        <v>26</v>
      </c>
      <c r="C36" s="37"/>
      <c r="D36" s="37"/>
      <c r="E36" s="37"/>
      <c r="F36" s="37"/>
      <c r="G36" s="37"/>
      <c r="H36" s="37"/>
    </row>
    <row r="39" spans="2:8" ht="12.75">
      <c r="B39" s="9"/>
    </row>
    <row r="40" spans="2:8" ht="15">
      <c r="B40" s="10"/>
    </row>
    <row r="41" spans="2:8" ht="12.75">
      <c r="B41" s="9"/>
    </row>
  </sheetData>
  <sheetProtection algorithmName="SHA-512" hashValue="3CpKGWjnFCNMXu5zJBHbk6lChveqlYHIvu45aUhlDzLn/LfyIhPiz8niKQiNi6C/OvG8zru0haPqmDMEfAUcQQ==" saltValue="KBFdJD+HKN9NhgiC3fUYgQ==" spinCount="100000" sheet="1" objects="1" scenarios="1"/>
  <mergeCells count="6">
    <mergeCell ref="B36:H36"/>
    <mergeCell ref="B3:J3"/>
    <mergeCell ref="B4:J4"/>
    <mergeCell ref="B15:H15"/>
    <mergeCell ref="C19:E19"/>
    <mergeCell ref="F19:I19"/>
  </mergeCells>
  <conditionalFormatting sqref="D7:F11 F28:F32 D28:D32">
    <cfRule type="cellIs" dxfId="2" priority="2" operator="equal">
      <formula>"Pendiente incluir información"</formula>
    </cfRule>
  </conditionalFormatting>
  <conditionalFormatting sqref="D7:F11 J21:J23 F28:F32 D28:D32">
    <cfRule type="cellIs" dxfId="1" priority="1" operator="equal">
      <formula>"Correcto"</formula>
    </cfRule>
  </conditionalFormatting>
  <conditionalFormatting sqref="J21:J23">
    <cfRule type="notContainsBlanks" dxfId="0" priority="4">
      <formula>LEN(TRIM(J21))&gt;0</formula>
    </cfRule>
  </conditionalFormatting>
  <dataValidations count="4">
    <dataValidation type="list" allowBlank="1" showErrorMessage="1" sqref="C9">
      <formula1>"Nombre propio,Representación de la empresa"</formula1>
    </dataValidation>
    <dataValidation type="list" allowBlank="1" showErrorMessage="1" sqref="C21:C23">
      <formula1>"Precio (€),Porcentaje (%) de recargo,Porcentaje (%) de descuento,Precio ($)"</formula1>
    </dataValidation>
    <dataValidation type="custom" allowBlank="1" showDropDown="1" showInputMessage="1" showErrorMessage="1" prompt="Com a màxim es poden entrar 2 decimals" sqref="H21:I23 F21:F23">
      <formula1>AND(F21&lt;&gt;"",LEN(RIGHT(F21,LEN(F21)-IFERROR(FIND(",",F21),LEN(F21))))&lt;=2)</formula1>
    </dataValidation>
    <dataValidation type="list" allowBlank="1" showErrorMessage="1" sqref="C28:C32">
      <formula1>"Sí,No"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2026-05-28T09:11:37Z</dcterms:modified>
</cp:coreProperties>
</file>