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tmbbcn.sharepoint.com/sites/ALiC/Licitacions1/Provisional Acord Marc - Provisional AM/Proveidor/AM ZF 12000712/"/>
    </mc:Choice>
  </mc:AlternateContent>
  <xr:revisionPtr revIDLastSave="8" documentId="13_ncr:1_{5CBDDE86-7AA9-4389-8A56-0A07CE4650B8}" xr6:coauthVersionLast="47" xr6:coauthVersionMax="47" xr10:uidLastSave="{DCD648C3-02B3-4273-8773-B7F0B8C5FD51}"/>
  <bookViews>
    <workbookView xWindow="-120" yWindow="-120" windowWidth="23280" windowHeight="12600" xr2:uid="{00000000-000D-0000-FFFF-FFFF00000000}"/>
  </bookViews>
  <sheets>
    <sheet name="Hoja1" sheetId="1" r:id="rId1"/>
  </sheets>
  <definedNames>
    <definedName name="_xlnm._FilterDatabase" localSheetId="0" hidden="1">Hoja1!$A$1:$J$86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4" i="1" l="1"/>
  <c r="H84" i="1"/>
  <c r="J84" i="1" s="1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5" i="1"/>
  <c r="J86" i="1"/>
  <c r="J88" i="1" l="1"/>
</calcChain>
</file>

<file path=xl/sharedStrings.xml><?xml version="1.0" encoding="utf-8"?>
<sst xmlns="http://schemas.openxmlformats.org/spreadsheetml/2006/main" count="268" uniqueCount="184">
  <si>
    <t>Codi TMB</t>
  </si>
  <si>
    <t>Descripció</t>
  </si>
  <si>
    <t>Refererència</t>
  </si>
  <si>
    <t>CPV</t>
  </si>
  <si>
    <t>Preu unitari referencia = PVP tarifa vigent fabricant</t>
  </si>
  <si>
    <t>Consum 4 Anys (Unitats)</t>
  </si>
  <si>
    <t>Unitat base</t>
  </si>
  <si>
    <t>Preu unitari  = PVP tarifa vigent fabricant</t>
  </si>
  <si>
    <t>% Descompte sobre tarifa</t>
  </si>
  <si>
    <t>Oferta per 4 anys</t>
  </si>
  <si>
    <t>0634.402.140:000</t>
  </si>
  <si>
    <t>4139.333.263:000</t>
  </si>
  <si>
    <t>4139.333.015:000</t>
  </si>
  <si>
    <t>4139.298.943:009</t>
  </si>
  <si>
    <t>0734.401.277:000</t>
  </si>
  <si>
    <t>0734.401.080:000</t>
  </si>
  <si>
    <t>4139.301.579:000</t>
  </si>
  <si>
    <t>1499.298.177:009</t>
  </si>
  <si>
    <t>4139.233.307:000</t>
  </si>
  <si>
    <t>LAMINA EXT ZF  B-C 2,5MM</t>
  </si>
  <si>
    <t>4139.333.759:000</t>
  </si>
  <si>
    <t>0501.002.032:000</t>
  </si>
  <si>
    <t>0750.113.020:000</t>
  </si>
  <si>
    <t>4149.320.033:000</t>
  </si>
  <si>
    <t>0501.322.530:000</t>
  </si>
  <si>
    <t>0501.319.200:009</t>
  </si>
  <si>
    <t>0501.328.505:009</t>
  </si>
  <si>
    <t>4149.206.102:000</t>
  </si>
  <si>
    <t>4149.206.098:000</t>
  </si>
  <si>
    <t>4149.206.107:000</t>
  </si>
  <si>
    <t>0634.313.840:000</t>
  </si>
  <si>
    <t>0501.318.457:000</t>
  </si>
  <si>
    <t>4149.306.153:000</t>
  </si>
  <si>
    <t>LAMINA CONVERTIDOR EXT 4 MM ZF ECO2</t>
  </si>
  <si>
    <t>0501.334.483:000</t>
  </si>
  <si>
    <t>0501.320.312:000</t>
  </si>
  <si>
    <t>0501.320.311:000</t>
  </si>
  <si>
    <t>4149.310.025:000</t>
  </si>
  <si>
    <t>4139.306.085:000</t>
  </si>
  <si>
    <t>4139.206.415:000</t>
  </si>
  <si>
    <t>0501.320.370:000</t>
  </si>
  <si>
    <t>4139.370.016:000</t>
  </si>
  <si>
    <t>1250.304.353:000</t>
  </si>
  <si>
    <t>0734.319.589:000</t>
  </si>
  <si>
    <t>0634.314.358:000</t>
  </si>
  <si>
    <t>0635.460.077:000</t>
  </si>
  <si>
    <t>4139.298.081:009</t>
  </si>
  <si>
    <t>0501.008.286:000</t>
  </si>
  <si>
    <t>4181.298.002:009</t>
  </si>
  <si>
    <t>0501.320.302:000</t>
  </si>
  <si>
    <t>4139.310.041:000</t>
  </si>
  <si>
    <t>0501.212.249:000</t>
  </si>
  <si>
    <t>0501.322.575:000</t>
  </si>
  <si>
    <t>0501.322.576:000</t>
  </si>
  <si>
    <t>0501.321.624:000</t>
  </si>
  <si>
    <t>0501.318.589:000</t>
  </si>
  <si>
    <t>0501.318.590:000</t>
  </si>
  <si>
    <t>0501.323.973:000</t>
  </si>
  <si>
    <t>0634.313.628:000</t>
  </si>
  <si>
    <t>0501.221.565:000</t>
  </si>
  <si>
    <t>0501.320.377:000</t>
  </si>
  <si>
    <t>4139.310.072:000</t>
  </si>
  <si>
    <t>4149.320.015:000</t>
  </si>
  <si>
    <t>4182.320.004:000</t>
  </si>
  <si>
    <t>4149.320.018:000</t>
  </si>
  <si>
    <t>0750.106.074:000</t>
  </si>
  <si>
    <t>6029.298.001:000</t>
  </si>
  <si>
    <t>0501.314.940:000</t>
  </si>
  <si>
    <t>4139.306.677:000</t>
  </si>
  <si>
    <t>4149.320.023:000</t>
  </si>
  <si>
    <t>4149.310.064:000</t>
  </si>
  <si>
    <t>4149.310.063:000</t>
  </si>
  <si>
    <t>4139.347.365:000</t>
  </si>
  <si>
    <t>4149.310.062:000</t>
  </si>
  <si>
    <t>4149.306.133:000</t>
  </si>
  <si>
    <t>0501.328.503:009</t>
  </si>
  <si>
    <t>4149.320.024:000</t>
  </si>
  <si>
    <t>UN</t>
  </si>
  <si>
    <t>SEGMENTS CÈRCOL PISTÓ CANVI VELOCITATS CONVERTIDOR ZF</t>
  </si>
  <si>
    <t>LAMINES EXTERIORS FRE A,    CANVI ZF 4HP 500 PEGASO 6.038 I 6.420</t>
  </si>
  <si>
    <t>LÀMINA INTERIOR FRE B. CANVI ZF 4HP 500 PEGASO 6.038 I 6.420</t>
  </si>
  <si>
    <t>LÀMINA EXTERIOR EMBRAGATGE B. CANVI ZF PEGASO 6.038 I 6.420. (ZF. 4HP 500)</t>
  </si>
  <si>
    <t>LÀMINA EXTERIOR F. CANVI Z.F PEG. 6.038 I 6.420 (CANVI ZF 4HP 500)</t>
  </si>
  <si>
    <t>LÀMINA EXTERIOR FRE D,E, CANVI ZF. 4HP 500 PEGASO 6.038 I 6.420</t>
  </si>
  <si>
    <t>LAMINES EXTERIORS FRE D.F. CANVI ZF.4 HP 500 PEGASO 6.038 I 6.420</t>
  </si>
  <si>
    <t>EQUIP DE JUNTES PER A REPARACIÓ CANVI ZF. 4HP 500 PEGASO 6.038 I 6.420</t>
  </si>
  <si>
    <t>ANELL RECTANGULAR RETARDER CANVI Z.F 4 HP 500, PEGASO 6.420</t>
  </si>
  <si>
    <t>SEGMENT ANELL PISTÓ PER A CANVI PEGASO 6.420. (CANVI ZF. 4HP 500.)</t>
  </si>
  <si>
    <t>JUNTA TAPA CÀRTER CANVI PEGASO 6.038 I 6.420 (CANVI ZF 4HP 500)</t>
  </si>
  <si>
    <t>LAMINES EXTERIORS PAQUET B CANVI PEGASO 6.038 I 6.420 (Z.F. 4HP 500)</t>
  </si>
  <si>
    <t>ANELL MITJA LLUNA EMBRAGAMENT A DE CANVI  ZF 4HP 500 (2 MEITATS) PEGASO 6.038 1 6.420</t>
  </si>
  <si>
    <t>LAMINA INTERIOR FRE CANVI ZF 4HP 500 PEGASO 6420. (PAQUET D,E I F)</t>
  </si>
  <si>
    <t>ANELL FIXACIO CANVI ZF 4HP 500 PEGASO 6.038 I 6.420</t>
  </si>
  <si>
    <t>EQUIP TÒRIQUES TAPA CONVERTIDOR CANVI PEGASO 6.038 I 6.420 (Z.F. 4HP 500)</t>
  </si>
  <si>
    <t>SEGMENTS PISTO CAIXA CORREDORA CANVI ZF 4HP 500</t>
  </si>
  <si>
    <t>VOLANDERA IMANTADA BLOC DISTRIBUCIO VALVULES CV ZF 4 HP 500</t>
  </si>
  <si>
    <t>LÀMINA EXTERIOR CANVI Z.F. 5 HP 500 Z.F</t>
  </si>
  <si>
    <t>ELECTROVALVULES RETARDER C.V. ZF 5HP-500</t>
  </si>
  <si>
    <t>ANELL SECCIÓ RECTANGULAR EIX BUIT SORTIDA CONVERTIDOR (ZF 0750113020)</t>
  </si>
  <si>
    <t>VÀLVULA TAPA POSTERIOR PER REPARACIÓ CV ZF 4HP500</t>
  </si>
  <si>
    <t>PLAT PORTAEMBRAGAMENT CV ZF 4HP500</t>
  </si>
  <si>
    <t>SENSOR TEMPERATURA CANVI ZF 5 HP MB A 014 542 05 17</t>
  </si>
  <si>
    <t>VÀLVULA MAGNÈTICA ZF 5-6HP 500C CITARO ZF 0501 319 200</t>
  </si>
  <si>
    <t>ELECTROVÀLVULA RETARDER CV ZF 5HP 502 MB ZF 0501 316 525</t>
  </si>
  <si>
    <t>CABLE UNIÓ CV ZF 5HP 502 MB CITARO ZF 4149 206 102</t>
  </si>
  <si>
    <t>MALL CABLES CV ZF 5HP 502 MB CITARO ZF 4149 206 098</t>
  </si>
  <si>
    <t>TRANSMISSOR TEMPERATURA CV ZF 5HP502 MB CITARO ZF 4149 206 107</t>
  </si>
  <si>
    <t>JUNTA TAPA CONVERTIDOR CV ZF 5HP502 MB CITARO ZF 0634 313 840</t>
  </si>
  <si>
    <t>LAMINA EXTERIOR D-E-F3,5 M/M ZF ZF 4149 333 009</t>
  </si>
  <si>
    <t>ELECTROVALVULA IMANT ACUMULADOR ECOMAT2 ZF 0501 318 457</t>
  </si>
  <si>
    <t>EMBOL TUCHO BLOC PLACA ZF ECO2 ZF 4149 306 153</t>
  </si>
  <si>
    <t>LAMINA CONVERTIDOR INTERIOR ZF ECO2 ZF 0501 213 150</t>
  </si>
  <si>
    <t>JUNTA TORICA EMBOLO EXT CONVERTIDOR ECOMAT2 ZF 0501 320 312</t>
  </si>
  <si>
    <t>JUNTA TORICA EMBOLO INT CONVERTIDOR ECOMAT2 ZF 0501 320 311</t>
  </si>
  <si>
    <t>EMBOL RETARDER INSERT ZF ZF 4149 310 025</t>
  </si>
  <si>
    <t>EMBOL PETIT PLACA COMANDAMENT ZF ZF 4149 306 068</t>
  </si>
  <si>
    <t>BOLET EMBOL PLACA COMANDAMENT ZF ZF 4139 306 085</t>
  </si>
  <si>
    <t>EMBOL CANYA BLOC PLACA M ZF 4139 206 415</t>
  </si>
  <si>
    <t>TORICA EMBOL EXTERIOR B ZF 6HP ZF 0 501.320.370</t>
  </si>
  <si>
    <t>CERCOL XAPA PORTAEMBRAGAMENT C ZF 5HP-6HP ZF 4139 370 016</t>
  </si>
  <si>
    <t>FIADOR DOBLE CARGOL BRIDA SORTIDA ZF ZF 1250 304 353</t>
  </si>
  <si>
    <t>RETENIDOR 90X125X12/19 FA DIFERENCIAL MAN ZF 734319589</t>
  </si>
  <si>
    <t>JUNTA TORICA VITON 119,00  3,00MM 70SH RODAMENT BRIDA ZF6HP ZF 634314358</t>
  </si>
  <si>
    <t>BOLA W PLACA COMANDAMENT ZF ZF 0635 460 077</t>
  </si>
  <si>
    <t>KIT TORICAS EMBOLOS ZF 6HP ZF 4139 298 081</t>
  </si>
  <si>
    <t>INTERCANVIADOR CALOR CV ZF ZF 0501008286</t>
  </si>
  <si>
    <t>FILTRO OLI CANVIO ECOLIFE ZF 4181298002</t>
  </si>
  <si>
    <t>PISTO ZF CONVERTIDOR FERRO ZF 501320302</t>
  </si>
  <si>
    <t>EMBOL VALVULA PRESSIO GREIXATGE ZF ZF 4139 310 041</t>
  </si>
  <si>
    <t>LAMINA INT CONVERTIDOR 390º ZF 501212249</t>
  </si>
  <si>
    <t>TORICA INT EMBOL CONVERTIDOR 390º ZF 501322575</t>
  </si>
  <si>
    <t>TORICA EXT EMBOL CONVERTIDOR 390º ZF 0501322576</t>
  </si>
  <si>
    <t>TORICA EXT TANCAMENT CONVERTIDOR 390º ZF 0634330049</t>
  </si>
  <si>
    <t>LAMINA EXT CONVERTIDOR 390º 3,5MM ZF 0501318589</t>
  </si>
  <si>
    <t>LAMINA EXT CONVERTIDOR 390º 4MM ZF 0501318590</t>
  </si>
  <si>
    <t>EMBOL PLAT CONVERTIDOR 390º ZF 0501323973</t>
  </si>
  <si>
    <t>TORICA LATERAL PIPA REFRIGERACIO CARCASSA ZF ZF 634313628</t>
  </si>
  <si>
    <t>EMBOL ACUMULADOR PRESSIO ZF ZF 0501221565</t>
  </si>
  <si>
    <t>TORICA EXTERIOR PORTAEMBRAGAMENT 6HP502 ZF 501320377</t>
  </si>
  <si>
    <t>EMBOL CONTRAPRESSIO GREIXATGE UNITAT COMANDAMENT ZF ZF 4139310072</t>
  </si>
  <si>
    <t>JUNTA TORICA ACM 16,00 4,50MM 70SH TUB REFRIGERANT ECOMAT II ZF 0634313923</t>
  </si>
  <si>
    <t>EMBOL INT RETARDER ECOMAT 3 GRAN ZF 4149320015</t>
  </si>
  <si>
    <t>EMBOL ALUM RETARDER ECOMAT 3 PETIT ZF 4182320004</t>
  </si>
  <si>
    <t>EMBOL ALUM RETARDER ECOMAT 3 GRAN ZF 4149320018</t>
  </si>
  <si>
    <t>ANELL RESSORT PISTO CONVERTIDOR CV ZF ZF 0750106074</t>
  </si>
  <si>
    <t>KIT REPARACIO INSTAL·LACIO ZF ZF 602929800101</t>
  </si>
  <si>
    <t>CONNECTOR CANVI ZF ZF 50131494001</t>
  </si>
  <si>
    <t>EMBOL VALVULA SUPERIOR BLOQUE BEDG ZF  4139306677</t>
  </si>
  <si>
    <t>EMBOL ALENTIDOR INFERIOR CARTER ZF 4149320023</t>
  </si>
  <si>
    <t>EMBOL VALVULA PRINCIPAL INSERT COMANDAMENT ZF ZF 4149310064</t>
  </si>
  <si>
    <t>EMBOL VALVULA PRINCIPAL GRAN ALUMI 6HP ZF ZF 4149310063</t>
  </si>
  <si>
    <t>SUPORT BESCANVIADOR CALOR ZF ZF 4139347365</t>
  </si>
  <si>
    <t>EMBOL PETIT VALVULA PRINCIPAL INT. ZF ZF 4149310062</t>
  </si>
  <si>
    <t>EMBOL "F" PLACA COMANDAMENT ZF 6HP554 ZF 4182 206 001</t>
  </si>
  <si>
    <t>EMBOL MODULADORA ZF ZF 4149 306 133</t>
  </si>
  <si>
    <t>IMANT ELECTROVALVULA MODULADORA ZF ZF 0501316656</t>
  </si>
  <si>
    <t>EMBOL RETARDER INTERIOR CV ZF ZF 4149320024</t>
  </si>
  <si>
    <t>JUNTA COLZE INTERCAMBIADOR ZF ZF 4139347275</t>
  </si>
  <si>
    <t>OLI PONT NORMA TE-ML 12F (ENVAS 208 LITRES) ZF 0671090507</t>
  </si>
  <si>
    <t>JUNTA TOBERA INTERCANVIADOR CANVI ZF ZF 4139347284</t>
  </si>
  <si>
    <t>CASQUET PORTASEGMENTS CANVI ZF ZF 4139210082</t>
  </si>
  <si>
    <t>0634.313.923:000</t>
  </si>
  <si>
    <t>0671.090.507:000</t>
  </si>
  <si>
    <t>4139.347.284:000</t>
  </si>
  <si>
    <t>4139.210.082:000</t>
  </si>
  <si>
    <t>4182.206.001:000</t>
  </si>
  <si>
    <t>4139.270.036:000</t>
  </si>
  <si>
    <t>4139.333.172:000</t>
  </si>
  <si>
    <t>4139.333.745:000</t>
  </si>
  <si>
    <t>4139.333.373:000</t>
  </si>
  <si>
    <t>4139.333.040:000</t>
  </si>
  <si>
    <t>0734.401.251:000</t>
  </si>
  <si>
    <t>4139.306.673:000</t>
  </si>
  <si>
    <t>4139.333.437:000</t>
  </si>
  <si>
    <t>4181.212.006:000</t>
  </si>
  <si>
    <t>4149.333.009:000</t>
  </si>
  <si>
    <t>0501.213.150:000</t>
  </si>
  <si>
    <t>4149.306.068:000</t>
  </si>
  <si>
    <t>L</t>
  </si>
  <si>
    <t>4139.270.035:000</t>
  </si>
  <si>
    <t>4139.298.939:009</t>
  </si>
  <si>
    <t>Impor total</t>
  </si>
  <si>
    <t>Traslladar import total a Annex A.</t>
  </si>
  <si>
    <t>Import màxim de referència 518.836,60€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</si>
</sst>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0" xfId="0" applyFont="1"/>
    <xf numFmtId="4" fontId="2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4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vertical="center" wrapText="1"/>
    </xf>
    <xf numFmtId="4" fontId="3" fillId="4" borderId="1" xfId="0" applyNumberFormat="1" applyFont="1" applyFill="1" applyBorder="1" applyAlignment="1">
      <alignment vertical="center"/>
    </xf>
    <xf numFmtId="0" fontId="2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vertical="center"/>
    </xf>
    <xf numFmtId="0" fontId="3" fillId="4" borderId="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4" fontId="2" fillId="4" borderId="1" xfId="0" applyNumberFormat="1" applyFont="1" applyFill="1" applyBorder="1" applyAlignment="1">
      <alignment vertical="center"/>
    </xf>
    <xf numFmtId="3" fontId="2" fillId="4" borderId="1" xfId="0" applyNumberFormat="1" applyFont="1" applyFill="1" applyBorder="1" applyAlignment="1">
      <alignment horizontal="center" vertical="center"/>
    </xf>
    <xf numFmtId="4" fontId="5" fillId="5" borderId="3" xfId="0" applyNumberFormat="1" applyFont="1" applyFill="1" applyBorder="1"/>
    <xf numFmtId="0" fontId="5" fillId="0" borderId="0" xfId="0" applyFont="1"/>
    <xf numFmtId="2" fontId="2" fillId="4" borderId="1" xfId="0" applyNumberFormat="1" applyFont="1" applyFill="1" applyBorder="1" applyAlignment="1">
      <alignment vertical="center"/>
    </xf>
    <xf numFmtId="0" fontId="5" fillId="5" borderId="4" xfId="0" applyFont="1" applyFill="1" applyBorder="1"/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10" fontId="2" fillId="0" borderId="1" xfId="0" applyNumberFormat="1" applyFont="1" applyBorder="1" applyAlignment="1" applyProtection="1">
      <alignment vertical="center"/>
      <protection locked="0"/>
    </xf>
    <xf numFmtId="10" fontId="2" fillId="0" borderId="0" xfId="0" applyNumberFormat="1" applyFont="1" applyProtection="1">
      <protection locked="0"/>
    </xf>
    <xf numFmtId="4" fontId="5" fillId="5" borderId="2" xfId="0" applyNumberFormat="1" applyFont="1" applyFill="1" applyBorder="1" applyProtection="1">
      <protection locked="0"/>
    </xf>
    <xf numFmtId="10" fontId="5" fillId="5" borderId="5" xfId="0" applyNumberFormat="1" applyFont="1" applyFill="1" applyBorder="1" applyProtection="1">
      <protection locked="0"/>
    </xf>
  </cellXfs>
  <cellStyles count="2">
    <cellStyle name="Normal" xfId="0" builtinId="0"/>
    <cellStyle name="Standard 2" xfId="1" xr:uid="{00000000-0005-0000-0000-000001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48574"/>
  <sheetViews>
    <sheetView tabSelected="1" workbookViewId="0">
      <pane ySplit="1" topLeftCell="A2" activePane="bottomLeft" state="frozen"/>
      <selection pane="bottomLeft" activeCell="D3" sqref="D3"/>
    </sheetView>
  </sheetViews>
  <sheetFormatPr baseColWidth="10" defaultColWidth="11.42578125" defaultRowHeight="11.25" x14ac:dyDescent="0.2"/>
  <cols>
    <col min="1" max="1" width="11.42578125" style="3"/>
    <col min="2" max="2" width="62.7109375" style="3" customWidth="1"/>
    <col min="3" max="3" width="15.7109375" style="3" customWidth="1"/>
    <col min="4" max="4" width="9.140625" style="3" customWidth="1"/>
    <col min="5" max="5" width="21.7109375" style="3" customWidth="1"/>
    <col min="6" max="6" width="22.7109375" style="13" bestFit="1" customWidth="1"/>
    <col min="7" max="7" width="6.140625" style="13" customWidth="1"/>
    <col min="8" max="8" width="16.85546875" style="3" customWidth="1"/>
    <col min="9" max="9" width="16" style="22" customWidth="1"/>
    <col min="10" max="10" width="16.140625" style="3" bestFit="1" customWidth="1"/>
    <col min="11" max="16384" width="11.42578125" style="3"/>
  </cols>
  <sheetData>
    <row r="1" spans="1:12" ht="22.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0" t="s">
        <v>8</v>
      </c>
      <c r="J1" s="2" t="s">
        <v>9</v>
      </c>
    </row>
    <row r="2" spans="1:12" s="5" customFormat="1" x14ac:dyDescent="0.2">
      <c r="A2" s="6">
        <v>113922</v>
      </c>
      <c r="B2" s="7" t="s">
        <v>78</v>
      </c>
      <c r="C2" s="6" t="s">
        <v>10</v>
      </c>
      <c r="D2" s="6">
        <v>34320000</v>
      </c>
      <c r="E2" s="8">
        <v>8.65</v>
      </c>
      <c r="F2" s="15">
        <v>50</v>
      </c>
      <c r="G2" s="9" t="s">
        <v>77</v>
      </c>
      <c r="H2" s="8">
        <v>8.65</v>
      </c>
      <c r="I2" s="21"/>
      <c r="J2" s="4" t="str">
        <f t="shared" ref="J2:J33" si="0">IF(I2="","",(H2-(H2*I2))*F2)</f>
        <v/>
      </c>
      <c r="K2" s="3"/>
    </row>
    <row r="3" spans="1:12" s="5" customFormat="1" x14ac:dyDescent="0.2">
      <c r="A3" s="6">
        <v>113930</v>
      </c>
      <c r="B3" s="7" t="s">
        <v>79</v>
      </c>
      <c r="C3" s="6" t="s">
        <v>179</v>
      </c>
      <c r="D3" s="6">
        <v>34320000</v>
      </c>
      <c r="E3" s="8">
        <v>22.2</v>
      </c>
      <c r="F3" s="15">
        <v>321</v>
      </c>
      <c r="G3" s="9" t="s">
        <v>77</v>
      </c>
      <c r="H3" s="8">
        <v>22.2</v>
      </c>
      <c r="I3" s="21"/>
      <c r="J3" s="4" t="str">
        <f t="shared" si="0"/>
        <v/>
      </c>
      <c r="K3" s="3"/>
    </row>
    <row r="4" spans="1:12" s="5" customFormat="1" x14ac:dyDescent="0.2">
      <c r="A4" s="6">
        <v>113931</v>
      </c>
      <c r="B4" s="7" t="s">
        <v>80</v>
      </c>
      <c r="C4" s="6" t="s">
        <v>166</v>
      </c>
      <c r="D4" s="6">
        <v>34320000</v>
      </c>
      <c r="E4" s="8">
        <v>48.35</v>
      </c>
      <c r="F4" s="15">
        <v>392</v>
      </c>
      <c r="G4" s="9" t="s">
        <v>77</v>
      </c>
      <c r="H4" s="8">
        <v>48.35</v>
      </c>
      <c r="I4" s="21"/>
      <c r="J4" s="4" t="str">
        <f t="shared" si="0"/>
        <v/>
      </c>
      <c r="K4" s="3"/>
    </row>
    <row r="5" spans="1:12" s="5" customFormat="1" x14ac:dyDescent="0.2">
      <c r="A5" s="6">
        <v>113932</v>
      </c>
      <c r="B5" s="7" t="s">
        <v>81</v>
      </c>
      <c r="C5" s="6" t="s">
        <v>167</v>
      </c>
      <c r="D5" s="6">
        <v>34320000</v>
      </c>
      <c r="E5" s="8">
        <v>35.97</v>
      </c>
      <c r="F5" s="15">
        <v>51</v>
      </c>
      <c r="G5" s="9" t="s">
        <v>77</v>
      </c>
      <c r="H5" s="8">
        <v>35.97</v>
      </c>
      <c r="I5" s="21"/>
      <c r="J5" s="4" t="str">
        <f t="shared" si="0"/>
        <v/>
      </c>
      <c r="K5" s="3"/>
    </row>
    <row r="6" spans="1:12" s="5" customFormat="1" x14ac:dyDescent="0.2">
      <c r="A6" s="6">
        <v>113933</v>
      </c>
      <c r="B6" s="7" t="s">
        <v>82</v>
      </c>
      <c r="C6" s="6" t="s">
        <v>168</v>
      </c>
      <c r="D6" s="6">
        <v>34320000</v>
      </c>
      <c r="E6" s="8">
        <v>45.79</v>
      </c>
      <c r="F6" s="15">
        <v>63</v>
      </c>
      <c r="G6" s="9" t="s">
        <v>77</v>
      </c>
      <c r="H6" s="8">
        <v>45.79</v>
      </c>
      <c r="I6" s="21"/>
      <c r="J6" s="4" t="str">
        <f t="shared" si="0"/>
        <v/>
      </c>
      <c r="K6" s="3"/>
    </row>
    <row r="7" spans="1:12" s="5" customFormat="1" x14ac:dyDescent="0.2">
      <c r="A7" s="6">
        <v>113934</v>
      </c>
      <c r="B7" s="7" t="s">
        <v>83</v>
      </c>
      <c r="C7" s="6" t="s">
        <v>11</v>
      </c>
      <c r="D7" s="6">
        <v>34320000</v>
      </c>
      <c r="E7" s="8">
        <v>48.3</v>
      </c>
      <c r="F7" s="15">
        <v>117</v>
      </c>
      <c r="G7" s="9" t="s">
        <v>77</v>
      </c>
      <c r="H7" s="8">
        <v>48.3</v>
      </c>
      <c r="I7" s="21"/>
      <c r="J7" s="4" t="str">
        <f t="shared" si="0"/>
        <v/>
      </c>
      <c r="K7" s="3"/>
    </row>
    <row r="8" spans="1:12" s="5" customFormat="1" x14ac:dyDescent="0.2">
      <c r="A8" s="6">
        <v>113935</v>
      </c>
      <c r="B8" s="7" t="s">
        <v>84</v>
      </c>
      <c r="C8" s="6" t="s">
        <v>12</v>
      </c>
      <c r="D8" s="6">
        <v>34320000</v>
      </c>
      <c r="E8" s="8">
        <v>31.52</v>
      </c>
      <c r="F8" s="15">
        <v>68</v>
      </c>
      <c r="G8" s="9" t="s">
        <v>77</v>
      </c>
      <c r="H8" s="8">
        <v>31.52</v>
      </c>
      <c r="I8" s="21"/>
      <c r="J8" s="4" t="str">
        <f t="shared" si="0"/>
        <v/>
      </c>
      <c r="K8" s="3"/>
    </row>
    <row r="9" spans="1:12" s="5" customFormat="1" x14ac:dyDescent="0.2">
      <c r="A9" s="6">
        <v>113936</v>
      </c>
      <c r="B9" s="7" t="s">
        <v>85</v>
      </c>
      <c r="C9" s="6" t="s">
        <v>13</v>
      </c>
      <c r="D9" s="6">
        <v>34320000</v>
      </c>
      <c r="E9" s="8">
        <v>309.77</v>
      </c>
      <c r="F9" s="15">
        <v>60</v>
      </c>
      <c r="G9" s="9" t="s">
        <v>77</v>
      </c>
      <c r="H9" s="8">
        <v>309.77</v>
      </c>
      <c r="I9" s="21"/>
      <c r="J9" s="4" t="str">
        <f t="shared" si="0"/>
        <v/>
      </c>
      <c r="K9" s="3"/>
    </row>
    <row r="10" spans="1:12" s="5" customFormat="1" x14ac:dyDescent="0.2">
      <c r="A10" s="6">
        <v>113939</v>
      </c>
      <c r="B10" s="7" t="s">
        <v>86</v>
      </c>
      <c r="C10" s="6" t="s">
        <v>14</v>
      </c>
      <c r="D10" s="6">
        <v>34320000</v>
      </c>
      <c r="E10" s="8">
        <v>296.41000000000003</v>
      </c>
      <c r="F10" s="15">
        <v>39</v>
      </c>
      <c r="G10" s="9" t="s">
        <v>77</v>
      </c>
      <c r="H10" s="8">
        <v>296.41000000000003</v>
      </c>
      <c r="I10" s="21"/>
      <c r="J10" s="4" t="str">
        <f t="shared" si="0"/>
        <v/>
      </c>
      <c r="K10" s="3"/>
    </row>
    <row r="11" spans="1:12" s="5" customFormat="1" x14ac:dyDescent="0.2">
      <c r="A11" s="6">
        <v>113943</v>
      </c>
      <c r="B11" s="7" t="s">
        <v>87</v>
      </c>
      <c r="C11" s="6" t="s">
        <v>15</v>
      </c>
      <c r="D11" s="6">
        <v>34320000</v>
      </c>
      <c r="E11" s="8">
        <v>14.1</v>
      </c>
      <c r="F11" s="15">
        <v>59</v>
      </c>
      <c r="G11" s="9" t="s">
        <v>77</v>
      </c>
      <c r="H11" s="8">
        <v>14.1</v>
      </c>
      <c r="I11" s="21"/>
      <c r="J11" s="4" t="str">
        <f t="shared" si="0"/>
        <v/>
      </c>
      <c r="K11" s="3"/>
    </row>
    <row r="12" spans="1:12" s="5" customFormat="1" x14ac:dyDescent="0.2">
      <c r="A12" s="6">
        <v>113965</v>
      </c>
      <c r="B12" s="7" t="s">
        <v>88</v>
      </c>
      <c r="C12" s="6" t="s">
        <v>16</v>
      </c>
      <c r="D12" s="6">
        <v>34320000</v>
      </c>
      <c r="E12" s="8">
        <v>20.97</v>
      </c>
      <c r="F12" s="15">
        <v>21</v>
      </c>
      <c r="G12" s="9" t="s">
        <v>77</v>
      </c>
      <c r="H12" s="8">
        <v>20.97</v>
      </c>
      <c r="I12" s="21"/>
      <c r="J12" s="4" t="str">
        <f t="shared" si="0"/>
        <v/>
      </c>
      <c r="K12" s="3"/>
    </row>
    <row r="13" spans="1:12" s="5" customFormat="1" x14ac:dyDescent="0.2">
      <c r="A13" s="6">
        <v>113968</v>
      </c>
      <c r="B13" s="7" t="s">
        <v>89</v>
      </c>
      <c r="C13" s="6" t="s">
        <v>169</v>
      </c>
      <c r="D13" s="6">
        <v>34320000</v>
      </c>
      <c r="E13" s="8">
        <v>49.5</v>
      </c>
      <c r="F13" s="15">
        <v>21</v>
      </c>
      <c r="G13" s="9" t="s">
        <v>77</v>
      </c>
      <c r="H13" s="8">
        <v>49.5</v>
      </c>
      <c r="I13" s="21"/>
      <c r="J13" s="4" t="str">
        <f t="shared" si="0"/>
        <v/>
      </c>
      <c r="K13" s="3"/>
    </row>
    <row r="14" spans="1:12" s="5" customFormat="1" ht="12" customHeight="1" x14ac:dyDescent="0.2">
      <c r="A14" s="6">
        <v>113991</v>
      </c>
      <c r="B14" s="7" t="s">
        <v>90</v>
      </c>
      <c r="C14" s="6" t="s">
        <v>17</v>
      </c>
      <c r="D14" s="6">
        <v>34320000</v>
      </c>
      <c r="E14" s="8">
        <v>34.6</v>
      </c>
      <c r="F14" s="15">
        <v>48</v>
      </c>
      <c r="G14" s="9" t="s">
        <v>77</v>
      </c>
      <c r="H14" s="8">
        <v>34.6</v>
      </c>
      <c r="I14" s="21"/>
      <c r="J14" s="4" t="str">
        <f t="shared" si="0"/>
        <v/>
      </c>
      <c r="K14" s="3"/>
    </row>
    <row r="15" spans="1:12" s="12" customFormat="1" x14ac:dyDescent="0.2">
      <c r="A15" s="10">
        <v>113992</v>
      </c>
      <c r="B15" s="11" t="s">
        <v>91</v>
      </c>
      <c r="C15" s="10" t="s">
        <v>18</v>
      </c>
      <c r="D15" s="10">
        <v>34320000</v>
      </c>
      <c r="E15" s="8">
        <v>47.27</v>
      </c>
      <c r="F15" s="15">
        <v>884</v>
      </c>
      <c r="G15" s="9" t="s">
        <v>77</v>
      </c>
      <c r="H15" s="8">
        <v>47.27</v>
      </c>
      <c r="I15" s="21"/>
      <c r="J15" s="4" t="str">
        <f t="shared" si="0"/>
        <v/>
      </c>
      <c r="K15" s="3"/>
      <c r="L15" s="5"/>
    </row>
    <row r="16" spans="1:12" s="5" customFormat="1" x14ac:dyDescent="0.2">
      <c r="A16" s="6">
        <v>113996</v>
      </c>
      <c r="B16" s="7" t="s">
        <v>92</v>
      </c>
      <c r="C16" s="6" t="s">
        <v>170</v>
      </c>
      <c r="D16" s="6">
        <v>34320000</v>
      </c>
      <c r="E16" s="8">
        <v>5.63</v>
      </c>
      <c r="F16" s="15">
        <v>58</v>
      </c>
      <c r="G16" s="9" t="s">
        <v>77</v>
      </c>
      <c r="H16" s="8">
        <v>5.63</v>
      </c>
      <c r="I16" s="21"/>
      <c r="J16" s="4" t="str">
        <f t="shared" si="0"/>
        <v/>
      </c>
      <c r="K16" s="3"/>
    </row>
    <row r="17" spans="1:11" s="5" customFormat="1" x14ac:dyDescent="0.2">
      <c r="A17" s="6">
        <v>113999</v>
      </c>
      <c r="B17" s="7" t="s">
        <v>93</v>
      </c>
      <c r="C17" s="6" t="s">
        <v>180</v>
      </c>
      <c r="D17" s="6">
        <v>34320000</v>
      </c>
      <c r="E17" s="8">
        <v>140.59</v>
      </c>
      <c r="F17" s="15">
        <v>59</v>
      </c>
      <c r="G17" s="9" t="s">
        <v>77</v>
      </c>
      <c r="H17" s="8">
        <v>140.59</v>
      </c>
      <c r="I17" s="21"/>
      <c r="J17" s="4" t="str">
        <f t="shared" si="0"/>
        <v/>
      </c>
      <c r="K17" s="3"/>
    </row>
    <row r="18" spans="1:11" s="5" customFormat="1" x14ac:dyDescent="0.2">
      <c r="A18" s="6">
        <v>114013</v>
      </c>
      <c r="B18" s="7" t="s">
        <v>94</v>
      </c>
      <c r="C18" s="6" t="s">
        <v>171</v>
      </c>
      <c r="D18" s="6">
        <v>34320000</v>
      </c>
      <c r="E18" s="8">
        <v>7.95</v>
      </c>
      <c r="F18" s="15">
        <v>198</v>
      </c>
      <c r="G18" s="9" t="s">
        <v>77</v>
      </c>
      <c r="H18" s="8">
        <v>7.95</v>
      </c>
      <c r="I18" s="21"/>
      <c r="J18" s="4" t="str">
        <f t="shared" si="0"/>
        <v/>
      </c>
      <c r="K18" s="3"/>
    </row>
    <row r="19" spans="1:11" s="5" customFormat="1" x14ac:dyDescent="0.2">
      <c r="A19" s="6">
        <v>114466</v>
      </c>
      <c r="B19" s="7" t="s">
        <v>95</v>
      </c>
      <c r="C19" s="6" t="s">
        <v>172</v>
      </c>
      <c r="D19" s="6">
        <v>34320000</v>
      </c>
      <c r="E19" s="8">
        <v>2.76</v>
      </c>
      <c r="F19" s="15">
        <v>86</v>
      </c>
      <c r="G19" s="9" t="s">
        <v>77</v>
      </c>
      <c r="H19" s="8">
        <v>2.76</v>
      </c>
      <c r="I19" s="21"/>
      <c r="J19" s="4" t="str">
        <f t="shared" si="0"/>
        <v/>
      </c>
      <c r="K19" s="3"/>
    </row>
    <row r="20" spans="1:11" s="5" customFormat="1" x14ac:dyDescent="0.2">
      <c r="A20" s="6">
        <v>114508</v>
      </c>
      <c r="B20" s="7" t="s">
        <v>19</v>
      </c>
      <c r="C20" s="6" t="s">
        <v>20</v>
      </c>
      <c r="D20" s="6">
        <v>34320000</v>
      </c>
      <c r="E20" s="8">
        <v>33.58</v>
      </c>
      <c r="F20" s="15">
        <v>10</v>
      </c>
      <c r="G20" s="9" t="s">
        <v>77</v>
      </c>
      <c r="H20" s="8">
        <v>33.58</v>
      </c>
      <c r="I20" s="21"/>
      <c r="J20" s="4" t="str">
        <f t="shared" si="0"/>
        <v/>
      </c>
      <c r="K20" s="3"/>
    </row>
    <row r="21" spans="1:11" s="5" customFormat="1" x14ac:dyDescent="0.2">
      <c r="A21" s="6">
        <v>114878</v>
      </c>
      <c r="B21" s="7" t="s">
        <v>96</v>
      </c>
      <c r="C21" s="6" t="s">
        <v>173</v>
      </c>
      <c r="D21" s="6">
        <v>34320000</v>
      </c>
      <c r="E21" s="8">
        <v>49.29</v>
      </c>
      <c r="F21" s="15">
        <v>14</v>
      </c>
      <c r="G21" s="9" t="s">
        <v>77</v>
      </c>
      <c r="H21" s="8">
        <v>49.29</v>
      </c>
      <c r="I21" s="21"/>
      <c r="J21" s="4" t="str">
        <f t="shared" si="0"/>
        <v/>
      </c>
      <c r="K21" s="3"/>
    </row>
    <row r="22" spans="1:11" s="5" customFormat="1" x14ac:dyDescent="0.2">
      <c r="A22" s="6">
        <v>114974</v>
      </c>
      <c r="B22" s="7" t="s">
        <v>97</v>
      </c>
      <c r="C22" s="6" t="s">
        <v>21</v>
      </c>
      <c r="D22" s="6">
        <v>34320000</v>
      </c>
      <c r="E22" s="8">
        <v>262.97000000000003</v>
      </c>
      <c r="F22" s="15">
        <v>3</v>
      </c>
      <c r="G22" s="9" t="s">
        <v>77</v>
      </c>
      <c r="H22" s="8">
        <v>262.97000000000003</v>
      </c>
      <c r="I22" s="21"/>
      <c r="J22" s="4" t="str">
        <f t="shared" si="0"/>
        <v/>
      </c>
      <c r="K22" s="3"/>
    </row>
    <row r="23" spans="1:11" s="5" customFormat="1" x14ac:dyDescent="0.2">
      <c r="A23" s="6">
        <v>200162</v>
      </c>
      <c r="B23" s="7" t="s">
        <v>98</v>
      </c>
      <c r="C23" s="6" t="s">
        <v>22</v>
      </c>
      <c r="D23" s="6">
        <v>34320000</v>
      </c>
      <c r="E23" s="8">
        <v>43.61</v>
      </c>
      <c r="F23" s="15">
        <v>1</v>
      </c>
      <c r="G23" s="9" t="s">
        <v>77</v>
      </c>
      <c r="H23" s="8">
        <v>43.61</v>
      </c>
      <c r="I23" s="21"/>
      <c r="J23" s="4" t="str">
        <f t="shared" si="0"/>
        <v/>
      </c>
      <c r="K23" s="3"/>
    </row>
    <row r="24" spans="1:11" s="5" customFormat="1" x14ac:dyDescent="0.2">
      <c r="A24" s="6">
        <v>203579</v>
      </c>
      <c r="B24" s="7" t="s">
        <v>99</v>
      </c>
      <c r="C24" s="6" t="s">
        <v>174</v>
      </c>
      <c r="D24" s="6">
        <v>34320000</v>
      </c>
      <c r="E24" s="8">
        <v>39.44</v>
      </c>
      <c r="F24" s="15">
        <v>52</v>
      </c>
      <c r="G24" s="9" t="s">
        <v>77</v>
      </c>
      <c r="H24" s="8">
        <v>39.44</v>
      </c>
      <c r="I24" s="21"/>
      <c r="J24" s="4" t="str">
        <f t="shared" si="0"/>
        <v/>
      </c>
      <c r="K24" s="3"/>
    </row>
    <row r="25" spans="1:11" s="5" customFormat="1" x14ac:dyDescent="0.2">
      <c r="A25" s="6">
        <v>205061</v>
      </c>
      <c r="B25" s="7" t="s">
        <v>100</v>
      </c>
      <c r="C25" s="6" t="s">
        <v>23</v>
      </c>
      <c r="D25" s="6">
        <v>34320000</v>
      </c>
      <c r="E25" s="8">
        <v>254.59</v>
      </c>
      <c r="F25" s="15">
        <v>13</v>
      </c>
      <c r="G25" s="9" t="s">
        <v>77</v>
      </c>
      <c r="H25" s="8">
        <v>254.59</v>
      </c>
      <c r="I25" s="21"/>
      <c r="J25" s="4" t="str">
        <f t="shared" si="0"/>
        <v/>
      </c>
      <c r="K25" s="3"/>
    </row>
    <row r="26" spans="1:11" s="5" customFormat="1" x14ac:dyDescent="0.2">
      <c r="A26" s="6">
        <v>208126</v>
      </c>
      <c r="B26" s="7" t="s">
        <v>101</v>
      </c>
      <c r="C26" s="6" t="s">
        <v>24</v>
      </c>
      <c r="D26" s="6">
        <v>34320000</v>
      </c>
      <c r="E26" s="8">
        <v>65.400000000000006</v>
      </c>
      <c r="F26" s="15">
        <v>58</v>
      </c>
      <c r="G26" s="9" t="s">
        <v>77</v>
      </c>
      <c r="H26" s="8">
        <v>65.400000000000006</v>
      </c>
      <c r="I26" s="21"/>
      <c r="J26" s="4" t="str">
        <f t="shared" si="0"/>
        <v/>
      </c>
      <c r="K26" s="3"/>
    </row>
    <row r="27" spans="1:11" s="5" customFormat="1" x14ac:dyDescent="0.2">
      <c r="A27" s="6">
        <v>208206</v>
      </c>
      <c r="B27" s="7" t="s">
        <v>102</v>
      </c>
      <c r="C27" s="6" t="s">
        <v>25</v>
      </c>
      <c r="D27" s="6">
        <v>34320000</v>
      </c>
      <c r="E27" s="8">
        <v>285.76</v>
      </c>
      <c r="F27" s="15">
        <v>181</v>
      </c>
      <c r="G27" s="9" t="s">
        <v>77</v>
      </c>
      <c r="H27" s="8">
        <v>285.76</v>
      </c>
      <c r="I27" s="21"/>
      <c r="J27" s="4" t="str">
        <f t="shared" si="0"/>
        <v/>
      </c>
      <c r="K27" s="3"/>
    </row>
    <row r="28" spans="1:11" s="5" customFormat="1" x14ac:dyDescent="0.2">
      <c r="A28" s="6">
        <v>208309</v>
      </c>
      <c r="B28" s="7" t="s">
        <v>103</v>
      </c>
      <c r="C28" s="6" t="s">
        <v>26</v>
      </c>
      <c r="D28" s="6">
        <v>34320000</v>
      </c>
      <c r="E28" s="8">
        <v>331.09</v>
      </c>
      <c r="F28" s="15">
        <v>15</v>
      </c>
      <c r="G28" s="9" t="s">
        <v>77</v>
      </c>
      <c r="H28" s="8">
        <v>331.09</v>
      </c>
      <c r="I28" s="21"/>
      <c r="J28" s="4" t="str">
        <f t="shared" si="0"/>
        <v/>
      </c>
      <c r="K28" s="3"/>
    </row>
    <row r="29" spans="1:11" s="5" customFormat="1" x14ac:dyDescent="0.2">
      <c r="A29" s="6">
        <v>208310</v>
      </c>
      <c r="B29" s="7" t="s">
        <v>104</v>
      </c>
      <c r="C29" s="6" t="s">
        <v>27</v>
      </c>
      <c r="D29" s="6">
        <v>34320000</v>
      </c>
      <c r="E29" s="8">
        <v>101.84</v>
      </c>
      <c r="F29" s="15">
        <v>57</v>
      </c>
      <c r="G29" s="9" t="s">
        <v>77</v>
      </c>
      <c r="H29" s="8">
        <v>101.84</v>
      </c>
      <c r="I29" s="21"/>
      <c r="J29" s="4" t="str">
        <f t="shared" si="0"/>
        <v/>
      </c>
      <c r="K29" s="3"/>
    </row>
    <row r="30" spans="1:11" s="5" customFormat="1" x14ac:dyDescent="0.2">
      <c r="A30" s="6">
        <v>208312</v>
      </c>
      <c r="B30" s="7" t="s">
        <v>105</v>
      </c>
      <c r="C30" s="6" t="s">
        <v>28</v>
      </c>
      <c r="D30" s="6">
        <v>34320000</v>
      </c>
      <c r="E30" s="8">
        <v>621.44000000000005</v>
      </c>
      <c r="F30" s="15">
        <v>59</v>
      </c>
      <c r="G30" s="9" t="s">
        <v>77</v>
      </c>
      <c r="H30" s="8">
        <v>621.44000000000005</v>
      </c>
      <c r="I30" s="21"/>
      <c r="J30" s="4" t="str">
        <f t="shared" si="0"/>
        <v/>
      </c>
      <c r="K30" s="3"/>
    </row>
    <row r="31" spans="1:11" s="5" customFormat="1" x14ac:dyDescent="0.2">
      <c r="A31" s="6">
        <v>208313</v>
      </c>
      <c r="B31" s="7" t="s">
        <v>106</v>
      </c>
      <c r="C31" s="6" t="s">
        <v>29</v>
      </c>
      <c r="D31" s="6">
        <v>34320000</v>
      </c>
      <c r="E31" s="8">
        <v>147.81</v>
      </c>
      <c r="F31" s="15">
        <v>1</v>
      </c>
      <c r="G31" s="9" t="s">
        <v>77</v>
      </c>
      <c r="H31" s="8">
        <v>147.81</v>
      </c>
      <c r="I31" s="21"/>
      <c r="J31" s="4" t="str">
        <f t="shared" si="0"/>
        <v/>
      </c>
      <c r="K31" s="3"/>
    </row>
    <row r="32" spans="1:11" s="5" customFormat="1" x14ac:dyDescent="0.2">
      <c r="A32" s="6">
        <v>208314</v>
      </c>
      <c r="B32" s="7" t="s">
        <v>107</v>
      </c>
      <c r="C32" s="6" t="s">
        <v>30</v>
      </c>
      <c r="D32" s="6">
        <v>34320000</v>
      </c>
      <c r="E32" s="8">
        <v>47.88</v>
      </c>
      <c r="F32" s="15">
        <v>59</v>
      </c>
      <c r="G32" s="9" t="s">
        <v>77</v>
      </c>
      <c r="H32" s="8">
        <v>47.88</v>
      </c>
      <c r="I32" s="21"/>
      <c r="J32" s="4" t="str">
        <f t="shared" si="0"/>
        <v/>
      </c>
      <c r="K32" s="3"/>
    </row>
    <row r="33" spans="1:11" s="5" customFormat="1" x14ac:dyDescent="0.2">
      <c r="A33" s="6">
        <v>208472</v>
      </c>
      <c r="B33" s="7" t="s">
        <v>108</v>
      </c>
      <c r="C33" s="6" t="s">
        <v>175</v>
      </c>
      <c r="D33" s="6">
        <v>34320000</v>
      </c>
      <c r="E33" s="8">
        <v>70.53</v>
      </c>
      <c r="F33" s="15">
        <v>24</v>
      </c>
      <c r="G33" s="9" t="s">
        <v>77</v>
      </c>
      <c r="H33" s="8">
        <v>70.53</v>
      </c>
      <c r="I33" s="21"/>
      <c r="J33" s="4" t="str">
        <f t="shared" si="0"/>
        <v/>
      </c>
      <c r="K33" s="3"/>
    </row>
    <row r="34" spans="1:11" s="5" customFormat="1" x14ac:dyDescent="0.2">
      <c r="A34" s="6">
        <v>210298</v>
      </c>
      <c r="B34" s="7" t="s">
        <v>109</v>
      </c>
      <c r="C34" s="6" t="s">
        <v>31</v>
      </c>
      <c r="D34" s="6">
        <v>34320000</v>
      </c>
      <c r="E34" s="8">
        <v>263.14999999999998</v>
      </c>
      <c r="F34" s="15">
        <v>66</v>
      </c>
      <c r="G34" s="9" t="s">
        <v>77</v>
      </c>
      <c r="H34" s="8">
        <v>263.14999999999998</v>
      </c>
      <c r="I34" s="21"/>
      <c r="J34" s="4" t="str">
        <f t="shared" ref="J34:J65" si="1">IF(I34="","",(H34-(H34*I34))*F34)</f>
        <v/>
      </c>
      <c r="K34" s="3"/>
    </row>
    <row r="35" spans="1:11" s="5" customFormat="1" x14ac:dyDescent="0.2">
      <c r="A35" s="6">
        <v>210299</v>
      </c>
      <c r="B35" s="7" t="s">
        <v>110</v>
      </c>
      <c r="C35" s="6" t="s">
        <v>32</v>
      </c>
      <c r="D35" s="6">
        <v>34320000</v>
      </c>
      <c r="E35" s="8">
        <v>12.84</v>
      </c>
      <c r="F35" s="15">
        <v>398</v>
      </c>
      <c r="G35" s="9" t="s">
        <v>77</v>
      </c>
      <c r="H35" s="8">
        <v>12.84</v>
      </c>
      <c r="I35" s="21"/>
      <c r="J35" s="4" t="str">
        <f t="shared" si="1"/>
        <v/>
      </c>
      <c r="K35" s="3"/>
    </row>
    <row r="36" spans="1:11" s="5" customFormat="1" x14ac:dyDescent="0.2">
      <c r="A36" s="6">
        <v>210303</v>
      </c>
      <c r="B36" s="7" t="s">
        <v>33</v>
      </c>
      <c r="C36" s="6" t="s">
        <v>34</v>
      </c>
      <c r="D36" s="6">
        <v>34320000</v>
      </c>
      <c r="E36" s="8">
        <v>320.02</v>
      </c>
      <c r="F36" s="15">
        <v>37</v>
      </c>
      <c r="G36" s="9" t="s">
        <v>77</v>
      </c>
      <c r="H36" s="8">
        <v>320.02</v>
      </c>
      <c r="I36" s="21"/>
      <c r="J36" s="4" t="str">
        <f t="shared" si="1"/>
        <v/>
      </c>
      <c r="K36" s="3"/>
    </row>
    <row r="37" spans="1:11" s="5" customFormat="1" x14ac:dyDescent="0.2">
      <c r="A37" s="6">
        <v>210304</v>
      </c>
      <c r="B37" s="7" t="s">
        <v>111</v>
      </c>
      <c r="C37" s="6" t="s">
        <v>176</v>
      </c>
      <c r="D37" s="6">
        <v>34320000</v>
      </c>
      <c r="E37" s="8">
        <v>142.22999999999999</v>
      </c>
      <c r="F37" s="15">
        <v>112</v>
      </c>
      <c r="G37" s="9" t="s">
        <v>77</v>
      </c>
      <c r="H37" s="8">
        <v>142.22999999999999</v>
      </c>
      <c r="I37" s="21"/>
      <c r="J37" s="4" t="str">
        <f t="shared" si="1"/>
        <v/>
      </c>
      <c r="K37" s="3"/>
    </row>
    <row r="38" spans="1:11" s="5" customFormat="1" x14ac:dyDescent="0.2">
      <c r="A38" s="6">
        <v>210310</v>
      </c>
      <c r="B38" s="7" t="s">
        <v>112</v>
      </c>
      <c r="C38" s="6" t="s">
        <v>35</v>
      </c>
      <c r="D38" s="6">
        <v>34320000</v>
      </c>
      <c r="E38" s="8">
        <v>74.489999999999995</v>
      </c>
      <c r="F38" s="15">
        <v>47</v>
      </c>
      <c r="G38" s="9" t="s">
        <v>77</v>
      </c>
      <c r="H38" s="8">
        <v>74.489999999999995</v>
      </c>
      <c r="I38" s="21"/>
      <c r="J38" s="4" t="str">
        <f t="shared" si="1"/>
        <v/>
      </c>
      <c r="K38" s="3"/>
    </row>
    <row r="39" spans="1:11" s="5" customFormat="1" x14ac:dyDescent="0.2">
      <c r="A39" s="6">
        <v>210311</v>
      </c>
      <c r="B39" s="7" t="s">
        <v>113</v>
      </c>
      <c r="C39" s="6" t="s">
        <v>36</v>
      </c>
      <c r="D39" s="6">
        <v>34320000</v>
      </c>
      <c r="E39" s="8">
        <v>44.9</v>
      </c>
      <c r="F39" s="15">
        <v>55</v>
      </c>
      <c r="G39" s="9" t="s">
        <v>77</v>
      </c>
      <c r="H39" s="8">
        <v>44.9</v>
      </c>
      <c r="I39" s="21"/>
      <c r="J39" s="4" t="str">
        <f t="shared" si="1"/>
        <v/>
      </c>
      <c r="K39" s="3"/>
    </row>
    <row r="40" spans="1:11" s="5" customFormat="1" x14ac:dyDescent="0.2">
      <c r="A40" s="6">
        <v>211339</v>
      </c>
      <c r="B40" s="7" t="s">
        <v>114</v>
      </c>
      <c r="C40" s="6" t="s">
        <v>37</v>
      </c>
      <c r="D40" s="6">
        <v>34320000</v>
      </c>
      <c r="E40" s="8">
        <v>101.43</v>
      </c>
      <c r="F40" s="15">
        <v>46</v>
      </c>
      <c r="G40" s="9" t="s">
        <v>77</v>
      </c>
      <c r="H40" s="8">
        <v>101.43</v>
      </c>
      <c r="I40" s="21"/>
      <c r="J40" s="4" t="str">
        <f t="shared" si="1"/>
        <v/>
      </c>
      <c r="K40" s="3"/>
    </row>
    <row r="41" spans="1:11" s="5" customFormat="1" x14ac:dyDescent="0.2">
      <c r="A41" s="6">
        <v>211544</v>
      </c>
      <c r="B41" s="7" t="s">
        <v>115</v>
      </c>
      <c r="C41" s="6" t="s">
        <v>177</v>
      </c>
      <c r="D41" s="6">
        <v>34320000</v>
      </c>
      <c r="E41" s="8">
        <v>19.739999999999998</v>
      </c>
      <c r="F41" s="15">
        <v>430</v>
      </c>
      <c r="G41" s="9" t="s">
        <v>77</v>
      </c>
      <c r="H41" s="8">
        <v>19.739999999999998</v>
      </c>
      <c r="I41" s="21"/>
      <c r="J41" s="4" t="str">
        <f t="shared" si="1"/>
        <v/>
      </c>
      <c r="K41" s="3"/>
    </row>
    <row r="42" spans="1:11" s="5" customFormat="1" x14ac:dyDescent="0.2">
      <c r="A42" s="6">
        <v>211545</v>
      </c>
      <c r="B42" s="7" t="s">
        <v>116</v>
      </c>
      <c r="C42" s="6" t="s">
        <v>38</v>
      </c>
      <c r="D42" s="6">
        <v>34320000</v>
      </c>
      <c r="E42" s="8">
        <v>28.61</v>
      </c>
      <c r="F42" s="15">
        <v>421</v>
      </c>
      <c r="G42" s="9" t="s">
        <v>77</v>
      </c>
      <c r="H42" s="8">
        <v>28.61</v>
      </c>
      <c r="I42" s="21"/>
      <c r="J42" s="4" t="str">
        <f t="shared" si="1"/>
        <v/>
      </c>
      <c r="K42" s="3"/>
    </row>
    <row r="43" spans="1:11" s="5" customFormat="1" x14ac:dyDescent="0.2">
      <c r="A43" s="6">
        <v>211684</v>
      </c>
      <c r="B43" s="7" t="s">
        <v>117</v>
      </c>
      <c r="C43" s="6" t="s">
        <v>39</v>
      </c>
      <c r="D43" s="6">
        <v>34320000</v>
      </c>
      <c r="E43" s="8">
        <v>36.020000000000003</v>
      </c>
      <c r="F43" s="15">
        <v>398</v>
      </c>
      <c r="G43" s="9" t="s">
        <v>77</v>
      </c>
      <c r="H43" s="8">
        <v>36.020000000000003</v>
      </c>
      <c r="I43" s="21"/>
      <c r="J43" s="4" t="str">
        <f t="shared" si="1"/>
        <v/>
      </c>
      <c r="K43" s="3"/>
    </row>
    <row r="44" spans="1:11" s="5" customFormat="1" x14ac:dyDescent="0.2">
      <c r="A44" s="6">
        <v>212972</v>
      </c>
      <c r="B44" s="7" t="s">
        <v>118</v>
      </c>
      <c r="C44" s="6" t="s">
        <v>40</v>
      </c>
      <c r="D44" s="6">
        <v>34320000</v>
      </c>
      <c r="E44" s="8">
        <v>38.520000000000003</v>
      </c>
      <c r="F44" s="15">
        <v>6</v>
      </c>
      <c r="G44" s="9" t="s">
        <v>77</v>
      </c>
      <c r="H44" s="8">
        <v>38.520000000000003</v>
      </c>
      <c r="I44" s="21"/>
      <c r="J44" s="4" t="str">
        <f t="shared" si="1"/>
        <v/>
      </c>
      <c r="K44" s="3"/>
    </row>
    <row r="45" spans="1:11" s="5" customFormat="1" x14ac:dyDescent="0.2">
      <c r="A45" s="6">
        <v>212982</v>
      </c>
      <c r="B45" s="7" t="s">
        <v>119</v>
      </c>
      <c r="C45" s="6" t="s">
        <v>41</v>
      </c>
      <c r="D45" s="6">
        <v>34320000</v>
      </c>
      <c r="E45" s="8">
        <v>72.83</v>
      </c>
      <c r="F45" s="15">
        <v>30</v>
      </c>
      <c r="G45" s="9" t="s">
        <v>77</v>
      </c>
      <c r="H45" s="8">
        <v>72.83</v>
      </c>
      <c r="I45" s="21"/>
      <c r="J45" s="4" t="str">
        <f t="shared" si="1"/>
        <v/>
      </c>
      <c r="K45" s="3"/>
    </row>
    <row r="46" spans="1:11" s="5" customFormat="1" x14ac:dyDescent="0.2">
      <c r="A46" s="6">
        <v>214156</v>
      </c>
      <c r="B46" s="7" t="s">
        <v>120</v>
      </c>
      <c r="C46" s="6" t="s">
        <v>42</v>
      </c>
      <c r="D46" s="6">
        <v>34320000</v>
      </c>
      <c r="E46" s="8">
        <v>9.51</v>
      </c>
      <c r="F46" s="15">
        <v>9</v>
      </c>
      <c r="G46" s="9" t="s">
        <v>77</v>
      </c>
      <c r="H46" s="8">
        <v>9.51</v>
      </c>
      <c r="I46" s="21"/>
      <c r="J46" s="4" t="str">
        <f t="shared" si="1"/>
        <v/>
      </c>
      <c r="K46" s="3"/>
    </row>
    <row r="47" spans="1:11" s="5" customFormat="1" x14ac:dyDescent="0.2">
      <c r="A47" s="6">
        <v>214269</v>
      </c>
      <c r="B47" s="7" t="s">
        <v>121</v>
      </c>
      <c r="C47" s="6" t="s">
        <v>43</v>
      </c>
      <c r="D47" s="6">
        <v>34320000</v>
      </c>
      <c r="E47" s="8">
        <v>140.19999999999999</v>
      </c>
      <c r="F47" s="15">
        <v>15</v>
      </c>
      <c r="G47" s="9" t="s">
        <v>77</v>
      </c>
      <c r="H47" s="8">
        <v>140.19999999999999</v>
      </c>
      <c r="I47" s="21"/>
      <c r="J47" s="4" t="str">
        <f t="shared" si="1"/>
        <v/>
      </c>
      <c r="K47" s="3"/>
    </row>
    <row r="48" spans="1:11" s="5" customFormat="1" x14ac:dyDescent="0.2">
      <c r="A48" s="6">
        <v>214279</v>
      </c>
      <c r="B48" s="7" t="s">
        <v>122</v>
      </c>
      <c r="C48" s="6" t="s">
        <v>44</v>
      </c>
      <c r="D48" s="6">
        <v>34320000</v>
      </c>
      <c r="E48" s="8">
        <v>14.94</v>
      </c>
      <c r="F48" s="15">
        <v>53</v>
      </c>
      <c r="G48" s="9" t="s">
        <v>77</v>
      </c>
      <c r="H48" s="8">
        <v>14.94</v>
      </c>
      <c r="I48" s="21"/>
      <c r="J48" s="4" t="str">
        <f t="shared" si="1"/>
        <v/>
      </c>
      <c r="K48" s="3"/>
    </row>
    <row r="49" spans="1:11" s="5" customFormat="1" x14ac:dyDescent="0.2">
      <c r="A49" s="6">
        <v>215117</v>
      </c>
      <c r="B49" s="7" t="s">
        <v>123</v>
      </c>
      <c r="C49" s="6" t="s">
        <v>45</v>
      </c>
      <c r="D49" s="6">
        <v>34320000</v>
      </c>
      <c r="E49" s="8">
        <v>1.06</v>
      </c>
      <c r="F49" s="15">
        <v>53</v>
      </c>
      <c r="G49" s="9" t="s">
        <v>77</v>
      </c>
      <c r="H49" s="8">
        <v>1.06</v>
      </c>
      <c r="I49" s="21"/>
      <c r="J49" s="4" t="str">
        <f t="shared" si="1"/>
        <v/>
      </c>
      <c r="K49" s="3"/>
    </row>
    <row r="50" spans="1:11" s="5" customFormat="1" x14ac:dyDescent="0.2">
      <c r="A50" s="6">
        <v>215123</v>
      </c>
      <c r="B50" s="7" t="s">
        <v>124</v>
      </c>
      <c r="C50" s="6" t="s">
        <v>46</v>
      </c>
      <c r="D50" s="6">
        <v>34320000</v>
      </c>
      <c r="E50" s="8">
        <v>462.6</v>
      </c>
      <c r="F50" s="15">
        <v>56</v>
      </c>
      <c r="G50" s="9" t="s">
        <v>77</v>
      </c>
      <c r="H50" s="8">
        <v>462.6</v>
      </c>
      <c r="I50" s="21"/>
      <c r="J50" s="4" t="str">
        <f t="shared" si="1"/>
        <v/>
      </c>
      <c r="K50" s="3"/>
    </row>
    <row r="51" spans="1:11" s="5" customFormat="1" x14ac:dyDescent="0.2">
      <c r="A51" s="6">
        <v>215159</v>
      </c>
      <c r="B51" s="7" t="s">
        <v>125</v>
      </c>
      <c r="C51" s="6" t="s">
        <v>47</v>
      </c>
      <c r="D51" s="6">
        <v>34320000</v>
      </c>
      <c r="E51" s="8">
        <v>1499.99</v>
      </c>
      <c r="F51" s="15">
        <v>4</v>
      </c>
      <c r="G51" s="9" t="s">
        <v>77</v>
      </c>
      <c r="H51" s="8">
        <v>1499.99</v>
      </c>
      <c r="I51" s="21"/>
      <c r="J51" s="4" t="str">
        <f t="shared" si="1"/>
        <v/>
      </c>
      <c r="K51" s="3"/>
    </row>
    <row r="52" spans="1:11" s="5" customFormat="1" x14ac:dyDescent="0.2">
      <c r="A52" s="6">
        <v>216595</v>
      </c>
      <c r="B52" s="7" t="s">
        <v>126</v>
      </c>
      <c r="C52" s="6" t="s">
        <v>48</v>
      </c>
      <c r="D52" s="6">
        <v>34320000</v>
      </c>
      <c r="E52" s="8">
        <v>91.04</v>
      </c>
      <c r="F52" s="15">
        <v>149</v>
      </c>
      <c r="G52" s="9" t="s">
        <v>77</v>
      </c>
      <c r="H52" s="8">
        <v>91.04</v>
      </c>
      <c r="I52" s="21"/>
      <c r="J52" s="4" t="str">
        <f t="shared" si="1"/>
        <v/>
      </c>
      <c r="K52" s="3"/>
    </row>
    <row r="53" spans="1:11" s="5" customFormat="1" x14ac:dyDescent="0.2">
      <c r="A53" s="6">
        <v>218097</v>
      </c>
      <c r="B53" s="7" t="s">
        <v>127</v>
      </c>
      <c r="C53" s="6" t="s">
        <v>49</v>
      </c>
      <c r="D53" s="6">
        <v>34320000</v>
      </c>
      <c r="E53" s="14">
        <v>654.09</v>
      </c>
      <c r="F53" s="15">
        <v>50</v>
      </c>
      <c r="G53" s="9" t="s">
        <v>77</v>
      </c>
      <c r="H53" s="14">
        <v>654.09</v>
      </c>
      <c r="I53" s="21"/>
      <c r="J53" s="4" t="str">
        <f t="shared" si="1"/>
        <v/>
      </c>
      <c r="K53" s="3"/>
    </row>
    <row r="54" spans="1:11" s="5" customFormat="1" x14ac:dyDescent="0.2">
      <c r="A54" s="6">
        <v>224455</v>
      </c>
      <c r="B54" s="7" t="s">
        <v>128</v>
      </c>
      <c r="C54" s="6" t="s">
        <v>50</v>
      </c>
      <c r="D54" s="6">
        <v>34320000</v>
      </c>
      <c r="E54" s="14">
        <v>74.75</v>
      </c>
      <c r="F54" s="15">
        <v>51</v>
      </c>
      <c r="G54" s="9" t="s">
        <v>77</v>
      </c>
      <c r="H54" s="14">
        <v>74.75</v>
      </c>
      <c r="I54" s="21"/>
      <c r="J54" s="4" t="str">
        <f t="shared" si="1"/>
        <v/>
      </c>
      <c r="K54" s="3"/>
    </row>
    <row r="55" spans="1:11" s="5" customFormat="1" x14ac:dyDescent="0.2">
      <c r="A55" s="6">
        <v>225798</v>
      </c>
      <c r="B55" s="7" t="s">
        <v>129</v>
      </c>
      <c r="C55" s="6" t="s">
        <v>51</v>
      </c>
      <c r="D55" s="6">
        <v>34320000</v>
      </c>
      <c r="E55" s="14">
        <v>275.74</v>
      </c>
      <c r="F55" s="15">
        <v>14</v>
      </c>
      <c r="G55" s="9" t="s">
        <v>77</v>
      </c>
      <c r="H55" s="14">
        <v>275.74</v>
      </c>
      <c r="I55" s="21"/>
      <c r="J55" s="4" t="str">
        <f t="shared" si="1"/>
        <v/>
      </c>
      <c r="K55" s="3"/>
    </row>
    <row r="56" spans="1:11" s="5" customFormat="1" x14ac:dyDescent="0.2">
      <c r="A56" s="6">
        <v>225799</v>
      </c>
      <c r="B56" s="7" t="s">
        <v>130</v>
      </c>
      <c r="C56" s="6" t="s">
        <v>52</v>
      </c>
      <c r="D56" s="6">
        <v>34320000</v>
      </c>
      <c r="E56" s="14">
        <v>76.27</v>
      </c>
      <c r="F56" s="15">
        <v>2</v>
      </c>
      <c r="G56" s="9" t="s">
        <v>77</v>
      </c>
      <c r="H56" s="14">
        <v>76.27</v>
      </c>
      <c r="I56" s="21"/>
      <c r="J56" s="4" t="str">
        <f t="shared" si="1"/>
        <v/>
      </c>
      <c r="K56" s="3"/>
    </row>
    <row r="57" spans="1:11" s="5" customFormat="1" x14ac:dyDescent="0.2">
      <c r="A57" s="6">
        <v>225800</v>
      </c>
      <c r="B57" s="7" t="s">
        <v>131</v>
      </c>
      <c r="C57" s="6" t="s">
        <v>53</v>
      </c>
      <c r="D57" s="6">
        <v>34320000</v>
      </c>
      <c r="E57" s="14">
        <v>122.32</v>
      </c>
      <c r="F57" s="15">
        <v>3</v>
      </c>
      <c r="G57" s="9" t="s">
        <v>77</v>
      </c>
      <c r="H57" s="14">
        <v>122.32</v>
      </c>
      <c r="I57" s="21"/>
      <c r="J57" s="4" t="str">
        <f t="shared" si="1"/>
        <v/>
      </c>
      <c r="K57" s="3"/>
    </row>
    <row r="58" spans="1:11" s="5" customFormat="1" x14ac:dyDescent="0.2">
      <c r="A58" s="6">
        <v>225801</v>
      </c>
      <c r="B58" s="7" t="s">
        <v>132</v>
      </c>
      <c r="C58" s="6" t="s">
        <v>54</v>
      </c>
      <c r="D58" s="6">
        <v>34320000</v>
      </c>
      <c r="E58" s="14">
        <v>125.65</v>
      </c>
      <c r="F58" s="15">
        <v>5</v>
      </c>
      <c r="G58" s="9" t="s">
        <v>77</v>
      </c>
      <c r="H58" s="14">
        <v>125.65</v>
      </c>
      <c r="I58" s="21"/>
      <c r="J58" s="4" t="str">
        <f t="shared" si="1"/>
        <v/>
      </c>
      <c r="K58" s="3"/>
    </row>
    <row r="59" spans="1:11" s="5" customFormat="1" x14ac:dyDescent="0.2">
      <c r="A59" s="6">
        <v>225802</v>
      </c>
      <c r="B59" s="7" t="s">
        <v>133</v>
      </c>
      <c r="C59" s="6" t="s">
        <v>55</v>
      </c>
      <c r="D59" s="6">
        <v>34320000</v>
      </c>
      <c r="E59" s="14">
        <v>229.13</v>
      </c>
      <c r="F59" s="15">
        <v>5</v>
      </c>
      <c r="G59" s="9" t="s">
        <v>77</v>
      </c>
      <c r="H59" s="14">
        <v>229.13</v>
      </c>
      <c r="I59" s="21"/>
      <c r="J59" s="4" t="str">
        <f t="shared" si="1"/>
        <v/>
      </c>
      <c r="K59" s="3"/>
    </row>
    <row r="60" spans="1:11" s="5" customFormat="1" x14ac:dyDescent="0.2">
      <c r="A60" s="6">
        <v>225803</v>
      </c>
      <c r="B60" s="7" t="s">
        <v>134</v>
      </c>
      <c r="C60" s="6" t="s">
        <v>56</v>
      </c>
      <c r="D60" s="6">
        <v>34320000</v>
      </c>
      <c r="E60" s="14">
        <v>236.6</v>
      </c>
      <c r="F60" s="15">
        <v>4</v>
      </c>
      <c r="G60" s="9" t="s">
        <v>77</v>
      </c>
      <c r="H60" s="14">
        <v>236.6</v>
      </c>
      <c r="I60" s="21"/>
      <c r="J60" s="4" t="str">
        <f t="shared" si="1"/>
        <v/>
      </c>
      <c r="K60" s="3"/>
    </row>
    <row r="61" spans="1:11" s="5" customFormat="1" x14ac:dyDescent="0.2">
      <c r="A61" s="6">
        <v>225804</v>
      </c>
      <c r="B61" s="7" t="s">
        <v>135</v>
      </c>
      <c r="C61" s="6" t="s">
        <v>57</v>
      </c>
      <c r="D61" s="6">
        <v>34320000</v>
      </c>
      <c r="E61" s="14">
        <v>745.25</v>
      </c>
      <c r="F61" s="15">
        <v>4</v>
      </c>
      <c r="G61" s="9" t="s">
        <v>77</v>
      </c>
      <c r="H61" s="14">
        <v>745.25</v>
      </c>
      <c r="I61" s="21"/>
      <c r="J61" s="4" t="str">
        <f t="shared" si="1"/>
        <v/>
      </c>
      <c r="K61" s="3"/>
    </row>
    <row r="62" spans="1:11" s="5" customFormat="1" x14ac:dyDescent="0.2">
      <c r="A62" s="6">
        <v>227493</v>
      </c>
      <c r="B62" s="7" t="s">
        <v>136</v>
      </c>
      <c r="C62" s="6" t="s">
        <v>58</v>
      </c>
      <c r="D62" s="6">
        <v>34320000</v>
      </c>
      <c r="E62" s="14">
        <v>4.71</v>
      </c>
      <c r="F62" s="15">
        <v>122</v>
      </c>
      <c r="G62" s="9" t="s">
        <v>77</v>
      </c>
      <c r="H62" s="14">
        <v>4.71</v>
      </c>
      <c r="I62" s="21"/>
      <c r="J62" s="4" t="str">
        <f t="shared" si="1"/>
        <v/>
      </c>
      <c r="K62" s="3"/>
    </row>
    <row r="63" spans="1:11" s="5" customFormat="1" x14ac:dyDescent="0.2">
      <c r="A63" s="6">
        <v>227494</v>
      </c>
      <c r="B63" s="7" t="s">
        <v>137</v>
      </c>
      <c r="C63" s="6" t="s">
        <v>59</v>
      </c>
      <c r="D63" s="6">
        <v>34320000</v>
      </c>
      <c r="E63" s="14">
        <v>289.92</v>
      </c>
      <c r="F63" s="15">
        <v>54</v>
      </c>
      <c r="G63" s="9" t="s">
        <v>77</v>
      </c>
      <c r="H63" s="14">
        <v>289.92</v>
      </c>
      <c r="I63" s="21"/>
      <c r="J63" s="4" t="str">
        <f t="shared" si="1"/>
        <v/>
      </c>
      <c r="K63" s="3"/>
    </row>
    <row r="64" spans="1:11" s="5" customFormat="1" x14ac:dyDescent="0.2">
      <c r="A64" s="6">
        <v>227495</v>
      </c>
      <c r="B64" s="7" t="s">
        <v>138</v>
      </c>
      <c r="C64" s="6" t="s">
        <v>60</v>
      </c>
      <c r="D64" s="6">
        <v>34320000</v>
      </c>
      <c r="E64" s="14">
        <v>65.64</v>
      </c>
      <c r="F64" s="15">
        <v>11</v>
      </c>
      <c r="G64" s="9" t="s">
        <v>77</v>
      </c>
      <c r="H64" s="14">
        <v>65.64</v>
      </c>
      <c r="I64" s="21"/>
      <c r="J64" s="4" t="str">
        <f t="shared" si="1"/>
        <v/>
      </c>
      <c r="K64" s="3"/>
    </row>
    <row r="65" spans="1:11" s="5" customFormat="1" x14ac:dyDescent="0.2">
      <c r="A65" s="6">
        <v>227496</v>
      </c>
      <c r="B65" s="7" t="s">
        <v>139</v>
      </c>
      <c r="C65" s="6" t="s">
        <v>61</v>
      </c>
      <c r="D65" s="6">
        <v>34320000</v>
      </c>
      <c r="E65" s="14">
        <v>49.72</v>
      </c>
      <c r="F65" s="15">
        <v>53</v>
      </c>
      <c r="G65" s="9" t="s">
        <v>77</v>
      </c>
      <c r="H65" s="14">
        <v>49.72</v>
      </c>
      <c r="I65" s="21"/>
      <c r="J65" s="4" t="str">
        <f t="shared" si="1"/>
        <v/>
      </c>
      <c r="K65" s="3"/>
    </row>
    <row r="66" spans="1:11" s="5" customFormat="1" x14ac:dyDescent="0.2">
      <c r="A66" s="6">
        <v>228134</v>
      </c>
      <c r="B66" s="7" t="s">
        <v>140</v>
      </c>
      <c r="C66" s="6" t="s">
        <v>161</v>
      </c>
      <c r="D66" s="6">
        <v>34310000</v>
      </c>
      <c r="E66" s="6">
        <v>1.38</v>
      </c>
      <c r="F66" s="15">
        <v>135</v>
      </c>
      <c r="G66" s="9" t="s">
        <v>77</v>
      </c>
      <c r="H66" s="6">
        <v>1.38</v>
      </c>
      <c r="I66" s="21"/>
      <c r="J66" s="4" t="str">
        <f t="shared" ref="J66:J97" si="2">IF(I66="","",(H66-(H66*I66))*F66)</f>
        <v/>
      </c>
      <c r="K66" s="3"/>
    </row>
    <row r="67" spans="1:11" s="5" customFormat="1" x14ac:dyDescent="0.2">
      <c r="A67" s="6">
        <v>228270</v>
      </c>
      <c r="B67" s="7" t="s">
        <v>141</v>
      </c>
      <c r="C67" s="6" t="s">
        <v>62</v>
      </c>
      <c r="D67" s="6">
        <v>34320000</v>
      </c>
      <c r="E67" s="14">
        <v>47.23</v>
      </c>
      <c r="F67" s="15">
        <v>46</v>
      </c>
      <c r="G67" s="9" t="s">
        <v>77</v>
      </c>
      <c r="H67" s="14">
        <v>47.23</v>
      </c>
      <c r="I67" s="21"/>
      <c r="J67" s="4" t="str">
        <f t="shared" si="2"/>
        <v/>
      </c>
      <c r="K67" s="3"/>
    </row>
    <row r="68" spans="1:11" s="5" customFormat="1" x14ac:dyDescent="0.2">
      <c r="A68" s="6">
        <v>228271</v>
      </c>
      <c r="B68" s="7" t="s">
        <v>142</v>
      </c>
      <c r="C68" s="6" t="s">
        <v>63</v>
      </c>
      <c r="D68" s="6">
        <v>34320000</v>
      </c>
      <c r="E68" s="14">
        <v>226.38</v>
      </c>
      <c r="F68" s="15">
        <v>3</v>
      </c>
      <c r="G68" s="9" t="s">
        <v>77</v>
      </c>
      <c r="H68" s="14">
        <v>226.38</v>
      </c>
      <c r="I68" s="21"/>
      <c r="J68" s="4" t="str">
        <f t="shared" si="2"/>
        <v/>
      </c>
      <c r="K68" s="3"/>
    </row>
    <row r="69" spans="1:11" s="5" customFormat="1" x14ac:dyDescent="0.2">
      <c r="A69" s="6">
        <v>228272</v>
      </c>
      <c r="B69" s="7" t="s">
        <v>143</v>
      </c>
      <c r="C69" s="6" t="s">
        <v>64</v>
      </c>
      <c r="D69" s="6">
        <v>34320000</v>
      </c>
      <c r="E69" s="14">
        <v>212.61</v>
      </c>
      <c r="F69" s="15">
        <v>43</v>
      </c>
      <c r="G69" s="9" t="s">
        <v>77</v>
      </c>
      <c r="H69" s="14">
        <v>212.61</v>
      </c>
      <c r="I69" s="21"/>
      <c r="J69" s="4" t="str">
        <f t="shared" si="2"/>
        <v/>
      </c>
      <c r="K69" s="3"/>
    </row>
    <row r="70" spans="1:11" s="5" customFormat="1" x14ac:dyDescent="0.2">
      <c r="A70" s="6">
        <v>228286</v>
      </c>
      <c r="B70" s="7" t="s">
        <v>144</v>
      </c>
      <c r="C70" s="6" t="s">
        <v>65</v>
      </c>
      <c r="D70" s="6">
        <v>34320000</v>
      </c>
      <c r="E70" s="14">
        <v>405.4</v>
      </c>
      <c r="F70" s="15">
        <v>6</v>
      </c>
      <c r="G70" s="9" t="s">
        <v>77</v>
      </c>
      <c r="H70" s="14">
        <v>405.4</v>
      </c>
      <c r="I70" s="21"/>
      <c r="J70" s="4" t="str">
        <f t="shared" si="2"/>
        <v/>
      </c>
      <c r="K70" s="3"/>
    </row>
    <row r="71" spans="1:11" s="5" customFormat="1" x14ac:dyDescent="0.2">
      <c r="A71" s="6">
        <v>228459</v>
      </c>
      <c r="B71" s="7" t="s">
        <v>145</v>
      </c>
      <c r="C71" s="6" t="s">
        <v>66</v>
      </c>
      <c r="D71" s="6">
        <v>34320000</v>
      </c>
      <c r="E71" s="14">
        <v>803.05</v>
      </c>
      <c r="F71" s="15">
        <v>11</v>
      </c>
      <c r="G71" s="9" t="s">
        <v>77</v>
      </c>
      <c r="H71" s="14">
        <v>803.05</v>
      </c>
      <c r="I71" s="21"/>
      <c r="J71" s="4" t="str">
        <f t="shared" si="2"/>
        <v/>
      </c>
      <c r="K71" s="3"/>
    </row>
    <row r="72" spans="1:11" s="5" customFormat="1" x14ac:dyDescent="0.2">
      <c r="A72" s="6">
        <v>228460</v>
      </c>
      <c r="B72" s="7" t="s">
        <v>146</v>
      </c>
      <c r="C72" s="6" t="s">
        <v>67</v>
      </c>
      <c r="D72" s="6">
        <v>34320000</v>
      </c>
      <c r="E72" s="14">
        <v>27.32</v>
      </c>
      <c r="F72" s="15">
        <v>11</v>
      </c>
      <c r="G72" s="9" t="s">
        <v>77</v>
      </c>
      <c r="H72" s="14">
        <v>27.32</v>
      </c>
      <c r="I72" s="21"/>
      <c r="J72" s="4" t="str">
        <f t="shared" si="2"/>
        <v/>
      </c>
      <c r="K72" s="3"/>
    </row>
    <row r="73" spans="1:11" s="5" customFormat="1" x14ac:dyDescent="0.2">
      <c r="A73" s="6">
        <v>228490</v>
      </c>
      <c r="B73" s="7" t="s">
        <v>147</v>
      </c>
      <c r="C73" s="6" t="s">
        <v>68</v>
      </c>
      <c r="D73" s="6">
        <v>34320000</v>
      </c>
      <c r="E73" s="14">
        <v>22.44</v>
      </c>
      <c r="F73" s="15">
        <v>99</v>
      </c>
      <c r="G73" s="9" t="s">
        <v>77</v>
      </c>
      <c r="H73" s="14">
        <v>22.44</v>
      </c>
      <c r="I73" s="21"/>
      <c r="J73" s="4" t="str">
        <f t="shared" si="2"/>
        <v/>
      </c>
      <c r="K73" s="3"/>
    </row>
    <row r="74" spans="1:11" s="5" customFormat="1" x14ac:dyDescent="0.2">
      <c r="A74" s="6">
        <v>228751</v>
      </c>
      <c r="B74" s="7" t="s">
        <v>148</v>
      </c>
      <c r="C74" s="6" t="s">
        <v>69</v>
      </c>
      <c r="D74" s="6">
        <v>34320000</v>
      </c>
      <c r="E74" s="14">
        <v>61.71</v>
      </c>
      <c r="F74" s="15">
        <v>47</v>
      </c>
      <c r="G74" s="9" t="s">
        <v>77</v>
      </c>
      <c r="H74" s="14">
        <v>61.71</v>
      </c>
      <c r="I74" s="21"/>
      <c r="J74" s="4" t="str">
        <f t="shared" si="2"/>
        <v/>
      </c>
      <c r="K74" s="3"/>
    </row>
    <row r="75" spans="1:11" s="5" customFormat="1" x14ac:dyDescent="0.2">
      <c r="A75" s="6">
        <v>228786</v>
      </c>
      <c r="B75" s="7" t="s">
        <v>149</v>
      </c>
      <c r="C75" s="6" t="s">
        <v>70</v>
      </c>
      <c r="D75" s="6">
        <v>34320000</v>
      </c>
      <c r="E75" s="14">
        <v>80.27</v>
      </c>
      <c r="F75" s="15">
        <v>36</v>
      </c>
      <c r="G75" s="9" t="s">
        <v>77</v>
      </c>
      <c r="H75" s="14">
        <v>80.27</v>
      </c>
      <c r="I75" s="21"/>
      <c r="J75" s="4" t="str">
        <f t="shared" si="2"/>
        <v/>
      </c>
      <c r="K75" s="3"/>
    </row>
    <row r="76" spans="1:11" s="5" customFormat="1" x14ac:dyDescent="0.2">
      <c r="A76" s="6">
        <v>228787</v>
      </c>
      <c r="B76" s="7" t="s">
        <v>150</v>
      </c>
      <c r="C76" s="6" t="s">
        <v>71</v>
      </c>
      <c r="D76" s="6">
        <v>34320000</v>
      </c>
      <c r="E76" s="14">
        <v>130.65</v>
      </c>
      <c r="F76" s="15">
        <v>52</v>
      </c>
      <c r="G76" s="9" t="s">
        <v>77</v>
      </c>
      <c r="H76" s="14">
        <v>130.65</v>
      </c>
      <c r="I76" s="21"/>
      <c r="J76" s="4" t="str">
        <f t="shared" si="2"/>
        <v/>
      </c>
      <c r="K76" s="3"/>
    </row>
    <row r="77" spans="1:11" s="5" customFormat="1" x14ac:dyDescent="0.2">
      <c r="A77" s="6">
        <v>228988</v>
      </c>
      <c r="B77" s="7" t="s">
        <v>151</v>
      </c>
      <c r="C77" s="6" t="s">
        <v>72</v>
      </c>
      <c r="D77" s="6">
        <v>34320000</v>
      </c>
      <c r="E77" s="14">
        <v>184.4</v>
      </c>
      <c r="F77" s="15">
        <v>6</v>
      </c>
      <c r="G77" s="9" t="s">
        <v>77</v>
      </c>
      <c r="H77" s="14">
        <v>184.4</v>
      </c>
      <c r="I77" s="21"/>
      <c r="J77" s="4" t="str">
        <f t="shared" si="2"/>
        <v/>
      </c>
      <c r="K77" s="3"/>
    </row>
    <row r="78" spans="1:11" s="5" customFormat="1" x14ac:dyDescent="0.2">
      <c r="A78" s="6">
        <v>229773</v>
      </c>
      <c r="B78" s="7" t="s">
        <v>152</v>
      </c>
      <c r="C78" s="6" t="s">
        <v>73</v>
      </c>
      <c r="D78" s="6">
        <v>34320000</v>
      </c>
      <c r="E78" s="14">
        <v>38.26</v>
      </c>
      <c r="F78" s="15">
        <v>47</v>
      </c>
      <c r="G78" s="9" t="s">
        <v>77</v>
      </c>
      <c r="H78" s="14">
        <v>38.26</v>
      </c>
      <c r="I78" s="21"/>
      <c r="J78" s="4" t="str">
        <f t="shared" si="2"/>
        <v/>
      </c>
      <c r="K78" s="3"/>
    </row>
    <row r="79" spans="1:11" s="5" customFormat="1" x14ac:dyDescent="0.2">
      <c r="A79" s="6">
        <v>230518</v>
      </c>
      <c r="B79" s="7" t="s">
        <v>153</v>
      </c>
      <c r="C79" s="6" t="s">
        <v>165</v>
      </c>
      <c r="D79" s="6">
        <v>34320000</v>
      </c>
      <c r="E79" s="6">
        <v>94.43</v>
      </c>
      <c r="F79" s="15">
        <v>13</v>
      </c>
      <c r="G79" s="9" t="s">
        <v>77</v>
      </c>
      <c r="H79" s="6">
        <v>94.43</v>
      </c>
      <c r="I79" s="21"/>
      <c r="J79" s="4" t="str">
        <f t="shared" si="2"/>
        <v/>
      </c>
      <c r="K79" s="3"/>
    </row>
    <row r="80" spans="1:11" s="5" customFormat="1" x14ac:dyDescent="0.2">
      <c r="A80" s="6">
        <v>230519</v>
      </c>
      <c r="B80" s="7" t="s">
        <v>154</v>
      </c>
      <c r="C80" s="6" t="s">
        <v>74</v>
      </c>
      <c r="D80" s="6">
        <v>34320000</v>
      </c>
      <c r="E80" s="14">
        <v>37.33</v>
      </c>
      <c r="F80" s="15">
        <v>53</v>
      </c>
      <c r="G80" s="9" t="s">
        <v>77</v>
      </c>
      <c r="H80" s="14">
        <v>37.33</v>
      </c>
      <c r="I80" s="21"/>
      <c r="J80" s="4" t="str">
        <f t="shared" si="2"/>
        <v/>
      </c>
      <c r="K80" s="3"/>
    </row>
    <row r="81" spans="1:11" s="5" customFormat="1" x14ac:dyDescent="0.2">
      <c r="A81" s="6">
        <v>232061</v>
      </c>
      <c r="B81" s="7" t="s">
        <v>155</v>
      </c>
      <c r="C81" s="6" t="s">
        <v>75</v>
      </c>
      <c r="D81" s="6">
        <v>34320000</v>
      </c>
      <c r="E81" s="14">
        <v>281.27</v>
      </c>
      <c r="F81" s="15">
        <v>53</v>
      </c>
      <c r="G81" s="9" t="s">
        <v>77</v>
      </c>
      <c r="H81" s="14">
        <v>281.27</v>
      </c>
      <c r="I81" s="21"/>
      <c r="J81" s="4" t="str">
        <f t="shared" si="2"/>
        <v/>
      </c>
      <c r="K81" s="3"/>
    </row>
    <row r="82" spans="1:11" s="5" customFormat="1" x14ac:dyDescent="0.2">
      <c r="A82" s="6">
        <v>232207</v>
      </c>
      <c r="B82" s="7" t="s">
        <v>156</v>
      </c>
      <c r="C82" s="6" t="s">
        <v>76</v>
      </c>
      <c r="D82" s="6">
        <v>34320000</v>
      </c>
      <c r="E82" s="14">
        <v>24.8</v>
      </c>
      <c r="F82" s="15">
        <v>52</v>
      </c>
      <c r="G82" s="9" t="s">
        <v>77</v>
      </c>
      <c r="H82" s="14">
        <v>24.8</v>
      </c>
      <c r="I82" s="21"/>
      <c r="J82" s="4" t="str">
        <f t="shared" si="2"/>
        <v/>
      </c>
      <c r="K82" s="3"/>
    </row>
    <row r="83" spans="1:11" s="5" customFormat="1" x14ac:dyDescent="0.2">
      <c r="A83" s="6">
        <v>232623</v>
      </c>
      <c r="B83" s="7" t="s">
        <v>157</v>
      </c>
      <c r="C83" s="6" t="s">
        <v>76</v>
      </c>
      <c r="D83" s="6">
        <v>34330000</v>
      </c>
      <c r="E83" s="6">
        <v>24.8</v>
      </c>
      <c r="F83" s="15">
        <v>36</v>
      </c>
      <c r="G83" s="9" t="s">
        <v>77</v>
      </c>
      <c r="H83" s="6">
        <v>24.8</v>
      </c>
      <c r="I83" s="21"/>
      <c r="J83" s="4" t="str">
        <f t="shared" si="2"/>
        <v/>
      </c>
      <c r="K83" s="3"/>
    </row>
    <row r="84" spans="1:11" s="5" customFormat="1" x14ac:dyDescent="0.2">
      <c r="A84" s="6">
        <v>232803</v>
      </c>
      <c r="B84" s="7" t="s">
        <v>158</v>
      </c>
      <c r="C84" s="6" t="s">
        <v>162</v>
      </c>
      <c r="D84" s="6">
        <v>9210000</v>
      </c>
      <c r="E84" s="18">
        <f>+H84</f>
        <v>2.6703846153846156</v>
      </c>
      <c r="F84" s="15">
        <v>1248</v>
      </c>
      <c r="G84" s="9" t="s">
        <v>178</v>
      </c>
      <c r="H84" s="18">
        <f>555.44/208</f>
        <v>2.6703846153846156</v>
      </c>
      <c r="I84" s="21"/>
      <c r="J84" s="4" t="str">
        <f t="shared" si="2"/>
        <v/>
      </c>
      <c r="K84" s="3"/>
    </row>
    <row r="85" spans="1:11" s="5" customFormat="1" x14ac:dyDescent="0.2">
      <c r="A85" s="6">
        <v>233547</v>
      </c>
      <c r="B85" s="7" t="s">
        <v>159</v>
      </c>
      <c r="C85" s="6" t="s">
        <v>163</v>
      </c>
      <c r="D85" s="6">
        <v>34320000</v>
      </c>
      <c r="E85" s="6">
        <v>3.43</v>
      </c>
      <c r="F85" s="15">
        <v>70</v>
      </c>
      <c r="G85" s="9" t="s">
        <v>77</v>
      </c>
      <c r="H85" s="6">
        <v>3.43</v>
      </c>
      <c r="I85" s="21"/>
      <c r="J85" s="4" t="str">
        <f t="shared" si="2"/>
        <v/>
      </c>
      <c r="K85" s="3"/>
    </row>
    <row r="86" spans="1:11" s="5" customFormat="1" x14ac:dyDescent="0.2">
      <c r="A86" s="6">
        <v>233548</v>
      </c>
      <c r="B86" s="7" t="s">
        <v>160</v>
      </c>
      <c r="C86" s="6" t="s">
        <v>164</v>
      </c>
      <c r="D86" s="6">
        <v>34320000</v>
      </c>
      <c r="E86" s="6">
        <v>149.52000000000001</v>
      </c>
      <c r="F86" s="15">
        <v>3</v>
      </c>
      <c r="G86" s="9" t="s">
        <v>77</v>
      </c>
      <c r="H86" s="6">
        <v>149.52000000000001</v>
      </c>
      <c r="I86" s="21"/>
      <c r="J86" s="4" t="str">
        <f t="shared" si="2"/>
        <v/>
      </c>
      <c r="K86" s="3"/>
    </row>
    <row r="87" spans="1:11" ht="12" thickBot="1" x14ac:dyDescent="0.25"/>
    <row r="88" spans="1:11" ht="12" thickBot="1" x14ac:dyDescent="0.25">
      <c r="I88" s="23" t="s">
        <v>181</v>
      </c>
      <c r="J88" s="16">
        <f>+SUM(J2:J86)</f>
        <v>0</v>
      </c>
    </row>
    <row r="90" spans="1:11" ht="12" thickBot="1" x14ac:dyDescent="0.25">
      <c r="H90" s="17" t="s">
        <v>183</v>
      </c>
    </row>
    <row r="91" spans="1:11" ht="12" thickBot="1" x14ac:dyDescent="0.25">
      <c r="H91" s="19" t="s">
        <v>182</v>
      </c>
      <c r="I91" s="24"/>
    </row>
    <row r="1048574" spans="12:12" x14ac:dyDescent="0.2">
      <c r="L1048574" s="5"/>
    </row>
  </sheetData>
  <sheetProtection algorithmName="SHA-512" hashValue="cVRPxsZFzRluer5Y2crIGfreIY5o1zzlndtMAOadHRmtbsN4qeYx8V5NNwa2BnoAZLUFIEcQ96JUgjIIaRaRJA==" saltValue="h7oe+BLfy87W/Re+Wd+P+w==" spinCount="100000" sheet="1" objects="1" scenarios="1"/>
  <autoFilter ref="A1:J86" xr:uid="{00000000-0009-0000-0000-000000000000}">
    <sortState xmlns:xlrd2="http://schemas.microsoft.com/office/spreadsheetml/2017/richdata2" ref="A2:J86">
      <sortCondition ref="A1:A86"/>
    </sortState>
  </autoFilter>
  <conditionalFormatting sqref="A1:A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romotor" ma:contentTypeID="0x0101004F9C3DA4EFA24741AD6D965779F91C0300D34374BB6F21F541B4FFA535A9FC66F6" ma:contentTypeVersion="39" ma:contentTypeDescription="Crea un document nou" ma:contentTypeScope="" ma:versionID="dec8e21c7615f9e87e0f3853600aa97e">
  <xsd:schema xmlns:xsd="http://www.w3.org/2001/XMLSchema" xmlns:xs="http://www.w3.org/2001/XMLSchema" xmlns:p="http://schemas.microsoft.com/office/2006/metadata/properties" xmlns:ns1="c8de0594-42e2-4f26-8a69-9df094374455" xmlns:ns3="b33c6233-2ab6-44e4-b566-b78dc0012292" targetNamespace="http://schemas.microsoft.com/office/2006/metadata/properties" ma:root="true" ma:fieldsID="c278fd6515a0446d3526286b88c67c61" ns1:_="" ns3:_="">
    <xsd:import namespace="c8de0594-42e2-4f26-8a69-9df094374455"/>
    <xsd:import namespace="b33c6233-2ab6-44e4-b566-b78dc0012292"/>
    <xsd:element name="properties">
      <xsd:complexType>
        <xsd:sequence>
          <xsd:element name="documentManagement">
            <xsd:complexType>
              <xsd:all>
                <xsd:element ref="ns1:TMB_CH_TipusDocu" minOccurs="0"/>
                <xsd:element ref="ns1:TMB_Perfil" minOccurs="0"/>
                <xsd:element ref="ns1:TMB_OP" minOccurs="0"/>
                <xsd:element ref="ns1:TMB_CA" minOccurs="0"/>
                <xsd:element ref="ns1:TMB_CC" minOccurs="0"/>
                <xsd:element ref="ns1:TMB_DataAltres" minOccurs="0"/>
                <xsd:element ref="ns1:TMB_Nota" minOccurs="0"/>
                <xsd:element ref="ns1:TMB_IDLicitacio" minOccurs="0"/>
                <xsd:element ref="ns1:TaxCatchAll" minOccurs="0"/>
                <xsd:element ref="ns1:TMB_DataComiteWF" minOccurs="0"/>
                <xsd:element ref="ns1:TMB_seguimentWorkflow" minOccurs="0"/>
                <xsd:element ref="ns1:b82b7a08db3a4ab5a955c48b15659d84" minOccurs="0"/>
                <xsd:element ref="ns1:b3a2275c509d4b0394d7e35eb2e777cd" minOccurs="0"/>
                <xsd:element ref="ns1:ecb982cbbbba49edba287c0296970fd2" minOccurs="0"/>
                <xsd:element ref="ns1:TaxCatchAllLabel" minOccurs="0"/>
                <xsd:element ref="ns1:g93776c333e34272ab15451ee7fa82be" minOccurs="0"/>
                <xsd:element ref="ns1:TMB_TitolLicitacio" minOccurs="0"/>
                <xsd:element ref="ns1:h480fc279f9148aeb4afcdcf27073b87" minOccurs="0"/>
                <xsd:element ref="ns1:TMB_NumeroSolicitud" minOccurs="0"/>
                <xsd:element ref="ns3:lcf76f155ced4ddcb4097134ff3c332f" minOccurs="0"/>
                <xsd:element ref="ns3:DocOkM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de0594-42e2-4f26-8a69-9df094374455" elementFormDefault="qualified">
    <xsd:import namespace="http://schemas.microsoft.com/office/2006/documentManagement/types"/>
    <xsd:import namespace="http://schemas.microsoft.com/office/infopath/2007/PartnerControls"/>
    <xsd:element name="TMB_CH_TipusDocu" ma:index="0" nillable="true" ma:displayName="TMB_CH_TipusDocu" ma:format="Dropdown" ma:internalName="TMB_CH_TipusDocu" ma:readOnly="false">
      <xsd:simpleType>
        <xsd:restriction base="dms:Choice">
          <xsd:enumeration value="Acta"/>
          <xsd:enumeration value="Acta ob s1"/>
          <xsd:enumeration value="Acta ob s2"/>
          <xsd:enumeration value="Acta ob s3"/>
          <xsd:enumeration value="Acta Rebuig"/>
          <xsd:enumeration value="Acta rec of"/>
          <xsd:enumeration value="Adj OP"/>
          <xsd:enumeration value="Adj CA"/>
          <xsd:enumeration value="Adj CB CA"/>
          <xsd:enumeration value="Adj CB CC"/>
          <xsd:enumeration value="Adj CC"/>
          <xsd:enumeration value="Adj CD"/>
          <xsd:enumeration value="Adj MC"/>
          <xsd:enumeration value="Adj Modif MC"/>
          <xsd:enumeration value="Adj Tanc MC"/>
          <xsd:enumeration value="Annexe"/>
          <xsd:enumeration value="Anunci"/>
          <xsd:enumeration value="Aprovisionaments"/>
          <xsd:enumeration value="Cert. Ofertes"/>
          <xsd:enumeration value="DEUC"/>
          <xsd:enumeration value="Esborranys i doc treball"/>
          <xsd:enumeration value="Inf Mod Adj"/>
          <xsd:enumeration value="Inf Mod Inic"/>
          <xsd:enumeration value="Inf negoc"/>
          <xsd:enumeration value="Inf Prov Únic"/>
          <xsd:enumeration value="Inf s1"/>
          <xsd:enumeration value="Inf s2"/>
          <xsd:enumeration value="Inf s3"/>
          <xsd:enumeration value="Inf Tanc Adj"/>
          <xsd:enumeration value="Inf Urgència"/>
          <xsd:enumeration value="Informe"/>
          <xsd:enumeration value="Inici CA"/>
          <xsd:enumeration value="Inici CC"/>
          <xsd:enumeration value="Inici OP"/>
          <xsd:enumeration value="JN"/>
          <xsd:enumeration value="Oferta Prov"/>
          <xsd:enumeration value="Organs de contractació"/>
          <xsd:enumeration value="Organs de Treball"/>
          <xsd:enumeration value="Proveidor"/>
          <xsd:enumeration value="Promotor"/>
          <xsd:enumeration value="PCP"/>
          <xsd:enumeration value="PPT"/>
          <xsd:enumeration value="PU"/>
          <xsd:enumeration value="QC"/>
          <xsd:enumeration value="Registre ob s1"/>
          <xsd:enumeration value="Registre ob s2"/>
          <xsd:enumeration value="Registre ob s3"/>
          <xsd:enumeration value="Resum"/>
          <xsd:enumeration value="Mod Adj CA"/>
          <xsd:enumeration value="Mod Adj CC"/>
          <xsd:enumeration value="Mod Adj OP"/>
          <xsd:enumeration value="Mod Inici CC"/>
          <xsd:enumeration value="Mod Inici CA"/>
          <xsd:enumeration value="Mod Inici OP"/>
          <xsd:enumeration value="Penal Inici CA"/>
          <xsd:enumeration value="Penal Inici CC"/>
          <xsd:enumeration value="Penal Def CA"/>
          <xsd:enumeration value="Penal Def CC"/>
          <xsd:enumeration value="Rev Preu Prov CA"/>
          <xsd:enumeration value="Rev Preu Prov CC"/>
          <xsd:enumeration value="Rev Preu Def CA"/>
          <xsd:enumeration value="Rev Preu Def CC"/>
          <xsd:enumeration value="Tanc CC"/>
          <xsd:enumeration value="Tanc CA"/>
          <xsd:enumeration value="Varis"/>
        </xsd:restriction>
      </xsd:simpleType>
    </xsd:element>
    <xsd:element name="TMB_Perfil" ma:index="3" nillable="true" ma:displayName="Perfil" ma:default="0" ma:internalName="TMB_Perfil" ma:readOnly="false">
      <xsd:simpleType>
        <xsd:restriction base="dms:Boolean"/>
      </xsd:simpleType>
    </xsd:element>
    <xsd:element name="TMB_OP" ma:index="4" nillable="true" ma:displayName="OP" ma:format="DateOnly" ma:indexed="true" ma:internalName="TMB_OP" ma:readOnly="false">
      <xsd:simpleType>
        <xsd:restriction base="dms:DateTime"/>
      </xsd:simpleType>
    </xsd:element>
    <xsd:element name="TMB_CA" ma:index="5" nillable="true" ma:displayName="CA" ma:format="DateOnly" ma:indexed="true" ma:internalName="TMB_CA" ma:readOnly="false">
      <xsd:simpleType>
        <xsd:restriction base="dms:DateTime"/>
      </xsd:simpleType>
    </xsd:element>
    <xsd:element name="TMB_CC" ma:index="6" nillable="true" ma:displayName="CC" ma:format="DateOnly" ma:indexed="true" ma:internalName="TMB_CC" ma:readOnly="false">
      <xsd:simpleType>
        <xsd:restriction base="dms:DateTime"/>
      </xsd:simpleType>
    </xsd:element>
    <xsd:element name="TMB_DataAltres" ma:index="7" nillable="true" ma:displayName="Altres" ma:format="DateOnly" ma:internalName="TMB_DataAltres" ma:readOnly="false">
      <xsd:simpleType>
        <xsd:restriction base="dms:DateTime"/>
      </xsd:simpleType>
    </xsd:element>
    <xsd:element name="TMB_Nota" ma:index="8" nillable="true" ma:displayName="Nota" ma:internalName="TMB_Nota" ma:readOnly="false">
      <xsd:simpleType>
        <xsd:restriction base="dms:Note">
          <xsd:maxLength value="255"/>
        </xsd:restriction>
      </xsd:simpleType>
    </xsd:element>
    <xsd:element name="TMB_IDLicitacio" ma:index="10" nillable="true" ma:displayName="IDLicitacio" ma:internalName="TMB_IDLicitacio" ma:readOnly="false" ma:percentage="FALSE">
      <xsd:simpleType>
        <xsd:restriction base="dms:Number"/>
      </xsd:simpleType>
    </xsd:element>
    <xsd:element name="TaxCatchAll" ma:index="14" nillable="true" ma:displayName="Taxonomy Catch All Column" ma:hidden="true" ma:list="{f9e4213d-ed2a-47af-a33e-0837a4383def}" ma:internalName="TaxCatchAll" ma:readOnly="false" ma:showField="CatchAllData" ma:web="c8de0594-42e2-4f26-8a69-9df0943744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MB_DataComiteWF" ma:index="19" nillable="true" ma:displayName="Data Comité Workflow" ma:format="DateOnly" ma:internalName="TMB_DataComiteWF" ma:readOnly="false">
      <xsd:simpleType>
        <xsd:restriction base="dms:DateTime"/>
      </xsd:simpleType>
    </xsd:element>
    <xsd:element name="TMB_seguimentWorkflow" ma:index="20" nillable="true" ma:displayName="Seguiment Workflow" ma:internalName="TMB_seguimentWorkflow" ma:readOnly="false">
      <xsd:simpleType>
        <xsd:restriction base="dms:Note">
          <xsd:maxLength value="255"/>
        </xsd:restriction>
      </xsd:simpleType>
    </xsd:element>
    <xsd:element name="b82b7a08db3a4ab5a955c48b15659d84" ma:index="22" nillable="true" ma:taxonomy="true" ma:internalName="b82b7a08db3a4ab5a955c48b15659d84" ma:taxonomyFieldName="TMB_Plecs" ma:displayName="Plecs" ma:readOnly="false" ma:fieldId="{b82b7a08-db3a-4ab5-a955-c48b15659d84}" ma:sspId="c3f7846d-f0e6-4cc5-afcf-2c5780da8c96" ma:termSetId="e13197b8-6577-42a1-8c14-590c785d38b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3a2275c509d4b0394d7e35eb2e777cd" ma:index="23" nillable="true" ma:displayName="TMB_Estat_0" ma:hidden="true" ma:internalName="b3a2275c509d4b0394d7e35eb2e777cd" ma:readOnly="false">
      <xsd:simpleType>
        <xsd:restriction base="dms:Note"/>
      </xsd:simpleType>
    </xsd:element>
    <xsd:element name="ecb982cbbbba49edba287c0296970fd2" ma:index="24" nillable="true" ma:taxonomy="true" ma:internalName="ecb982cbbbba49edba287c0296970fd2" ma:taxonomyFieldName="TMB_TipusDoc" ma:displayName="Tipus Docu." ma:readOnly="false" ma:default="" ma:fieldId="{ecb982cb-bbba-49ed-ba28-7c0296970fd2}" ma:sspId="c3f7846d-f0e6-4cc5-afcf-2c5780da8c96" ma:termSetId="57e38b99-a593-4f1c-b130-58a39ad263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Label" ma:index="25" nillable="true" ma:displayName="Taxonomy Catch All Column1" ma:hidden="true" ma:list="{f9e4213d-ed2a-47af-a33e-0837a4383def}" ma:internalName="TaxCatchAllLabel" ma:readOnly="true" ma:showField="CatchAllDataLabel" ma:web="c8de0594-42e2-4f26-8a69-9df0943744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g93776c333e34272ab15451ee7fa82be" ma:index="26" nillable="true" ma:taxonomy="true" ma:internalName="g93776c333e34272ab15451ee7fa82be" ma:taxonomyFieldName="TMB_Fase" ma:displayName="Fase licitació" ma:indexed="true" ma:readOnly="false" ma:fieldId="{093776c3-33e3-4272-ab15-451ee7fa82be}" ma:sspId="c3f7846d-f0e6-4cc5-afcf-2c5780da8c96" ma:termSetId="0a3c70e4-a445-405e-9e86-2a73306d24d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MB_TitolLicitacio" ma:index="27" nillable="true" ma:displayName="Titol Licitacio" ma:indexed="true" ma:internalName="TMB_TitolLicitacio" ma:readOnly="false">
      <xsd:simpleType>
        <xsd:restriction base="dms:Text">
          <xsd:maxLength value="255"/>
        </xsd:restriction>
      </xsd:simpleType>
    </xsd:element>
    <xsd:element name="h480fc279f9148aeb4afcdcf27073b87" ma:index="29" nillable="true" ma:taxonomy="true" ma:internalName="h480fc279f9148aeb4afcdcf27073b87" ma:taxonomyFieldName="TMB_Estat" ma:displayName="Estat doc." ma:default="" ma:fieldId="{1480fc27-9f91-48ae-b4af-cdcf27073b87}" ma:sspId="c3f7846d-f0e6-4cc5-afcf-2c5780da8c96" ma:termSetId="c9741bec-2e2c-46aa-b9c9-ee0466866e3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MB_NumeroSolicitud" ma:index="30" nillable="true" ma:displayName="Sol·licitud" ma:indexed="true" ma:internalName="TMB_NumeroSolicitud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3c6233-2ab6-44e4-b566-b78dc0012292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31" nillable="true" ma:displayName="Etiquetes de la imatge_0" ma:hidden="true" ma:internalName="lcf76f155ced4ddcb4097134ff3c332f">
      <xsd:simpleType>
        <xsd:restriction base="dms:Note"/>
      </xsd:simpleType>
    </xsd:element>
    <xsd:element name="DocOkMA" ma:index="32" nillable="true" ma:displayName="Doc Ok MA" ma:format="DateOnly" ma:internalName="DocOkMA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Tipus de contingut"/>
        <xsd:element ref="dc:title" minOccurs="0" maxOccurs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8de0594-42e2-4f26-8a69-9df094374455">
      <Value>3159</Value>
      <Value>3090</Value>
      <Value>3089</Value>
    </TaxCatchAll>
    <h480fc279f9148aeb4afcdcf27073b87 xmlns="c8de0594-42e2-4f26-8a69-9df094374455">
      <Terms xmlns="http://schemas.microsoft.com/office/infopath/2007/PartnerControls">
        <TermInfo xmlns="http://schemas.microsoft.com/office/infopath/2007/PartnerControls">
          <TermName xmlns="http://schemas.microsoft.com/office/infopath/2007/PartnerControls">Public</TermName>
          <TermId xmlns="http://schemas.microsoft.com/office/infopath/2007/PartnerControls">5cd44708-a357-4aee-a9ab-ade886f4bbf7</TermId>
        </TermInfo>
      </Terms>
    </h480fc279f9148aeb4afcdcf27073b87>
    <TMB_TitolLicitacio xmlns="c8de0594-42e2-4f26-8a69-9df094374455">12000712​ - AM Recanvis marca ZF</TMB_TitolLicitacio>
    <TMB_Nota xmlns="c8de0594-42e2-4f26-8a69-9df094374455" xsi:nil="true"/>
    <TMB_seguimentWorkflow xmlns="c8de0594-42e2-4f26-8a69-9df094374455" xsi:nil="true"/>
    <TMB_DataComiteWF xmlns="c8de0594-42e2-4f26-8a69-9df094374455" xsi:nil="true"/>
    <TMB_NumeroSolicitud xmlns="c8de0594-42e2-4f26-8a69-9df094374455">12000712​</TMB_NumeroSolicitud>
    <lcf76f155ced4ddcb4097134ff3c332f xmlns="b33c6233-2ab6-44e4-b566-b78dc0012292" xsi:nil="true"/>
    <DocOkMA xmlns="b33c6233-2ab6-44e4-b566-b78dc0012292" xsi:nil="true"/>
    <ecb982cbbbba49edba287c0296970fd2 xmlns="c8de0594-42e2-4f26-8a69-9df094374455">
      <Terms xmlns="http://schemas.microsoft.com/office/infopath/2007/PartnerControls">
        <TermInfo xmlns="http://schemas.microsoft.com/office/infopath/2007/PartnerControls">
          <TermName xmlns="http://schemas.microsoft.com/office/infopath/2007/PartnerControls">Annexe</TermName>
          <TermId xmlns="http://schemas.microsoft.com/office/infopath/2007/PartnerControls">43b533a1-e6e7-4f87-beee-0a0a58751aa8</TermId>
        </TermInfo>
      </Terms>
    </ecb982cbbbba49edba287c0296970fd2>
    <TMB_CH_TipusDocu xmlns="c8de0594-42e2-4f26-8a69-9df094374455">Promotor</TMB_CH_TipusDocu>
    <TMB_OP xmlns="c8de0594-42e2-4f26-8a69-9df094374455">2026-05-14T22:00:00+00:00</TMB_OP>
    <g93776c333e34272ab15451ee7fa82be xmlns="c8de0594-42e2-4f26-8a69-9df094374455">
      <Terms xmlns="http://schemas.microsoft.com/office/infopath/2007/PartnerControls">
        <TermInfo xmlns="http://schemas.microsoft.com/office/infopath/2007/PartnerControls">
          <TermName xmlns="http://schemas.microsoft.com/office/infopath/2007/PartnerControls">Inici</TermName>
          <TermId xmlns="http://schemas.microsoft.com/office/infopath/2007/PartnerControls">1ed37523-d63e-4991-aef8-399e829bfef8</TermId>
        </TermInfo>
      </Terms>
    </g93776c333e34272ab15451ee7fa82be>
    <TMB_CA xmlns="c8de0594-42e2-4f26-8a69-9df094374455" xsi:nil="true"/>
    <b82b7a08db3a4ab5a955c48b15659d84 xmlns="c8de0594-42e2-4f26-8a69-9df094374455">
      <Terms xmlns="http://schemas.microsoft.com/office/infopath/2007/PartnerControls"/>
    </b82b7a08db3a4ab5a955c48b15659d84>
    <TMB_DataAltres xmlns="c8de0594-42e2-4f26-8a69-9df094374455" xsi:nil="true"/>
    <TMB_Perfil xmlns="c8de0594-42e2-4f26-8a69-9df094374455">false</TMB_Perfil>
    <TMB_CC xmlns="c8de0594-42e2-4f26-8a69-9df094374455">2026-05-18T22:00:00+00:00</TMB_CC>
    <TMB_IDLicitacio xmlns="c8de0594-42e2-4f26-8a69-9df094374455">573710</TMB_IDLicitacio>
    <b3a2275c509d4b0394d7e35eb2e777cd xmlns="c8de0594-42e2-4f26-8a69-9df094374455" xsi:nil="true"/>
  </documentManagement>
</p:properties>
</file>

<file path=customXml/itemProps1.xml><?xml version="1.0" encoding="utf-8"?>
<ds:datastoreItem xmlns:ds="http://schemas.openxmlformats.org/officeDocument/2006/customXml" ds:itemID="{FB57DA2E-51E3-464C-924D-B7A183CC5C95}"/>
</file>

<file path=customXml/itemProps2.xml><?xml version="1.0" encoding="utf-8"?>
<ds:datastoreItem xmlns:ds="http://schemas.openxmlformats.org/officeDocument/2006/customXml" ds:itemID="{CBD3C3B1-52F6-4E9B-835C-23A3E7A4CC2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3F57712-5005-44AE-882A-507F3CCF279A}">
  <ds:schemaRefs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http://www.w3.org/XML/1998/namespace"/>
    <ds:schemaRef ds:uri="http://purl.org/dc/terms/"/>
    <ds:schemaRef ds:uri="c8de0594-42e2-4f26-8a69-9df094374455"/>
    <ds:schemaRef ds:uri="http://schemas.microsoft.com/office/2006/metadata/properties"/>
    <ds:schemaRef ds:uri="b33c6233-2ab6-44e4-b566-b78dc001229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>TMB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Leon Rubiano, Estefania</dc:creator>
  <cp:keywords/>
  <dc:description/>
  <cp:lastModifiedBy>Leon Rubiano, Estefania</cp:lastModifiedBy>
  <cp:revision/>
  <dcterms:created xsi:type="dcterms:W3CDTF">2022-03-22T07:18:01Z</dcterms:created>
  <dcterms:modified xsi:type="dcterms:W3CDTF">2026-05-13T12:30:51Z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0x0101004F9C3DA4EFA24741AD6D965779F91C0300D34374BB6F21F541B4FFA535A9FC66F6</vt:lpwstr>
  </property>
  <property fmtid="{D5CDD505-2E9C-101B-9397-08002B2CF9AE}" pid="3" name="TMB_Empresa">
    <vt:lpwstr/>
  </property>
  <property fmtid="{D5CDD505-2E9C-101B-9397-08002B2CF9AE}" pid="4" name="TMB_Tipus">
    <vt:lpwstr/>
  </property>
  <property fmtid="{D5CDD505-2E9C-101B-9397-08002B2CF9AE}" pid="5" name="TMB_Tramitació">
    <vt:lpwstr/>
  </property>
  <property fmtid="{D5CDD505-2E9C-101B-9397-08002B2CF9AE}" pid="6" name="TMB_Procediment0">
    <vt:lpwstr/>
  </property>
  <property fmtid="{D5CDD505-2E9C-101B-9397-08002B2CF9AE}" pid="7" name="TMB_TipusDoc">
    <vt:lpwstr>3090;#Annexe|43b533a1-e6e7-4f87-beee-0a0a58751aa8</vt:lpwstr>
  </property>
  <property fmtid="{D5CDD505-2E9C-101B-9397-08002B2CF9AE}" pid="8" name="TMB_OP">
    <vt:filetime>2022-05-01T22:00:00Z</vt:filetime>
  </property>
  <property fmtid="{D5CDD505-2E9C-101B-9397-08002B2CF9AE}" pid="9" name="eaedb32f61974917bc22b3946021685c">
    <vt:lpwstr/>
  </property>
  <property fmtid="{D5CDD505-2E9C-101B-9397-08002B2CF9AE}" pid="10" name="b82b7a08db3a4ab5a955c48b15659d84">
    <vt:lpwstr/>
  </property>
  <property fmtid="{D5CDD505-2E9C-101B-9397-08002B2CF9AE}" pid="11" name="h3e189544f4e4582960eb2fb36374928">
    <vt:lpwstr/>
  </property>
  <property fmtid="{D5CDD505-2E9C-101B-9397-08002B2CF9AE}" pid="12" name="TMB_Docprov">
    <vt:lpwstr/>
  </property>
  <property fmtid="{D5CDD505-2E9C-101B-9397-08002B2CF9AE}" pid="13" name="TMB_Plecs">
    <vt:lpwstr/>
  </property>
  <property fmtid="{D5CDD505-2E9C-101B-9397-08002B2CF9AE}" pid="14" name="TMB_FaseDocProv">
    <vt:lpwstr/>
  </property>
  <property fmtid="{D5CDD505-2E9C-101B-9397-08002B2CF9AE}" pid="15" name="h80888fb7b914359b90c46b7c452b251">
    <vt:lpwstr/>
  </property>
  <property fmtid="{D5CDD505-2E9C-101B-9397-08002B2CF9AE}" pid="16" name="b37f7dca411045a88b8e1f3020841951">
    <vt:lpwstr/>
  </property>
  <property fmtid="{D5CDD505-2E9C-101B-9397-08002B2CF9AE}" pid="17" name="TMB_OrganC">
    <vt:lpwstr/>
  </property>
  <property fmtid="{D5CDD505-2E9C-101B-9397-08002B2CF9AE}" pid="18" name="TMB_Tramitacio">
    <vt:lpwstr/>
  </property>
  <property fmtid="{D5CDD505-2E9C-101B-9397-08002B2CF9AE}" pid="19" name="TMB_Fase">
    <vt:lpwstr>3089;#Inici|1ed37523-d63e-4991-aef8-399e829bfef8</vt:lpwstr>
  </property>
  <property fmtid="{D5CDD505-2E9C-101B-9397-08002B2CF9AE}" pid="20" name="o0f6527fa5184dfa91381007b0eb82df">
    <vt:lpwstr/>
  </property>
  <property fmtid="{D5CDD505-2E9C-101B-9397-08002B2CF9AE}" pid="21" name="TMB_Sobres">
    <vt:lpwstr/>
  </property>
  <property fmtid="{D5CDD505-2E9C-101B-9397-08002B2CF9AE}" pid="22" name="ba05a5f98ed745b98d9dacf37bda167c">
    <vt:lpwstr/>
  </property>
  <property fmtid="{D5CDD505-2E9C-101B-9397-08002B2CF9AE}" pid="23" name="TMB_Estat">
    <vt:lpwstr>3159;#Public|5cd44708-a357-4aee-a9ab-ade886f4bbf7</vt:lpwstr>
  </property>
  <property fmtid="{D5CDD505-2E9C-101B-9397-08002B2CF9AE}" pid="24" name="Proveïdor">
    <vt:lpwstr/>
  </property>
  <property fmtid="{D5CDD505-2E9C-101B-9397-08002B2CF9AE}" pid="25" name="Order">
    <vt:r8>22054700</vt:r8>
  </property>
  <property fmtid="{D5CDD505-2E9C-101B-9397-08002B2CF9AE}" pid="26" name="TMB_Modificacion">
    <vt:bool>false</vt:bool>
  </property>
  <property fmtid="{D5CDD505-2E9C-101B-9397-08002B2CF9AE}" pid="27" name="TMB_PromotorDeLaLicitacio">
    <vt:lpwstr/>
  </property>
  <property fmtid="{D5CDD505-2E9C-101B-9397-08002B2CF9AE}" pid="28" name="DocumentSetDescription">
    <vt:lpwstr/>
  </property>
  <property fmtid="{D5CDD505-2E9C-101B-9397-08002B2CF9AE}" pid="29" name="tmb_NomProveidor">
    <vt:lpwstr/>
  </property>
  <property fmtid="{D5CDD505-2E9C-101B-9397-08002B2CF9AE}" pid="30" name="tmb_Prorroga">
    <vt:lpwstr/>
  </property>
  <property fmtid="{D5CDD505-2E9C-101B-9397-08002B2CF9AE}" pid="31" name="TMB_Proveidor">
    <vt:lpwstr/>
  </property>
  <property fmtid="{D5CDD505-2E9C-101B-9397-08002B2CF9AE}" pid="32" name="tmb_Colaboradors">
    <vt:lpwstr/>
  </property>
  <property fmtid="{D5CDD505-2E9C-101B-9397-08002B2CF9AE}" pid="33" name="TMB_is1">
    <vt:bool>false</vt:bool>
  </property>
  <property fmtid="{D5CDD505-2E9C-101B-9397-08002B2CF9AE}" pid="34" name="tmb_nota3">
    <vt:lpwstr/>
  </property>
  <property fmtid="{D5CDD505-2E9C-101B-9397-08002B2CF9AE}" pid="35" name="TMB_WorkflowStatus">
    <vt:bool>false</vt:bool>
  </property>
  <property fmtid="{D5CDD505-2E9C-101B-9397-08002B2CF9AE}" pid="36" name="TMB_GestorsProm">
    <vt:lpwstr/>
  </property>
  <property fmtid="{D5CDD505-2E9C-101B-9397-08002B2CF9AE}" pid="37" name="TMB_Sobre3">
    <vt:lpwstr/>
  </property>
  <property fmtid="{D5CDD505-2E9C-101B-9397-08002B2CF9AE}" pid="38" name="TMB_Tancament">
    <vt:bool>false</vt:bool>
  </property>
  <property fmtid="{D5CDD505-2E9C-101B-9397-08002B2CF9AE}" pid="39" name="TMB_LinkLicitacioAntiga">
    <vt:lpwstr/>
  </property>
  <property fmtid="{D5CDD505-2E9C-101B-9397-08002B2CF9AE}" pid="40" name="TMB_ViaComite">
    <vt:lpwstr/>
  </property>
  <property fmtid="{D5CDD505-2E9C-101B-9397-08002B2CF9AE}" pid="41" name="tmb_nota1">
    <vt:lpwstr/>
  </property>
  <property fmtid="{D5CDD505-2E9C-101B-9397-08002B2CF9AE}" pid="42" name="TMB_LicMant">
    <vt:bool>false</vt:bool>
  </property>
  <property fmtid="{D5CDD505-2E9C-101B-9397-08002B2CF9AE}" pid="43" name="TMB_NumeroSolicitud">
    <vt:lpwstr/>
  </property>
  <property fmtid="{D5CDD505-2E9C-101B-9397-08002B2CF9AE}" pid="44" name="TMB_GestorsAprov">
    <vt:lpwstr/>
  </property>
  <property fmtid="{D5CDD505-2E9C-101B-9397-08002B2CF9AE}" pid="45" name="TMB_Sobre1">
    <vt:lpwstr/>
  </property>
  <property fmtid="{D5CDD505-2E9C-101B-9397-08002B2CF9AE}" pid="46" name="TMB_is2">
    <vt:bool>false</vt:bool>
  </property>
  <property fmtid="{D5CDD505-2E9C-101B-9397-08002B2CF9AE}" pid="47" name="TMB_WorkflowTasksUrlNote">
    <vt:lpwstr/>
  </property>
  <property fmtid="{D5CDD505-2E9C-101B-9397-08002B2CF9AE}" pid="48" name="tmb_Observacions">
    <vt:lpwstr/>
  </property>
  <property fmtid="{D5CDD505-2E9C-101B-9397-08002B2CF9AE}" pid="49" name="TMB_Subvencion">
    <vt:bool>false</vt:bool>
  </property>
  <property fmtid="{D5CDD505-2E9C-101B-9397-08002B2CF9AE}" pid="50" name="TMB_IniciDO">
    <vt:lpwstr/>
  </property>
  <property fmtid="{D5CDD505-2E9C-101B-9397-08002B2CF9AE}" pid="51" name="TMB_PartPresu">
    <vt:lpwstr/>
  </property>
  <property fmtid="{D5CDD505-2E9C-101B-9397-08002B2CF9AE}" pid="52" name="FirstName">
    <vt:lpwstr/>
  </property>
  <property fmtid="{D5CDD505-2E9C-101B-9397-08002B2CF9AE}" pid="53" name="tmb_nota2">
    <vt:lpwstr/>
  </property>
  <property fmtid="{D5CDD505-2E9C-101B-9397-08002B2CF9AE}" pid="54" name="TMB_RECESP">
    <vt:bool>false</vt:bool>
  </property>
  <property fmtid="{D5CDD505-2E9C-101B-9397-08002B2CF9AE}" pid="55" name="TMB_CH_Tramitacio">
    <vt:lpwstr/>
  </property>
  <property fmtid="{D5CDD505-2E9C-101B-9397-08002B2CF9AE}" pid="56" name="TMB_Sobre2">
    <vt:lpwstr/>
  </property>
  <property fmtid="{D5CDD505-2E9C-101B-9397-08002B2CF9AE}" pid="57" name="TMB_is3">
    <vt:bool>false</vt:bool>
  </property>
  <property fmtid="{D5CDD505-2E9C-101B-9397-08002B2CF9AE}" pid="58" name="MediaServiceImageTags">
    <vt:lpwstr/>
  </property>
  <property fmtid="{D5CDD505-2E9C-101B-9397-08002B2CF9AE}" pid="59" name="naa6efc61e6a4939b0c7cbd604dc4f3f">
    <vt:lpwstr/>
  </property>
  <property fmtid="{D5CDD505-2E9C-101B-9397-08002B2CF9AE}" pid="60" name="TMB_Procediment">
    <vt:lpwstr/>
  </property>
  <property fmtid="{D5CDD505-2E9C-101B-9397-08002B2CF9AE}" pid="61" name="mb7b983a6cd84533ba1724e16acaf003">
    <vt:lpwstr/>
  </property>
  <property fmtid="{D5CDD505-2E9C-101B-9397-08002B2CF9AE}" pid="62" name="e8e3a3e0d7904c309a67420ceba680de">
    <vt:lpwstr/>
  </property>
  <property fmtid="{D5CDD505-2E9C-101B-9397-08002B2CF9AE}" pid="63" name="le0c52352efb434580b04b07825812e4">
    <vt:lpwstr/>
  </property>
  <property fmtid="{D5CDD505-2E9C-101B-9397-08002B2CF9AE}" pid="64" name="TMB_Tramitaci_x00f3_">
    <vt:lpwstr/>
  </property>
  <property fmtid="{D5CDD505-2E9C-101B-9397-08002B2CF9AE}" pid="65" name="g93776c333e34272ab15451ee7fa82be">
    <vt:lpwstr>Inici|1ed37523-d63e-4991-aef8-399e829bfef8</vt:lpwstr>
  </property>
  <property fmtid="{D5CDD505-2E9C-101B-9397-08002B2CF9AE}" pid="66" name="ecb982cbbbba49edba287c0296970fd2">
    <vt:lpwstr>Annexe|43b533a1-e6e7-4f87-beee-0a0a58751aa8</vt:lpwstr>
  </property>
  <property fmtid="{D5CDD505-2E9C-101B-9397-08002B2CF9AE}" pid="67" name="TMB_CH_TipusDocu">
    <vt:lpwstr>Proveidor</vt:lpwstr>
  </property>
  <property fmtid="{D5CDD505-2E9C-101B-9397-08002B2CF9AE}" pid="68" name="TMB_Perfil">
    <vt:bool>false</vt:bool>
  </property>
  <property fmtid="{D5CDD505-2E9C-101B-9397-08002B2CF9AE}" pid="69" name="TMB_LastProcessedHash">
    <vt:lpwstr>4f4cef0bd8146758171f54eb514bae9b615a57577ba63e46cda7e4974f9f8f34</vt:lpwstr>
  </property>
  <property fmtid="{D5CDD505-2E9C-101B-9397-08002B2CF9AE}" pid="70" name="TMB_CC">
    <vt:filetime>2022-05-09T22:00:00Z</vt:filetime>
  </property>
  <property fmtid="{D5CDD505-2E9C-101B-9397-08002B2CF9AE}" pid="73" name="TMB_IDLicitacio">
    <vt:r8>573710</vt:r8>
  </property>
</Properties>
</file>