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28" documentId="13_ncr:1_{42AFF4DA-C0FD-461F-9C58-774F0A35C925}" xr6:coauthVersionLast="47" xr6:coauthVersionMax="47" xr10:uidLastSave="{16B3717C-43B4-459C-8896-EADDCC47E2E4}"/>
  <bookViews>
    <workbookView xWindow="22932" yWindow="-2904" windowWidth="30936" windowHeight="16776" tabRatio="700" firstSheet="1" activeTab="6" xr2:uid="{00000000-000D-0000-FFFF-FFFF00000000}"/>
  </bookViews>
  <sheets>
    <sheet name="Introducció" sheetId="10" r:id="rId1"/>
    <sheet name="0.Dades del licitador" sheetId="25" r:id="rId2"/>
    <sheet name="1. Certificacions licitador ass" sheetId="26" r:id="rId3"/>
    <sheet name="2. Grau de partneship" sheetId="27" r:id="rId4"/>
    <sheet name="3. Certificacions equip treball" sheetId="28" r:id="rId5"/>
    <sheet name="4. Certificacions equip adscrit" sheetId="29" r:id="rId6"/>
    <sheet name="5. Formació de l'equip de treba" sheetId="30" r:id="rId7"/>
    <sheet name="6. Suport de fabricants" sheetId="15" r:id="rId8"/>
    <sheet name="7. Nivell C de català" sheetId="31" r:id="rId9"/>
    <sheet name="8. Contractació Indefinida" sheetId="13" r:id="rId10"/>
    <sheet name="9. Mesures Igualtat de Gènere" sheetId="14" r:id="rId11"/>
    <sheet name="10. Oferta Econòmica" sheetId="7" r:id="rId12"/>
    <sheet name="Llistes" sheetId="20" state="hidden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29" l="1"/>
  <c r="F47" i="29" s="1"/>
  <c r="E8" i="31"/>
  <c r="E49" i="28"/>
  <c r="F55" i="30"/>
  <c r="G55" i="30" s="1"/>
  <c r="D15" i="15"/>
  <c r="D16" i="15" s="1"/>
  <c r="E7" i="7"/>
  <c r="E7" i="14"/>
  <c r="E8" i="13"/>
  <c r="D9" i="15"/>
  <c r="D6" i="30"/>
  <c r="D7" i="29"/>
  <c r="D6" i="28"/>
  <c r="D7" i="27"/>
  <c r="D7" i="26"/>
  <c r="E15" i="15" l="1"/>
  <c r="E48" i="29"/>
  <c r="F56" i="30"/>
  <c r="E50" i="28" l="1"/>
  <c r="F49" i="28"/>
</calcChain>
</file>

<file path=xl/sharedStrings.xml><?xml version="1.0" encoding="utf-8"?>
<sst xmlns="http://schemas.openxmlformats.org/spreadsheetml/2006/main" count="209" uniqueCount="85">
  <si>
    <t>ANNEX II PRESENTACIÓ OFERTA CRITERIS AUTOMÀTICS CATEGORIA E</t>
  </si>
  <si>
    <t>Versió 4.0</t>
  </si>
  <si>
    <t>Llegenda</t>
  </si>
  <si>
    <t>En blanc</t>
  </si>
  <si>
    <t>Valors/dades indicades pel CTTI</t>
  </si>
  <si>
    <t>En blau</t>
  </si>
  <si>
    <t>Quadres d'introducció de dades a omplir pel licitador</t>
  </si>
  <si>
    <t>Número expedient</t>
  </si>
  <si>
    <t>Categoria</t>
  </si>
  <si>
    <t>E</t>
  </si>
  <si>
    <t>Subcategoria</t>
  </si>
  <si>
    <t>No aplica</t>
  </si>
  <si>
    <t>Franja</t>
  </si>
  <si>
    <r>
      <t xml:space="preserve">E2 </t>
    </r>
    <r>
      <rPr>
        <sz val="10"/>
        <color theme="1"/>
        <rFont val="Arial"/>
        <family val="2"/>
      </rPr>
      <t>(&gt;300.000)</t>
    </r>
  </si>
  <si>
    <t>Nom licitador</t>
  </si>
  <si>
    <t>CIF licitador</t>
  </si>
  <si>
    <t xml:space="preserve">1. Certificacions licitador en assegurament de la qualitat
</t>
  </si>
  <si>
    <t>Nº</t>
  </si>
  <si>
    <t>Certificacions</t>
  </si>
  <si>
    <t>Sí/No</t>
  </si>
  <si>
    <t>Qui l'expedeix</t>
  </si>
  <si>
    <t>URL de validació del certificat</t>
  </si>
  <si>
    <t>ISO 9001</t>
  </si>
  <si>
    <t>ISO20000</t>
  </si>
  <si>
    <t xml:space="preserve">2. Certificacions  de Partnership amb els fabricants implicats.
</t>
  </si>
  <si>
    <t>[Es cerca la importància que el licitador a nivell empresa li dona a la relació  amb els fabricants per impulsar la formació dels seus empleats i enfortir la solvència dels projectes.] 
Es valorarà que l’empresa adjudicatària disposi de partnership vigent durant la durada del contracte amb els fabricants implicats en les solucions implantades al servei. S'haurà d'acreditar les certificacions que ho acreditin.</t>
  </si>
  <si>
    <t>Fabricant</t>
  </si>
  <si>
    <t>SÍ / NO</t>
  </si>
  <si>
    <t xml:space="preserve">Microsoft </t>
  </si>
  <si>
    <t>BMC</t>
  </si>
  <si>
    <t xml:space="preserve">3. Certificacions de l’equip de treball en assegurament de la qualitat
</t>
  </si>
  <si>
    <t>[Es cerca les certificacions individuals de l’equip de treball en àmbits de qualitat i de gestió de projectes] 
Es valorarà les certificacions individuals de l’equip de treball adscrit a l'execució del servei i no incloses en la solvència tècnica, fins a un màxim de 8 certificacions en total</t>
  </si>
  <si>
    <t>Nom recurs adscrit al contracte 
(únicament inicials)</t>
  </si>
  <si>
    <t>Tipus de Certificació</t>
  </si>
  <si>
    <t>Quantitat de certificacions</t>
  </si>
  <si>
    <t>AGILE</t>
  </si>
  <si>
    <t>SCRUM</t>
  </si>
  <si>
    <t>PMP</t>
  </si>
  <si>
    <t>PRINCE 2</t>
  </si>
  <si>
    <t>Sumatori</t>
  </si>
  <si>
    <t xml:space="preserve">TOTAL </t>
  </si>
  <si>
    <t>Núm certificacions a incorporar a la valoració</t>
  </si>
  <si>
    <t xml:space="preserve">4. Certificacions tècniques equip adscrit al servei
</t>
  </si>
  <si>
    <t>[Es cerca el grau de coneixements i especialització dels membres de l’equip tècnic en les tecnologies implicades a la licitació] 
Es valorarà les certificacions individuals de l’equip adscrit i no incloses en la solvència tècnica.fins a un màxim de 10 certificacions en total</t>
  </si>
  <si>
    <t>Certificació</t>
  </si>
  <si>
    <t>Microsoft Certified: Dynamics 365 Customer Experience Analyst Associate)</t>
  </si>
  <si>
    <t>ITIL 4 Practitioner: Service Level Management (qualsevol versió)</t>
  </si>
  <si>
    <t>Databricks o Azure Databricks del tipus Data Engineer (qualsevol versió)</t>
  </si>
  <si>
    <t>BMC Certified: Helix ITSM 22.x for Administrators</t>
  </si>
  <si>
    <t>BMC Certified: Helix Digital Workplace
23.x for Catalog Administrators</t>
  </si>
  <si>
    <t xml:space="preserve">5. Formació de l'equip de treball
</t>
  </si>
  <si>
    <t>[Es cerca la formació dels membres de l’equip tècnic en els àmbits necessaris per la licitació] 
Es valorarà la formació individual de l’equip de treball i no inclòs en la solvència tècnica. 500 hores en total</t>
  </si>
  <si>
    <t>Formacions</t>
  </si>
  <si>
    <t>Hores</t>
  </si>
  <si>
    <t>Agile</t>
  </si>
  <si>
    <t>BMC Helix</t>
  </si>
  <si>
    <t>Microsoft Dynamics 365</t>
  </si>
  <si>
    <t>ITIL 4 Specialist</t>
  </si>
  <si>
    <t>TOTAL</t>
  </si>
  <si>
    <t>Hores totals a incorporar valoració</t>
  </si>
  <si>
    <t>7. Suport de fabricants</t>
  </si>
  <si>
    <t xml:space="preserve">Detall equip adscrit al contracte
</t>
  </si>
  <si>
    <t>[Es cerca la millor qualitat de la solució lliurada per haver estat dissenyada amb la participació del propi fabricant.] 
Es valorarà la quantitat de jornades anual de suport de fabricatn qu tingui el licitador l i no inclòs en la solvència tècnica. 40 hores en total</t>
  </si>
  <si>
    <t>Jornades Anuals
de 8 hores. (màxim 40 jornades en total)</t>
  </si>
  <si>
    <t>Jornades totals a incorporar</t>
  </si>
  <si>
    <t>Contractació indefinida</t>
  </si>
  <si>
    <t>Percentatge Recursos contractació indefinida</t>
  </si>
  <si>
    <t>S’atorgarà 2 punts si el percentatge de certificacions de nivell C1 de les persones assignades a l’execució del contracte és igual o superior al 75%. Altrament 0 punts</t>
  </si>
  <si>
    <t>Percentatge Contractació indefinida</t>
  </si>
  <si>
    <t xml:space="preserve">8. Barem de contractació indefinida
Es valorarà el percentatge de contractació indefinida dels professionals adscrits a l’equip de treball.
</t>
  </si>
  <si>
    <t>S’atorgaran 2 punts si el percentatge de contractació indefinida de les persones assignades a l’execució del contracte és igual o superior al 70%. Altrament 0 punts</t>
  </si>
  <si>
    <t>9. Mesures d'igualtat de gènere
Es valorarà el percentatge de dones adscrites a l’execució del contracte.</t>
  </si>
  <si>
    <t>Mesures d'igualtat de gènere</t>
  </si>
  <si>
    <t>Percentatge dones</t>
  </si>
  <si>
    <t>S’atorgaran 2 punts si el percentatge de dones de l’equip assignat a l’execució del contracte és igual o superior al 33%.</t>
  </si>
  <si>
    <t>Percentatge de dones adscrites a l’execució del contracte</t>
  </si>
  <si>
    <t>12. Oferta econòmica</t>
  </si>
  <si>
    <t>Preu màxim sense IVA</t>
  </si>
  <si>
    <t>Preu ofert sense IVA</t>
  </si>
  <si>
    <t>Sí</t>
  </si>
  <si>
    <t>No</t>
  </si>
  <si>
    <t xml:space="preserve">Servei de gestió operativa eines i projectes </t>
  </si>
  <si>
    <t xml:space="preserve">7.Nivell C de català
Es valorarà el percentatge de certificacions de nivell C1 de català dels professionals adscrits al servei durant la vigència del contracte.
</t>
  </si>
  <si>
    <t xml:space="preserve">Percentatge de certificacions </t>
  </si>
  <si>
    <t xml:space="preserve">Nivell C1 català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</si>
</sst>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#,##0.00\ &quot;€&quot;"/>
    <numFmt numFmtId="165" formatCode="0;[Red]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1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u/>
      <sz val="18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rgb="FFFFFFFF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Arial"/>
      <family val="2"/>
    </font>
    <font>
      <b/>
      <sz val="10"/>
      <name val="Arial"/>
      <family val="2"/>
    </font>
    <font>
      <b/>
      <i/>
      <sz val="12"/>
      <color rgb="FFFF0000"/>
      <name val="Calibri"/>
      <family val="2"/>
      <scheme val="minor"/>
    </font>
    <font>
      <b/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00000"/>
        <bgColor rgb="FF000000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rgb="FF000000"/>
      </bottom>
      <diagonal/>
    </border>
  </borders>
  <cellStyleXfs count="5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5">
    <xf numFmtId="0" fontId="0" fillId="0" borderId="0" xfId="0"/>
    <xf numFmtId="0" fontId="2" fillId="3" borderId="0" xfId="1" applyFont="1" applyFill="1" applyAlignment="1" applyProtection="1">
      <alignment horizontal="center"/>
      <protection hidden="1"/>
    </xf>
    <xf numFmtId="0" fontId="2" fillId="4" borderId="1" xfId="0" applyFont="1" applyFill="1" applyBorder="1" applyAlignment="1" applyProtection="1">
      <alignment horizontal="center"/>
      <protection hidden="1"/>
    </xf>
    <xf numFmtId="0" fontId="2" fillId="4" borderId="1" xfId="0" applyFont="1" applyFill="1" applyBorder="1" applyProtection="1">
      <protection hidden="1"/>
    </xf>
    <xf numFmtId="0" fontId="4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6" fillId="4" borderId="2" xfId="0" applyFont="1" applyFill="1" applyBorder="1" applyProtection="1">
      <protection hidden="1"/>
    </xf>
    <xf numFmtId="0" fontId="6" fillId="4" borderId="3" xfId="0" applyFont="1" applyFill="1" applyBorder="1" applyProtection="1">
      <protection hidden="1"/>
    </xf>
    <xf numFmtId="0" fontId="6" fillId="4" borderId="4" xfId="0" applyFont="1" applyFill="1" applyBorder="1" applyProtection="1">
      <protection hidden="1"/>
    </xf>
    <xf numFmtId="0" fontId="6" fillId="3" borderId="0" xfId="0" applyFont="1" applyFill="1" applyProtection="1">
      <protection hidden="1"/>
    </xf>
    <xf numFmtId="0" fontId="6" fillId="4" borderId="5" xfId="0" applyFont="1" applyFill="1" applyBorder="1" applyProtection="1">
      <protection hidden="1"/>
    </xf>
    <xf numFmtId="0" fontId="8" fillId="4" borderId="0" xfId="0" applyFont="1" applyFill="1" applyProtection="1">
      <protection hidden="1"/>
    </xf>
    <xf numFmtId="0" fontId="6" fillId="4" borderId="0" xfId="0" applyFont="1" applyFill="1" applyProtection="1">
      <protection hidden="1"/>
    </xf>
    <xf numFmtId="0" fontId="6" fillId="4" borderId="6" xfId="0" applyFont="1" applyFill="1" applyBorder="1" applyProtection="1">
      <protection hidden="1"/>
    </xf>
    <xf numFmtId="0" fontId="6" fillId="4" borderId="0" xfId="0" applyFont="1" applyFill="1" applyAlignment="1" applyProtection="1">
      <alignment wrapText="1"/>
      <protection hidden="1"/>
    </xf>
    <xf numFmtId="0" fontId="6" fillId="4" borderId="0" xfId="0" applyFont="1" applyFill="1" applyAlignment="1" applyProtection="1">
      <alignment horizontal="left"/>
      <protection hidden="1"/>
    </xf>
    <xf numFmtId="0" fontId="7" fillId="4" borderId="1" xfId="0" applyFont="1" applyFill="1" applyBorder="1" applyAlignment="1" applyProtection="1">
      <alignment horizontal="center" vertical="center"/>
      <protection hidden="1"/>
    </xf>
    <xf numFmtId="0" fontId="9" fillId="4" borderId="0" xfId="0" applyFont="1" applyFill="1" applyAlignment="1" applyProtection="1">
      <alignment horizontal="center"/>
      <protection hidden="1"/>
    </xf>
    <xf numFmtId="0" fontId="6" fillId="3" borderId="1" xfId="0" applyFont="1" applyFill="1" applyBorder="1" applyProtection="1">
      <protection hidden="1"/>
    </xf>
    <xf numFmtId="0" fontId="6" fillId="5" borderId="1" xfId="0" applyFont="1" applyFill="1" applyBorder="1" applyProtection="1">
      <protection hidden="1"/>
    </xf>
    <xf numFmtId="0" fontId="6" fillId="4" borderId="7" xfId="0" applyFont="1" applyFill="1" applyBorder="1" applyProtection="1">
      <protection hidden="1"/>
    </xf>
    <xf numFmtId="0" fontId="6" fillId="4" borderId="8" xfId="0" applyFont="1" applyFill="1" applyBorder="1" applyProtection="1">
      <protection hidden="1"/>
    </xf>
    <xf numFmtId="0" fontId="9" fillId="4" borderId="8" xfId="0" applyFont="1" applyFill="1" applyBorder="1" applyAlignment="1" applyProtection="1">
      <alignment horizontal="center"/>
      <protection hidden="1"/>
    </xf>
    <xf numFmtId="0" fontId="6" fillId="4" borderId="9" xfId="0" applyFont="1" applyFill="1" applyBorder="1" applyProtection="1">
      <protection hidden="1"/>
    </xf>
    <xf numFmtId="0" fontId="6" fillId="3" borderId="0" xfId="0" applyFont="1" applyFill="1" applyAlignment="1" applyProtection="1">
      <alignment horizontal="left"/>
      <protection hidden="1"/>
    </xf>
    <xf numFmtId="0" fontId="7" fillId="3" borderId="0" xfId="0" applyFont="1" applyFill="1" applyProtection="1">
      <protection hidden="1"/>
    </xf>
    <xf numFmtId="0" fontId="7" fillId="3" borderId="0" xfId="0" applyFont="1" applyFill="1" applyAlignment="1" applyProtection="1">
      <alignment horizontal="center"/>
      <protection hidden="1"/>
    </xf>
    <xf numFmtId="164" fontId="6" fillId="3" borderId="0" xfId="0" applyNumberFormat="1" applyFont="1" applyFill="1" applyProtection="1">
      <protection hidden="1"/>
    </xf>
    <xf numFmtId="0" fontId="6" fillId="3" borderId="8" xfId="0" applyFont="1" applyFill="1" applyBorder="1" applyProtection="1">
      <protection hidden="1"/>
    </xf>
    <xf numFmtId="164" fontId="6" fillId="3" borderId="8" xfId="0" applyNumberFormat="1" applyFont="1" applyFill="1" applyBorder="1" applyProtection="1">
      <protection hidden="1"/>
    </xf>
    <xf numFmtId="0" fontId="6" fillId="3" borderId="9" xfId="0" applyFont="1" applyFill="1" applyBorder="1" applyProtection="1">
      <protection hidden="1"/>
    </xf>
    <xf numFmtId="3" fontId="7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3" borderId="0" xfId="0" applyFont="1" applyFill="1" applyAlignment="1" applyProtection="1">
      <alignment wrapText="1"/>
      <protection hidden="1"/>
    </xf>
    <xf numFmtId="9" fontId="6" fillId="3" borderId="0" xfId="0" applyNumberFormat="1" applyFont="1" applyFill="1" applyProtection="1">
      <protection hidden="1"/>
    </xf>
    <xf numFmtId="10" fontId="6" fillId="5" borderId="1" xfId="0" applyNumberFormat="1" applyFont="1" applyFill="1" applyBorder="1" applyAlignment="1" applyProtection="1">
      <alignment vertical="center"/>
      <protection locked="0"/>
    </xf>
    <xf numFmtId="0" fontId="0" fillId="3" borderId="0" xfId="0" applyFill="1" applyProtection="1">
      <protection hidden="1"/>
    </xf>
    <xf numFmtId="164" fontId="0" fillId="3" borderId="0" xfId="0" applyNumberFormat="1" applyFill="1" applyProtection="1">
      <protection hidden="1"/>
    </xf>
    <xf numFmtId="0" fontId="0" fillId="3" borderId="8" xfId="0" applyFill="1" applyBorder="1" applyProtection="1">
      <protection hidden="1"/>
    </xf>
    <xf numFmtId="164" fontId="0" fillId="3" borderId="8" xfId="0" applyNumberFormat="1" applyFill="1" applyBorder="1" applyProtection="1">
      <protection hidden="1"/>
    </xf>
    <xf numFmtId="0" fontId="10" fillId="3" borderId="0" xfId="0" applyFont="1" applyFill="1" applyAlignment="1" applyProtection="1">
      <alignment horizontal="left" wrapText="1"/>
      <protection hidden="1"/>
    </xf>
    <xf numFmtId="0" fontId="11" fillId="3" borderId="15" xfId="0" applyFont="1" applyFill="1" applyBorder="1" applyAlignment="1">
      <alignment horizontal="left" vertical="center" wrapText="1"/>
    </xf>
    <xf numFmtId="9" fontId="0" fillId="3" borderId="0" xfId="0" applyNumberFormat="1" applyFill="1" applyAlignment="1" applyProtection="1">
      <alignment horizontal="center"/>
      <protection hidden="1"/>
    </xf>
    <xf numFmtId="0" fontId="4" fillId="2" borderId="13" xfId="0" applyFont="1" applyFill="1" applyBorder="1" applyAlignment="1">
      <alignment horizontal="center" vertical="center" wrapText="1"/>
    </xf>
    <xf numFmtId="0" fontId="0" fillId="3" borderId="0" xfId="0" applyFill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4" fillId="6" borderId="16" xfId="0" applyFont="1" applyFill="1" applyBorder="1" applyAlignment="1">
      <alignment horizontal="center" vertical="center" wrapText="1"/>
    </xf>
    <xf numFmtId="0" fontId="0" fillId="3" borderId="8" xfId="0" applyFill="1" applyBorder="1" applyAlignment="1" applyProtection="1">
      <alignment horizontal="center"/>
      <protection hidden="1"/>
    </xf>
    <xf numFmtId="0" fontId="11" fillId="3" borderId="14" xfId="0" applyFont="1" applyFill="1" applyBorder="1" applyAlignment="1">
      <alignment horizontal="center" vertical="center" wrapText="1"/>
    </xf>
    <xf numFmtId="0" fontId="10" fillId="3" borderId="0" xfId="0" applyFont="1" applyFill="1" applyProtection="1">
      <protection hidden="1"/>
    </xf>
    <xf numFmtId="0" fontId="9" fillId="3" borderId="0" xfId="0" applyFont="1" applyFill="1" applyProtection="1">
      <protection hidden="1"/>
    </xf>
    <xf numFmtId="0" fontId="12" fillId="2" borderId="13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0" fillId="3" borderId="17" xfId="0" applyFill="1" applyBorder="1" applyProtection="1">
      <protection hidden="1"/>
    </xf>
    <xf numFmtId="0" fontId="0" fillId="3" borderId="18" xfId="0" applyFill="1" applyBorder="1" applyAlignment="1" applyProtection="1">
      <alignment horizontal="center"/>
      <protection hidden="1"/>
    </xf>
    <xf numFmtId="164" fontId="0" fillId="3" borderId="18" xfId="0" applyNumberFormat="1" applyFill="1" applyBorder="1" applyProtection="1">
      <protection hidden="1"/>
    </xf>
    <xf numFmtId="164" fontId="0" fillId="3" borderId="19" xfId="0" applyNumberFormat="1" applyFill="1" applyBorder="1" applyProtection="1">
      <protection hidden="1"/>
    </xf>
    <xf numFmtId="0" fontId="0" fillId="3" borderId="20" xfId="0" applyFill="1" applyBorder="1" applyProtection="1">
      <protection hidden="1"/>
    </xf>
    <xf numFmtId="164" fontId="0" fillId="3" borderId="21" xfId="0" applyNumberFormat="1" applyFill="1" applyBorder="1" applyProtection="1">
      <protection hidden="1"/>
    </xf>
    <xf numFmtId="0" fontId="0" fillId="3" borderId="21" xfId="0" applyFill="1" applyBorder="1" applyProtection="1">
      <protection hidden="1"/>
    </xf>
    <xf numFmtId="0" fontId="13" fillId="3" borderId="0" xfId="0" applyFont="1" applyFill="1" applyProtection="1">
      <protection hidden="1"/>
    </xf>
    <xf numFmtId="0" fontId="13" fillId="0" borderId="0" xfId="0" applyFont="1"/>
    <xf numFmtId="0" fontId="0" fillId="3" borderId="22" xfId="0" applyFill="1" applyBorder="1" applyProtection="1">
      <protection hidden="1"/>
    </xf>
    <xf numFmtId="0" fontId="0" fillId="3" borderId="12" xfId="0" applyFill="1" applyBorder="1" applyAlignment="1" applyProtection="1">
      <alignment horizontal="center"/>
      <protection hidden="1"/>
    </xf>
    <xf numFmtId="0" fontId="0" fillId="3" borderId="12" xfId="0" applyFill="1" applyBorder="1" applyProtection="1">
      <protection hidden="1"/>
    </xf>
    <xf numFmtId="0" fontId="0" fillId="0" borderId="23" xfId="0" applyBorder="1"/>
    <xf numFmtId="0" fontId="13" fillId="3" borderId="1" xfId="0" applyFont="1" applyFill="1" applyBorder="1" applyProtection="1">
      <protection hidden="1"/>
    </xf>
    <xf numFmtId="0" fontId="4" fillId="6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left" wrapText="1"/>
      <protection hidden="1"/>
    </xf>
    <xf numFmtId="0" fontId="12" fillId="6" borderId="28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justify" vertical="center" wrapText="1"/>
    </xf>
    <xf numFmtId="0" fontId="7" fillId="3" borderId="26" xfId="0" applyFont="1" applyFill="1" applyBorder="1" applyProtection="1">
      <protection hidden="1"/>
    </xf>
    <xf numFmtId="0" fontId="16" fillId="7" borderId="0" xfId="0" applyFont="1" applyFill="1"/>
    <xf numFmtId="0" fontId="4" fillId="6" borderId="25" xfId="0" applyFont="1" applyFill="1" applyBorder="1" applyAlignment="1">
      <alignment horizontal="center" vertical="center" wrapText="1"/>
    </xf>
    <xf numFmtId="9" fontId="0" fillId="0" borderId="0" xfId="0" applyNumberFormat="1"/>
    <xf numFmtId="0" fontId="10" fillId="0" borderId="0" xfId="0" applyFont="1"/>
    <xf numFmtId="0" fontId="14" fillId="0" borderId="0" xfId="0" applyFont="1" applyAlignment="1">
      <alignment vertical="center" wrapText="1"/>
    </xf>
    <xf numFmtId="1" fontId="0" fillId="0" borderId="0" xfId="0" applyNumberFormat="1"/>
    <xf numFmtId="1" fontId="10" fillId="0" borderId="0" xfId="0" applyNumberFormat="1" applyFont="1"/>
    <xf numFmtId="0" fontId="14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vertical="center" wrapText="1"/>
    </xf>
    <xf numFmtId="0" fontId="11" fillId="5" borderId="15" xfId="0" applyFont="1" applyFill="1" applyBorder="1" applyAlignment="1" applyProtection="1">
      <alignment horizontal="left" vertical="center" wrapText="1"/>
      <protection locked="0"/>
    </xf>
    <xf numFmtId="0" fontId="6" fillId="5" borderId="1" xfId="0" applyFont="1" applyFill="1" applyBorder="1" applyProtection="1">
      <protection locked="0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left" vertical="center" wrapText="1"/>
    </xf>
    <xf numFmtId="165" fontId="6" fillId="5" borderId="1" xfId="0" applyNumberFormat="1" applyFont="1" applyFill="1" applyBorder="1" applyProtection="1">
      <protection locked="0"/>
    </xf>
    <xf numFmtId="165" fontId="0" fillId="0" borderId="0" xfId="0" applyNumberFormat="1"/>
    <xf numFmtId="0" fontId="0" fillId="0" borderId="0" xfId="0" applyProtection="1">
      <protection hidden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4" fillId="0" borderId="0" xfId="0" applyFont="1" applyAlignment="1">
      <alignment horizontal="right" vertical="center" wrapText="1"/>
    </xf>
    <xf numFmtId="0" fontId="6" fillId="0" borderId="1" xfId="0" applyFont="1" applyBorder="1"/>
    <xf numFmtId="44" fontId="6" fillId="5" borderId="1" xfId="4" applyFont="1" applyFill="1" applyBorder="1" applyAlignment="1" applyProtection="1">
      <alignment vertical="center"/>
      <protection locked="0"/>
    </xf>
    <xf numFmtId="44" fontId="7" fillId="0" borderId="1" xfId="4" applyFont="1" applyBorder="1" applyAlignment="1">
      <alignment vertical="center"/>
    </xf>
    <xf numFmtId="0" fontId="6" fillId="5" borderId="1" xfId="0" applyFont="1" applyFill="1" applyBorder="1" applyAlignment="1" applyProtection="1">
      <alignment wrapText="1"/>
      <protection locked="0"/>
    </xf>
    <xf numFmtId="2" fontId="5" fillId="5" borderId="1" xfId="0" applyNumberFormat="1" applyFont="1" applyFill="1" applyBorder="1" applyAlignment="1" applyProtection="1">
      <alignment horizontal="justify" vertical="center" wrapText="1"/>
      <protection locked="0"/>
    </xf>
    <xf numFmtId="0" fontId="3" fillId="3" borderId="12" xfId="0" applyFont="1" applyFill="1" applyBorder="1" applyAlignment="1" applyProtection="1">
      <alignment horizontal="left" wrapText="1"/>
      <protection hidden="1"/>
    </xf>
    <xf numFmtId="0" fontId="17" fillId="7" borderId="0" xfId="0" applyFont="1" applyFill="1" applyAlignment="1">
      <alignment horizontal="left" vertical="center" wrapText="1"/>
    </xf>
    <xf numFmtId="0" fontId="11" fillId="5" borderId="24" xfId="0" applyFont="1" applyFill="1" applyBorder="1" applyAlignment="1" applyProtection="1">
      <alignment horizontal="center" vertical="center" wrapText="1"/>
      <protection locked="0"/>
    </xf>
    <xf numFmtId="0" fontId="0" fillId="5" borderId="25" xfId="0" applyFill="1" applyBorder="1" applyAlignment="1" applyProtection="1">
      <alignment horizontal="center" vertical="center" wrapText="1"/>
      <protection locked="0"/>
    </xf>
    <xf numFmtId="0" fontId="16" fillId="7" borderId="0" xfId="0" applyFont="1" applyFill="1" applyAlignment="1">
      <alignment horizontal="center"/>
    </xf>
    <xf numFmtId="0" fontId="11" fillId="5" borderId="1" xfId="0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 applyProtection="1">
      <alignment horizontal="center" vertical="center" wrapText="1"/>
      <protection locked="0"/>
    </xf>
    <xf numFmtId="0" fontId="17" fillId="7" borderId="0" xfId="0" applyFont="1" applyFill="1" applyAlignment="1">
      <alignment horizontal="center" vertical="center" wrapText="1"/>
    </xf>
    <xf numFmtId="0" fontId="3" fillId="3" borderId="0" xfId="0" applyFont="1" applyFill="1" applyAlignment="1" applyProtection="1">
      <alignment horizontal="left" wrapText="1"/>
      <protection hidden="1"/>
    </xf>
    <xf numFmtId="0" fontId="15" fillId="7" borderId="0" xfId="0" applyFont="1" applyFill="1" applyAlignment="1">
      <alignment horizontal="center" vertical="center" wrapText="1"/>
    </xf>
    <xf numFmtId="0" fontId="10" fillId="3" borderId="12" xfId="0" applyFont="1" applyFill="1" applyBorder="1" applyAlignment="1" applyProtection="1">
      <alignment horizontal="left" wrapText="1"/>
      <protection hidden="1"/>
    </xf>
    <xf numFmtId="0" fontId="10" fillId="3" borderId="0" xfId="0" applyFont="1" applyFill="1" applyAlignment="1" applyProtection="1">
      <alignment horizontal="left" wrapText="1"/>
      <protection hidden="1"/>
    </xf>
    <xf numFmtId="0" fontId="3" fillId="0" borderId="0" xfId="0" applyFont="1" applyAlignment="1" applyProtection="1">
      <alignment horizontal="left" vertical="center"/>
      <protection hidden="1"/>
    </xf>
    <xf numFmtId="0" fontId="7" fillId="0" borderId="10" xfId="0" applyFont="1" applyBorder="1" applyAlignment="1" applyProtection="1">
      <alignment horizontal="left" vertical="center" wrapText="1"/>
      <protection hidden="1"/>
    </xf>
    <xf numFmtId="0" fontId="7" fillId="0" borderId="11" xfId="0" applyFont="1" applyBorder="1" applyAlignment="1">
      <alignment horizontal="left" vertical="center" wrapText="1"/>
    </xf>
  </cellXfs>
  <cellStyles count="5">
    <cellStyle name="Moneda" xfId="4" builtinId="4"/>
    <cellStyle name="Moneda 2" xfId="2" xr:uid="{AD28D047-9DD9-42DE-9812-F05E653F7C4F}"/>
    <cellStyle name="Moneda 3" xfId="3" xr:uid="{20AA25F1-AD4B-48FB-9228-A4DD6416C1D5}"/>
    <cellStyle name="Normal" xfId="0" builtinId="0"/>
    <cellStyle name="Normal 157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196849</xdr:colOff>
      <xdr:row>5</xdr:row>
      <xdr:rowOff>45358</xdr:rowOff>
    </xdr:from>
    <xdr:to>
      <xdr:col>7</xdr:col>
      <xdr:colOff>515470</xdr:colOff>
      <xdr:row>17</xdr:row>
      <xdr:rowOff>173869</xdr:rowOff>
    </xdr:to>
    <xdr:sp macro="" textlink="">
      <xdr:nvSpPr>
        <xdr:cNvPr id="3" name="CuadroTexto 1">
          <a:extLst>
            <a:ext uri="{FF2B5EF4-FFF2-40B4-BE49-F238E27FC236}">
              <a16:creationId xmlns:a16="http://schemas.microsoft.com/office/drawing/2014/main" id="{D0A1479D-3098-43C1-BC17-DFB6AB8F7E2E}"/>
            </a:ext>
          </a:extLst>
        </xdr:cNvPr>
        <xdr:cNvSpPr txBox="1"/>
      </xdr:nvSpPr>
      <xdr:spPr>
        <a:xfrm>
          <a:off x="992467" y="986652"/>
          <a:ext cx="10953003" cy="2448129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s-ES" sz="1100" b="1" u="sng">
              <a:latin typeface="Arial" panose="020B0604020202020204" pitchFamily="34" charset="0"/>
              <a:cs typeface="Arial" panose="020B0604020202020204" pitchFamily="34" charset="0"/>
            </a:rPr>
            <a:t>Introducció</a:t>
          </a:r>
        </a:p>
        <a:p>
          <a:pPr>
            <a:lnSpc>
              <a:spcPct val="150000"/>
            </a:lnSpc>
          </a:pPr>
          <a:endParaRPr lang="es-ES" sz="1100">
            <a:latin typeface="Arial" panose="020B0604020202020204" pitchFamily="34" charset="0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haurà d'omplir totes les caselles en blau de les pestanyes que corresponen als criteris valorables de forma automàtica de la present licitació.</a:t>
          </a:r>
          <a:endParaRPr lang="ca-E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ES" sz="1100" baseline="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El licitador no podrà modificar cap fórmula, volum, preu màxim, format, etc. </a:t>
          </a:r>
        </a:p>
        <a:p>
          <a:pPr marL="0" indent="0"/>
          <a:endParaRPr lang="es-ES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indent="0"/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En el cas de la prestanya</a:t>
          </a:r>
          <a:r>
            <a:rPr lang="es-ES" sz="1100" b="1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"Oferta econòmica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" el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preu </a:t>
          </a:r>
          <a:r>
            <a:rPr lang="es-ES" sz="110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s'indicaran sense IVA</a:t>
          </a:r>
          <a:r>
            <a:rPr lang="es-ES" sz="1100" baseline="0">
              <a:solidFill>
                <a:schemeClr val="dk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 no podrà superar el preu màxim indicat.</a:t>
          </a:r>
          <a:r>
            <a:rPr lang="ca-ES" sz="1100" b="0" i="0" u="none" strike="noStrike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 </a:t>
          </a:r>
          <a:r>
            <a:rPr lang="ca-ES" sz="1100"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a-ES" sz="11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marL="0" indent="0"/>
          <a:endParaRPr lang="es-ES" sz="1100">
            <a:solidFill>
              <a:schemeClr val="dk1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706437</xdr:colOff>
      <xdr:row>1</xdr:row>
      <xdr:rowOff>87313</xdr:rowOff>
    </xdr:from>
    <xdr:to>
      <xdr:col>2</xdr:col>
      <xdr:colOff>2020025</xdr:colOff>
      <xdr:row>4</xdr:row>
      <xdr:rowOff>134060</xdr:rowOff>
    </xdr:to>
    <xdr:pic>
      <xdr:nvPicPr>
        <xdr:cNvPr id="4" name="Imagen 1">
          <a:extLst>
            <a:ext uri="{FF2B5EF4-FFF2-40B4-BE49-F238E27FC236}">
              <a16:creationId xmlns:a16="http://schemas.microsoft.com/office/drawing/2014/main" id="{A261514C-FB95-40E0-B131-C06B6F4EBD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6437" y="269876"/>
          <a:ext cx="2369276" cy="5658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1</xdr:row>
      <xdr:rowOff>38198</xdr:rowOff>
    </xdr:from>
    <xdr:to>
      <xdr:col>2</xdr:col>
      <xdr:colOff>1124676</xdr:colOff>
      <xdr:row>4</xdr:row>
      <xdr:rowOff>57958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BDF087-5162-45EB-9FB2-517ACB7540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990" y="228698"/>
          <a:ext cx="2279741" cy="57411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1544411</xdr:colOff>
      <xdr:row>3</xdr:row>
      <xdr:rowOff>96693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9B15AE2-7C5C-4DC4-A4C4-1AE398E72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79741" cy="5645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1548221</xdr:colOff>
      <xdr:row>3</xdr:row>
      <xdr:rowOff>100503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B7CE5AF-4A5C-4776-A282-F3BB5B23C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86726" cy="5652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1546951</xdr:colOff>
      <xdr:row>3</xdr:row>
      <xdr:rowOff>99233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FCB4A51-F582-49F8-BDA8-A2F1E94437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86726" cy="5652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1544411</xdr:colOff>
      <xdr:row>3</xdr:row>
      <xdr:rowOff>96693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CFCF567-0371-4862-AD26-0F9010BD3F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312126" cy="565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1545046</xdr:colOff>
      <xdr:row>3</xdr:row>
      <xdr:rowOff>101138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5B96F4-1A16-4565-88FF-68179D4F6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86091" cy="56459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1544411</xdr:colOff>
      <xdr:row>3</xdr:row>
      <xdr:rowOff>100503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E1A6E3-5DA9-40D2-979F-B67B5D204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270216" cy="5715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2234021</xdr:colOff>
      <xdr:row>3</xdr:row>
      <xdr:rowOff>136063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9446F2F-12B6-4EC1-B6E9-30BA55006C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9425" y="83918"/>
          <a:ext cx="2375626" cy="56649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2239101</xdr:colOff>
      <xdr:row>3</xdr:row>
      <xdr:rowOff>123363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id="{BE84CE70-D6CC-4554-866D-E965D53136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" y="84553"/>
          <a:ext cx="2367371" cy="55633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1</xdr:col>
      <xdr:colOff>2241006</xdr:colOff>
      <xdr:row>3</xdr:row>
      <xdr:rowOff>130348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664A6A-DB8D-458E-88D9-EE6A6918EB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1965" y="82648"/>
          <a:ext cx="2365466" cy="5620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481965</xdr:colOff>
      <xdr:row>0</xdr:row>
      <xdr:rowOff>82648</xdr:rowOff>
    </xdr:from>
    <xdr:to>
      <xdr:col>2</xdr:col>
      <xdr:colOff>938621</xdr:colOff>
      <xdr:row>3</xdr:row>
      <xdr:rowOff>139873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625F7434-15C8-463B-A870-C2E19741A0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8155" y="84553"/>
          <a:ext cx="2367371" cy="556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topLeftCell="A3" zoomScale="95" zoomScaleNormal="95" workbookViewId="0">
      <selection activeCell="J33" sqref="J33"/>
    </sheetView>
  </sheetViews>
  <sheetFormatPr defaultColWidth="11.453125" defaultRowHeight="14" x14ac:dyDescent="0.3"/>
  <cols>
    <col min="1" max="1" width="11.453125" style="12"/>
    <col min="2" max="2" width="4" style="12" customWidth="1"/>
    <col min="3" max="3" width="51.54296875" style="12" customWidth="1"/>
    <col min="4" max="4" width="16.453125" style="12" customWidth="1"/>
    <col min="5" max="5" width="11.453125" style="12"/>
    <col min="6" max="6" width="19" style="12" customWidth="1"/>
    <col min="7" max="7" width="44" style="12" customWidth="1"/>
    <col min="8" max="16384" width="11.453125" style="12"/>
  </cols>
  <sheetData>
    <row r="1" spans="2:8" ht="18" x14ac:dyDescent="0.4">
      <c r="B1" s="53" t="s">
        <v>0</v>
      </c>
    </row>
    <row r="2" spans="2:8" ht="14.5" thickBot="1" x14ac:dyDescent="0.35"/>
    <row r="3" spans="2:8" ht="14.5" thickBot="1" x14ac:dyDescent="0.35">
      <c r="D3" s="75" t="s">
        <v>1</v>
      </c>
    </row>
    <row r="6" spans="2:8" x14ac:dyDescent="0.3">
      <c r="B6" s="9"/>
      <c r="C6" s="10"/>
      <c r="D6" s="10"/>
      <c r="E6" s="10"/>
      <c r="F6" s="10"/>
      <c r="G6" s="10"/>
      <c r="H6" s="11"/>
    </row>
    <row r="7" spans="2:8" ht="23" x14ac:dyDescent="0.5">
      <c r="B7" s="13"/>
      <c r="C7" s="14"/>
      <c r="D7" s="15"/>
      <c r="E7" s="15"/>
      <c r="F7" s="15"/>
      <c r="G7" s="15"/>
      <c r="H7" s="16"/>
    </row>
    <row r="8" spans="2:8" x14ac:dyDescent="0.3">
      <c r="B8" s="13"/>
      <c r="C8" s="15"/>
      <c r="D8" s="15"/>
      <c r="E8" s="15"/>
      <c r="F8" s="15"/>
      <c r="G8" s="15"/>
      <c r="H8" s="16"/>
    </row>
    <row r="9" spans="2:8" ht="15" customHeight="1" x14ac:dyDescent="0.3">
      <c r="B9" s="13"/>
      <c r="C9" s="17"/>
      <c r="D9" s="17"/>
      <c r="E9" s="17"/>
      <c r="F9" s="17"/>
      <c r="G9" s="17"/>
      <c r="H9" s="16"/>
    </row>
    <row r="10" spans="2:8" x14ac:dyDescent="0.3">
      <c r="B10" s="13"/>
      <c r="C10" s="17"/>
      <c r="D10" s="17"/>
      <c r="E10" s="17"/>
      <c r="F10" s="17"/>
      <c r="G10" s="17"/>
      <c r="H10" s="16"/>
    </row>
    <row r="11" spans="2:8" x14ac:dyDescent="0.3">
      <c r="B11" s="13"/>
      <c r="C11" s="15"/>
      <c r="D11" s="15"/>
      <c r="E11" s="15"/>
      <c r="F11" s="15"/>
      <c r="G11" s="15"/>
      <c r="H11" s="16"/>
    </row>
    <row r="12" spans="2:8" x14ac:dyDescent="0.3">
      <c r="B12" s="13"/>
      <c r="C12" s="15"/>
      <c r="D12" s="15"/>
      <c r="E12" s="15"/>
      <c r="F12" s="15"/>
      <c r="G12" s="15"/>
      <c r="H12" s="16"/>
    </row>
    <row r="13" spans="2:8" ht="15.75" customHeight="1" x14ac:dyDescent="0.3">
      <c r="B13" s="13"/>
      <c r="C13" s="17"/>
      <c r="D13" s="17"/>
      <c r="E13" s="17"/>
      <c r="F13" s="17"/>
      <c r="G13" s="17"/>
      <c r="H13" s="16"/>
    </row>
    <row r="14" spans="2:8" ht="15.75" customHeight="1" x14ac:dyDescent="0.3">
      <c r="B14" s="13"/>
      <c r="C14" s="17"/>
      <c r="D14" s="17"/>
      <c r="E14" s="17"/>
      <c r="F14" s="17"/>
      <c r="G14" s="17"/>
      <c r="H14" s="16"/>
    </row>
    <row r="15" spans="2:8" x14ac:dyDescent="0.3">
      <c r="B15" s="13"/>
      <c r="C15" s="17"/>
      <c r="D15" s="17"/>
      <c r="E15" s="17"/>
      <c r="F15" s="17"/>
      <c r="G15" s="17"/>
      <c r="H15" s="16"/>
    </row>
    <row r="16" spans="2:8" x14ac:dyDescent="0.3">
      <c r="B16" s="13"/>
      <c r="C16" s="18"/>
      <c r="D16" s="15"/>
      <c r="E16" s="15"/>
      <c r="F16" s="15"/>
      <c r="G16" s="15"/>
      <c r="H16" s="16"/>
    </row>
    <row r="17" spans="2:9" x14ac:dyDescent="0.3">
      <c r="B17" s="13"/>
      <c r="C17" s="15"/>
      <c r="D17" s="15"/>
      <c r="E17" s="15"/>
      <c r="F17" s="15"/>
      <c r="G17" s="15"/>
      <c r="H17" s="16"/>
    </row>
    <row r="18" spans="2:9" x14ac:dyDescent="0.3">
      <c r="B18" s="13"/>
      <c r="C18" s="15"/>
      <c r="D18" s="15"/>
      <c r="E18" s="15"/>
      <c r="F18" s="15"/>
      <c r="G18" s="15"/>
      <c r="H18" s="16"/>
    </row>
    <row r="19" spans="2:9" x14ac:dyDescent="0.3">
      <c r="B19" s="13"/>
      <c r="C19" s="15"/>
      <c r="D19" s="15"/>
      <c r="E19" s="15"/>
      <c r="F19" s="15"/>
      <c r="G19" s="15"/>
      <c r="H19" s="16"/>
    </row>
    <row r="20" spans="2:9" ht="18" x14ac:dyDescent="0.4">
      <c r="B20" s="13"/>
      <c r="C20" s="15"/>
      <c r="D20" s="15"/>
      <c r="E20" s="19" t="s">
        <v>2</v>
      </c>
      <c r="F20" s="20"/>
      <c r="G20" s="15"/>
      <c r="H20" s="16"/>
    </row>
    <row r="21" spans="2:9" x14ac:dyDescent="0.3">
      <c r="B21" s="13"/>
      <c r="C21" s="15"/>
      <c r="D21" s="15"/>
      <c r="E21" s="21"/>
      <c r="F21" s="2" t="s">
        <v>3</v>
      </c>
      <c r="G21" s="3" t="s">
        <v>4</v>
      </c>
      <c r="H21" s="16"/>
    </row>
    <row r="22" spans="2:9" x14ac:dyDescent="0.3">
      <c r="B22" s="13"/>
      <c r="C22" s="15"/>
      <c r="D22" s="15"/>
      <c r="E22" s="22"/>
      <c r="F22" s="2" t="s">
        <v>5</v>
      </c>
      <c r="G22" s="3" t="s">
        <v>6</v>
      </c>
      <c r="H22" s="16"/>
    </row>
    <row r="23" spans="2:9" x14ac:dyDescent="0.3">
      <c r="B23" s="13"/>
      <c r="C23" s="15"/>
      <c r="D23" s="15"/>
      <c r="E23" s="15"/>
      <c r="F23" s="15"/>
      <c r="G23" s="15"/>
      <c r="H23" s="16"/>
    </row>
    <row r="24" spans="2:9" x14ac:dyDescent="0.3">
      <c r="B24" s="13"/>
      <c r="C24" s="15"/>
      <c r="D24" s="15"/>
      <c r="E24" s="15"/>
      <c r="F24" s="15"/>
      <c r="G24" s="15"/>
      <c r="H24" s="16"/>
    </row>
    <row r="25" spans="2:9" ht="18" x14ac:dyDescent="0.4">
      <c r="B25" s="23"/>
      <c r="C25" s="24"/>
      <c r="D25" s="24"/>
      <c r="E25" s="25"/>
      <c r="F25" s="24"/>
      <c r="G25" s="24"/>
      <c r="H25" s="26"/>
    </row>
    <row r="26" spans="2:9" x14ac:dyDescent="0.3">
      <c r="B26" s="27"/>
      <c r="C26" s="27"/>
      <c r="D26" s="27"/>
      <c r="E26" s="27"/>
      <c r="F26" s="27"/>
      <c r="G26" s="27"/>
      <c r="H26" s="27"/>
      <c r="I26" s="27"/>
    </row>
    <row r="27" spans="2:9" x14ac:dyDescent="0.3">
      <c r="B27" s="27"/>
      <c r="C27" s="27"/>
      <c r="D27" s="27"/>
      <c r="E27" s="27"/>
      <c r="F27" s="27"/>
      <c r="G27" s="27"/>
      <c r="H27" s="27"/>
      <c r="I27" s="27"/>
    </row>
    <row r="28" spans="2:9" x14ac:dyDescent="0.3">
      <c r="B28" s="27"/>
      <c r="C28" s="27"/>
      <c r="D28" s="27"/>
      <c r="E28" s="27"/>
      <c r="F28" s="27"/>
      <c r="G28" s="27"/>
      <c r="H28" s="27"/>
      <c r="I28" s="27"/>
    </row>
    <row r="29" spans="2:9" x14ac:dyDescent="0.3">
      <c r="B29" s="27"/>
      <c r="C29" s="27"/>
      <c r="D29" s="27"/>
      <c r="E29" s="27"/>
      <c r="F29" s="27"/>
      <c r="G29" s="27"/>
      <c r="H29" s="27"/>
      <c r="I29" s="27"/>
    </row>
    <row r="30" spans="2:9" x14ac:dyDescent="0.3">
      <c r="B30" s="27"/>
      <c r="C30" s="27"/>
      <c r="D30" s="27"/>
      <c r="E30" s="27"/>
      <c r="F30" s="27"/>
      <c r="G30" s="27"/>
      <c r="H30" s="27"/>
      <c r="I30" s="27"/>
    </row>
    <row r="31" spans="2:9" x14ac:dyDescent="0.3">
      <c r="B31" s="27"/>
      <c r="C31" s="27"/>
      <c r="D31" s="27"/>
      <c r="E31" s="27"/>
      <c r="F31" s="27"/>
      <c r="G31" s="27"/>
      <c r="H31" s="27"/>
    </row>
    <row r="32" spans="2:9" x14ac:dyDescent="0.3">
      <c r="B32" s="27"/>
      <c r="C32" s="27"/>
      <c r="D32" s="27"/>
      <c r="E32" s="27"/>
      <c r="F32" s="27"/>
      <c r="G32" s="27"/>
      <c r="H32" s="27"/>
    </row>
    <row r="33" spans="2:8" x14ac:dyDescent="0.3">
      <c r="B33" s="27"/>
      <c r="C33" s="27"/>
      <c r="D33" s="27"/>
      <c r="E33" s="27"/>
      <c r="F33" s="27"/>
      <c r="G33" s="27"/>
      <c r="H33" s="27"/>
    </row>
    <row r="34" spans="2:8" x14ac:dyDescent="0.3">
      <c r="B34" s="27"/>
      <c r="C34" s="27"/>
      <c r="D34" s="27"/>
      <c r="E34" s="27"/>
      <c r="F34" s="27"/>
      <c r="G34" s="27"/>
      <c r="H34" s="27"/>
    </row>
    <row r="35" spans="2:8" x14ac:dyDescent="0.3">
      <c r="B35" s="27"/>
      <c r="C35" s="27"/>
      <c r="D35" s="27"/>
      <c r="E35" s="27"/>
      <c r="F35" s="27"/>
      <c r="G35" s="27"/>
      <c r="H35" s="27"/>
    </row>
    <row r="36" spans="2:8" x14ac:dyDescent="0.3">
      <c r="B36" s="27"/>
      <c r="C36" s="27"/>
      <c r="D36" s="27"/>
      <c r="E36" s="27"/>
      <c r="F36" s="27"/>
      <c r="G36" s="27"/>
      <c r="H36" s="27"/>
    </row>
    <row r="37" spans="2:8" x14ac:dyDescent="0.3">
      <c r="B37" s="27"/>
      <c r="C37" s="27"/>
      <c r="D37" s="27"/>
      <c r="E37" s="27"/>
      <c r="F37" s="27"/>
      <c r="G37" s="27"/>
      <c r="H37" s="27"/>
    </row>
    <row r="38" spans="2:8" x14ac:dyDescent="0.3">
      <c r="B38" s="27"/>
      <c r="C38" s="27"/>
      <c r="D38" s="27"/>
      <c r="E38" s="27"/>
      <c r="F38" s="27"/>
      <c r="G38" s="27"/>
      <c r="H38" s="27"/>
    </row>
    <row r="39" spans="2:8" x14ac:dyDescent="0.3">
      <c r="B39" s="27"/>
      <c r="C39" s="27"/>
      <c r="D39" s="27"/>
      <c r="E39" s="27"/>
      <c r="F39" s="27"/>
      <c r="G39" s="27"/>
      <c r="H39" s="27"/>
    </row>
    <row r="40" spans="2:8" x14ac:dyDescent="0.3">
      <c r="B40" s="27"/>
      <c r="C40" s="27"/>
      <c r="D40" s="27"/>
      <c r="E40" s="27"/>
      <c r="F40" s="27"/>
      <c r="G40" s="27"/>
      <c r="H40" s="27"/>
    </row>
    <row r="41" spans="2:8" x14ac:dyDescent="0.3">
      <c r="B41" s="27"/>
      <c r="C41" s="27"/>
      <c r="D41" s="27"/>
      <c r="E41" s="27"/>
      <c r="F41" s="27"/>
      <c r="G41" s="27"/>
      <c r="H41" s="27"/>
    </row>
    <row r="42" spans="2:8" x14ac:dyDescent="0.3">
      <c r="B42" s="27"/>
      <c r="C42" s="27"/>
      <c r="D42" s="27"/>
      <c r="E42" s="27"/>
      <c r="F42" s="27"/>
      <c r="G42" s="27"/>
      <c r="H42" s="27"/>
    </row>
    <row r="43" spans="2:8" x14ac:dyDescent="0.3">
      <c r="B43" s="27"/>
      <c r="C43" s="27"/>
      <c r="D43" s="27"/>
      <c r="E43" s="27"/>
      <c r="F43" s="27"/>
      <c r="G43" s="27"/>
      <c r="H43" s="27"/>
    </row>
    <row r="44" spans="2:8" x14ac:dyDescent="0.3">
      <c r="B44" s="27"/>
      <c r="C44" s="27"/>
      <c r="D44" s="27"/>
      <c r="E44" s="27"/>
      <c r="F44" s="27"/>
      <c r="G44" s="27"/>
      <c r="H44" s="27"/>
    </row>
    <row r="45" spans="2:8" x14ac:dyDescent="0.3">
      <c r="C45" s="27"/>
      <c r="D45" s="1"/>
    </row>
    <row r="46" spans="2:8" x14ac:dyDescent="0.3">
      <c r="C46" s="28"/>
      <c r="D46" s="29"/>
    </row>
  </sheetData>
  <sheetProtection algorithmName="SHA-512" hashValue="353EA3CeM8QeSbsuBGJIPGTUNNSJzo9g4ttRSgEbkuIRrZIX4OcwVzXTYyC7VXHZCmeN+4Gkl60kdiLJMYN8cA==" saltValue="3IGOzZ6WSb6dZ0MeESYy2Q==" spinCount="100000"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80011-6A16-4F06-A185-EF506965F3D8}">
  <dimension ref="A1:G11"/>
  <sheetViews>
    <sheetView workbookViewId="0">
      <selection activeCell="D27" sqref="D27"/>
    </sheetView>
  </sheetViews>
  <sheetFormatPr defaultRowHeight="14.5" x14ac:dyDescent="0.35"/>
  <cols>
    <col min="2" max="2" width="8.7265625" style="48"/>
    <col min="3" max="3" width="26.1796875" customWidth="1"/>
    <col min="4" max="4" width="55.26953125" customWidth="1"/>
    <col min="5" max="5" width="13" customWidth="1"/>
  </cols>
  <sheetData>
    <row r="1" spans="1:7" ht="15" thickBot="1" x14ac:dyDescent="0.4">
      <c r="A1" s="39"/>
      <c r="B1" s="47"/>
      <c r="C1" s="40"/>
      <c r="D1" s="40"/>
      <c r="E1" s="40"/>
      <c r="F1" s="40"/>
      <c r="G1" s="40"/>
    </row>
    <row r="2" spans="1:7" x14ac:dyDescent="0.35">
      <c r="A2" s="56"/>
      <c r="B2" s="57"/>
      <c r="C2" s="58"/>
      <c r="D2" s="58"/>
      <c r="E2" s="59"/>
      <c r="F2" s="40"/>
      <c r="G2" s="40"/>
    </row>
    <row r="3" spans="1:7" x14ac:dyDescent="0.35">
      <c r="A3" s="60"/>
      <c r="B3" s="47"/>
      <c r="C3" s="40"/>
      <c r="D3" s="40"/>
      <c r="E3" s="61"/>
      <c r="F3" s="40"/>
      <c r="G3" s="40"/>
    </row>
    <row r="4" spans="1:7" x14ac:dyDescent="0.35">
      <c r="A4" s="60"/>
      <c r="B4" s="47"/>
      <c r="C4" s="39"/>
      <c r="D4" s="39"/>
      <c r="E4" s="62"/>
      <c r="F4" s="39"/>
      <c r="G4" s="39"/>
    </row>
    <row r="5" spans="1:7" x14ac:dyDescent="0.35">
      <c r="A5" s="60"/>
      <c r="B5" s="47"/>
      <c r="C5" s="63" t="s">
        <v>7</v>
      </c>
      <c r="D5" s="86"/>
      <c r="E5" s="62"/>
      <c r="F5" s="39"/>
      <c r="G5" s="39"/>
    </row>
    <row r="6" spans="1:7" x14ac:dyDescent="0.35">
      <c r="A6" s="60"/>
      <c r="B6" s="47"/>
      <c r="C6" s="64" t="s">
        <v>8</v>
      </c>
      <c r="D6" s="95" t="s">
        <v>9</v>
      </c>
      <c r="E6" s="62"/>
      <c r="F6" s="39"/>
      <c r="G6" s="39"/>
    </row>
    <row r="7" spans="1:7" x14ac:dyDescent="0.35">
      <c r="A7" s="60"/>
      <c r="B7" s="47"/>
      <c r="C7" s="64" t="s">
        <v>10</v>
      </c>
      <c r="D7" s="95" t="s">
        <v>11</v>
      </c>
      <c r="E7" s="62"/>
    </row>
    <row r="8" spans="1:7" x14ac:dyDescent="0.35">
      <c r="A8" s="60"/>
      <c r="B8" s="47"/>
      <c r="C8" s="64" t="s">
        <v>12</v>
      </c>
      <c r="D8" s="95" t="s">
        <v>13</v>
      </c>
      <c r="E8" s="62"/>
    </row>
    <row r="9" spans="1:7" x14ac:dyDescent="0.35">
      <c r="A9" s="60"/>
      <c r="B9" s="47"/>
      <c r="C9" s="63" t="s">
        <v>14</v>
      </c>
      <c r="D9" s="86"/>
      <c r="E9" s="62"/>
    </row>
    <row r="10" spans="1:7" x14ac:dyDescent="0.35">
      <c r="A10" s="60"/>
      <c r="B10" s="47"/>
      <c r="C10" s="63" t="s">
        <v>15</v>
      </c>
      <c r="D10" s="86"/>
      <c r="E10" s="62"/>
    </row>
    <row r="11" spans="1:7" ht="15" thickBot="1" x14ac:dyDescent="0.4">
      <c r="A11" s="65"/>
      <c r="B11" s="66"/>
      <c r="C11" s="67"/>
      <c r="D11" s="67"/>
      <c r="E11" s="68"/>
    </row>
  </sheetData>
  <sheetProtection algorithmName="SHA-512" hashValue="j9mtxFDHvKUpsONSSbIxeVgNV96OioEWONk0qNDhARw2symAdCxJ+m03hdl5oLY7hdHDc4pm3xqdhsywmH+W2A==" saltValue="TAE4SurLd39gGKM//SDfeA==" spinCount="100000" sheet="1" objects="1" scenarios="1" insertRows="0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EA8FC-7BD2-4CD0-9DC3-9A871C46DC9D}">
  <dimension ref="A1:H15"/>
  <sheetViews>
    <sheetView zoomScaleNormal="100" workbookViewId="0">
      <selection activeCell="D30" sqref="D30"/>
    </sheetView>
  </sheetViews>
  <sheetFormatPr defaultRowHeight="14.5" x14ac:dyDescent="0.35"/>
  <cols>
    <col min="2" max="2" width="8.7265625" style="48"/>
    <col min="3" max="3" width="26.1796875" customWidth="1"/>
    <col min="4" max="4" width="12.453125" customWidth="1"/>
    <col min="5" max="5" width="38.81640625" customWidth="1"/>
    <col min="6" max="6" width="37.81640625" customWidth="1"/>
  </cols>
  <sheetData>
    <row r="1" spans="1:8" x14ac:dyDescent="0.35">
      <c r="A1" s="39"/>
      <c r="B1" s="47"/>
      <c r="C1" s="40"/>
      <c r="D1" s="40"/>
      <c r="E1" s="40"/>
      <c r="F1" s="40"/>
      <c r="G1" s="40"/>
    </row>
    <row r="2" spans="1:8" x14ac:dyDescent="0.35">
      <c r="A2" s="39"/>
      <c r="B2" s="47"/>
      <c r="C2" s="40"/>
      <c r="D2" s="40"/>
      <c r="E2" s="40"/>
      <c r="F2" s="40"/>
      <c r="G2" s="40"/>
    </row>
    <row r="3" spans="1:8" x14ac:dyDescent="0.35">
      <c r="A3" s="39"/>
      <c r="B3" s="47"/>
      <c r="C3" s="40"/>
      <c r="D3" s="40"/>
      <c r="E3" s="40"/>
      <c r="F3" s="40"/>
      <c r="G3" s="40"/>
    </row>
    <row r="4" spans="1:8" x14ac:dyDescent="0.35">
      <c r="A4" s="39"/>
      <c r="B4" s="47"/>
      <c r="C4" s="39"/>
      <c r="D4" s="39"/>
      <c r="E4" s="39"/>
    </row>
    <row r="5" spans="1:8" x14ac:dyDescent="0.35">
      <c r="A5" s="41"/>
      <c r="B5" s="50"/>
      <c r="C5" s="41"/>
      <c r="D5" s="41"/>
      <c r="E5" s="41"/>
    </row>
    <row r="6" spans="1:8" x14ac:dyDescent="0.35">
      <c r="A6" s="39"/>
      <c r="B6" s="47"/>
      <c r="C6" s="39"/>
      <c r="D6" s="39"/>
      <c r="E6" s="39"/>
    </row>
    <row r="7" spans="1:8" x14ac:dyDescent="0.35">
      <c r="A7" s="39"/>
      <c r="B7" s="47"/>
      <c r="C7" s="69" t="s">
        <v>14</v>
      </c>
      <c r="D7" s="21">
        <f>'0.Dades del licitador'!D9</f>
        <v>0</v>
      </c>
      <c r="E7" s="39"/>
    </row>
    <row r="8" spans="1:8" x14ac:dyDescent="0.35">
      <c r="A8" s="39"/>
      <c r="B8" s="47"/>
      <c r="C8" s="39"/>
      <c r="D8" s="39"/>
      <c r="E8" s="39"/>
    </row>
    <row r="9" spans="1:8" x14ac:dyDescent="0.35">
      <c r="A9" s="39"/>
      <c r="B9" s="47"/>
      <c r="C9" s="39"/>
      <c r="D9" s="39"/>
      <c r="E9" s="39"/>
    </row>
    <row r="10" spans="1:8" ht="28.5" customHeight="1" thickBot="1" x14ac:dyDescent="0.4">
      <c r="A10" s="39"/>
      <c r="B10" s="100" t="s">
        <v>16</v>
      </c>
      <c r="C10" s="100"/>
      <c r="D10" s="100"/>
      <c r="E10" s="100"/>
    </row>
    <row r="11" spans="1:8" ht="28.5" customHeight="1" x14ac:dyDescent="0.35">
      <c r="A11" s="39"/>
      <c r="B11" s="76"/>
      <c r="C11" s="76"/>
      <c r="D11" s="76"/>
      <c r="E11" s="72"/>
    </row>
    <row r="12" spans="1:8" ht="28.5" customHeight="1" thickBot="1" x14ac:dyDescent="0.4">
      <c r="A12" s="39"/>
      <c r="B12" s="72"/>
      <c r="C12" s="72"/>
      <c r="D12" s="72"/>
      <c r="E12" s="72"/>
    </row>
    <row r="13" spans="1:8" s="48" customFormat="1" ht="58" customHeight="1" thickBot="1" x14ac:dyDescent="0.4">
      <c r="A13" s="45"/>
      <c r="B13" s="46" t="s">
        <v>17</v>
      </c>
      <c r="C13" s="49" t="s">
        <v>18</v>
      </c>
      <c r="D13" s="49" t="s">
        <v>19</v>
      </c>
      <c r="E13" s="46" t="s">
        <v>20</v>
      </c>
      <c r="F13" s="77" t="s">
        <v>21</v>
      </c>
      <c r="G13"/>
      <c r="H13"/>
    </row>
    <row r="14" spans="1:8" ht="29.5" customHeight="1" thickBot="1" x14ac:dyDescent="0.4">
      <c r="A14" s="39"/>
      <c r="B14" s="51">
        <v>1</v>
      </c>
      <c r="C14" s="44" t="s">
        <v>22</v>
      </c>
      <c r="D14" s="85"/>
      <c r="E14" s="85"/>
      <c r="F14" s="85"/>
    </row>
    <row r="15" spans="1:8" ht="33" customHeight="1" thickBot="1" x14ac:dyDescent="0.4">
      <c r="A15" s="39"/>
      <c r="B15" s="51">
        <v>2</v>
      </c>
      <c r="C15" s="44" t="s">
        <v>23</v>
      </c>
      <c r="D15" s="85"/>
      <c r="E15" s="85"/>
      <c r="F15" s="85"/>
    </row>
  </sheetData>
  <sheetProtection algorithmName="SHA-512" hashValue="G+i8KXeFBGSawr6QZ4WswPmoJ6wqJOUd9GeEhdYiEu+NDn6XLqnwk6OxI4gpp8duF9WzAiZWVw/u2qOdpfxs4g==" saltValue="pL1ki5RrZaKfdNoCsRR9jQ==" spinCount="100000" sheet="1" objects="1" scenarios="1"/>
  <dataConsolidate/>
  <mergeCells count="1">
    <mergeCell ref="B10:E10"/>
  </mergeCells>
  <dataValidations disablePrompts="1" count="1">
    <dataValidation type="whole" operator="greaterThan" allowBlank="1" showInputMessage="1" showErrorMessage="1" sqref="B14:B15" xr:uid="{A04E015A-C8B1-43AF-A352-6115F780DC1F}">
      <formula1>1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101F9582-4215-48A3-9B8E-0CABE659FE5B}">
          <x14:formula1>
            <xm:f>Llistes!$B$3:$B$4</xm:f>
          </x14:formula1>
          <xm:sqref>D15</xm:sqref>
        </x14:dataValidation>
        <x14:dataValidation type="list" allowBlank="1" showInputMessage="1" showErrorMessage="1" xr:uid="{D23CFE56-D9F7-487A-9BBA-E47A48B61414}">
          <x14:formula1>
            <xm:f>Llistes!$B$3:$B$5</xm:f>
          </x14:formula1>
          <xm:sqref>D14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C544D-D573-4139-9F3E-1D84A7A68509}">
  <dimension ref="A1:G14"/>
  <sheetViews>
    <sheetView zoomScaleNormal="100" workbookViewId="0">
      <selection activeCell="D13" sqref="D13:D14"/>
    </sheetView>
  </sheetViews>
  <sheetFormatPr defaultRowHeight="14.5" x14ac:dyDescent="0.35"/>
  <cols>
    <col min="2" max="2" width="8.7265625" style="48"/>
    <col min="3" max="4" width="26.1796875" customWidth="1"/>
  </cols>
  <sheetData>
    <row r="1" spans="1:7" x14ac:dyDescent="0.35">
      <c r="A1" s="39"/>
      <c r="B1" s="47"/>
      <c r="C1" s="40"/>
      <c r="D1" s="40"/>
      <c r="E1" s="40"/>
      <c r="F1" s="40"/>
    </row>
    <row r="2" spans="1:7" x14ac:dyDescent="0.35">
      <c r="A2" s="39"/>
      <c r="B2" s="47"/>
      <c r="C2" s="40"/>
      <c r="D2" s="40"/>
      <c r="E2" s="40"/>
      <c r="F2" s="40"/>
    </row>
    <row r="3" spans="1:7" x14ac:dyDescent="0.35">
      <c r="A3" s="39"/>
      <c r="B3" s="47"/>
      <c r="C3" s="40"/>
      <c r="D3" s="40"/>
      <c r="E3" s="40"/>
      <c r="F3" s="40"/>
    </row>
    <row r="4" spans="1:7" x14ac:dyDescent="0.35">
      <c r="A4" s="39"/>
      <c r="B4" s="47"/>
      <c r="C4" s="39"/>
      <c r="D4" s="39"/>
    </row>
    <row r="5" spans="1:7" x14ac:dyDescent="0.35">
      <c r="A5" s="41"/>
      <c r="B5" s="50"/>
      <c r="C5" s="41"/>
      <c r="D5" s="41"/>
    </row>
    <row r="6" spans="1:7" x14ac:dyDescent="0.35">
      <c r="A6" s="39"/>
      <c r="B6" s="47"/>
      <c r="C6" s="39"/>
      <c r="D6" s="39"/>
    </row>
    <row r="7" spans="1:7" x14ac:dyDescent="0.35">
      <c r="A7" s="39"/>
      <c r="B7" s="47"/>
      <c r="C7" s="69" t="s">
        <v>14</v>
      </c>
      <c r="D7" s="21">
        <f>'0.Dades del licitador'!D9</f>
        <v>0</v>
      </c>
    </row>
    <row r="8" spans="1:7" x14ac:dyDescent="0.35">
      <c r="A8" s="39"/>
      <c r="B8" s="47"/>
      <c r="C8" s="39"/>
      <c r="D8" s="39"/>
    </row>
    <row r="9" spans="1:7" ht="28.5" customHeight="1" thickBot="1" x14ac:dyDescent="0.4">
      <c r="A9" s="39"/>
      <c r="B9" s="100" t="s">
        <v>24</v>
      </c>
      <c r="C9" s="100"/>
      <c r="D9" s="100"/>
    </row>
    <row r="10" spans="1:7" ht="68.150000000000006" customHeight="1" x14ac:dyDescent="0.35">
      <c r="C10" s="101" t="s">
        <v>25</v>
      </c>
      <c r="D10" s="101"/>
      <c r="E10" s="101"/>
      <c r="F10" s="101"/>
      <c r="G10" s="101"/>
    </row>
    <row r="11" spans="1:7" ht="14.5" customHeight="1" thickBot="1" x14ac:dyDescent="0.4">
      <c r="C11" s="48"/>
      <c r="D11" s="48"/>
      <c r="E11" s="48"/>
      <c r="F11" s="48"/>
      <c r="G11" s="48"/>
    </row>
    <row r="12" spans="1:7" s="48" customFormat="1" ht="58" customHeight="1" thickBot="1" x14ac:dyDescent="0.4">
      <c r="A12" s="45"/>
      <c r="B12" s="46" t="s">
        <v>17</v>
      </c>
      <c r="C12" s="49" t="s">
        <v>26</v>
      </c>
      <c r="D12" s="49" t="s">
        <v>27</v>
      </c>
      <c r="E12"/>
      <c r="F12"/>
      <c r="G12"/>
    </row>
    <row r="13" spans="1:7" ht="29.5" customHeight="1" thickBot="1" x14ac:dyDescent="0.4">
      <c r="A13" s="39"/>
      <c r="B13" s="87">
        <v>1</v>
      </c>
      <c r="C13" s="88" t="s">
        <v>28</v>
      </c>
      <c r="D13" s="85"/>
    </row>
    <row r="14" spans="1:7" ht="33" customHeight="1" thickBot="1" x14ac:dyDescent="0.4">
      <c r="A14" s="39"/>
      <c r="B14" s="87">
        <v>2</v>
      </c>
      <c r="C14" s="88" t="s">
        <v>29</v>
      </c>
      <c r="D14" s="85"/>
    </row>
  </sheetData>
  <sheetProtection algorithmName="SHA-512" hashValue="fzeaQxz3cOio37lpmUt24nBusEMjM3vDK2MbS08Fg+JLFiLKr1mFrqwLCcO6vFM1MWhJUdpOBxHAMzjSMYye8g==" saltValue="j3ezbq7A0PSJ86sWpxhVhg==" spinCount="100000" sheet="1" objects="1" scenarios="1"/>
  <dataConsolidate/>
  <mergeCells count="2">
    <mergeCell ref="B9:D9"/>
    <mergeCell ref="C10:G10"/>
  </mergeCells>
  <dataValidations count="1">
    <dataValidation type="whole" operator="greaterThan" allowBlank="1" showInputMessage="1" showErrorMessage="1" sqref="B13:B14" xr:uid="{61F8AA66-FD27-4E0D-B74A-17D9D3FDE5E8}">
      <formula1>1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E07E56-FBEF-4AF1-9AF8-95183797C082}">
          <x14:formula1>
            <xm:f>Llistes!$D$3:$D$6</xm:f>
          </x14:formula1>
          <xm:sqref>D13:D14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82D05-D882-48E1-985C-A1DD8F977CDD}">
  <dimension ref="A1:I50"/>
  <sheetViews>
    <sheetView topLeftCell="A5" zoomScaleNormal="100" workbookViewId="0">
      <selection activeCell="C16" sqref="C16:C19"/>
    </sheetView>
  </sheetViews>
  <sheetFormatPr defaultRowHeight="14.5" x14ac:dyDescent="0.35"/>
  <cols>
    <col min="2" max="2" width="8.7265625" style="48"/>
    <col min="3" max="3" width="26.1796875" customWidth="1"/>
    <col min="4" max="4" width="37" customWidth="1"/>
    <col min="5" max="5" width="14.26953125" customWidth="1"/>
    <col min="6" max="6" width="30.81640625" customWidth="1"/>
    <col min="7" max="7" width="33.1796875" customWidth="1"/>
    <col min="8" max="8" width="40.54296875" customWidth="1"/>
  </cols>
  <sheetData>
    <row r="1" spans="1:9" x14ac:dyDescent="0.35">
      <c r="A1" s="39"/>
      <c r="B1" s="47"/>
      <c r="C1" s="40"/>
      <c r="D1" s="40"/>
      <c r="E1" s="40"/>
      <c r="F1" s="40"/>
      <c r="G1" s="40"/>
    </row>
    <row r="2" spans="1:9" x14ac:dyDescent="0.35">
      <c r="A2" s="39"/>
      <c r="B2" s="47"/>
      <c r="C2" s="40"/>
      <c r="D2" s="40"/>
      <c r="E2" s="40"/>
      <c r="F2" s="40"/>
      <c r="G2" s="40"/>
    </row>
    <row r="3" spans="1:9" x14ac:dyDescent="0.35">
      <c r="A3" s="39"/>
      <c r="B3" s="47"/>
      <c r="C3" s="40"/>
      <c r="D3" s="40"/>
      <c r="E3" s="40"/>
      <c r="F3" s="40"/>
      <c r="G3" s="40"/>
    </row>
    <row r="4" spans="1:9" x14ac:dyDescent="0.35">
      <c r="A4" s="41"/>
      <c r="B4" s="50"/>
      <c r="C4" s="41"/>
      <c r="D4" s="41"/>
      <c r="E4" s="41"/>
    </row>
    <row r="5" spans="1:9" x14ac:dyDescent="0.35">
      <c r="A5" s="39"/>
      <c r="B5" s="47"/>
      <c r="C5" s="39"/>
      <c r="D5" s="39"/>
      <c r="E5" s="39"/>
    </row>
    <row r="6" spans="1:9" x14ac:dyDescent="0.35">
      <c r="A6" s="39"/>
      <c r="B6" s="47"/>
      <c r="C6" s="69" t="s">
        <v>14</v>
      </c>
      <c r="D6" s="21">
        <f>'0.Dades del licitador'!D9</f>
        <v>0</v>
      </c>
      <c r="E6" s="39"/>
    </row>
    <row r="7" spans="1:9" x14ac:dyDescent="0.35">
      <c r="A7" s="39"/>
      <c r="B7" s="47"/>
      <c r="C7" s="39"/>
      <c r="D7" s="39"/>
      <c r="E7" s="39"/>
    </row>
    <row r="8" spans="1:9" ht="28.5" customHeight="1" thickBot="1" x14ac:dyDescent="0.4">
      <c r="A8" s="39"/>
      <c r="B8" s="100" t="s">
        <v>30</v>
      </c>
      <c r="C8" s="100"/>
      <c r="D8" s="100"/>
      <c r="E8" s="100"/>
    </row>
    <row r="11" spans="1:9" ht="37.5" customHeight="1" x14ac:dyDescent="0.35">
      <c r="C11" s="101" t="s">
        <v>31</v>
      </c>
      <c r="D11" s="101"/>
      <c r="E11" s="101"/>
      <c r="F11" s="101"/>
      <c r="G11" s="101"/>
    </row>
    <row r="13" spans="1:9" ht="15.5" x14ac:dyDescent="0.35">
      <c r="C13" s="104"/>
      <c r="D13" s="104"/>
      <c r="E13" s="104"/>
    </row>
    <row r="14" spans="1:9" ht="15" thickBot="1" x14ac:dyDescent="0.4"/>
    <row r="15" spans="1:9" s="48" customFormat="1" ht="39.5" thickBot="1" x14ac:dyDescent="0.4">
      <c r="A15" s="45"/>
      <c r="B15" s="5" t="s">
        <v>17</v>
      </c>
      <c r="C15" s="46" t="s">
        <v>32</v>
      </c>
      <c r="D15" s="70" t="s">
        <v>33</v>
      </c>
      <c r="E15" s="70" t="s">
        <v>34</v>
      </c>
      <c r="F15" s="5" t="s">
        <v>20</v>
      </c>
      <c r="G15" s="77" t="s">
        <v>21</v>
      </c>
      <c r="H15"/>
      <c r="I15"/>
    </row>
    <row r="16" spans="1:9" ht="15" thickBot="1" x14ac:dyDescent="0.4">
      <c r="A16" s="39"/>
      <c r="B16" s="71">
        <v>1</v>
      </c>
      <c r="C16" s="102"/>
      <c r="D16" s="83" t="s">
        <v>35</v>
      </c>
      <c r="E16" s="89"/>
      <c r="F16" s="98"/>
      <c r="G16" s="98"/>
    </row>
    <row r="17" spans="1:7" ht="15" thickBot="1" x14ac:dyDescent="0.4">
      <c r="A17" s="39"/>
      <c r="B17" s="71">
        <v>2</v>
      </c>
      <c r="C17" s="103"/>
      <c r="D17" s="84" t="s">
        <v>36</v>
      </c>
      <c r="E17" s="89"/>
      <c r="F17" s="98"/>
      <c r="G17" s="98"/>
    </row>
    <row r="18" spans="1:7" ht="15" thickBot="1" x14ac:dyDescent="0.4">
      <c r="B18" s="71">
        <v>3</v>
      </c>
      <c r="C18" s="103"/>
      <c r="D18" s="84" t="s">
        <v>37</v>
      </c>
      <c r="E18" s="89"/>
      <c r="F18" s="98"/>
      <c r="G18" s="98"/>
    </row>
    <row r="19" spans="1:7" ht="15" thickBot="1" x14ac:dyDescent="0.4">
      <c r="B19" s="71">
        <v>4</v>
      </c>
      <c r="C19" s="103"/>
      <c r="D19" s="84" t="s">
        <v>38</v>
      </c>
      <c r="E19" s="89"/>
      <c r="F19" s="98"/>
      <c r="G19" s="98"/>
    </row>
    <row r="20" spans="1:7" ht="15" thickBot="1" x14ac:dyDescent="0.4">
      <c r="A20" s="39"/>
      <c r="B20" s="71">
        <v>1</v>
      </c>
      <c r="C20" s="102"/>
      <c r="D20" s="83" t="s">
        <v>35</v>
      </c>
      <c r="E20" s="89"/>
      <c r="F20" s="98"/>
      <c r="G20" s="98"/>
    </row>
    <row r="21" spans="1:7" ht="15" thickBot="1" x14ac:dyDescent="0.4">
      <c r="A21" s="39"/>
      <c r="B21" s="71">
        <v>2</v>
      </c>
      <c r="C21" s="103"/>
      <c r="D21" s="84" t="s">
        <v>36</v>
      </c>
      <c r="E21" s="89"/>
      <c r="F21" s="98"/>
      <c r="G21" s="98"/>
    </row>
    <row r="22" spans="1:7" ht="15" thickBot="1" x14ac:dyDescent="0.4">
      <c r="B22" s="71">
        <v>3</v>
      </c>
      <c r="C22" s="103"/>
      <c r="D22" s="84" t="s">
        <v>37</v>
      </c>
      <c r="E22" s="89"/>
      <c r="F22" s="98"/>
      <c r="G22" s="98"/>
    </row>
    <row r="23" spans="1:7" ht="15" thickBot="1" x14ac:dyDescent="0.4">
      <c r="B23" s="71">
        <v>4</v>
      </c>
      <c r="C23" s="103"/>
      <c r="D23" s="84" t="s">
        <v>38</v>
      </c>
      <c r="E23" s="89"/>
      <c r="F23" s="98"/>
      <c r="G23" s="98"/>
    </row>
    <row r="24" spans="1:7" ht="15" thickBot="1" x14ac:dyDescent="0.4">
      <c r="A24" s="39"/>
      <c r="B24" s="71">
        <v>1</v>
      </c>
      <c r="C24" s="102"/>
      <c r="D24" s="83" t="s">
        <v>35</v>
      </c>
      <c r="E24" s="89"/>
      <c r="F24" s="98"/>
      <c r="G24" s="98"/>
    </row>
    <row r="25" spans="1:7" ht="15" thickBot="1" x14ac:dyDescent="0.4">
      <c r="A25" s="39"/>
      <c r="B25" s="71">
        <v>2</v>
      </c>
      <c r="C25" s="103"/>
      <c r="D25" s="84" t="s">
        <v>36</v>
      </c>
      <c r="E25" s="89"/>
      <c r="F25" s="98"/>
      <c r="G25" s="98"/>
    </row>
    <row r="26" spans="1:7" ht="15" thickBot="1" x14ac:dyDescent="0.4">
      <c r="B26" s="71">
        <v>3</v>
      </c>
      <c r="C26" s="103"/>
      <c r="D26" s="84" t="s">
        <v>37</v>
      </c>
      <c r="E26" s="89"/>
      <c r="F26" s="98"/>
      <c r="G26" s="98"/>
    </row>
    <row r="27" spans="1:7" ht="15" thickBot="1" x14ac:dyDescent="0.4">
      <c r="B27" s="71">
        <v>4</v>
      </c>
      <c r="C27" s="103"/>
      <c r="D27" s="84" t="s">
        <v>38</v>
      </c>
      <c r="E27" s="89"/>
      <c r="F27" s="98"/>
      <c r="G27" s="98"/>
    </row>
    <row r="28" spans="1:7" ht="15" thickBot="1" x14ac:dyDescent="0.4">
      <c r="B28" s="71">
        <v>1</v>
      </c>
      <c r="C28" s="102"/>
      <c r="D28" s="83" t="s">
        <v>35</v>
      </c>
      <c r="E28" s="89"/>
      <c r="F28" s="98"/>
      <c r="G28" s="98"/>
    </row>
    <row r="29" spans="1:7" ht="15" thickBot="1" x14ac:dyDescent="0.4">
      <c r="B29" s="71">
        <v>2</v>
      </c>
      <c r="C29" s="103"/>
      <c r="D29" s="84" t="s">
        <v>36</v>
      </c>
      <c r="E29" s="89"/>
      <c r="F29" s="98"/>
      <c r="G29" s="98"/>
    </row>
    <row r="30" spans="1:7" ht="15" thickBot="1" x14ac:dyDescent="0.4">
      <c r="B30" s="71">
        <v>3</v>
      </c>
      <c r="C30" s="103"/>
      <c r="D30" s="84" t="s">
        <v>37</v>
      </c>
      <c r="E30" s="89"/>
      <c r="F30" s="98"/>
      <c r="G30" s="98"/>
    </row>
    <row r="31" spans="1:7" ht="15" thickBot="1" x14ac:dyDescent="0.4">
      <c r="B31" s="71">
        <v>4</v>
      </c>
      <c r="C31" s="103"/>
      <c r="D31" s="84" t="s">
        <v>38</v>
      </c>
      <c r="E31" s="89"/>
      <c r="F31" s="98"/>
      <c r="G31" s="98"/>
    </row>
    <row r="32" spans="1:7" ht="15" thickBot="1" x14ac:dyDescent="0.4">
      <c r="A32" s="39"/>
      <c r="B32" s="71">
        <v>1</v>
      </c>
      <c r="C32" s="102"/>
      <c r="D32" s="83" t="s">
        <v>35</v>
      </c>
      <c r="E32" s="89"/>
      <c r="F32" s="98"/>
      <c r="G32" s="98"/>
    </row>
    <row r="33" spans="1:7" ht="15" thickBot="1" x14ac:dyDescent="0.4">
      <c r="A33" s="39"/>
      <c r="B33" s="71">
        <v>2</v>
      </c>
      <c r="C33" s="103"/>
      <c r="D33" s="84" t="s">
        <v>36</v>
      </c>
      <c r="E33" s="89"/>
      <c r="F33" s="98"/>
      <c r="G33" s="98"/>
    </row>
    <row r="34" spans="1:7" ht="15" thickBot="1" x14ac:dyDescent="0.4">
      <c r="B34" s="71">
        <v>3</v>
      </c>
      <c r="C34" s="103"/>
      <c r="D34" s="84" t="s">
        <v>37</v>
      </c>
      <c r="E34" s="89"/>
      <c r="F34" s="98"/>
      <c r="G34" s="98"/>
    </row>
    <row r="35" spans="1:7" ht="15" thickBot="1" x14ac:dyDescent="0.4">
      <c r="B35" s="71">
        <v>4</v>
      </c>
      <c r="C35" s="103"/>
      <c r="D35" s="84" t="s">
        <v>38</v>
      </c>
      <c r="E35" s="89"/>
      <c r="F35" s="98"/>
      <c r="G35" s="98"/>
    </row>
    <row r="36" spans="1:7" ht="15" thickBot="1" x14ac:dyDescent="0.4">
      <c r="A36" s="39"/>
      <c r="B36" s="71">
        <v>1</v>
      </c>
      <c r="C36" s="102"/>
      <c r="D36" s="83" t="s">
        <v>35</v>
      </c>
      <c r="E36" s="89"/>
      <c r="F36" s="98"/>
      <c r="G36" s="98"/>
    </row>
    <row r="37" spans="1:7" ht="15" thickBot="1" x14ac:dyDescent="0.4">
      <c r="A37" s="39"/>
      <c r="B37" s="71">
        <v>2</v>
      </c>
      <c r="C37" s="103"/>
      <c r="D37" s="84" t="s">
        <v>36</v>
      </c>
      <c r="E37" s="89"/>
      <c r="F37" s="98"/>
      <c r="G37" s="98"/>
    </row>
    <row r="38" spans="1:7" ht="15" thickBot="1" x14ac:dyDescent="0.4">
      <c r="B38" s="71">
        <v>3</v>
      </c>
      <c r="C38" s="103"/>
      <c r="D38" s="84" t="s">
        <v>37</v>
      </c>
      <c r="E38" s="89"/>
      <c r="F38" s="98"/>
      <c r="G38" s="98"/>
    </row>
    <row r="39" spans="1:7" ht="15" thickBot="1" x14ac:dyDescent="0.4">
      <c r="B39" s="71">
        <v>4</v>
      </c>
      <c r="C39" s="103"/>
      <c r="D39" s="84" t="s">
        <v>38</v>
      </c>
      <c r="E39" s="89"/>
      <c r="F39" s="98"/>
      <c r="G39" s="98"/>
    </row>
    <row r="40" spans="1:7" ht="15" thickBot="1" x14ac:dyDescent="0.4">
      <c r="A40" s="39"/>
      <c r="B40" s="71">
        <v>1</v>
      </c>
      <c r="C40" s="102"/>
      <c r="D40" s="83" t="s">
        <v>35</v>
      </c>
      <c r="E40" s="89"/>
      <c r="F40" s="98"/>
      <c r="G40" s="98"/>
    </row>
    <row r="41" spans="1:7" ht="15" thickBot="1" x14ac:dyDescent="0.4">
      <c r="A41" s="39"/>
      <c r="B41" s="71">
        <v>2</v>
      </c>
      <c r="C41" s="103"/>
      <c r="D41" s="84" t="s">
        <v>36</v>
      </c>
      <c r="E41" s="89"/>
      <c r="F41" s="98"/>
      <c r="G41" s="98"/>
    </row>
    <row r="42" spans="1:7" ht="15" thickBot="1" x14ac:dyDescent="0.4">
      <c r="B42" s="71">
        <v>3</v>
      </c>
      <c r="C42" s="103"/>
      <c r="D42" s="84" t="s">
        <v>37</v>
      </c>
      <c r="E42" s="89"/>
      <c r="F42" s="98"/>
      <c r="G42" s="98"/>
    </row>
    <row r="43" spans="1:7" ht="15" thickBot="1" x14ac:dyDescent="0.4">
      <c r="B43" s="71">
        <v>4</v>
      </c>
      <c r="C43" s="103"/>
      <c r="D43" s="84" t="s">
        <v>38</v>
      </c>
      <c r="E43" s="89"/>
      <c r="F43" s="98"/>
      <c r="G43" s="98"/>
    </row>
    <row r="44" spans="1:7" ht="15" thickBot="1" x14ac:dyDescent="0.4">
      <c r="B44" s="71">
        <v>1</v>
      </c>
      <c r="C44" s="102"/>
      <c r="D44" s="83" t="s">
        <v>35</v>
      </c>
      <c r="E44" s="89"/>
      <c r="F44" s="98"/>
      <c r="G44" s="98"/>
    </row>
    <row r="45" spans="1:7" ht="15" thickBot="1" x14ac:dyDescent="0.4">
      <c r="B45" s="71">
        <v>2</v>
      </c>
      <c r="C45" s="103"/>
      <c r="D45" s="84" t="s">
        <v>36</v>
      </c>
      <c r="E45" s="89"/>
      <c r="F45" s="98"/>
      <c r="G45" s="98"/>
    </row>
    <row r="46" spans="1:7" ht="15" thickBot="1" x14ac:dyDescent="0.4">
      <c r="B46" s="71">
        <v>3</v>
      </c>
      <c r="C46" s="103"/>
      <c r="D46" s="84" t="s">
        <v>37</v>
      </c>
      <c r="E46" s="89"/>
      <c r="F46" s="98"/>
      <c r="G46" s="98"/>
    </row>
    <row r="47" spans="1:7" ht="15" thickBot="1" x14ac:dyDescent="0.4">
      <c r="B47" s="71">
        <v>4</v>
      </c>
      <c r="C47" s="103"/>
      <c r="D47" s="84" t="s">
        <v>38</v>
      </c>
      <c r="E47" s="89"/>
      <c r="F47" s="98"/>
      <c r="G47" s="98"/>
    </row>
    <row r="49" spans="4:6" x14ac:dyDescent="0.35">
      <c r="D49" s="80" t="s">
        <v>39</v>
      </c>
      <c r="E49" s="90">
        <f>SUM(E16:E47)</f>
        <v>0</v>
      </c>
      <c r="F49" s="91" t="str">
        <f>IF(E49&gt;8,"Límit de certificacions superat"," ")</f>
        <v xml:space="preserve"> </v>
      </c>
    </row>
    <row r="50" spans="4:6" x14ac:dyDescent="0.35">
      <c r="D50" s="80" t="s">
        <v>40</v>
      </c>
      <c r="E50" s="90">
        <f>MIN(E49,8)</f>
        <v>0</v>
      </c>
      <c r="F50" t="s">
        <v>41</v>
      </c>
    </row>
  </sheetData>
  <sheetProtection algorithmName="SHA-512" hashValue="IxDb3/SdUl+NpfTqU1kRKtCDg0+ZF4zdG7S7aQhkmQQpPBPatSr2D+/dPKuDGh1TsOel8kcVyfy/HeFlQ2btGA==" saltValue="VjT6csfp2eP137ADTjxOSQ==" spinCount="100000" sheet="1" objects="1" scenarios="1" insertRows="0"/>
  <mergeCells count="11">
    <mergeCell ref="B8:E8"/>
    <mergeCell ref="C16:C19"/>
    <mergeCell ref="C20:C23"/>
    <mergeCell ref="C11:G11"/>
    <mergeCell ref="C13:E13"/>
    <mergeCell ref="C32:C35"/>
    <mergeCell ref="C36:C39"/>
    <mergeCell ref="C40:C43"/>
    <mergeCell ref="C44:C47"/>
    <mergeCell ref="C24:C27"/>
    <mergeCell ref="C28:C31"/>
  </mergeCells>
  <dataValidations count="2">
    <dataValidation type="whole" operator="greaterThan" allowBlank="1" showInputMessage="1" showErrorMessage="1" sqref="B16:B47" xr:uid="{ADD3DB99-7BA5-4CCD-911A-532B488FFF85}">
      <formula1>0</formula1>
    </dataValidation>
    <dataValidation type="whole" operator="greaterThanOrEqual" allowBlank="1" showInputMessage="1" showErrorMessage="1" sqref="E16:E47" xr:uid="{769811B3-FDD2-4085-B57D-0D78199E4793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848BF-913D-4283-8159-8F4735AFA963}">
  <dimension ref="A1:I48"/>
  <sheetViews>
    <sheetView zoomScale="96" zoomScaleNormal="96" workbookViewId="0">
      <selection activeCell="C16" sqref="C16:C20"/>
    </sheetView>
  </sheetViews>
  <sheetFormatPr defaultRowHeight="14.5" x14ac:dyDescent="0.35"/>
  <cols>
    <col min="2" max="2" width="8.7265625" style="48"/>
    <col min="3" max="3" width="26.1796875" customWidth="1"/>
    <col min="4" max="4" width="37" customWidth="1"/>
    <col min="5" max="5" width="18.1796875" customWidth="1"/>
    <col min="6" max="6" width="51.7265625" customWidth="1"/>
    <col min="7" max="7" width="47" customWidth="1"/>
  </cols>
  <sheetData>
    <row r="1" spans="1:9" x14ac:dyDescent="0.35">
      <c r="A1" s="39"/>
      <c r="B1" s="47"/>
      <c r="C1" s="40"/>
      <c r="D1" s="40"/>
      <c r="E1" s="40"/>
      <c r="F1" s="40"/>
    </row>
    <row r="2" spans="1:9" x14ac:dyDescent="0.35">
      <c r="A2" s="39"/>
      <c r="B2" s="47"/>
      <c r="C2" s="40"/>
      <c r="D2" s="40"/>
      <c r="E2" s="40"/>
      <c r="F2" s="40"/>
    </row>
    <row r="3" spans="1:9" x14ac:dyDescent="0.35">
      <c r="A3" s="39"/>
      <c r="B3" s="47"/>
      <c r="C3" s="40"/>
      <c r="D3" s="40"/>
      <c r="E3" s="40"/>
      <c r="F3" s="40"/>
    </row>
    <row r="4" spans="1:9" x14ac:dyDescent="0.35">
      <c r="A4" s="39"/>
      <c r="B4" s="47"/>
      <c r="C4" s="39"/>
      <c r="D4" s="39"/>
      <c r="E4" s="39"/>
    </row>
    <row r="5" spans="1:9" x14ac:dyDescent="0.35">
      <c r="A5" s="41"/>
      <c r="B5" s="50"/>
      <c r="C5" s="41"/>
      <c r="D5" s="41"/>
      <c r="E5" s="41"/>
    </row>
    <row r="6" spans="1:9" x14ac:dyDescent="0.35">
      <c r="A6" s="39"/>
      <c r="B6" s="47"/>
      <c r="C6" s="39"/>
      <c r="D6" s="39"/>
      <c r="E6" s="39"/>
    </row>
    <row r="7" spans="1:9" x14ac:dyDescent="0.35">
      <c r="A7" s="39"/>
      <c r="B7" s="47"/>
      <c r="C7" s="69" t="s">
        <v>14</v>
      </c>
      <c r="D7" s="21">
        <f>'0.Dades del licitador'!D9</f>
        <v>0</v>
      </c>
      <c r="E7" s="39"/>
    </row>
    <row r="8" spans="1:9" x14ac:dyDescent="0.35">
      <c r="A8" s="39"/>
      <c r="B8" s="47"/>
      <c r="C8" s="39"/>
      <c r="D8" s="39"/>
      <c r="E8" s="39"/>
    </row>
    <row r="9" spans="1:9" ht="28.5" customHeight="1" x14ac:dyDescent="0.35">
      <c r="A9" s="39"/>
      <c r="B9" s="108" t="s">
        <v>42</v>
      </c>
      <c r="C9" s="108"/>
      <c r="D9" s="108"/>
      <c r="E9" s="108"/>
    </row>
    <row r="10" spans="1:9" ht="28.5" customHeight="1" x14ac:dyDescent="0.35">
      <c r="A10" s="39"/>
      <c r="B10" s="72"/>
      <c r="C10" s="72"/>
      <c r="D10" s="72"/>
      <c r="E10" s="72"/>
    </row>
    <row r="11" spans="1:9" ht="28.5" customHeight="1" x14ac:dyDescent="0.35">
      <c r="A11" s="39"/>
      <c r="B11" s="72"/>
      <c r="C11" s="107" t="s">
        <v>43</v>
      </c>
      <c r="D11" s="107"/>
      <c r="E11" s="107"/>
      <c r="F11" s="107"/>
    </row>
    <row r="12" spans="1:9" ht="28.5" customHeight="1" x14ac:dyDescent="0.35">
      <c r="A12" s="39"/>
      <c r="B12" s="72"/>
      <c r="C12" s="72"/>
      <c r="D12" s="72"/>
      <c r="E12" s="72"/>
    </row>
    <row r="13" spans="1:9" ht="28.5" customHeight="1" x14ac:dyDescent="0.35">
      <c r="C13" s="104"/>
      <c r="D13" s="104"/>
      <c r="E13" s="104"/>
    </row>
    <row r="14" spans="1:9" ht="28.5" customHeight="1" thickBot="1" x14ac:dyDescent="0.4">
      <c r="A14" s="39"/>
      <c r="B14" s="72"/>
      <c r="C14" s="72"/>
      <c r="D14" s="72"/>
      <c r="E14" s="72"/>
    </row>
    <row r="15" spans="1:9" s="48" customFormat="1" ht="39" x14ac:dyDescent="0.35">
      <c r="A15" s="45"/>
      <c r="B15" s="5" t="s">
        <v>17</v>
      </c>
      <c r="C15" s="46" t="s">
        <v>32</v>
      </c>
      <c r="D15" s="70" t="s">
        <v>44</v>
      </c>
      <c r="E15" s="70" t="s">
        <v>34</v>
      </c>
      <c r="F15" s="5" t="s">
        <v>20</v>
      </c>
      <c r="G15" s="77" t="s">
        <v>21</v>
      </c>
      <c r="H15"/>
      <c r="I15"/>
    </row>
    <row r="16" spans="1:9" ht="25" x14ac:dyDescent="0.35">
      <c r="A16" s="39"/>
      <c r="B16" s="71">
        <v>1</v>
      </c>
      <c r="C16" s="105"/>
      <c r="D16" s="6" t="s">
        <v>45</v>
      </c>
      <c r="E16" s="89"/>
      <c r="F16" s="98"/>
      <c r="G16" s="98"/>
    </row>
    <row r="17" spans="1:7" ht="25" x14ac:dyDescent="0.35">
      <c r="A17" s="39"/>
      <c r="B17" s="71">
        <v>2</v>
      </c>
      <c r="C17" s="106"/>
      <c r="D17" s="6" t="s">
        <v>46</v>
      </c>
      <c r="E17" s="89"/>
      <c r="F17" s="98"/>
      <c r="G17" s="98"/>
    </row>
    <row r="18" spans="1:7" ht="25" x14ac:dyDescent="0.35">
      <c r="B18" s="71">
        <v>3</v>
      </c>
      <c r="C18" s="106"/>
      <c r="D18" s="6" t="s">
        <v>47</v>
      </c>
      <c r="E18" s="89"/>
      <c r="F18" s="98"/>
      <c r="G18" s="98"/>
    </row>
    <row r="19" spans="1:7" ht="25" x14ac:dyDescent="0.35">
      <c r="B19" s="71">
        <v>4</v>
      </c>
      <c r="C19" s="106"/>
      <c r="D19" s="6" t="s">
        <v>48</v>
      </c>
      <c r="E19" s="89"/>
      <c r="F19" s="98"/>
      <c r="G19" s="98"/>
    </row>
    <row r="20" spans="1:7" ht="25" x14ac:dyDescent="0.35">
      <c r="B20" s="71">
        <v>5</v>
      </c>
      <c r="C20" s="106"/>
      <c r="D20" s="6" t="s">
        <v>49</v>
      </c>
      <c r="E20" s="89"/>
      <c r="F20" s="98"/>
      <c r="G20" s="98"/>
    </row>
    <row r="21" spans="1:7" ht="25" x14ac:dyDescent="0.35">
      <c r="A21" s="39"/>
      <c r="B21" s="71">
        <v>1</v>
      </c>
      <c r="C21" s="105"/>
      <c r="D21" s="6" t="s">
        <v>45</v>
      </c>
      <c r="E21" s="89"/>
      <c r="F21" s="98"/>
      <c r="G21" s="98"/>
    </row>
    <row r="22" spans="1:7" ht="25" x14ac:dyDescent="0.35">
      <c r="A22" s="39"/>
      <c r="B22" s="71">
        <v>2</v>
      </c>
      <c r="C22" s="106"/>
      <c r="D22" s="6" t="s">
        <v>46</v>
      </c>
      <c r="E22" s="89"/>
      <c r="F22" s="98"/>
      <c r="G22" s="98"/>
    </row>
    <row r="23" spans="1:7" ht="25" x14ac:dyDescent="0.35">
      <c r="B23" s="71">
        <v>3</v>
      </c>
      <c r="C23" s="106"/>
      <c r="D23" s="6" t="s">
        <v>47</v>
      </c>
      <c r="E23" s="89"/>
      <c r="F23" s="98"/>
      <c r="G23" s="98"/>
    </row>
    <row r="24" spans="1:7" ht="25" x14ac:dyDescent="0.35">
      <c r="B24" s="71">
        <v>4</v>
      </c>
      <c r="C24" s="106"/>
      <c r="D24" s="6" t="s">
        <v>48</v>
      </c>
      <c r="E24" s="89"/>
      <c r="F24" s="98"/>
      <c r="G24" s="98"/>
    </row>
    <row r="25" spans="1:7" ht="25" x14ac:dyDescent="0.35">
      <c r="B25" s="71">
        <v>5</v>
      </c>
      <c r="C25" s="106"/>
      <c r="D25" s="6" t="s">
        <v>49</v>
      </c>
      <c r="E25" s="89"/>
      <c r="F25" s="98"/>
      <c r="G25" s="98"/>
    </row>
    <row r="26" spans="1:7" ht="25" x14ac:dyDescent="0.35">
      <c r="A26" s="39"/>
      <c r="B26" s="71">
        <v>1</v>
      </c>
      <c r="C26" s="105"/>
      <c r="D26" s="6" t="s">
        <v>45</v>
      </c>
      <c r="E26" s="89"/>
      <c r="F26" s="98"/>
      <c r="G26" s="98"/>
    </row>
    <row r="27" spans="1:7" ht="25" x14ac:dyDescent="0.35">
      <c r="A27" s="39"/>
      <c r="B27" s="71">
        <v>2</v>
      </c>
      <c r="C27" s="106"/>
      <c r="D27" s="6" t="s">
        <v>46</v>
      </c>
      <c r="E27" s="89"/>
      <c r="F27" s="98"/>
      <c r="G27" s="98"/>
    </row>
    <row r="28" spans="1:7" ht="25" x14ac:dyDescent="0.35">
      <c r="B28" s="71">
        <v>3</v>
      </c>
      <c r="C28" s="106"/>
      <c r="D28" s="6" t="s">
        <v>47</v>
      </c>
      <c r="E28" s="89"/>
      <c r="F28" s="98"/>
      <c r="G28" s="98"/>
    </row>
    <row r="29" spans="1:7" ht="25" x14ac:dyDescent="0.35">
      <c r="B29" s="71">
        <v>4</v>
      </c>
      <c r="C29" s="106"/>
      <c r="D29" s="6" t="s">
        <v>48</v>
      </c>
      <c r="E29" s="89"/>
      <c r="F29" s="98"/>
      <c r="G29" s="98"/>
    </row>
    <row r="30" spans="1:7" ht="25" x14ac:dyDescent="0.35">
      <c r="B30" s="71">
        <v>5</v>
      </c>
      <c r="C30" s="106"/>
      <c r="D30" s="6" t="s">
        <v>49</v>
      </c>
      <c r="E30" s="89"/>
      <c r="F30" s="98"/>
      <c r="G30" s="98"/>
    </row>
    <row r="31" spans="1:7" ht="25" x14ac:dyDescent="0.35">
      <c r="A31" s="39"/>
      <c r="B31" s="71">
        <v>1</v>
      </c>
      <c r="C31" s="105"/>
      <c r="D31" s="6" t="s">
        <v>45</v>
      </c>
      <c r="E31" s="89"/>
      <c r="F31" s="98"/>
      <c r="G31" s="98"/>
    </row>
    <row r="32" spans="1:7" ht="25" x14ac:dyDescent="0.35">
      <c r="A32" s="39"/>
      <c r="B32" s="71">
        <v>2</v>
      </c>
      <c r="C32" s="106"/>
      <c r="D32" s="6" t="s">
        <v>46</v>
      </c>
      <c r="E32" s="89"/>
      <c r="F32" s="98"/>
      <c r="G32" s="98"/>
    </row>
    <row r="33" spans="1:7" ht="25" x14ac:dyDescent="0.35">
      <c r="B33" s="71">
        <v>3</v>
      </c>
      <c r="C33" s="106"/>
      <c r="D33" s="6" t="s">
        <v>47</v>
      </c>
      <c r="E33" s="89"/>
      <c r="F33" s="98"/>
      <c r="G33" s="98"/>
    </row>
    <row r="34" spans="1:7" ht="25" x14ac:dyDescent="0.35">
      <c r="B34" s="71">
        <v>4</v>
      </c>
      <c r="C34" s="106"/>
      <c r="D34" s="6" t="s">
        <v>48</v>
      </c>
      <c r="E34" s="89"/>
      <c r="F34" s="98"/>
      <c r="G34" s="98"/>
    </row>
    <row r="35" spans="1:7" ht="25" x14ac:dyDescent="0.35">
      <c r="B35" s="71">
        <v>5</v>
      </c>
      <c r="C35" s="106"/>
      <c r="D35" s="6" t="s">
        <v>49</v>
      </c>
      <c r="E35" s="89"/>
      <c r="F35" s="98"/>
      <c r="G35" s="98"/>
    </row>
    <row r="36" spans="1:7" ht="25" x14ac:dyDescent="0.35">
      <c r="A36" s="39"/>
      <c r="B36" s="71">
        <v>1</v>
      </c>
      <c r="C36" s="105"/>
      <c r="D36" s="6" t="s">
        <v>45</v>
      </c>
      <c r="E36" s="89"/>
      <c r="F36" s="98"/>
      <c r="G36" s="98"/>
    </row>
    <row r="37" spans="1:7" ht="25" x14ac:dyDescent="0.35">
      <c r="A37" s="39"/>
      <c r="B37" s="71">
        <v>2</v>
      </c>
      <c r="C37" s="106"/>
      <c r="D37" s="6" t="s">
        <v>46</v>
      </c>
      <c r="E37" s="89"/>
      <c r="F37" s="98"/>
      <c r="G37" s="98"/>
    </row>
    <row r="38" spans="1:7" ht="25" x14ac:dyDescent="0.35">
      <c r="B38" s="71">
        <v>3</v>
      </c>
      <c r="C38" s="106"/>
      <c r="D38" s="6" t="s">
        <v>47</v>
      </c>
      <c r="E38" s="89"/>
      <c r="F38" s="98"/>
      <c r="G38" s="98"/>
    </row>
    <row r="39" spans="1:7" ht="25" x14ac:dyDescent="0.35">
      <c r="B39" s="71">
        <v>4</v>
      </c>
      <c r="C39" s="106"/>
      <c r="D39" s="6" t="s">
        <v>48</v>
      </c>
      <c r="E39" s="89"/>
      <c r="F39" s="98"/>
      <c r="G39" s="98"/>
    </row>
    <row r="40" spans="1:7" ht="25" x14ac:dyDescent="0.35">
      <c r="B40" s="71">
        <v>5</v>
      </c>
      <c r="C40" s="106"/>
      <c r="D40" s="6" t="s">
        <v>49</v>
      </c>
      <c r="E40" s="89"/>
      <c r="F40" s="98"/>
      <c r="G40" s="98"/>
    </row>
    <row r="41" spans="1:7" ht="25" x14ac:dyDescent="0.35">
      <c r="A41" s="39"/>
      <c r="B41" s="71">
        <v>1</v>
      </c>
      <c r="C41" s="105"/>
      <c r="D41" s="6" t="s">
        <v>45</v>
      </c>
      <c r="E41" s="89"/>
      <c r="F41" s="98"/>
      <c r="G41" s="98"/>
    </row>
    <row r="42" spans="1:7" ht="25" x14ac:dyDescent="0.35">
      <c r="A42" s="39"/>
      <c r="B42" s="71">
        <v>2</v>
      </c>
      <c r="C42" s="106"/>
      <c r="D42" s="6" t="s">
        <v>46</v>
      </c>
      <c r="E42" s="89"/>
      <c r="F42" s="98"/>
      <c r="G42" s="98"/>
    </row>
    <row r="43" spans="1:7" ht="25" x14ac:dyDescent="0.35">
      <c r="B43" s="71">
        <v>3</v>
      </c>
      <c r="C43" s="106"/>
      <c r="D43" s="6" t="s">
        <v>47</v>
      </c>
      <c r="E43" s="89"/>
      <c r="F43" s="98"/>
      <c r="G43" s="98"/>
    </row>
    <row r="44" spans="1:7" ht="25" x14ac:dyDescent="0.35">
      <c r="B44" s="71">
        <v>4</v>
      </c>
      <c r="C44" s="106"/>
      <c r="D44" s="6" t="s">
        <v>48</v>
      </c>
      <c r="E44" s="89"/>
      <c r="F44" s="98"/>
      <c r="G44" s="98"/>
    </row>
    <row r="45" spans="1:7" ht="25" x14ac:dyDescent="0.35">
      <c r="B45" s="71">
        <v>5</v>
      </c>
      <c r="C45" s="106"/>
      <c r="D45" s="6" t="s">
        <v>49</v>
      </c>
      <c r="E45" s="89"/>
      <c r="F45" s="98"/>
      <c r="G45" s="98"/>
    </row>
    <row r="47" spans="1:7" x14ac:dyDescent="0.35">
      <c r="D47" s="80" t="s">
        <v>39</v>
      </c>
      <c r="E47" s="90">
        <f>SUM(E16:E45)</f>
        <v>0</v>
      </c>
      <c r="F47" s="91" t="str">
        <f>IF(E47&gt;10,"Límit de certificacions superat"," ")</f>
        <v xml:space="preserve"> </v>
      </c>
    </row>
    <row r="48" spans="1:7" x14ac:dyDescent="0.35">
      <c r="D48" s="80" t="s">
        <v>40</v>
      </c>
      <c r="E48" s="90">
        <f>MIN(E47,10)</f>
        <v>0</v>
      </c>
      <c r="F48" t="s">
        <v>41</v>
      </c>
    </row>
  </sheetData>
  <sheetProtection algorithmName="SHA-512" hashValue="dYu+BD2SqtSJb/OeuXYsaDImWwTi/pOTtCYsIaCBOuELGltyE6eeh3XyXLyrMKL/44O6oRzJ/VPw1MT9WeXsZA==" saltValue="p8cGY1Ww/06VVvdyzfa7kQ==" spinCount="100000" sheet="1" objects="1" scenarios="1" insertRows="0"/>
  <mergeCells count="9">
    <mergeCell ref="C36:C40"/>
    <mergeCell ref="C41:C45"/>
    <mergeCell ref="C26:C30"/>
    <mergeCell ref="C11:F11"/>
    <mergeCell ref="B9:E9"/>
    <mergeCell ref="C16:C20"/>
    <mergeCell ref="C21:C25"/>
    <mergeCell ref="C13:E13"/>
    <mergeCell ref="C31:C35"/>
  </mergeCells>
  <dataValidations count="2">
    <dataValidation type="whole" operator="greaterThan" allowBlank="1" showInputMessage="1" showErrorMessage="1" sqref="B16:B45" xr:uid="{83BAD003-2FFC-44AA-B9E8-6DE4DB504D3A}">
      <formula1>0</formula1>
    </dataValidation>
    <dataValidation type="whole" operator="greaterThanOrEqual" allowBlank="1" showInputMessage="1" showErrorMessage="1" sqref="E16:E46" xr:uid="{4CFBDFD3-546E-4D4A-95A1-A22E4E78FB8C}">
      <formula1>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D0C533-78AE-4631-AB67-179C91105307}">
  <dimension ref="A1:I56"/>
  <sheetViews>
    <sheetView tabSelected="1" zoomScale="102" zoomScaleNormal="102" workbookViewId="0">
      <selection activeCell="H22" sqref="H22"/>
    </sheetView>
  </sheetViews>
  <sheetFormatPr defaultRowHeight="14.5" x14ac:dyDescent="0.35"/>
  <cols>
    <col min="2" max="2" width="8.7265625" style="48"/>
    <col min="3" max="3" width="26.1796875" customWidth="1"/>
    <col min="4" max="4" width="37" customWidth="1"/>
    <col min="5" max="5" width="13.453125" customWidth="1"/>
    <col min="6" max="6" width="53.1796875" customWidth="1"/>
    <col min="7" max="7" width="50.54296875" customWidth="1"/>
  </cols>
  <sheetData>
    <row r="1" spans="1:9" x14ac:dyDescent="0.35">
      <c r="A1" s="39"/>
      <c r="B1" s="47"/>
      <c r="C1" s="40"/>
      <c r="D1" s="40"/>
      <c r="E1" s="40"/>
      <c r="F1" s="40"/>
      <c r="G1" s="40"/>
      <c r="H1" s="40"/>
    </row>
    <row r="2" spans="1:9" x14ac:dyDescent="0.35">
      <c r="A2" s="39"/>
      <c r="B2" s="47"/>
      <c r="C2" s="40"/>
      <c r="D2" s="40"/>
      <c r="E2" s="40"/>
      <c r="F2" s="40"/>
      <c r="G2" s="40"/>
      <c r="H2" s="40"/>
    </row>
    <row r="3" spans="1:9" x14ac:dyDescent="0.35">
      <c r="A3" s="39"/>
      <c r="B3" s="47"/>
      <c r="C3" s="40"/>
      <c r="D3" s="40"/>
      <c r="E3" s="40"/>
      <c r="F3" s="40"/>
      <c r="G3" s="40"/>
      <c r="H3" s="40"/>
    </row>
    <row r="4" spans="1:9" x14ac:dyDescent="0.35">
      <c r="A4" s="41"/>
      <c r="B4" s="50"/>
      <c r="C4" s="41"/>
      <c r="D4" s="41"/>
      <c r="E4" s="41"/>
      <c r="F4" s="39"/>
    </row>
    <row r="5" spans="1:9" x14ac:dyDescent="0.35">
      <c r="A5" s="39"/>
      <c r="B5" s="47"/>
      <c r="C5" s="39"/>
      <c r="D5" s="39"/>
      <c r="E5" s="39"/>
      <c r="F5" s="39"/>
    </row>
    <row r="6" spans="1:9" x14ac:dyDescent="0.35">
      <c r="A6" s="39"/>
      <c r="B6" s="47"/>
      <c r="C6" s="69" t="s">
        <v>14</v>
      </c>
      <c r="D6" s="21">
        <f>'0.Dades del licitador'!D9</f>
        <v>0</v>
      </c>
      <c r="E6" s="39"/>
      <c r="F6" s="39"/>
    </row>
    <row r="7" spans="1:9" x14ac:dyDescent="0.35">
      <c r="A7" s="39"/>
      <c r="B7" s="47"/>
      <c r="C7" s="39"/>
      <c r="D7" s="39"/>
      <c r="E7" s="39"/>
      <c r="F7" s="39"/>
    </row>
    <row r="8" spans="1:9" ht="28.5" customHeight="1" thickBot="1" x14ac:dyDescent="0.4">
      <c r="A8" s="39"/>
      <c r="B8" s="100" t="s">
        <v>50</v>
      </c>
      <c r="C8" s="100"/>
      <c r="D8" s="100"/>
      <c r="E8" s="100"/>
      <c r="F8" s="72"/>
    </row>
    <row r="10" spans="1:9" ht="30.65" customHeight="1" x14ac:dyDescent="0.35">
      <c r="C10" s="109" t="s">
        <v>51</v>
      </c>
      <c r="D10" s="109"/>
      <c r="E10" s="109"/>
      <c r="F10" s="109"/>
      <c r="G10" s="109"/>
    </row>
    <row r="11" spans="1:9" ht="15" thickBot="1" x14ac:dyDescent="0.4"/>
    <row r="12" spans="1:9" s="48" customFormat="1" ht="41.15" customHeight="1" thickBot="1" x14ac:dyDescent="0.4">
      <c r="A12" s="45"/>
      <c r="B12" s="5" t="s">
        <v>17</v>
      </c>
      <c r="C12" s="46" t="s">
        <v>32</v>
      </c>
      <c r="D12" s="49" t="s">
        <v>52</v>
      </c>
      <c r="E12" s="70" t="s">
        <v>53</v>
      </c>
      <c r="F12" s="5" t="s">
        <v>20</v>
      </c>
      <c r="G12"/>
      <c r="H12"/>
      <c r="I12"/>
    </row>
    <row r="13" spans="1:9" ht="18.649999999999999" customHeight="1" thickBot="1" x14ac:dyDescent="0.4">
      <c r="A13" s="39"/>
      <c r="B13" s="71">
        <v>1</v>
      </c>
      <c r="C13" s="102"/>
      <c r="D13" s="83" t="s">
        <v>37</v>
      </c>
      <c r="E13" s="99"/>
      <c r="F13" s="98"/>
    </row>
    <row r="14" spans="1:9" ht="18.649999999999999" customHeight="1" thickBot="1" x14ac:dyDescent="0.4">
      <c r="A14" s="39"/>
      <c r="B14" s="71">
        <v>2</v>
      </c>
      <c r="C14" s="103"/>
      <c r="D14" s="84" t="s">
        <v>54</v>
      </c>
      <c r="E14" s="99"/>
      <c r="F14" s="98"/>
    </row>
    <row r="15" spans="1:9" ht="18.649999999999999" customHeight="1" thickBot="1" x14ac:dyDescent="0.4">
      <c r="B15" s="71">
        <v>3</v>
      </c>
      <c r="C15" s="103"/>
      <c r="D15" s="84" t="s">
        <v>55</v>
      </c>
      <c r="E15" s="99"/>
      <c r="F15" s="98"/>
    </row>
    <row r="16" spans="1:9" ht="18.649999999999999" customHeight="1" thickBot="1" x14ac:dyDescent="0.4">
      <c r="B16" s="71">
        <v>4</v>
      </c>
      <c r="C16" s="103"/>
      <c r="D16" s="84" t="s">
        <v>56</v>
      </c>
      <c r="E16" s="99"/>
      <c r="F16" s="98"/>
    </row>
    <row r="17" spans="1:6" ht="18.649999999999999" customHeight="1" thickBot="1" x14ac:dyDescent="0.4">
      <c r="B17" s="71">
        <v>5</v>
      </c>
      <c r="C17" s="103"/>
      <c r="D17" s="84" t="s">
        <v>57</v>
      </c>
      <c r="E17" s="99"/>
      <c r="F17" s="98"/>
    </row>
    <row r="18" spans="1:6" ht="18.649999999999999" customHeight="1" thickBot="1" x14ac:dyDescent="0.4">
      <c r="B18" s="71">
        <v>1</v>
      </c>
      <c r="C18" s="102"/>
      <c r="D18" s="83" t="s">
        <v>37</v>
      </c>
      <c r="E18" s="99"/>
      <c r="F18" s="98"/>
    </row>
    <row r="19" spans="1:6" ht="18.649999999999999" customHeight="1" thickBot="1" x14ac:dyDescent="0.4">
      <c r="B19" s="71">
        <v>2</v>
      </c>
      <c r="C19" s="103"/>
      <c r="D19" s="84" t="s">
        <v>54</v>
      </c>
      <c r="E19" s="99"/>
      <c r="F19" s="98"/>
    </row>
    <row r="20" spans="1:6" ht="18.649999999999999" customHeight="1" thickBot="1" x14ac:dyDescent="0.4">
      <c r="B20" s="71">
        <v>3</v>
      </c>
      <c r="C20" s="103"/>
      <c r="D20" s="84" t="s">
        <v>55</v>
      </c>
      <c r="E20" s="99"/>
      <c r="F20" s="98"/>
    </row>
    <row r="21" spans="1:6" ht="18.649999999999999" customHeight="1" thickBot="1" x14ac:dyDescent="0.4">
      <c r="B21" s="71">
        <v>4</v>
      </c>
      <c r="C21" s="103"/>
      <c r="D21" s="84" t="s">
        <v>56</v>
      </c>
      <c r="E21" s="99"/>
      <c r="F21" s="98"/>
    </row>
    <row r="22" spans="1:6" ht="18.649999999999999" customHeight="1" thickBot="1" x14ac:dyDescent="0.4">
      <c r="A22" s="39"/>
      <c r="B22" s="71">
        <v>5</v>
      </c>
      <c r="C22" s="103"/>
      <c r="D22" s="84" t="s">
        <v>57</v>
      </c>
      <c r="E22" s="99"/>
      <c r="F22" s="98"/>
    </row>
    <row r="23" spans="1:6" ht="18.649999999999999" customHeight="1" thickBot="1" x14ac:dyDescent="0.4">
      <c r="B23" s="71">
        <v>1</v>
      </c>
      <c r="C23" s="102"/>
      <c r="D23" s="83" t="s">
        <v>37</v>
      </c>
      <c r="E23" s="99"/>
      <c r="F23" s="98"/>
    </row>
    <row r="24" spans="1:6" ht="18.649999999999999" customHeight="1" thickBot="1" x14ac:dyDescent="0.4">
      <c r="B24" s="71">
        <v>2</v>
      </c>
      <c r="C24" s="103"/>
      <c r="D24" s="84" t="s">
        <v>54</v>
      </c>
      <c r="E24" s="99"/>
      <c r="F24" s="98"/>
    </row>
    <row r="25" spans="1:6" ht="18.649999999999999" customHeight="1" thickBot="1" x14ac:dyDescent="0.4">
      <c r="B25" s="71">
        <v>3</v>
      </c>
      <c r="C25" s="103"/>
      <c r="D25" s="84" t="s">
        <v>55</v>
      </c>
      <c r="E25" s="99"/>
      <c r="F25" s="98"/>
    </row>
    <row r="26" spans="1:6" ht="18.649999999999999" customHeight="1" thickBot="1" x14ac:dyDescent="0.4">
      <c r="B26" s="71">
        <v>4</v>
      </c>
      <c r="C26" s="103"/>
      <c r="D26" s="84" t="s">
        <v>56</v>
      </c>
      <c r="E26" s="99"/>
      <c r="F26" s="98"/>
    </row>
    <row r="27" spans="1:6" ht="18.649999999999999" customHeight="1" thickBot="1" x14ac:dyDescent="0.4">
      <c r="B27" s="71">
        <v>5</v>
      </c>
      <c r="C27" s="103"/>
      <c r="D27" s="84" t="s">
        <v>57</v>
      </c>
      <c r="E27" s="99"/>
      <c r="F27" s="98"/>
    </row>
    <row r="28" spans="1:6" ht="15" thickBot="1" x14ac:dyDescent="0.4">
      <c r="B28" s="71">
        <v>1</v>
      </c>
      <c r="C28" s="102"/>
      <c r="D28" s="83" t="s">
        <v>37</v>
      </c>
      <c r="E28" s="99"/>
      <c r="F28" s="98"/>
    </row>
    <row r="29" spans="1:6" ht="15" thickBot="1" x14ac:dyDescent="0.4">
      <c r="B29" s="71">
        <v>2</v>
      </c>
      <c r="C29" s="103"/>
      <c r="D29" s="84" t="s">
        <v>54</v>
      </c>
      <c r="E29" s="99"/>
      <c r="F29" s="98"/>
    </row>
    <row r="30" spans="1:6" ht="15" thickBot="1" x14ac:dyDescent="0.4">
      <c r="B30" s="71">
        <v>3</v>
      </c>
      <c r="C30" s="103"/>
      <c r="D30" s="84" t="s">
        <v>55</v>
      </c>
      <c r="E30" s="99"/>
      <c r="F30" s="98"/>
    </row>
    <row r="31" spans="1:6" ht="15" thickBot="1" x14ac:dyDescent="0.4">
      <c r="B31" s="71">
        <v>4</v>
      </c>
      <c r="C31" s="103"/>
      <c r="D31" s="84" t="s">
        <v>56</v>
      </c>
      <c r="E31" s="99"/>
      <c r="F31" s="98"/>
    </row>
    <row r="32" spans="1:6" ht="15" thickBot="1" x14ac:dyDescent="0.4">
      <c r="B32" s="71">
        <v>5</v>
      </c>
      <c r="C32" s="103"/>
      <c r="D32" s="84" t="s">
        <v>57</v>
      </c>
      <c r="E32" s="99"/>
      <c r="F32" s="98"/>
    </row>
    <row r="33" spans="2:7" ht="15" thickBot="1" x14ac:dyDescent="0.4">
      <c r="B33" s="71">
        <v>1</v>
      </c>
      <c r="C33" s="102"/>
      <c r="D33" s="83" t="s">
        <v>37</v>
      </c>
      <c r="E33" s="99"/>
      <c r="F33" s="98"/>
      <c r="G33" s="48"/>
    </row>
    <row r="34" spans="2:7" ht="15" thickBot="1" x14ac:dyDescent="0.4">
      <c r="B34" s="71">
        <v>2</v>
      </c>
      <c r="C34" s="103"/>
      <c r="D34" s="84" t="s">
        <v>54</v>
      </c>
      <c r="E34" s="99"/>
      <c r="F34" s="98"/>
      <c r="G34" s="48"/>
    </row>
    <row r="35" spans="2:7" ht="15" thickBot="1" x14ac:dyDescent="0.4">
      <c r="B35" s="71">
        <v>3</v>
      </c>
      <c r="C35" s="103"/>
      <c r="D35" s="84" t="s">
        <v>55</v>
      </c>
      <c r="E35" s="99"/>
      <c r="F35" s="98"/>
      <c r="G35" s="48"/>
    </row>
    <row r="36" spans="2:7" ht="15" thickBot="1" x14ac:dyDescent="0.4">
      <c r="B36" s="71">
        <v>4</v>
      </c>
      <c r="C36" s="103"/>
      <c r="D36" s="84" t="s">
        <v>56</v>
      </c>
      <c r="E36" s="99"/>
      <c r="F36" s="98"/>
      <c r="G36" s="48"/>
    </row>
    <row r="37" spans="2:7" ht="15" thickBot="1" x14ac:dyDescent="0.4">
      <c r="B37" s="71">
        <v>5</v>
      </c>
      <c r="C37" s="103"/>
      <c r="D37" s="84" t="s">
        <v>57</v>
      </c>
      <c r="E37" s="99"/>
      <c r="F37" s="98"/>
      <c r="G37" s="48"/>
    </row>
    <row r="38" spans="2:7" ht="15" thickBot="1" x14ac:dyDescent="0.4">
      <c r="B38" s="71">
        <v>1</v>
      </c>
      <c r="C38" s="102"/>
      <c r="D38" s="83" t="s">
        <v>37</v>
      </c>
      <c r="E38" s="99"/>
      <c r="F38" s="98"/>
      <c r="G38" s="48"/>
    </row>
    <row r="39" spans="2:7" ht="15" thickBot="1" x14ac:dyDescent="0.4">
      <c r="B39" s="71">
        <v>2</v>
      </c>
      <c r="C39" s="103"/>
      <c r="D39" s="84" t="s">
        <v>54</v>
      </c>
      <c r="E39" s="99"/>
      <c r="F39" s="98"/>
      <c r="G39" s="48"/>
    </row>
    <row r="40" spans="2:7" ht="15" thickBot="1" x14ac:dyDescent="0.4">
      <c r="B40" s="71">
        <v>3</v>
      </c>
      <c r="C40" s="103"/>
      <c r="D40" s="84" t="s">
        <v>55</v>
      </c>
      <c r="E40" s="99"/>
      <c r="F40" s="98"/>
      <c r="G40" s="48"/>
    </row>
    <row r="41" spans="2:7" ht="15" thickBot="1" x14ac:dyDescent="0.4">
      <c r="B41" s="71">
        <v>4</v>
      </c>
      <c r="C41" s="103"/>
      <c r="D41" s="84" t="s">
        <v>56</v>
      </c>
      <c r="E41" s="99"/>
      <c r="F41" s="98"/>
      <c r="G41" s="48"/>
    </row>
    <row r="42" spans="2:7" ht="15" thickBot="1" x14ac:dyDescent="0.4">
      <c r="B42" s="71">
        <v>5</v>
      </c>
      <c r="C42" s="103"/>
      <c r="D42" s="84" t="s">
        <v>57</v>
      </c>
      <c r="E42" s="99"/>
      <c r="F42" s="98"/>
      <c r="G42" s="48"/>
    </row>
    <row r="43" spans="2:7" ht="15" thickBot="1" x14ac:dyDescent="0.4">
      <c r="B43" s="71">
        <v>1</v>
      </c>
      <c r="C43" s="102"/>
      <c r="D43" s="83" t="s">
        <v>37</v>
      </c>
      <c r="E43" s="99"/>
      <c r="F43" s="98"/>
      <c r="G43" s="48"/>
    </row>
    <row r="44" spans="2:7" ht="15" thickBot="1" x14ac:dyDescent="0.4">
      <c r="B44" s="71">
        <v>2</v>
      </c>
      <c r="C44" s="103"/>
      <c r="D44" s="84" t="s">
        <v>54</v>
      </c>
      <c r="E44" s="99"/>
      <c r="F44" s="98"/>
      <c r="G44" s="48"/>
    </row>
    <row r="45" spans="2:7" ht="15" thickBot="1" x14ac:dyDescent="0.4">
      <c r="B45" s="71">
        <v>3</v>
      </c>
      <c r="C45" s="103"/>
      <c r="D45" s="84" t="s">
        <v>55</v>
      </c>
      <c r="E45" s="99"/>
      <c r="F45" s="98"/>
      <c r="G45" s="48"/>
    </row>
    <row r="46" spans="2:7" ht="15" thickBot="1" x14ac:dyDescent="0.4">
      <c r="B46" s="71">
        <v>4</v>
      </c>
      <c r="C46" s="103"/>
      <c r="D46" s="84" t="s">
        <v>56</v>
      </c>
      <c r="E46" s="99"/>
      <c r="F46" s="98"/>
      <c r="G46" s="48"/>
    </row>
    <row r="47" spans="2:7" ht="15" thickBot="1" x14ac:dyDescent="0.4">
      <c r="B47" s="71">
        <v>5</v>
      </c>
      <c r="C47" s="103"/>
      <c r="D47" s="84" t="s">
        <v>57</v>
      </c>
      <c r="E47" s="99"/>
      <c r="F47" s="98"/>
      <c r="G47" s="48"/>
    </row>
    <row r="48" spans="2:7" ht="15" thickBot="1" x14ac:dyDescent="0.4">
      <c r="B48" s="71">
        <v>1</v>
      </c>
      <c r="C48" s="102"/>
      <c r="D48" s="83" t="s">
        <v>37</v>
      </c>
      <c r="E48" s="99"/>
      <c r="F48" s="98"/>
      <c r="G48" s="48"/>
    </row>
    <row r="49" spans="2:7" ht="15" thickBot="1" x14ac:dyDescent="0.4">
      <c r="B49" s="71">
        <v>2</v>
      </c>
      <c r="C49" s="103"/>
      <c r="D49" s="84" t="s">
        <v>54</v>
      </c>
      <c r="E49" s="99"/>
      <c r="F49" s="98"/>
      <c r="G49" s="48"/>
    </row>
    <row r="50" spans="2:7" ht="15" thickBot="1" x14ac:dyDescent="0.4">
      <c r="B50" s="71">
        <v>3</v>
      </c>
      <c r="C50" s="103"/>
      <c r="D50" s="84" t="s">
        <v>55</v>
      </c>
      <c r="E50" s="99"/>
      <c r="F50" s="98"/>
      <c r="G50" s="48"/>
    </row>
    <row r="51" spans="2:7" ht="15" thickBot="1" x14ac:dyDescent="0.4">
      <c r="B51" s="71">
        <v>4</v>
      </c>
      <c r="C51" s="103"/>
      <c r="D51" s="84" t="s">
        <v>56</v>
      </c>
      <c r="E51" s="99"/>
      <c r="F51" s="98"/>
      <c r="G51" s="48"/>
    </row>
    <row r="52" spans="2:7" ht="15" thickBot="1" x14ac:dyDescent="0.4">
      <c r="B52" s="71">
        <v>5</v>
      </c>
      <c r="C52" s="103"/>
      <c r="D52" s="84" t="s">
        <v>57</v>
      </c>
      <c r="E52" s="99"/>
      <c r="F52" s="98"/>
      <c r="G52" s="48"/>
    </row>
    <row r="55" spans="2:7" x14ac:dyDescent="0.35">
      <c r="E55" s="94" t="s">
        <v>39</v>
      </c>
      <c r="F55" s="81">
        <f>SUM(E13:E52)</f>
        <v>0</v>
      </c>
      <c r="G55" t="str">
        <f>IF(F55&gt;500,"Límit hores superat"," ")</f>
        <v xml:space="preserve"> </v>
      </c>
    </row>
    <row r="56" spans="2:7" x14ac:dyDescent="0.35">
      <c r="E56" s="94" t="s">
        <v>58</v>
      </c>
      <c r="F56" s="82">
        <f>MIN(F55,500)</f>
        <v>0</v>
      </c>
      <c r="G56" t="s">
        <v>59</v>
      </c>
    </row>
  </sheetData>
  <sheetProtection algorithmName="SHA-512" hashValue="0bbkqONmA5gQfsPr0lqJyioIRnVqfweH0Y6ZTRYCRu8zIEE+n5IingmF4hBYXYhM++0DE9D6GZh14nIYW9KELw==" saltValue="CFczcf626gUlUiBE+GllFw==" spinCount="100000" sheet="1" objects="1" scenarios="1" insertRows="0"/>
  <mergeCells count="10">
    <mergeCell ref="B8:E8"/>
    <mergeCell ref="C13:C17"/>
    <mergeCell ref="C18:C22"/>
    <mergeCell ref="C10:G10"/>
    <mergeCell ref="C48:C52"/>
    <mergeCell ref="C33:C37"/>
    <mergeCell ref="C38:C42"/>
    <mergeCell ref="C43:C47"/>
    <mergeCell ref="C23:C27"/>
    <mergeCell ref="C28:C32"/>
  </mergeCells>
  <dataValidations count="3">
    <dataValidation type="whole" operator="greaterThan" allowBlank="1" showInputMessage="1" showErrorMessage="1" sqref="B13:B52" xr:uid="{76FAC7F4-8927-469F-BD06-6E1626EC0FDC}">
      <formula1>0</formula1>
    </dataValidation>
    <dataValidation type="whole" operator="greaterThanOrEqual" allowBlank="1" showInputMessage="1" showErrorMessage="1" sqref="E13:E52" xr:uid="{3E5182A8-4E20-44A4-A095-AABDB1E9DD43}">
      <formula1>0</formula1>
    </dataValidation>
    <dataValidation type="custom" allowBlank="1" showInputMessage="1" showErrorMessage="1" errorTitle="Límit superat" error="La suma no pot superar 40" sqref="F56" xr:uid="{15ED26EE-427B-455C-B816-CF2A3807614D}">
      <formula1>F53+F54&lt;=40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6"/>
  <sheetViews>
    <sheetView zoomScale="98" zoomScaleNormal="98" workbookViewId="0">
      <selection activeCell="D13" sqref="D13:D14"/>
    </sheetView>
  </sheetViews>
  <sheetFormatPr defaultRowHeight="14.5" x14ac:dyDescent="0.35"/>
  <cols>
    <col min="3" max="3" width="39.1796875" customWidth="1"/>
    <col min="4" max="4" width="26.453125" bestFit="1" customWidth="1"/>
    <col min="5" max="5" width="18.7265625" customWidth="1"/>
    <col min="6" max="6" width="14.453125" customWidth="1"/>
    <col min="7" max="7" width="11.1796875" customWidth="1"/>
    <col min="8" max="8" width="32.54296875" customWidth="1"/>
    <col min="9" max="9" width="16.54296875" customWidth="1"/>
  </cols>
  <sheetData>
    <row r="1" spans="1:11" x14ac:dyDescent="0.35">
      <c r="A1" s="39"/>
      <c r="B1" s="39"/>
      <c r="C1" s="40"/>
      <c r="D1" s="40"/>
      <c r="E1" s="40"/>
      <c r="F1" s="40"/>
      <c r="G1" s="40"/>
      <c r="H1" s="40"/>
      <c r="I1" s="40"/>
      <c r="J1" s="40"/>
      <c r="K1" s="40"/>
    </row>
    <row r="2" spans="1:11" x14ac:dyDescent="0.35">
      <c r="A2" s="39"/>
      <c r="B2" s="39"/>
      <c r="C2" s="40"/>
      <c r="D2" s="40"/>
      <c r="E2" s="40"/>
      <c r="F2" s="40"/>
      <c r="G2" s="40"/>
      <c r="H2" s="40"/>
      <c r="I2" s="40"/>
      <c r="J2" s="40"/>
      <c r="K2" s="40"/>
    </row>
    <row r="3" spans="1:11" x14ac:dyDescent="0.35">
      <c r="A3" s="39"/>
      <c r="B3" s="39"/>
      <c r="C3" s="40"/>
      <c r="D3" s="40"/>
      <c r="E3" s="40"/>
      <c r="F3" s="40"/>
      <c r="G3" s="40"/>
      <c r="H3" s="40"/>
      <c r="I3" s="40"/>
      <c r="J3" s="40"/>
      <c r="K3" s="40"/>
    </row>
    <row r="4" spans="1:11" x14ac:dyDescent="0.35">
      <c r="A4" s="39"/>
      <c r="B4" s="39"/>
      <c r="C4" s="39"/>
      <c r="D4" s="39"/>
      <c r="E4" s="39"/>
      <c r="F4" s="40"/>
      <c r="G4" s="39"/>
      <c r="H4" s="39"/>
      <c r="I4" s="39"/>
      <c r="J4" s="39"/>
      <c r="K4" s="39"/>
    </row>
    <row r="5" spans="1:11" x14ac:dyDescent="0.35">
      <c r="A5" s="41"/>
      <c r="B5" s="41"/>
      <c r="C5" s="41"/>
      <c r="D5" s="41"/>
      <c r="E5" s="41"/>
      <c r="F5" s="41"/>
      <c r="G5" s="42"/>
      <c r="H5" s="42"/>
      <c r="I5" s="42"/>
      <c r="J5" s="41"/>
      <c r="K5" s="41"/>
    </row>
    <row r="6" spans="1:11" x14ac:dyDescent="0.35">
      <c r="A6" s="39"/>
      <c r="B6" s="28" t="s">
        <v>60</v>
      </c>
      <c r="C6" s="52"/>
      <c r="D6" s="39"/>
      <c r="E6" s="39"/>
      <c r="F6" s="39"/>
      <c r="G6" s="40"/>
      <c r="H6" s="40"/>
      <c r="I6" s="40"/>
      <c r="J6" s="39"/>
      <c r="K6" s="39"/>
    </row>
    <row r="7" spans="1:11" ht="15" thickBot="1" x14ac:dyDescent="0.4">
      <c r="A7" s="39"/>
      <c r="B7" s="110" t="s">
        <v>61</v>
      </c>
      <c r="C7" s="110"/>
      <c r="D7" s="110"/>
      <c r="E7" s="111"/>
      <c r="F7" s="111"/>
      <c r="G7" s="111"/>
      <c r="H7" s="43"/>
      <c r="I7" s="43"/>
      <c r="J7" s="39"/>
      <c r="K7" s="39"/>
    </row>
    <row r="8" spans="1:11" x14ac:dyDescent="0.35">
      <c r="A8" s="39"/>
      <c r="B8" s="43"/>
      <c r="C8" s="43"/>
      <c r="D8" s="43"/>
      <c r="E8" s="43"/>
      <c r="F8" s="43"/>
      <c r="G8" s="43"/>
      <c r="H8" s="43"/>
      <c r="I8" s="43"/>
      <c r="J8" s="39"/>
      <c r="K8" s="39"/>
    </row>
    <row r="9" spans="1:11" x14ac:dyDescent="0.35">
      <c r="A9" s="39"/>
      <c r="B9" s="43"/>
      <c r="C9" s="69" t="s">
        <v>14</v>
      </c>
      <c r="D9" s="21">
        <f>'0.Dades del licitador'!D9</f>
        <v>0</v>
      </c>
      <c r="E9" s="43"/>
      <c r="F9" s="43"/>
      <c r="G9" s="43"/>
      <c r="H9" s="43"/>
      <c r="I9" s="43"/>
      <c r="J9" s="39"/>
      <c r="K9" s="39"/>
    </row>
    <row r="10" spans="1:11" ht="38.15" customHeight="1" x14ac:dyDescent="0.35">
      <c r="B10" s="48"/>
      <c r="C10" s="109" t="s">
        <v>62</v>
      </c>
      <c r="D10" s="109"/>
      <c r="E10" s="109"/>
      <c r="F10" s="109"/>
      <c r="G10" s="109"/>
    </row>
    <row r="11" spans="1:11" ht="15" thickBot="1" x14ac:dyDescent="0.4">
      <c r="A11" s="39"/>
      <c r="B11" s="43"/>
      <c r="C11" s="43"/>
      <c r="D11" s="43"/>
      <c r="E11" s="43"/>
      <c r="F11" s="43"/>
      <c r="G11" s="43"/>
      <c r="H11" s="43"/>
      <c r="I11" s="43"/>
      <c r="J11" s="39"/>
      <c r="K11" s="39"/>
    </row>
    <row r="12" spans="1:11" s="35" customFormat="1" ht="54.5" thickBot="1" x14ac:dyDescent="0.35">
      <c r="B12" s="54" t="s">
        <v>17</v>
      </c>
      <c r="C12" s="55" t="s">
        <v>26</v>
      </c>
      <c r="D12" s="73" t="s">
        <v>63</v>
      </c>
    </row>
    <row r="13" spans="1:11" s="35" customFormat="1" thickBot="1" x14ac:dyDescent="0.35">
      <c r="B13" s="51">
        <v>1</v>
      </c>
      <c r="C13" s="74" t="s">
        <v>29</v>
      </c>
      <c r="D13" s="85"/>
    </row>
    <row r="14" spans="1:11" s="35" customFormat="1" thickBot="1" x14ac:dyDescent="0.35">
      <c r="B14" s="51">
        <v>2</v>
      </c>
      <c r="C14" s="74" t="s">
        <v>28</v>
      </c>
      <c r="D14" s="85"/>
    </row>
    <row r="15" spans="1:11" x14ac:dyDescent="0.35">
      <c r="C15" s="92" t="s">
        <v>39</v>
      </c>
      <c r="D15">
        <f>D13+D14</f>
        <v>0</v>
      </c>
      <c r="E15" t="str">
        <f>IF(D15&gt;40,"Límit jornades superat"," ")</f>
        <v xml:space="preserve"> </v>
      </c>
    </row>
    <row r="16" spans="1:11" x14ac:dyDescent="0.35">
      <c r="C16" s="93" t="s">
        <v>58</v>
      </c>
      <c r="D16" s="79">
        <f>MIN(D15,40)</f>
        <v>0</v>
      </c>
      <c r="E16" t="s">
        <v>64</v>
      </c>
    </row>
  </sheetData>
  <sheetProtection algorithmName="SHA-512" hashValue="DW0L/k/2ikBaEspJRMmjAllqgPGri6aNRY/NmqGXTZnKn0jEjuXZkzMb+c4UM+hX3CvmlzSDoRsU6pBJC9QmnA==" saltValue="dll7/4WKWSlPaGCr43MA6g==" spinCount="100000" sheet="1" objects="1" scenarios="1"/>
  <mergeCells count="2">
    <mergeCell ref="B7:G7"/>
    <mergeCell ref="C10:G10"/>
  </mergeCells>
  <dataValidations count="3">
    <dataValidation type="whole" operator="greaterThan" allowBlank="1" showInputMessage="1" showErrorMessage="1" sqref="B13:B14" xr:uid="{DE0BAD2F-F235-4C30-B486-21037D5DEB9C}">
      <formula1>0</formula1>
    </dataValidation>
    <dataValidation type="whole" operator="greaterThanOrEqual" allowBlank="1" showInputMessage="1" showErrorMessage="1" sqref="D13:D14" xr:uid="{418BA322-3BF4-44FA-892E-0E9758FABF83}">
      <formula1>0</formula1>
    </dataValidation>
    <dataValidation type="custom" allowBlank="1" showInputMessage="1" showErrorMessage="1" errorTitle="Límit superat" error="La suma no pot superar 40" sqref="D16" xr:uid="{06FAD1B2-B53C-41C2-BF33-DD1FE97A6EB9}">
      <formula1>D13+D14&lt;=40</formula1>
    </dataValidation>
  </dataValidation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22D47-8D44-4236-B302-8CF69319B74F}">
  <dimension ref="A1:I11"/>
  <sheetViews>
    <sheetView workbookViewId="0">
      <selection activeCell="D8" sqref="D8"/>
    </sheetView>
  </sheetViews>
  <sheetFormatPr defaultColWidth="8.81640625" defaultRowHeight="14" x14ac:dyDescent="0.3"/>
  <cols>
    <col min="1" max="1" width="8.81640625" style="12"/>
    <col min="2" max="2" width="70.453125" style="12" customWidth="1"/>
    <col min="3" max="3" width="2.54296875" style="12" customWidth="1"/>
    <col min="4" max="4" width="27.453125" style="12" customWidth="1"/>
    <col min="5" max="5" width="21.54296875" style="12" customWidth="1"/>
    <col min="6" max="6" width="20.54296875" style="12" customWidth="1"/>
    <col min="7" max="7" width="14.453125" style="12" customWidth="1"/>
    <col min="8" max="8" width="12.81640625" style="12" customWidth="1"/>
    <col min="9" max="16384" width="8.81640625" style="12"/>
  </cols>
  <sheetData>
    <row r="1" spans="1:9" x14ac:dyDescent="0.3">
      <c r="C1" s="30"/>
      <c r="D1" s="30"/>
      <c r="E1" s="30"/>
      <c r="F1" s="30"/>
      <c r="G1" s="30"/>
      <c r="H1" s="30"/>
      <c r="I1" s="30"/>
    </row>
    <row r="2" spans="1:9" x14ac:dyDescent="0.3">
      <c r="C2" s="30"/>
      <c r="D2" s="30"/>
      <c r="E2" s="30"/>
      <c r="F2" s="30"/>
      <c r="G2" s="30"/>
      <c r="H2" s="30"/>
      <c r="I2" s="30"/>
    </row>
    <row r="3" spans="1:9" x14ac:dyDescent="0.3">
      <c r="C3" s="30"/>
      <c r="D3" s="30"/>
      <c r="E3" s="30"/>
      <c r="F3" s="30"/>
      <c r="G3" s="30"/>
      <c r="H3" s="30"/>
      <c r="I3" s="30"/>
    </row>
    <row r="4" spans="1:9" x14ac:dyDescent="0.3">
      <c r="E4" s="30"/>
    </row>
    <row r="5" spans="1:9" s="31" customFormat="1" x14ac:dyDescent="0.3">
      <c r="F5" s="32"/>
    </row>
    <row r="6" spans="1:9" x14ac:dyDescent="0.3">
      <c r="F6" s="30"/>
    </row>
    <row r="7" spans="1:9" x14ac:dyDescent="0.3">
      <c r="F7" s="30"/>
    </row>
    <row r="8" spans="1:9" ht="14.5" x14ac:dyDescent="0.35">
      <c r="D8" s="69" t="s">
        <v>14</v>
      </c>
      <c r="E8" s="21">
        <f>'0.Dades del licitador'!D9</f>
        <v>0</v>
      </c>
      <c r="F8" s="30"/>
    </row>
    <row r="9" spans="1:9" ht="70" x14ac:dyDescent="0.3">
      <c r="B9" s="36" t="s">
        <v>82</v>
      </c>
      <c r="C9" s="36"/>
    </row>
    <row r="10" spans="1:9" ht="45" customHeight="1" x14ac:dyDescent="0.3">
      <c r="D10" s="4" t="s">
        <v>84</v>
      </c>
      <c r="E10" s="5" t="s">
        <v>83</v>
      </c>
    </row>
    <row r="11" spans="1:9" ht="40.4" customHeight="1" x14ac:dyDescent="0.3">
      <c r="A11" s="37"/>
      <c r="B11" s="6" t="s">
        <v>67</v>
      </c>
      <c r="C11" s="8"/>
      <c r="D11" s="7" t="s">
        <v>83</v>
      </c>
      <c r="E11" s="38"/>
    </row>
  </sheetData>
  <sheetProtection algorithmName="SHA-512" hashValue="3PdFDjOINMFcQEr6RHAGtC513rHLIADhPpOi2tbeY2Vd46Wn9a6yskGORBjVzsfE0vYxXqL9mlzwb8i00/Ny/g==" saltValue="uScIVEqU76bK/GIepP38JQ==" spinCount="100000" sheet="1" objects="1" scenario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FC001A0-83A2-4F8A-9D12-52C4804D2DC4}">
          <x14:formula1>
            <xm:f>Llistes!$H$2:$H$102</xm:f>
          </x14:formula1>
          <xm:sqref>E11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1"/>
  <sheetViews>
    <sheetView workbookViewId="0">
      <selection activeCell="K13" sqref="K13"/>
    </sheetView>
  </sheetViews>
  <sheetFormatPr defaultColWidth="8.81640625" defaultRowHeight="14" x14ac:dyDescent="0.3"/>
  <cols>
    <col min="1" max="1" width="8.81640625" style="12"/>
    <col min="2" max="2" width="70.453125" style="12" customWidth="1"/>
    <col min="3" max="3" width="2.54296875" style="12" customWidth="1"/>
    <col min="4" max="4" width="27.453125" style="12" customWidth="1"/>
    <col min="5" max="5" width="21.54296875" style="12" customWidth="1"/>
    <col min="6" max="6" width="20.54296875" style="12" customWidth="1"/>
    <col min="7" max="7" width="14.453125" style="12" customWidth="1"/>
    <col min="8" max="8" width="12.81640625" style="12" customWidth="1"/>
    <col min="9" max="16384" width="8.81640625" style="12"/>
  </cols>
  <sheetData>
    <row r="1" spans="1:9" x14ac:dyDescent="0.3">
      <c r="C1" s="30"/>
      <c r="D1" s="30"/>
      <c r="E1" s="30"/>
      <c r="F1" s="30"/>
      <c r="G1" s="30"/>
      <c r="H1" s="30"/>
      <c r="I1" s="30"/>
    </row>
    <row r="2" spans="1:9" x14ac:dyDescent="0.3">
      <c r="C2" s="30"/>
      <c r="D2" s="30"/>
      <c r="E2" s="30"/>
      <c r="F2" s="30"/>
      <c r="G2" s="30"/>
      <c r="H2" s="30"/>
      <c r="I2" s="30"/>
    </row>
    <row r="3" spans="1:9" x14ac:dyDescent="0.3">
      <c r="C3" s="30"/>
      <c r="D3" s="30"/>
      <c r="E3" s="30"/>
      <c r="F3" s="30"/>
      <c r="G3" s="30"/>
      <c r="H3" s="30"/>
      <c r="I3" s="30"/>
    </row>
    <row r="4" spans="1:9" x14ac:dyDescent="0.3">
      <c r="E4" s="30"/>
    </row>
    <row r="5" spans="1:9" s="31" customFormat="1" x14ac:dyDescent="0.3">
      <c r="F5" s="32"/>
    </row>
    <row r="6" spans="1:9" x14ac:dyDescent="0.3">
      <c r="F6" s="30"/>
    </row>
    <row r="7" spans="1:9" x14ac:dyDescent="0.3">
      <c r="F7" s="30"/>
    </row>
    <row r="8" spans="1:9" ht="14.5" x14ac:dyDescent="0.35">
      <c r="D8" s="69" t="s">
        <v>14</v>
      </c>
      <c r="E8" s="21">
        <f>'0.Dades del licitador'!D9</f>
        <v>0</v>
      </c>
      <c r="F8" s="30"/>
    </row>
    <row r="9" spans="1:9" ht="70" x14ac:dyDescent="0.3">
      <c r="B9" s="36" t="s">
        <v>69</v>
      </c>
      <c r="C9" s="36"/>
    </row>
    <row r="10" spans="1:9" ht="45" customHeight="1" x14ac:dyDescent="0.3">
      <c r="D10" s="4" t="s">
        <v>65</v>
      </c>
      <c r="E10" s="5" t="s">
        <v>66</v>
      </c>
    </row>
    <row r="11" spans="1:9" ht="40.4" customHeight="1" x14ac:dyDescent="0.3">
      <c r="A11" s="37"/>
      <c r="B11" s="6" t="s">
        <v>70</v>
      </c>
      <c r="C11" s="8"/>
      <c r="D11" s="7" t="s">
        <v>68</v>
      </c>
      <c r="E11" s="38"/>
    </row>
  </sheetData>
  <sheetProtection algorithmName="SHA-512" hashValue="P7/puSo15Xsi2oLXtNpmrKTHkEN6xPqoilyhEl214mPQ3/D6oMNyWH+JPeIgT0DBClQ0uaIaFZn8uHwlpVB3Vg==" saltValue="j3Pc+0ztyssYUBbbz48LMg==" spinCount="100000" sheet="1" objects="1" scenario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A5F21FCF-BE64-4D29-AD0A-21F1C27AC433}">
          <x14:formula1>
            <xm:f>Llistes!$H$2:$H$102</xm:f>
          </x14:formula1>
          <xm:sqref>E11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1"/>
  <sheetViews>
    <sheetView workbookViewId="0">
      <selection activeCell="E11" sqref="E11"/>
    </sheetView>
  </sheetViews>
  <sheetFormatPr defaultColWidth="8.81640625" defaultRowHeight="14" x14ac:dyDescent="0.3"/>
  <cols>
    <col min="1" max="1" width="8.81640625" style="12"/>
    <col min="2" max="2" width="70.453125" style="12" customWidth="1"/>
    <col min="3" max="3" width="2.54296875" style="12" customWidth="1"/>
    <col min="4" max="4" width="27.453125" style="12" customWidth="1"/>
    <col min="5" max="5" width="16.453125" style="12" customWidth="1"/>
    <col min="6" max="6" width="20.54296875" style="12" customWidth="1"/>
    <col min="7" max="7" width="14.453125" style="12" customWidth="1"/>
    <col min="8" max="8" width="12.81640625" style="12" customWidth="1"/>
    <col min="9" max="16384" width="8.81640625" style="12"/>
  </cols>
  <sheetData>
    <row r="1" spans="1:9" x14ac:dyDescent="0.3">
      <c r="C1" s="30"/>
      <c r="D1" s="30"/>
      <c r="E1" s="30"/>
      <c r="F1" s="30"/>
      <c r="G1" s="30"/>
      <c r="H1" s="30"/>
      <c r="I1" s="30"/>
    </row>
    <row r="2" spans="1:9" x14ac:dyDescent="0.3">
      <c r="C2" s="30"/>
      <c r="D2" s="30"/>
      <c r="E2" s="30"/>
      <c r="F2" s="30"/>
      <c r="G2" s="30"/>
      <c r="H2" s="30"/>
      <c r="I2" s="30"/>
    </row>
    <row r="3" spans="1:9" x14ac:dyDescent="0.3">
      <c r="C3" s="30"/>
      <c r="D3" s="30"/>
      <c r="E3" s="30"/>
      <c r="F3" s="30"/>
      <c r="G3" s="30"/>
      <c r="H3" s="30"/>
      <c r="I3" s="30"/>
    </row>
    <row r="4" spans="1:9" x14ac:dyDescent="0.3">
      <c r="E4" s="30"/>
    </row>
    <row r="5" spans="1:9" s="31" customFormat="1" x14ac:dyDescent="0.3">
      <c r="F5" s="32"/>
    </row>
    <row r="6" spans="1:9" x14ac:dyDescent="0.3">
      <c r="F6" s="30"/>
    </row>
    <row r="7" spans="1:9" ht="14.5" x14ac:dyDescent="0.35">
      <c r="D7" s="69" t="s">
        <v>14</v>
      </c>
      <c r="E7" s="21">
        <f>'0.Dades del licitador'!D9</f>
        <v>0</v>
      </c>
      <c r="F7" s="30"/>
    </row>
    <row r="8" spans="1:9" x14ac:dyDescent="0.3">
      <c r="F8" s="30"/>
    </row>
    <row r="9" spans="1:9" ht="42" x14ac:dyDescent="0.3">
      <c r="B9" s="36" t="s">
        <v>71</v>
      </c>
      <c r="C9" s="36"/>
    </row>
    <row r="10" spans="1:9" ht="45" customHeight="1" x14ac:dyDescent="0.3">
      <c r="D10" s="4" t="s">
        <v>72</v>
      </c>
      <c r="E10" s="5" t="s">
        <v>73</v>
      </c>
    </row>
    <row r="11" spans="1:9" ht="40.4" customHeight="1" x14ac:dyDescent="0.3">
      <c r="A11" s="37"/>
      <c r="B11" s="6" t="s">
        <v>74</v>
      </c>
      <c r="C11" s="8"/>
      <c r="D11" s="7" t="s">
        <v>75</v>
      </c>
      <c r="E11" s="38"/>
    </row>
  </sheetData>
  <sheetProtection algorithmName="SHA-512" hashValue="5PU/Acr9wWYEEciUr9ZPJEp9DzPYMLIixOga4Qh18HKWqPCfgxpkkuYp6Vca/o+ILkZNt3oyzkt5P5gQD2+txA==" saltValue="QJ5zUGMgK0WN21w0/1/rdA==" spinCount="100000" sheet="1" objects="1" scenarios="1"/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C4B101E-3DBD-4F27-8DE1-9F26F4DD1FDA}">
          <x14:formula1>
            <xm:f>Llistes!$H$2:$H$102</xm:f>
          </x14:formula1>
          <xm:sqref>E11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895"/>
  <sheetViews>
    <sheetView zoomScaleNormal="100" workbookViewId="0">
      <selection activeCell="F16" sqref="F16"/>
    </sheetView>
  </sheetViews>
  <sheetFormatPr defaultColWidth="9.1796875" defaultRowHeight="14" x14ac:dyDescent="0.3"/>
  <cols>
    <col min="1" max="1" width="9.1796875" style="35"/>
    <col min="2" max="2" width="19.453125" style="35" customWidth="1"/>
    <col min="3" max="3" width="35.453125" style="35" customWidth="1"/>
    <col min="4" max="4" width="24.26953125" style="35" customWidth="1"/>
    <col min="5" max="5" width="22" style="35" customWidth="1"/>
    <col min="6" max="16384" width="9.1796875" style="35"/>
  </cols>
  <sheetData>
    <row r="1" spans="2:12" s="12" customFormat="1" x14ac:dyDescent="0.3">
      <c r="C1" s="30"/>
      <c r="D1" s="30"/>
      <c r="E1" s="30"/>
      <c r="F1" s="30"/>
      <c r="G1" s="30"/>
      <c r="H1" s="30"/>
      <c r="I1" s="30"/>
    </row>
    <row r="2" spans="2:12" s="12" customFormat="1" x14ac:dyDescent="0.3">
      <c r="C2" s="30"/>
      <c r="D2" s="30"/>
      <c r="E2" s="30"/>
      <c r="F2" s="30"/>
      <c r="G2" s="30"/>
      <c r="H2" s="30"/>
      <c r="I2" s="30"/>
    </row>
    <row r="3" spans="2:12" s="12" customFormat="1" x14ac:dyDescent="0.3">
      <c r="C3" s="30"/>
      <c r="D3" s="30"/>
      <c r="E3" s="30"/>
      <c r="F3" s="30"/>
      <c r="G3" s="30"/>
      <c r="H3" s="30"/>
      <c r="I3" s="30"/>
    </row>
    <row r="4" spans="2:12" s="12" customFormat="1" x14ac:dyDescent="0.3">
      <c r="E4" s="30"/>
    </row>
    <row r="5" spans="2:12" s="31" customFormat="1" x14ac:dyDescent="0.3">
      <c r="F5" s="32"/>
    </row>
    <row r="6" spans="2:12" s="12" customFormat="1" x14ac:dyDescent="0.3"/>
    <row r="7" spans="2:12" s="12" customFormat="1" ht="14.5" x14ac:dyDescent="0.35">
      <c r="D7" s="69" t="s">
        <v>14</v>
      </c>
      <c r="E7" s="21">
        <f>'0.Dades del licitador'!D9</f>
        <v>0</v>
      </c>
    </row>
    <row r="8" spans="2:12" s="12" customFormat="1" x14ac:dyDescent="0.3"/>
    <row r="9" spans="2:12" s="12" customFormat="1" x14ac:dyDescent="0.3">
      <c r="B9" s="112" t="s">
        <v>76</v>
      </c>
      <c r="C9" s="112"/>
      <c r="D9" s="112"/>
      <c r="E9" s="112"/>
      <c r="F9" s="112"/>
      <c r="G9" s="112"/>
      <c r="H9" s="112"/>
      <c r="I9" s="112"/>
      <c r="J9" s="112"/>
      <c r="K9" s="112"/>
      <c r="L9" s="112"/>
    </row>
    <row r="10" spans="2:12" s="12" customFormat="1" x14ac:dyDescent="0.3"/>
    <row r="11" spans="2:12" s="12" customFormat="1" ht="30" customHeight="1" x14ac:dyDescent="0.3">
      <c r="B11" s="31"/>
      <c r="C11" s="33"/>
      <c r="D11" s="34" t="s">
        <v>77</v>
      </c>
      <c r="E11" s="34" t="s">
        <v>78</v>
      </c>
    </row>
    <row r="12" spans="2:12" s="12" customFormat="1" ht="56.5" customHeight="1" x14ac:dyDescent="0.3">
      <c r="B12" s="113" t="s">
        <v>81</v>
      </c>
      <c r="C12" s="114"/>
      <c r="D12" s="97">
        <v>4195703.96</v>
      </c>
      <c r="E12" s="96"/>
    </row>
    <row r="13" spans="2:12" s="12" customFormat="1" x14ac:dyDescent="0.3"/>
    <row r="14" spans="2:12" s="12" customFormat="1" x14ac:dyDescent="0.3"/>
    <row r="15" spans="2:12" s="12" customFormat="1" x14ac:dyDescent="0.3"/>
    <row r="16" spans="2:12" s="12" customFormat="1" x14ac:dyDescent="0.3"/>
    <row r="17" s="12" customFormat="1" x14ac:dyDescent="0.3"/>
    <row r="18" s="12" customFormat="1" x14ac:dyDescent="0.3"/>
    <row r="19" s="12" customFormat="1" x14ac:dyDescent="0.3"/>
    <row r="20" s="12" customFormat="1" x14ac:dyDescent="0.3"/>
    <row r="21" s="12" customFormat="1" x14ac:dyDescent="0.3"/>
    <row r="22" s="12" customFormat="1" x14ac:dyDescent="0.3"/>
    <row r="23" s="12" customFormat="1" x14ac:dyDescent="0.3"/>
    <row r="24" s="12" customFormat="1" x14ac:dyDescent="0.3"/>
    <row r="25" s="12" customFormat="1" x14ac:dyDescent="0.3"/>
    <row r="26" s="12" customFormat="1" x14ac:dyDescent="0.3"/>
    <row r="27" s="12" customFormat="1" x14ac:dyDescent="0.3"/>
    <row r="28" s="12" customFormat="1" x14ac:dyDescent="0.3"/>
    <row r="29" s="12" customFormat="1" x14ac:dyDescent="0.3"/>
    <row r="30" s="12" customFormat="1" x14ac:dyDescent="0.3"/>
    <row r="31" s="12" customFormat="1" x14ac:dyDescent="0.3"/>
    <row r="32" s="12" customFormat="1" x14ac:dyDescent="0.3"/>
    <row r="33" s="12" customFormat="1" x14ac:dyDescent="0.3"/>
    <row r="34" s="12" customFormat="1" x14ac:dyDescent="0.3"/>
    <row r="35" s="12" customFormat="1" x14ac:dyDescent="0.3"/>
    <row r="36" s="12" customFormat="1" x14ac:dyDescent="0.3"/>
    <row r="37" s="12" customFormat="1" x14ac:dyDescent="0.3"/>
    <row r="38" s="12" customFormat="1" x14ac:dyDescent="0.3"/>
    <row r="39" s="12" customFormat="1" x14ac:dyDescent="0.3"/>
    <row r="40" s="12" customFormat="1" x14ac:dyDescent="0.3"/>
    <row r="41" s="12" customFormat="1" x14ac:dyDescent="0.3"/>
    <row r="42" s="12" customFormat="1" x14ac:dyDescent="0.3"/>
    <row r="43" s="12" customFormat="1" x14ac:dyDescent="0.3"/>
    <row r="44" s="12" customFormat="1" x14ac:dyDescent="0.3"/>
    <row r="45" s="12" customFormat="1" x14ac:dyDescent="0.3"/>
    <row r="46" s="12" customFormat="1" x14ac:dyDescent="0.3"/>
    <row r="47" s="12" customFormat="1" x14ac:dyDescent="0.3"/>
    <row r="48" s="12" customFormat="1" x14ac:dyDescent="0.3"/>
    <row r="49" s="12" customFormat="1" x14ac:dyDescent="0.3"/>
    <row r="50" s="12" customFormat="1" x14ac:dyDescent="0.3"/>
    <row r="51" s="12" customFormat="1" x14ac:dyDescent="0.3"/>
    <row r="52" s="12" customFormat="1" x14ac:dyDescent="0.3"/>
    <row r="53" s="12" customFormat="1" x14ac:dyDescent="0.3"/>
    <row r="54" s="12" customFormat="1" x14ac:dyDescent="0.3"/>
    <row r="55" s="12" customFormat="1" x14ac:dyDescent="0.3"/>
    <row r="56" s="12" customFormat="1" x14ac:dyDescent="0.3"/>
    <row r="57" s="12" customFormat="1" x14ac:dyDescent="0.3"/>
    <row r="58" s="12" customFormat="1" x14ac:dyDescent="0.3"/>
    <row r="59" s="12" customFormat="1" x14ac:dyDescent="0.3"/>
    <row r="60" s="12" customFormat="1" x14ac:dyDescent="0.3"/>
    <row r="61" s="12" customFormat="1" x14ac:dyDescent="0.3"/>
    <row r="62" s="12" customFormat="1" x14ac:dyDescent="0.3"/>
    <row r="63" s="12" customFormat="1" x14ac:dyDescent="0.3"/>
    <row r="64" s="12" customFormat="1" x14ac:dyDescent="0.3"/>
    <row r="65" s="12" customFormat="1" x14ac:dyDescent="0.3"/>
    <row r="66" s="12" customFormat="1" x14ac:dyDescent="0.3"/>
    <row r="67" s="12" customFormat="1" x14ac:dyDescent="0.3"/>
    <row r="68" s="12" customFormat="1" x14ac:dyDescent="0.3"/>
    <row r="69" s="12" customFormat="1" x14ac:dyDescent="0.3"/>
    <row r="70" s="12" customFormat="1" x14ac:dyDescent="0.3"/>
    <row r="71" s="12" customFormat="1" x14ac:dyDescent="0.3"/>
    <row r="72" s="12" customFormat="1" x14ac:dyDescent="0.3"/>
    <row r="73" s="12" customFormat="1" x14ac:dyDescent="0.3"/>
    <row r="74" s="12" customFormat="1" x14ac:dyDescent="0.3"/>
    <row r="75" s="12" customFormat="1" x14ac:dyDescent="0.3"/>
    <row r="76" s="12" customFormat="1" x14ac:dyDescent="0.3"/>
    <row r="77" s="12" customFormat="1" x14ac:dyDescent="0.3"/>
    <row r="78" s="12" customFormat="1" x14ac:dyDescent="0.3"/>
    <row r="79" s="12" customFormat="1" x14ac:dyDescent="0.3"/>
    <row r="80" s="12" customFormat="1" x14ac:dyDescent="0.3"/>
    <row r="81" s="12" customFormat="1" x14ac:dyDescent="0.3"/>
    <row r="82" s="12" customFormat="1" x14ac:dyDescent="0.3"/>
    <row r="83" s="12" customFormat="1" x14ac:dyDescent="0.3"/>
    <row r="84" s="12" customFormat="1" x14ac:dyDescent="0.3"/>
    <row r="85" s="12" customFormat="1" x14ac:dyDescent="0.3"/>
    <row r="86" s="12" customFormat="1" x14ac:dyDescent="0.3"/>
    <row r="87" s="12" customFormat="1" x14ac:dyDescent="0.3"/>
    <row r="88" s="12" customFormat="1" x14ac:dyDescent="0.3"/>
    <row r="89" s="12" customFormat="1" x14ac:dyDescent="0.3"/>
    <row r="90" s="12" customFormat="1" x14ac:dyDescent="0.3"/>
    <row r="91" s="12" customFormat="1" x14ac:dyDescent="0.3"/>
    <row r="92" s="12" customFormat="1" x14ac:dyDescent="0.3"/>
    <row r="93" s="12" customFormat="1" x14ac:dyDescent="0.3"/>
    <row r="94" s="12" customFormat="1" x14ac:dyDescent="0.3"/>
    <row r="95" s="12" customFormat="1" x14ac:dyDescent="0.3"/>
    <row r="96" s="12" customFormat="1" x14ac:dyDescent="0.3"/>
    <row r="97" s="12" customFormat="1" x14ac:dyDescent="0.3"/>
    <row r="98" s="12" customFormat="1" x14ac:dyDescent="0.3"/>
    <row r="99" s="12" customFormat="1" x14ac:dyDescent="0.3"/>
    <row r="100" s="12" customFormat="1" x14ac:dyDescent="0.3"/>
    <row r="101" s="12" customFormat="1" x14ac:dyDescent="0.3"/>
    <row r="102" s="12" customFormat="1" x14ac:dyDescent="0.3"/>
    <row r="103" s="12" customFormat="1" x14ac:dyDescent="0.3"/>
    <row r="104" s="12" customFormat="1" x14ac:dyDescent="0.3"/>
    <row r="105" s="12" customFormat="1" x14ac:dyDescent="0.3"/>
    <row r="106" s="12" customFormat="1" x14ac:dyDescent="0.3"/>
    <row r="107" s="12" customFormat="1" x14ac:dyDescent="0.3"/>
    <row r="108" s="12" customFormat="1" x14ac:dyDescent="0.3"/>
    <row r="109" s="12" customFormat="1" x14ac:dyDescent="0.3"/>
    <row r="110" s="12" customFormat="1" x14ac:dyDescent="0.3"/>
    <row r="111" s="12" customFormat="1" x14ac:dyDescent="0.3"/>
    <row r="112" s="12" customFormat="1" x14ac:dyDescent="0.3"/>
    <row r="113" s="12" customFormat="1" x14ac:dyDescent="0.3"/>
    <row r="114" s="12" customFormat="1" x14ac:dyDescent="0.3"/>
    <row r="115" s="12" customFormat="1" x14ac:dyDescent="0.3"/>
    <row r="116" s="12" customFormat="1" x14ac:dyDescent="0.3"/>
    <row r="117" s="12" customFormat="1" x14ac:dyDescent="0.3"/>
    <row r="118" s="12" customFormat="1" x14ac:dyDescent="0.3"/>
    <row r="119" s="12" customFormat="1" x14ac:dyDescent="0.3"/>
    <row r="120" s="12" customFormat="1" x14ac:dyDescent="0.3"/>
    <row r="121" s="12" customFormat="1" x14ac:dyDescent="0.3"/>
    <row r="122" s="12" customFormat="1" x14ac:dyDescent="0.3"/>
    <row r="123" s="12" customFormat="1" x14ac:dyDescent="0.3"/>
    <row r="124" s="12" customFormat="1" x14ac:dyDescent="0.3"/>
    <row r="125" s="12" customFormat="1" x14ac:dyDescent="0.3"/>
    <row r="126" s="12" customFormat="1" x14ac:dyDescent="0.3"/>
    <row r="127" s="12" customFormat="1" x14ac:dyDescent="0.3"/>
    <row r="128" s="12" customFormat="1" x14ac:dyDescent="0.3"/>
    <row r="129" s="12" customFormat="1" x14ac:dyDescent="0.3"/>
    <row r="130" s="12" customFormat="1" x14ac:dyDescent="0.3"/>
    <row r="131" s="12" customFormat="1" x14ac:dyDescent="0.3"/>
    <row r="132" s="12" customFormat="1" x14ac:dyDescent="0.3"/>
    <row r="133" s="12" customFormat="1" x14ac:dyDescent="0.3"/>
    <row r="134" s="12" customFormat="1" x14ac:dyDescent="0.3"/>
    <row r="135" s="12" customFormat="1" x14ac:dyDescent="0.3"/>
    <row r="136" s="12" customFormat="1" x14ac:dyDescent="0.3"/>
    <row r="137" s="12" customFormat="1" x14ac:dyDescent="0.3"/>
    <row r="138" s="12" customFormat="1" x14ac:dyDescent="0.3"/>
    <row r="139" s="12" customFormat="1" x14ac:dyDescent="0.3"/>
    <row r="140" s="12" customFormat="1" x14ac:dyDescent="0.3"/>
    <row r="141" s="12" customFormat="1" x14ac:dyDescent="0.3"/>
    <row r="142" s="12" customFormat="1" x14ac:dyDescent="0.3"/>
    <row r="143" s="12" customFormat="1" x14ac:dyDescent="0.3"/>
    <row r="144" s="12" customFormat="1" x14ac:dyDescent="0.3"/>
    <row r="145" s="12" customFormat="1" x14ac:dyDescent="0.3"/>
    <row r="146" s="12" customFormat="1" x14ac:dyDescent="0.3"/>
    <row r="147" s="12" customFormat="1" x14ac:dyDescent="0.3"/>
    <row r="148" s="12" customFormat="1" x14ac:dyDescent="0.3"/>
    <row r="149" s="12" customFormat="1" x14ac:dyDescent="0.3"/>
    <row r="150" s="12" customFormat="1" x14ac:dyDescent="0.3"/>
    <row r="151" s="12" customFormat="1" x14ac:dyDescent="0.3"/>
    <row r="152" s="12" customFormat="1" x14ac:dyDescent="0.3"/>
    <row r="153" s="12" customFormat="1" x14ac:dyDescent="0.3"/>
    <row r="154" s="12" customFormat="1" x14ac:dyDescent="0.3"/>
    <row r="155" s="12" customFormat="1" x14ac:dyDescent="0.3"/>
    <row r="156" s="12" customFormat="1" x14ac:dyDescent="0.3"/>
    <row r="157" s="12" customFormat="1" x14ac:dyDescent="0.3"/>
    <row r="158" s="12" customFormat="1" x14ac:dyDescent="0.3"/>
    <row r="159" s="12" customFormat="1" x14ac:dyDescent="0.3"/>
    <row r="160" s="12" customFormat="1" x14ac:dyDescent="0.3"/>
    <row r="161" s="12" customFormat="1" x14ac:dyDescent="0.3"/>
    <row r="162" s="12" customFormat="1" x14ac:dyDescent="0.3"/>
    <row r="163" s="12" customFormat="1" x14ac:dyDescent="0.3"/>
    <row r="164" s="12" customFormat="1" x14ac:dyDescent="0.3"/>
    <row r="165" s="12" customFormat="1" x14ac:dyDescent="0.3"/>
    <row r="166" s="12" customFormat="1" x14ac:dyDescent="0.3"/>
    <row r="167" s="12" customFormat="1" x14ac:dyDescent="0.3"/>
    <row r="168" s="12" customFormat="1" x14ac:dyDescent="0.3"/>
    <row r="169" s="12" customFormat="1" x14ac:dyDescent="0.3"/>
    <row r="170" s="12" customFormat="1" x14ac:dyDescent="0.3"/>
    <row r="171" s="12" customFormat="1" x14ac:dyDescent="0.3"/>
    <row r="172" s="12" customFormat="1" x14ac:dyDescent="0.3"/>
    <row r="173" s="12" customFormat="1" x14ac:dyDescent="0.3"/>
    <row r="174" s="12" customFormat="1" x14ac:dyDescent="0.3"/>
    <row r="175" s="12" customFormat="1" x14ac:dyDescent="0.3"/>
    <row r="176" s="12" customFormat="1" x14ac:dyDescent="0.3"/>
    <row r="177" s="12" customFormat="1" x14ac:dyDescent="0.3"/>
    <row r="178" s="12" customFormat="1" x14ac:dyDescent="0.3"/>
    <row r="179" s="12" customFormat="1" x14ac:dyDescent="0.3"/>
    <row r="180" s="12" customFormat="1" x14ac:dyDescent="0.3"/>
    <row r="181" s="12" customFormat="1" x14ac:dyDescent="0.3"/>
    <row r="182" s="12" customFormat="1" x14ac:dyDescent="0.3"/>
    <row r="183" s="12" customFormat="1" x14ac:dyDescent="0.3"/>
    <row r="184" s="12" customFormat="1" x14ac:dyDescent="0.3"/>
    <row r="185" s="12" customFormat="1" x14ac:dyDescent="0.3"/>
    <row r="186" s="12" customFormat="1" x14ac:dyDescent="0.3"/>
    <row r="187" s="12" customFormat="1" x14ac:dyDescent="0.3"/>
    <row r="188" s="12" customFormat="1" x14ac:dyDescent="0.3"/>
    <row r="189" s="12" customFormat="1" x14ac:dyDescent="0.3"/>
    <row r="190" s="12" customFormat="1" x14ac:dyDescent="0.3"/>
    <row r="191" s="12" customFormat="1" x14ac:dyDescent="0.3"/>
    <row r="192" s="12" customFormat="1" x14ac:dyDescent="0.3"/>
    <row r="193" s="12" customFormat="1" x14ac:dyDescent="0.3"/>
    <row r="194" s="12" customFormat="1" x14ac:dyDescent="0.3"/>
    <row r="195" s="12" customFormat="1" x14ac:dyDescent="0.3"/>
    <row r="196" s="12" customFormat="1" x14ac:dyDescent="0.3"/>
    <row r="197" s="12" customFormat="1" x14ac:dyDescent="0.3"/>
    <row r="198" s="12" customFormat="1" x14ac:dyDescent="0.3"/>
    <row r="199" s="12" customFormat="1" x14ac:dyDescent="0.3"/>
    <row r="200" s="12" customFormat="1" x14ac:dyDescent="0.3"/>
    <row r="201" s="12" customFormat="1" x14ac:dyDescent="0.3"/>
    <row r="202" s="12" customFormat="1" x14ac:dyDescent="0.3"/>
    <row r="203" s="12" customFormat="1" x14ac:dyDescent="0.3"/>
    <row r="204" s="12" customFormat="1" x14ac:dyDescent="0.3"/>
    <row r="205" s="12" customFormat="1" x14ac:dyDescent="0.3"/>
    <row r="206" s="12" customFormat="1" x14ac:dyDescent="0.3"/>
    <row r="207" s="12" customFormat="1" x14ac:dyDescent="0.3"/>
    <row r="208" s="12" customFormat="1" x14ac:dyDescent="0.3"/>
    <row r="209" s="12" customFormat="1" x14ac:dyDescent="0.3"/>
    <row r="210" s="12" customFormat="1" x14ac:dyDescent="0.3"/>
    <row r="211" s="12" customFormat="1" x14ac:dyDescent="0.3"/>
    <row r="212" s="12" customFormat="1" x14ac:dyDescent="0.3"/>
    <row r="213" s="12" customFormat="1" x14ac:dyDescent="0.3"/>
    <row r="214" s="12" customFormat="1" x14ac:dyDescent="0.3"/>
    <row r="215" s="12" customFormat="1" x14ac:dyDescent="0.3"/>
    <row r="216" s="12" customFormat="1" x14ac:dyDescent="0.3"/>
    <row r="217" s="12" customFormat="1" x14ac:dyDescent="0.3"/>
    <row r="218" s="12" customFormat="1" x14ac:dyDescent="0.3"/>
    <row r="219" s="12" customFormat="1" x14ac:dyDescent="0.3"/>
    <row r="220" s="12" customFormat="1" x14ac:dyDescent="0.3"/>
    <row r="221" s="12" customFormat="1" x14ac:dyDescent="0.3"/>
    <row r="222" s="12" customFormat="1" x14ac:dyDescent="0.3"/>
    <row r="223" s="12" customFormat="1" x14ac:dyDescent="0.3"/>
    <row r="224" s="12" customFormat="1" x14ac:dyDescent="0.3"/>
    <row r="225" s="12" customFormat="1" x14ac:dyDescent="0.3"/>
    <row r="226" s="12" customFormat="1" x14ac:dyDescent="0.3"/>
    <row r="227" s="12" customFormat="1" x14ac:dyDescent="0.3"/>
    <row r="228" s="12" customFormat="1" x14ac:dyDescent="0.3"/>
    <row r="229" s="12" customFormat="1" x14ac:dyDescent="0.3"/>
    <row r="230" s="12" customFormat="1" x14ac:dyDescent="0.3"/>
    <row r="231" s="12" customFormat="1" x14ac:dyDescent="0.3"/>
    <row r="232" s="12" customFormat="1" x14ac:dyDescent="0.3"/>
    <row r="233" s="12" customFormat="1" x14ac:dyDescent="0.3"/>
    <row r="234" s="12" customFormat="1" x14ac:dyDescent="0.3"/>
    <row r="235" s="12" customFormat="1" x14ac:dyDescent="0.3"/>
    <row r="236" s="12" customFormat="1" x14ac:dyDescent="0.3"/>
    <row r="237" s="12" customFormat="1" x14ac:dyDescent="0.3"/>
    <row r="238" s="12" customFormat="1" x14ac:dyDescent="0.3"/>
    <row r="239" s="12" customFormat="1" x14ac:dyDescent="0.3"/>
    <row r="240" s="12" customFormat="1" x14ac:dyDescent="0.3"/>
    <row r="241" s="12" customFormat="1" x14ac:dyDescent="0.3"/>
    <row r="242" s="12" customFormat="1" x14ac:dyDescent="0.3"/>
    <row r="243" s="12" customFormat="1" x14ac:dyDescent="0.3"/>
    <row r="244" s="12" customFormat="1" x14ac:dyDescent="0.3"/>
    <row r="245" s="12" customFormat="1" x14ac:dyDescent="0.3"/>
    <row r="246" s="12" customFormat="1" x14ac:dyDescent="0.3"/>
    <row r="247" s="12" customFormat="1" x14ac:dyDescent="0.3"/>
    <row r="248" s="12" customFormat="1" x14ac:dyDescent="0.3"/>
    <row r="249" s="12" customFormat="1" x14ac:dyDescent="0.3"/>
    <row r="250" s="12" customFormat="1" x14ac:dyDescent="0.3"/>
    <row r="251" s="12" customFormat="1" x14ac:dyDescent="0.3"/>
    <row r="252" s="12" customFormat="1" x14ac:dyDescent="0.3"/>
    <row r="253" s="12" customFormat="1" x14ac:dyDescent="0.3"/>
    <row r="254" s="12" customFormat="1" x14ac:dyDescent="0.3"/>
    <row r="255" s="12" customFormat="1" x14ac:dyDescent="0.3"/>
    <row r="256" s="12" customFormat="1" x14ac:dyDescent="0.3"/>
    <row r="257" s="12" customFormat="1" x14ac:dyDescent="0.3"/>
    <row r="258" s="12" customFormat="1" x14ac:dyDescent="0.3"/>
    <row r="259" s="12" customFormat="1" x14ac:dyDescent="0.3"/>
    <row r="260" s="12" customFormat="1" x14ac:dyDescent="0.3"/>
    <row r="261" s="12" customFormat="1" x14ac:dyDescent="0.3"/>
    <row r="262" s="12" customFormat="1" x14ac:dyDescent="0.3"/>
    <row r="263" s="12" customFormat="1" x14ac:dyDescent="0.3"/>
    <row r="264" s="12" customFormat="1" x14ac:dyDescent="0.3"/>
    <row r="265" s="12" customFormat="1" x14ac:dyDescent="0.3"/>
    <row r="266" s="12" customFormat="1" x14ac:dyDescent="0.3"/>
    <row r="267" s="12" customFormat="1" x14ac:dyDescent="0.3"/>
    <row r="268" s="12" customFormat="1" x14ac:dyDescent="0.3"/>
    <row r="269" s="12" customFormat="1" x14ac:dyDescent="0.3"/>
    <row r="270" s="12" customFormat="1" x14ac:dyDescent="0.3"/>
    <row r="271" s="12" customFormat="1" x14ac:dyDescent="0.3"/>
    <row r="272" s="12" customFormat="1" x14ac:dyDescent="0.3"/>
    <row r="273" s="12" customFormat="1" x14ac:dyDescent="0.3"/>
    <row r="274" s="12" customFormat="1" x14ac:dyDescent="0.3"/>
    <row r="275" s="12" customFormat="1" x14ac:dyDescent="0.3"/>
    <row r="276" s="12" customFormat="1" x14ac:dyDescent="0.3"/>
    <row r="277" s="12" customFormat="1" x14ac:dyDescent="0.3"/>
    <row r="278" s="12" customFormat="1" x14ac:dyDescent="0.3"/>
    <row r="279" s="12" customFormat="1" x14ac:dyDescent="0.3"/>
    <row r="280" s="12" customFormat="1" x14ac:dyDescent="0.3"/>
    <row r="281" s="12" customFormat="1" x14ac:dyDescent="0.3"/>
    <row r="282" s="12" customFormat="1" x14ac:dyDescent="0.3"/>
    <row r="283" s="12" customFormat="1" x14ac:dyDescent="0.3"/>
    <row r="284" s="12" customFormat="1" x14ac:dyDescent="0.3"/>
    <row r="285" s="12" customFormat="1" x14ac:dyDescent="0.3"/>
    <row r="286" s="12" customFormat="1" x14ac:dyDescent="0.3"/>
    <row r="287" s="12" customFormat="1" x14ac:dyDescent="0.3"/>
    <row r="288" s="12" customFormat="1" x14ac:dyDescent="0.3"/>
    <row r="289" s="12" customFormat="1" x14ac:dyDescent="0.3"/>
    <row r="290" s="12" customFormat="1" x14ac:dyDescent="0.3"/>
    <row r="291" s="12" customFormat="1" x14ac:dyDescent="0.3"/>
    <row r="292" s="12" customFormat="1" x14ac:dyDescent="0.3"/>
    <row r="293" s="12" customFormat="1" x14ac:dyDescent="0.3"/>
    <row r="294" s="12" customFormat="1" x14ac:dyDescent="0.3"/>
    <row r="295" s="12" customFormat="1" x14ac:dyDescent="0.3"/>
    <row r="296" s="12" customFormat="1" x14ac:dyDescent="0.3"/>
    <row r="297" s="12" customFormat="1" x14ac:dyDescent="0.3"/>
    <row r="298" s="12" customFormat="1" x14ac:dyDescent="0.3"/>
    <row r="299" s="12" customFormat="1" x14ac:dyDescent="0.3"/>
    <row r="300" s="12" customFormat="1" x14ac:dyDescent="0.3"/>
    <row r="301" s="12" customFormat="1" x14ac:dyDescent="0.3"/>
    <row r="302" s="12" customFormat="1" x14ac:dyDescent="0.3"/>
    <row r="303" s="12" customFormat="1" x14ac:dyDescent="0.3"/>
    <row r="304" s="12" customFormat="1" x14ac:dyDescent="0.3"/>
    <row r="305" s="12" customFormat="1" x14ac:dyDescent="0.3"/>
    <row r="306" s="12" customFormat="1" x14ac:dyDescent="0.3"/>
    <row r="307" s="12" customFormat="1" x14ac:dyDescent="0.3"/>
    <row r="308" s="12" customFormat="1" x14ac:dyDescent="0.3"/>
    <row r="309" s="12" customFormat="1" x14ac:dyDescent="0.3"/>
    <row r="310" s="12" customFormat="1" x14ac:dyDescent="0.3"/>
    <row r="311" s="12" customFormat="1" x14ac:dyDescent="0.3"/>
    <row r="312" s="12" customFormat="1" x14ac:dyDescent="0.3"/>
    <row r="313" s="12" customFormat="1" x14ac:dyDescent="0.3"/>
    <row r="314" s="12" customFormat="1" x14ac:dyDescent="0.3"/>
    <row r="315" s="12" customFormat="1" x14ac:dyDescent="0.3"/>
    <row r="316" s="12" customFormat="1" x14ac:dyDescent="0.3"/>
    <row r="317" s="12" customFormat="1" x14ac:dyDescent="0.3"/>
    <row r="318" s="12" customFormat="1" x14ac:dyDescent="0.3"/>
    <row r="319" s="12" customFormat="1" x14ac:dyDescent="0.3"/>
    <row r="320" s="12" customFormat="1" x14ac:dyDescent="0.3"/>
    <row r="321" s="12" customFormat="1" x14ac:dyDescent="0.3"/>
    <row r="322" s="12" customFormat="1" x14ac:dyDescent="0.3"/>
    <row r="323" s="12" customFormat="1" x14ac:dyDescent="0.3"/>
    <row r="324" s="12" customFormat="1" x14ac:dyDescent="0.3"/>
    <row r="325" s="12" customFormat="1" x14ac:dyDescent="0.3"/>
    <row r="326" s="12" customFormat="1" x14ac:dyDescent="0.3"/>
    <row r="327" s="12" customFormat="1" x14ac:dyDescent="0.3"/>
    <row r="328" s="12" customFormat="1" x14ac:dyDescent="0.3"/>
    <row r="329" s="12" customFormat="1" x14ac:dyDescent="0.3"/>
    <row r="330" s="12" customFormat="1" x14ac:dyDescent="0.3"/>
    <row r="331" s="12" customFormat="1" x14ac:dyDescent="0.3"/>
    <row r="332" s="12" customFormat="1" x14ac:dyDescent="0.3"/>
    <row r="333" s="12" customFormat="1" x14ac:dyDescent="0.3"/>
    <row r="334" s="12" customFormat="1" x14ac:dyDescent="0.3"/>
    <row r="335" s="12" customFormat="1" x14ac:dyDescent="0.3"/>
    <row r="336" s="12" customFormat="1" x14ac:dyDescent="0.3"/>
    <row r="337" s="12" customFormat="1" x14ac:dyDescent="0.3"/>
    <row r="338" s="12" customFormat="1" x14ac:dyDescent="0.3"/>
    <row r="339" s="12" customFormat="1" x14ac:dyDescent="0.3"/>
    <row r="340" s="12" customFormat="1" x14ac:dyDescent="0.3"/>
    <row r="341" s="12" customFormat="1" x14ac:dyDescent="0.3"/>
    <row r="342" s="12" customFormat="1" x14ac:dyDescent="0.3"/>
    <row r="343" s="12" customFormat="1" x14ac:dyDescent="0.3"/>
    <row r="344" s="12" customFormat="1" x14ac:dyDescent="0.3"/>
    <row r="345" s="12" customFormat="1" x14ac:dyDescent="0.3"/>
    <row r="346" s="12" customFormat="1" x14ac:dyDescent="0.3"/>
    <row r="347" s="12" customFormat="1" x14ac:dyDescent="0.3"/>
    <row r="348" s="12" customFormat="1" x14ac:dyDescent="0.3"/>
    <row r="349" s="12" customFormat="1" x14ac:dyDescent="0.3"/>
    <row r="350" s="12" customFormat="1" x14ac:dyDescent="0.3"/>
    <row r="351" s="12" customFormat="1" x14ac:dyDescent="0.3"/>
    <row r="352" s="12" customFormat="1" x14ac:dyDescent="0.3"/>
    <row r="353" s="12" customFormat="1" x14ac:dyDescent="0.3"/>
    <row r="354" s="12" customFormat="1" x14ac:dyDescent="0.3"/>
    <row r="355" s="12" customFormat="1" x14ac:dyDescent="0.3"/>
    <row r="356" s="12" customFormat="1" x14ac:dyDescent="0.3"/>
    <row r="357" s="12" customFormat="1" x14ac:dyDescent="0.3"/>
    <row r="358" s="12" customFormat="1" x14ac:dyDescent="0.3"/>
    <row r="359" s="12" customFormat="1" x14ac:dyDescent="0.3"/>
    <row r="360" s="12" customFormat="1" x14ac:dyDescent="0.3"/>
    <row r="361" s="12" customFormat="1" x14ac:dyDescent="0.3"/>
    <row r="362" s="12" customFormat="1" x14ac:dyDescent="0.3"/>
    <row r="363" s="12" customFormat="1" x14ac:dyDescent="0.3"/>
    <row r="364" s="12" customFormat="1" x14ac:dyDescent="0.3"/>
    <row r="365" s="12" customFormat="1" x14ac:dyDescent="0.3"/>
    <row r="366" s="12" customFormat="1" x14ac:dyDescent="0.3"/>
    <row r="367" s="12" customFormat="1" x14ac:dyDescent="0.3"/>
    <row r="368" s="12" customFormat="1" x14ac:dyDescent="0.3"/>
    <row r="369" s="12" customFormat="1" x14ac:dyDescent="0.3"/>
    <row r="370" s="12" customFormat="1" x14ac:dyDescent="0.3"/>
    <row r="371" s="12" customFormat="1" x14ac:dyDescent="0.3"/>
    <row r="372" s="12" customFormat="1" x14ac:dyDescent="0.3"/>
    <row r="373" s="12" customFormat="1" x14ac:dyDescent="0.3"/>
    <row r="374" s="12" customFormat="1" x14ac:dyDescent="0.3"/>
    <row r="375" s="12" customFormat="1" x14ac:dyDescent="0.3"/>
    <row r="376" s="12" customFormat="1" x14ac:dyDescent="0.3"/>
    <row r="377" s="12" customFormat="1" x14ac:dyDescent="0.3"/>
    <row r="378" s="12" customFormat="1" x14ac:dyDescent="0.3"/>
    <row r="379" s="12" customFormat="1" x14ac:dyDescent="0.3"/>
    <row r="380" s="12" customFormat="1" x14ac:dyDescent="0.3"/>
    <row r="381" s="12" customFormat="1" x14ac:dyDescent="0.3"/>
    <row r="382" s="12" customFormat="1" x14ac:dyDescent="0.3"/>
    <row r="383" s="12" customFormat="1" x14ac:dyDescent="0.3"/>
    <row r="384" s="12" customFormat="1" x14ac:dyDescent="0.3"/>
    <row r="385" s="12" customFormat="1" x14ac:dyDescent="0.3"/>
    <row r="386" s="12" customFormat="1" x14ac:dyDescent="0.3"/>
    <row r="387" s="12" customFormat="1" x14ac:dyDescent="0.3"/>
    <row r="388" s="12" customFormat="1" x14ac:dyDescent="0.3"/>
    <row r="389" s="12" customFormat="1" x14ac:dyDescent="0.3"/>
    <row r="390" s="12" customFormat="1" x14ac:dyDescent="0.3"/>
    <row r="391" s="12" customFormat="1" x14ac:dyDescent="0.3"/>
    <row r="392" s="12" customFormat="1" x14ac:dyDescent="0.3"/>
    <row r="393" s="12" customFormat="1" x14ac:dyDescent="0.3"/>
    <row r="394" s="12" customFormat="1" x14ac:dyDescent="0.3"/>
    <row r="395" s="12" customFormat="1" x14ac:dyDescent="0.3"/>
    <row r="396" s="12" customFormat="1" x14ac:dyDescent="0.3"/>
    <row r="397" s="12" customFormat="1" x14ac:dyDescent="0.3"/>
    <row r="398" s="12" customFormat="1" x14ac:dyDescent="0.3"/>
    <row r="399" s="12" customFormat="1" x14ac:dyDescent="0.3"/>
    <row r="400" s="12" customFormat="1" x14ac:dyDescent="0.3"/>
    <row r="401" s="12" customFormat="1" x14ac:dyDescent="0.3"/>
    <row r="402" s="12" customFormat="1" x14ac:dyDescent="0.3"/>
    <row r="403" s="12" customFormat="1" x14ac:dyDescent="0.3"/>
    <row r="404" s="12" customFormat="1" x14ac:dyDescent="0.3"/>
    <row r="405" s="12" customFormat="1" x14ac:dyDescent="0.3"/>
    <row r="406" s="12" customFormat="1" x14ac:dyDescent="0.3"/>
    <row r="407" s="12" customFormat="1" x14ac:dyDescent="0.3"/>
    <row r="408" s="12" customFormat="1" x14ac:dyDescent="0.3"/>
    <row r="409" s="12" customFormat="1" x14ac:dyDescent="0.3"/>
    <row r="410" s="12" customFormat="1" x14ac:dyDescent="0.3"/>
    <row r="411" s="12" customFormat="1" x14ac:dyDescent="0.3"/>
    <row r="412" s="12" customFormat="1" x14ac:dyDescent="0.3"/>
    <row r="413" s="12" customFormat="1" x14ac:dyDescent="0.3"/>
    <row r="414" s="12" customFormat="1" x14ac:dyDescent="0.3"/>
    <row r="415" s="12" customFormat="1" x14ac:dyDescent="0.3"/>
    <row r="416" s="12" customFormat="1" x14ac:dyDescent="0.3"/>
    <row r="417" s="12" customFormat="1" x14ac:dyDescent="0.3"/>
    <row r="418" s="12" customFormat="1" x14ac:dyDescent="0.3"/>
    <row r="419" s="12" customFormat="1" x14ac:dyDescent="0.3"/>
    <row r="420" s="12" customFormat="1" x14ac:dyDescent="0.3"/>
    <row r="421" s="12" customFormat="1" x14ac:dyDescent="0.3"/>
    <row r="422" s="12" customFormat="1" x14ac:dyDescent="0.3"/>
    <row r="423" s="12" customFormat="1" x14ac:dyDescent="0.3"/>
    <row r="424" s="12" customFormat="1" x14ac:dyDescent="0.3"/>
    <row r="425" s="12" customFormat="1" x14ac:dyDescent="0.3"/>
    <row r="426" s="12" customFormat="1" x14ac:dyDescent="0.3"/>
    <row r="427" s="12" customFormat="1" x14ac:dyDescent="0.3"/>
    <row r="428" s="12" customFormat="1" x14ac:dyDescent="0.3"/>
    <row r="429" s="12" customFormat="1" x14ac:dyDescent="0.3"/>
    <row r="430" s="12" customFormat="1" x14ac:dyDescent="0.3"/>
    <row r="431" s="12" customFormat="1" x14ac:dyDescent="0.3"/>
    <row r="432" s="12" customFormat="1" x14ac:dyDescent="0.3"/>
    <row r="433" s="12" customFormat="1" x14ac:dyDescent="0.3"/>
    <row r="434" s="12" customFormat="1" x14ac:dyDescent="0.3"/>
    <row r="435" s="12" customFormat="1" x14ac:dyDescent="0.3"/>
    <row r="436" s="12" customFormat="1" x14ac:dyDescent="0.3"/>
    <row r="437" s="12" customFormat="1" x14ac:dyDescent="0.3"/>
    <row r="438" s="12" customFormat="1" x14ac:dyDescent="0.3"/>
    <row r="439" s="12" customFormat="1" x14ac:dyDescent="0.3"/>
    <row r="440" s="12" customFormat="1" x14ac:dyDescent="0.3"/>
    <row r="441" s="12" customFormat="1" x14ac:dyDescent="0.3"/>
    <row r="442" s="12" customFormat="1" x14ac:dyDescent="0.3"/>
    <row r="443" s="12" customFormat="1" x14ac:dyDescent="0.3"/>
    <row r="444" s="12" customFormat="1" x14ac:dyDescent="0.3"/>
    <row r="445" s="12" customFormat="1" x14ac:dyDescent="0.3"/>
    <row r="446" s="12" customFormat="1" x14ac:dyDescent="0.3"/>
    <row r="447" s="12" customFormat="1" x14ac:dyDescent="0.3"/>
    <row r="448" s="12" customFormat="1" x14ac:dyDescent="0.3"/>
    <row r="449" s="12" customFormat="1" x14ac:dyDescent="0.3"/>
    <row r="450" s="12" customFormat="1" x14ac:dyDescent="0.3"/>
    <row r="451" s="12" customFormat="1" x14ac:dyDescent="0.3"/>
    <row r="452" s="12" customFormat="1" x14ac:dyDescent="0.3"/>
    <row r="453" s="12" customFormat="1" x14ac:dyDescent="0.3"/>
    <row r="454" s="12" customFormat="1" x14ac:dyDescent="0.3"/>
    <row r="455" s="12" customFormat="1" x14ac:dyDescent="0.3"/>
    <row r="456" s="12" customFormat="1" x14ac:dyDescent="0.3"/>
    <row r="457" s="12" customFormat="1" x14ac:dyDescent="0.3"/>
    <row r="458" s="12" customFormat="1" x14ac:dyDescent="0.3"/>
    <row r="459" s="12" customFormat="1" x14ac:dyDescent="0.3"/>
    <row r="460" s="12" customFormat="1" x14ac:dyDescent="0.3"/>
    <row r="461" s="12" customFormat="1" x14ac:dyDescent="0.3"/>
    <row r="462" s="12" customFormat="1" x14ac:dyDescent="0.3"/>
    <row r="463" s="12" customFormat="1" x14ac:dyDescent="0.3"/>
    <row r="464" s="12" customFormat="1" x14ac:dyDescent="0.3"/>
    <row r="465" s="12" customFormat="1" x14ac:dyDescent="0.3"/>
    <row r="466" s="12" customFormat="1" x14ac:dyDescent="0.3"/>
    <row r="467" s="12" customFormat="1" x14ac:dyDescent="0.3"/>
    <row r="468" s="12" customFormat="1" x14ac:dyDescent="0.3"/>
    <row r="469" s="12" customFormat="1" x14ac:dyDescent="0.3"/>
    <row r="470" s="12" customFormat="1" x14ac:dyDescent="0.3"/>
    <row r="471" s="12" customFormat="1" x14ac:dyDescent="0.3"/>
    <row r="472" s="12" customFormat="1" x14ac:dyDescent="0.3"/>
    <row r="473" s="12" customFormat="1" x14ac:dyDescent="0.3"/>
    <row r="474" s="12" customFormat="1" x14ac:dyDescent="0.3"/>
    <row r="475" s="12" customFormat="1" x14ac:dyDescent="0.3"/>
    <row r="476" s="12" customFormat="1" x14ac:dyDescent="0.3"/>
    <row r="477" s="12" customFormat="1" x14ac:dyDescent="0.3"/>
    <row r="478" s="12" customFormat="1" x14ac:dyDescent="0.3"/>
    <row r="479" s="12" customFormat="1" x14ac:dyDescent="0.3"/>
    <row r="480" s="12" customFormat="1" x14ac:dyDescent="0.3"/>
    <row r="481" s="12" customFormat="1" x14ac:dyDescent="0.3"/>
    <row r="482" s="12" customFormat="1" x14ac:dyDescent="0.3"/>
    <row r="483" s="12" customFormat="1" x14ac:dyDescent="0.3"/>
    <row r="484" s="12" customFormat="1" x14ac:dyDescent="0.3"/>
    <row r="485" s="12" customFormat="1" x14ac:dyDescent="0.3"/>
    <row r="486" s="12" customFormat="1" x14ac:dyDescent="0.3"/>
    <row r="487" s="12" customFormat="1" x14ac:dyDescent="0.3"/>
    <row r="488" s="12" customFormat="1" x14ac:dyDescent="0.3"/>
    <row r="489" s="12" customFormat="1" x14ac:dyDescent="0.3"/>
    <row r="490" s="12" customFormat="1" x14ac:dyDescent="0.3"/>
    <row r="491" s="12" customFormat="1" x14ac:dyDescent="0.3"/>
    <row r="492" s="12" customFormat="1" x14ac:dyDescent="0.3"/>
    <row r="493" s="12" customFormat="1" x14ac:dyDescent="0.3"/>
    <row r="494" s="12" customFormat="1" x14ac:dyDescent="0.3"/>
    <row r="495" s="12" customFormat="1" x14ac:dyDescent="0.3"/>
    <row r="496" s="12" customFormat="1" x14ac:dyDescent="0.3"/>
    <row r="497" s="12" customFormat="1" x14ac:dyDescent="0.3"/>
    <row r="498" s="12" customFormat="1" x14ac:dyDescent="0.3"/>
    <row r="499" s="12" customFormat="1" x14ac:dyDescent="0.3"/>
    <row r="500" s="12" customFormat="1" x14ac:dyDescent="0.3"/>
    <row r="501" s="12" customFormat="1" x14ac:dyDescent="0.3"/>
    <row r="502" s="12" customFormat="1" x14ac:dyDescent="0.3"/>
    <row r="503" s="12" customFormat="1" x14ac:dyDescent="0.3"/>
    <row r="504" s="12" customFormat="1" x14ac:dyDescent="0.3"/>
    <row r="505" s="12" customFormat="1" x14ac:dyDescent="0.3"/>
    <row r="506" s="12" customFormat="1" x14ac:dyDescent="0.3"/>
    <row r="507" s="12" customFormat="1" x14ac:dyDescent="0.3"/>
    <row r="508" s="12" customFormat="1" x14ac:dyDescent="0.3"/>
    <row r="509" s="12" customFormat="1" x14ac:dyDescent="0.3"/>
    <row r="510" s="12" customFormat="1" x14ac:dyDescent="0.3"/>
    <row r="511" s="12" customFormat="1" x14ac:dyDescent="0.3"/>
    <row r="512" s="12" customFormat="1" x14ac:dyDescent="0.3"/>
    <row r="513" s="12" customFormat="1" x14ac:dyDescent="0.3"/>
    <row r="514" s="12" customFormat="1" x14ac:dyDescent="0.3"/>
    <row r="515" s="12" customFormat="1" x14ac:dyDescent="0.3"/>
    <row r="516" s="12" customFormat="1" x14ac:dyDescent="0.3"/>
    <row r="517" s="12" customFormat="1" x14ac:dyDescent="0.3"/>
    <row r="518" s="12" customFormat="1" x14ac:dyDescent="0.3"/>
    <row r="519" s="12" customFormat="1" x14ac:dyDescent="0.3"/>
    <row r="520" s="12" customFormat="1" x14ac:dyDescent="0.3"/>
    <row r="521" s="12" customFormat="1" x14ac:dyDescent="0.3"/>
    <row r="522" s="12" customFormat="1" x14ac:dyDescent="0.3"/>
    <row r="523" s="12" customFormat="1" x14ac:dyDescent="0.3"/>
    <row r="524" s="12" customFormat="1" x14ac:dyDescent="0.3"/>
    <row r="525" s="12" customFormat="1" x14ac:dyDescent="0.3"/>
    <row r="526" s="12" customFormat="1" x14ac:dyDescent="0.3"/>
    <row r="527" s="12" customFormat="1" x14ac:dyDescent="0.3"/>
    <row r="528" s="12" customFormat="1" x14ac:dyDescent="0.3"/>
    <row r="529" s="12" customFormat="1" x14ac:dyDescent="0.3"/>
    <row r="530" s="12" customFormat="1" x14ac:dyDescent="0.3"/>
    <row r="531" s="12" customFormat="1" x14ac:dyDescent="0.3"/>
    <row r="532" s="12" customFormat="1" x14ac:dyDescent="0.3"/>
    <row r="533" s="12" customFormat="1" x14ac:dyDescent="0.3"/>
    <row r="534" s="12" customFormat="1" x14ac:dyDescent="0.3"/>
    <row r="535" s="12" customFormat="1" x14ac:dyDescent="0.3"/>
    <row r="536" s="12" customFormat="1" x14ac:dyDescent="0.3"/>
    <row r="537" s="12" customFormat="1" x14ac:dyDescent="0.3"/>
    <row r="538" s="12" customFormat="1" x14ac:dyDescent="0.3"/>
    <row r="539" s="12" customFormat="1" x14ac:dyDescent="0.3"/>
    <row r="540" s="12" customFormat="1" x14ac:dyDescent="0.3"/>
    <row r="541" s="12" customFormat="1" x14ac:dyDescent="0.3"/>
    <row r="542" s="12" customFormat="1" x14ac:dyDescent="0.3"/>
    <row r="543" s="12" customFormat="1" x14ac:dyDescent="0.3"/>
    <row r="544" s="12" customFormat="1" x14ac:dyDescent="0.3"/>
    <row r="545" s="12" customFormat="1" x14ac:dyDescent="0.3"/>
    <row r="546" s="12" customFormat="1" x14ac:dyDescent="0.3"/>
    <row r="547" s="12" customFormat="1" x14ac:dyDescent="0.3"/>
    <row r="548" s="12" customFormat="1" x14ac:dyDescent="0.3"/>
    <row r="549" s="12" customFormat="1" x14ac:dyDescent="0.3"/>
    <row r="550" s="12" customFormat="1" x14ac:dyDescent="0.3"/>
    <row r="551" s="12" customFormat="1" x14ac:dyDescent="0.3"/>
    <row r="552" s="12" customFormat="1" x14ac:dyDescent="0.3"/>
    <row r="553" s="12" customFormat="1" x14ac:dyDescent="0.3"/>
    <row r="554" s="12" customFormat="1" x14ac:dyDescent="0.3"/>
    <row r="555" s="12" customFormat="1" x14ac:dyDescent="0.3"/>
    <row r="556" s="12" customFormat="1" x14ac:dyDescent="0.3"/>
    <row r="557" s="12" customFormat="1" x14ac:dyDescent="0.3"/>
    <row r="558" s="12" customFormat="1" x14ac:dyDescent="0.3"/>
    <row r="559" s="12" customFormat="1" x14ac:dyDescent="0.3"/>
    <row r="560" s="12" customFormat="1" x14ac:dyDescent="0.3"/>
    <row r="561" s="12" customFormat="1" x14ac:dyDescent="0.3"/>
    <row r="562" s="12" customFormat="1" x14ac:dyDescent="0.3"/>
    <row r="563" s="12" customFormat="1" x14ac:dyDescent="0.3"/>
    <row r="564" s="12" customFormat="1" x14ac:dyDescent="0.3"/>
    <row r="565" s="12" customFormat="1" x14ac:dyDescent="0.3"/>
    <row r="566" s="12" customFormat="1" x14ac:dyDescent="0.3"/>
    <row r="567" s="12" customFormat="1" x14ac:dyDescent="0.3"/>
    <row r="568" s="12" customFormat="1" x14ac:dyDescent="0.3"/>
    <row r="569" s="12" customFormat="1" x14ac:dyDescent="0.3"/>
    <row r="570" s="12" customFormat="1" x14ac:dyDescent="0.3"/>
    <row r="571" s="12" customFormat="1" x14ac:dyDescent="0.3"/>
    <row r="572" s="12" customFormat="1" x14ac:dyDescent="0.3"/>
    <row r="573" s="12" customFormat="1" x14ac:dyDescent="0.3"/>
    <row r="574" s="12" customFormat="1" x14ac:dyDescent="0.3"/>
    <row r="575" s="12" customFormat="1" x14ac:dyDescent="0.3"/>
    <row r="576" s="12" customFormat="1" x14ac:dyDescent="0.3"/>
    <row r="577" s="12" customFormat="1" x14ac:dyDescent="0.3"/>
    <row r="578" s="12" customFormat="1" x14ac:dyDescent="0.3"/>
    <row r="579" s="12" customFormat="1" x14ac:dyDescent="0.3"/>
    <row r="580" s="12" customFormat="1" x14ac:dyDescent="0.3"/>
    <row r="581" s="12" customFormat="1" x14ac:dyDescent="0.3"/>
    <row r="582" s="12" customFormat="1" x14ac:dyDescent="0.3"/>
    <row r="583" s="12" customFormat="1" x14ac:dyDescent="0.3"/>
    <row r="584" s="12" customFormat="1" x14ac:dyDescent="0.3"/>
    <row r="585" s="12" customFormat="1" x14ac:dyDescent="0.3"/>
    <row r="586" s="12" customFormat="1" x14ac:dyDescent="0.3"/>
    <row r="587" s="12" customFormat="1" x14ac:dyDescent="0.3"/>
    <row r="588" s="12" customFormat="1" x14ac:dyDescent="0.3"/>
    <row r="589" s="12" customFormat="1" x14ac:dyDescent="0.3"/>
    <row r="590" s="12" customFormat="1" x14ac:dyDescent="0.3"/>
    <row r="591" s="12" customFormat="1" x14ac:dyDescent="0.3"/>
    <row r="592" s="12" customFormat="1" x14ac:dyDescent="0.3"/>
    <row r="593" s="12" customFormat="1" x14ac:dyDescent="0.3"/>
    <row r="594" s="12" customFormat="1" x14ac:dyDescent="0.3"/>
    <row r="595" s="12" customFormat="1" x14ac:dyDescent="0.3"/>
    <row r="596" s="12" customFormat="1" x14ac:dyDescent="0.3"/>
    <row r="597" s="12" customFormat="1" x14ac:dyDescent="0.3"/>
    <row r="598" s="12" customFormat="1" x14ac:dyDescent="0.3"/>
    <row r="599" s="12" customFormat="1" x14ac:dyDescent="0.3"/>
    <row r="600" s="12" customFormat="1" x14ac:dyDescent="0.3"/>
    <row r="601" s="12" customFormat="1" x14ac:dyDescent="0.3"/>
    <row r="602" s="12" customFormat="1" x14ac:dyDescent="0.3"/>
    <row r="603" s="12" customFormat="1" x14ac:dyDescent="0.3"/>
    <row r="604" s="12" customFormat="1" x14ac:dyDescent="0.3"/>
    <row r="605" s="12" customFormat="1" x14ac:dyDescent="0.3"/>
    <row r="606" s="12" customFormat="1" x14ac:dyDescent="0.3"/>
    <row r="607" s="12" customFormat="1" x14ac:dyDescent="0.3"/>
    <row r="608" s="12" customFormat="1" x14ac:dyDescent="0.3"/>
    <row r="609" s="12" customFormat="1" x14ac:dyDescent="0.3"/>
    <row r="610" s="12" customFormat="1" x14ac:dyDescent="0.3"/>
    <row r="611" s="12" customFormat="1" x14ac:dyDescent="0.3"/>
    <row r="612" s="12" customFormat="1" x14ac:dyDescent="0.3"/>
    <row r="613" s="12" customFormat="1" x14ac:dyDescent="0.3"/>
    <row r="614" s="12" customFormat="1" x14ac:dyDescent="0.3"/>
    <row r="615" s="12" customFormat="1" x14ac:dyDescent="0.3"/>
    <row r="616" s="12" customFormat="1" x14ac:dyDescent="0.3"/>
    <row r="617" s="12" customFormat="1" x14ac:dyDescent="0.3"/>
    <row r="618" s="12" customFormat="1" x14ac:dyDescent="0.3"/>
    <row r="619" s="12" customFormat="1" x14ac:dyDescent="0.3"/>
    <row r="620" s="12" customFormat="1" x14ac:dyDescent="0.3"/>
    <row r="621" s="12" customFormat="1" x14ac:dyDescent="0.3"/>
    <row r="622" s="12" customFormat="1" x14ac:dyDescent="0.3"/>
    <row r="623" s="12" customFormat="1" x14ac:dyDescent="0.3"/>
    <row r="624" s="12" customFormat="1" x14ac:dyDescent="0.3"/>
    <row r="625" s="12" customFormat="1" x14ac:dyDescent="0.3"/>
    <row r="626" s="12" customFormat="1" x14ac:dyDescent="0.3"/>
    <row r="627" s="12" customFormat="1" x14ac:dyDescent="0.3"/>
    <row r="628" s="12" customFormat="1" x14ac:dyDescent="0.3"/>
    <row r="629" s="12" customFormat="1" x14ac:dyDescent="0.3"/>
    <row r="630" s="12" customFormat="1" x14ac:dyDescent="0.3"/>
    <row r="631" s="12" customFormat="1" x14ac:dyDescent="0.3"/>
    <row r="632" s="12" customFormat="1" x14ac:dyDescent="0.3"/>
    <row r="633" s="12" customFormat="1" x14ac:dyDescent="0.3"/>
    <row r="634" s="12" customFormat="1" x14ac:dyDescent="0.3"/>
    <row r="635" s="12" customFormat="1" x14ac:dyDescent="0.3"/>
    <row r="636" s="12" customFormat="1" x14ac:dyDescent="0.3"/>
    <row r="637" s="12" customFormat="1" x14ac:dyDescent="0.3"/>
    <row r="638" s="12" customFormat="1" x14ac:dyDescent="0.3"/>
    <row r="639" s="12" customFormat="1" x14ac:dyDescent="0.3"/>
    <row r="640" s="12" customFormat="1" x14ac:dyDescent="0.3"/>
    <row r="641" s="12" customFormat="1" x14ac:dyDescent="0.3"/>
    <row r="642" s="12" customFormat="1" x14ac:dyDescent="0.3"/>
    <row r="643" s="12" customFormat="1" x14ac:dyDescent="0.3"/>
    <row r="644" s="12" customFormat="1" x14ac:dyDescent="0.3"/>
    <row r="645" s="12" customFormat="1" x14ac:dyDescent="0.3"/>
    <row r="646" s="12" customFormat="1" x14ac:dyDescent="0.3"/>
    <row r="647" s="12" customFormat="1" x14ac:dyDescent="0.3"/>
    <row r="648" s="12" customFormat="1" x14ac:dyDescent="0.3"/>
    <row r="649" s="12" customFormat="1" x14ac:dyDescent="0.3"/>
    <row r="650" s="12" customFormat="1" x14ac:dyDescent="0.3"/>
    <row r="651" s="12" customFormat="1" x14ac:dyDescent="0.3"/>
    <row r="652" s="12" customFormat="1" x14ac:dyDescent="0.3"/>
    <row r="653" s="12" customFormat="1" x14ac:dyDescent="0.3"/>
    <row r="654" s="12" customFormat="1" x14ac:dyDescent="0.3"/>
    <row r="655" s="12" customFormat="1" x14ac:dyDescent="0.3"/>
    <row r="656" s="12" customFormat="1" x14ac:dyDescent="0.3"/>
    <row r="657" s="12" customFormat="1" x14ac:dyDescent="0.3"/>
    <row r="658" s="12" customFormat="1" x14ac:dyDescent="0.3"/>
    <row r="659" s="12" customFormat="1" x14ac:dyDescent="0.3"/>
    <row r="660" s="12" customFormat="1" x14ac:dyDescent="0.3"/>
    <row r="661" s="12" customFormat="1" x14ac:dyDescent="0.3"/>
    <row r="662" s="12" customFormat="1" x14ac:dyDescent="0.3"/>
    <row r="663" s="12" customFormat="1" x14ac:dyDescent="0.3"/>
    <row r="664" s="12" customFormat="1" x14ac:dyDescent="0.3"/>
    <row r="665" s="12" customFormat="1" x14ac:dyDescent="0.3"/>
    <row r="666" s="12" customFormat="1" x14ac:dyDescent="0.3"/>
    <row r="667" s="12" customFormat="1" x14ac:dyDescent="0.3"/>
    <row r="668" s="12" customFormat="1" x14ac:dyDescent="0.3"/>
    <row r="669" s="12" customFormat="1" x14ac:dyDescent="0.3"/>
    <row r="670" s="12" customFormat="1" x14ac:dyDescent="0.3"/>
    <row r="671" s="12" customFormat="1" x14ac:dyDescent="0.3"/>
    <row r="672" s="12" customFormat="1" x14ac:dyDescent="0.3"/>
    <row r="673" s="12" customFormat="1" x14ac:dyDescent="0.3"/>
    <row r="674" s="12" customFormat="1" x14ac:dyDescent="0.3"/>
    <row r="675" s="12" customFormat="1" x14ac:dyDescent="0.3"/>
    <row r="676" s="12" customFormat="1" x14ac:dyDescent="0.3"/>
    <row r="677" s="12" customFormat="1" x14ac:dyDescent="0.3"/>
    <row r="678" s="12" customFormat="1" x14ac:dyDescent="0.3"/>
    <row r="679" s="12" customFormat="1" x14ac:dyDescent="0.3"/>
    <row r="680" s="12" customFormat="1" x14ac:dyDescent="0.3"/>
    <row r="681" s="12" customFormat="1" x14ac:dyDescent="0.3"/>
    <row r="682" s="12" customFormat="1" x14ac:dyDescent="0.3"/>
    <row r="683" s="12" customFormat="1" x14ac:dyDescent="0.3"/>
    <row r="684" s="12" customFormat="1" x14ac:dyDescent="0.3"/>
    <row r="685" s="12" customFormat="1" x14ac:dyDescent="0.3"/>
    <row r="686" s="12" customFormat="1" x14ac:dyDescent="0.3"/>
    <row r="687" s="12" customFormat="1" x14ac:dyDescent="0.3"/>
    <row r="688" s="12" customFormat="1" x14ac:dyDescent="0.3"/>
    <row r="689" s="12" customFormat="1" x14ac:dyDescent="0.3"/>
    <row r="690" s="12" customFormat="1" x14ac:dyDescent="0.3"/>
    <row r="691" s="12" customFormat="1" x14ac:dyDescent="0.3"/>
    <row r="692" s="12" customFormat="1" x14ac:dyDescent="0.3"/>
    <row r="693" s="12" customFormat="1" x14ac:dyDescent="0.3"/>
    <row r="694" s="12" customFormat="1" x14ac:dyDescent="0.3"/>
    <row r="695" s="12" customFormat="1" x14ac:dyDescent="0.3"/>
    <row r="696" s="12" customFormat="1" x14ac:dyDescent="0.3"/>
    <row r="697" s="12" customFormat="1" x14ac:dyDescent="0.3"/>
    <row r="698" s="12" customFormat="1" x14ac:dyDescent="0.3"/>
    <row r="699" s="12" customFormat="1" x14ac:dyDescent="0.3"/>
    <row r="700" s="12" customFormat="1" x14ac:dyDescent="0.3"/>
    <row r="701" s="12" customFormat="1" x14ac:dyDescent="0.3"/>
    <row r="702" s="12" customFormat="1" x14ac:dyDescent="0.3"/>
    <row r="703" s="12" customFormat="1" x14ac:dyDescent="0.3"/>
    <row r="704" s="12" customFormat="1" x14ac:dyDescent="0.3"/>
    <row r="705" s="12" customFormat="1" x14ac:dyDescent="0.3"/>
    <row r="706" s="12" customFormat="1" x14ac:dyDescent="0.3"/>
    <row r="707" s="12" customFormat="1" x14ac:dyDescent="0.3"/>
    <row r="708" s="12" customFormat="1" x14ac:dyDescent="0.3"/>
    <row r="709" s="12" customFormat="1" x14ac:dyDescent="0.3"/>
    <row r="710" s="12" customFormat="1" x14ac:dyDescent="0.3"/>
    <row r="711" s="12" customFormat="1" x14ac:dyDescent="0.3"/>
    <row r="712" s="12" customFormat="1" x14ac:dyDescent="0.3"/>
    <row r="713" s="12" customFormat="1" x14ac:dyDescent="0.3"/>
    <row r="714" s="12" customFormat="1" x14ac:dyDescent="0.3"/>
    <row r="715" s="12" customFormat="1" x14ac:dyDescent="0.3"/>
    <row r="716" s="12" customFormat="1" x14ac:dyDescent="0.3"/>
    <row r="717" s="12" customFormat="1" x14ac:dyDescent="0.3"/>
    <row r="718" s="12" customFormat="1" x14ac:dyDescent="0.3"/>
    <row r="719" s="12" customFormat="1" x14ac:dyDescent="0.3"/>
    <row r="720" s="12" customFormat="1" x14ac:dyDescent="0.3"/>
    <row r="721" s="12" customFormat="1" x14ac:dyDescent="0.3"/>
    <row r="722" s="12" customFormat="1" x14ac:dyDescent="0.3"/>
    <row r="723" s="12" customFormat="1" x14ac:dyDescent="0.3"/>
    <row r="724" s="12" customFormat="1" x14ac:dyDescent="0.3"/>
    <row r="725" s="12" customFormat="1" x14ac:dyDescent="0.3"/>
    <row r="726" s="12" customFormat="1" x14ac:dyDescent="0.3"/>
    <row r="727" s="12" customFormat="1" x14ac:dyDescent="0.3"/>
    <row r="728" s="12" customFormat="1" x14ac:dyDescent="0.3"/>
    <row r="729" s="12" customFormat="1" x14ac:dyDescent="0.3"/>
    <row r="730" s="12" customFormat="1" x14ac:dyDescent="0.3"/>
    <row r="731" s="12" customFormat="1" x14ac:dyDescent="0.3"/>
    <row r="732" s="12" customFormat="1" x14ac:dyDescent="0.3"/>
    <row r="733" s="12" customFormat="1" x14ac:dyDescent="0.3"/>
    <row r="734" s="12" customFormat="1" x14ac:dyDescent="0.3"/>
    <row r="735" s="12" customFormat="1" x14ac:dyDescent="0.3"/>
    <row r="736" s="12" customFormat="1" x14ac:dyDescent="0.3"/>
    <row r="737" s="12" customFormat="1" x14ac:dyDescent="0.3"/>
    <row r="738" s="12" customFormat="1" x14ac:dyDescent="0.3"/>
    <row r="739" s="12" customFormat="1" x14ac:dyDescent="0.3"/>
    <row r="740" s="12" customFormat="1" x14ac:dyDescent="0.3"/>
    <row r="741" s="12" customFormat="1" x14ac:dyDescent="0.3"/>
    <row r="742" s="12" customFormat="1" x14ac:dyDescent="0.3"/>
    <row r="743" s="12" customFormat="1" x14ac:dyDescent="0.3"/>
    <row r="744" s="12" customFormat="1" x14ac:dyDescent="0.3"/>
    <row r="745" s="12" customFormat="1" x14ac:dyDescent="0.3"/>
    <row r="746" s="12" customFormat="1" x14ac:dyDescent="0.3"/>
    <row r="747" s="12" customFormat="1" x14ac:dyDescent="0.3"/>
    <row r="748" s="12" customFormat="1" x14ac:dyDescent="0.3"/>
    <row r="749" s="12" customFormat="1" x14ac:dyDescent="0.3"/>
    <row r="750" s="12" customFormat="1" x14ac:dyDescent="0.3"/>
    <row r="751" s="12" customFormat="1" x14ac:dyDescent="0.3"/>
    <row r="752" s="12" customFormat="1" x14ac:dyDescent="0.3"/>
    <row r="753" s="12" customFormat="1" x14ac:dyDescent="0.3"/>
    <row r="754" s="12" customFormat="1" x14ac:dyDescent="0.3"/>
    <row r="755" s="12" customFormat="1" x14ac:dyDescent="0.3"/>
    <row r="756" s="12" customFormat="1" x14ac:dyDescent="0.3"/>
    <row r="757" s="12" customFormat="1" x14ac:dyDescent="0.3"/>
    <row r="758" s="12" customFormat="1" x14ac:dyDescent="0.3"/>
    <row r="759" s="12" customFormat="1" x14ac:dyDescent="0.3"/>
    <row r="760" s="12" customFormat="1" x14ac:dyDescent="0.3"/>
    <row r="761" s="12" customFormat="1" x14ac:dyDescent="0.3"/>
    <row r="762" s="12" customFormat="1" x14ac:dyDescent="0.3"/>
    <row r="763" s="12" customFormat="1" x14ac:dyDescent="0.3"/>
    <row r="764" s="12" customFormat="1" x14ac:dyDescent="0.3"/>
    <row r="765" s="12" customFormat="1" x14ac:dyDescent="0.3"/>
    <row r="766" s="12" customFormat="1" x14ac:dyDescent="0.3"/>
    <row r="767" s="12" customFormat="1" x14ac:dyDescent="0.3"/>
    <row r="768" s="12" customFormat="1" x14ac:dyDescent="0.3"/>
    <row r="769" s="12" customFormat="1" x14ac:dyDescent="0.3"/>
    <row r="770" s="12" customFormat="1" x14ac:dyDescent="0.3"/>
    <row r="771" s="12" customFormat="1" x14ac:dyDescent="0.3"/>
    <row r="772" s="12" customFormat="1" x14ac:dyDescent="0.3"/>
    <row r="773" s="12" customFormat="1" x14ac:dyDescent="0.3"/>
    <row r="774" s="12" customFormat="1" x14ac:dyDescent="0.3"/>
    <row r="775" s="12" customFormat="1" x14ac:dyDescent="0.3"/>
    <row r="776" s="12" customFormat="1" x14ac:dyDescent="0.3"/>
    <row r="777" s="12" customFormat="1" x14ac:dyDescent="0.3"/>
    <row r="778" s="12" customFormat="1" x14ac:dyDescent="0.3"/>
    <row r="779" s="12" customFormat="1" x14ac:dyDescent="0.3"/>
    <row r="780" s="12" customFormat="1" x14ac:dyDescent="0.3"/>
    <row r="781" s="12" customFormat="1" x14ac:dyDescent="0.3"/>
    <row r="782" s="12" customFormat="1" x14ac:dyDescent="0.3"/>
    <row r="783" s="12" customFormat="1" x14ac:dyDescent="0.3"/>
    <row r="784" s="12" customFormat="1" x14ac:dyDescent="0.3"/>
    <row r="785" s="12" customFormat="1" x14ac:dyDescent="0.3"/>
    <row r="786" s="12" customFormat="1" x14ac:dyDescent="0.3"/>
    <row r="787" s="12" customFormat="1" x14ac:dyDescent="0.3"/>
    <row r="788" s="12" customFormat="1" x14ac:dyDescent="0.3"/>
    <row r="789" s="12" customFormat="1" x14ac:dyDescent="0.3"/>
    <row r="790" s="12" customFormat="1" x14ac:dyDescent="0.3"/>
    <row r="791" s="12" customFormat="1" x14ac:dyDescent="0.3"/>
    <row r="792" s="12" customFormat="1" x14ac:dyDescent="0.3"/>
    <row r="793" s="12" customFormat="1" x14ac:dyDescent="0.3"/>
    <row r="794" s="12" customFormat="1" x14ac:dyDescent="0.3"/>
    <row r="795" s="12" customFormat="1" x14ac:dyDescent="0.3"/>
    <row r="796" s="12" customFormat="1" x14ac:dyDescent="0.3"/>
    <row r="797" s="12" customFormat="1" x14ac:dyDescent="0.3"/>
    <row r="798" s="12" customFormat="1" x14ac:dyDescent="0.3"/>
    <row r="799" s="12" customFormat="1" x14ac:dyDescent="0.3"/>
    <row r="800" s="12" customFormat="1" x14ac:dyDescent="0.3"/>
    <row r="801" s="12" customFormat="1" x14ac:dyDescent="0.3"/>
    <row r="802" s="12" customFormat="1" x14ac:dyDescent="0.3"/>
    <row r="803" s="12" customFormat="1" x14ac:dyDescent="0.3"/>
    <row r="804" s="12" customFormat="1" x14ac:dyDescent="0.3"/>
    <row r="805" s="12" customFormat="1" x14ac:dyDescent="0.3"/>
    <row r="806" s="12" customFormat="1" x14ac:dyDescent="0.3"/>
    <row r="807" s="12" customFormat="1" x14ac:dyDescent="0.3"/>
    <row r="808" s="12" customFormat="1" x14ac:dyDescent="0.3"/>
    <row r="809" s="12" customFormat="1" x14ac:dyDescent="0.3"/>
    <row r="810" s="12" customFormat="1" x14ac:dyDescent="0.3"/>
    <row r="811" s="12" customFormat="1" x14ac:dyDescent="0.3"/>
    <row r="812" s="12" customFormat="1" x14ac:dyDescent="0.3"/>
    <row r="813" s="12" customFormat="1" x14ac:dyDescent="0.3"/>
    <row r="814" s="12" customFormat="1" x14ac:dyDescent="0.3"/>
    <row r="815" s="12" customFormat="1" x14ac:dyDescent="0.3"/>
    <row r="816" s="12" customFormat="1" x14ac:dyDescent="0.3"/>
    <row r="817" s="12" customFormat="1" x14ac:dyDescent="0.3"/>
    <row r="818" s="12" customFormat="1" x14ac:dyDescent="0.3"/>
    <row r="819" s="12" customFormat="1" x14ac:dyDescent="0.3"/>
    <row r="820" s="12" customFormat="1" x14ac:dyDescent="0.3"/>
    <row r="821" s="12" customFormat="1" x14ac:dyDescent="0.3"/>
    <row r="822" s="12" customFormat="1" x14ac:dyDescent="0.3"/>
    <row r="823" s="12" customFormat="1" x14ac:dyDescent="0.3"/>
    <row r="824" s="12" customFormat="1" x14ac:dyDescent="0.3"/>
    <row r="825" s="12" customFormat="1" x14ac:dyDescent="0.3"/>
    <row r="826" s="12" customFormat="1" x14ac:dyDescent="0.3"/>
    <row r="827" s="12" customFormat="1" x14ac:dyDescent="0.3"/>
    <row r="828" s="12" customFormat="1" x14ac:dyDescent="0.3"/>
    <row r="829" s="12" customFormat="1" x14ac:dyDescent="0.3"/>
    <row r="830" s="12" customFormat="1" x14ac:dyDescent="0.3"/>
    <row r="831" s="12" customFormat="1" x14ac:dyDescent="0.3"/>
    <row r="832" s="12" customFormat="1" x14ac:dyDescent="0.3"/>
    <row r="833" s="12" customFormat="1" x14ac:dyDescent="0.3"/>
    <row r="834" s="12" customFormat="1" x14ac:dyDescent="0.3"/>
    <row r="835" s="12" customFormat="1" x14ac:dyDescent="0.3"/>
    <row r="836" s="12" customFormat="1" x14ac:dyDescent="0.3"/>
    <row r="837" s="12" customFormat="1" x14ac:dyDescent="0.3"/>
    <row r="838" s="12" customFormat="1" x14ac:dyDescent="0.3"/>
    <row r="839" s="12" customFormat="1" x14ac:dyDescent="0.3"/>
    <row r="840" s="12" customFormat="1" x14ac:dyDescent="0.3"/>
    <row r="841" s="12" customFormat="1" x14ac:dyDescent="0.3"/>
    <row r="842" s="12" customFormat="1" x14ac:dyDescent="0.3"/>
    <row r="843" s="12" customFormat="1" x14ac:dyDescent="0.3"/>
    <row r="844" s="12" customFormat="1" x14ac:dyDescent="0.3"/>
    <row r="845" s="12" customFormat="1" x14ac:dyDescent="0.3"/>
    <row r="846" s="12" customFormat="1" x14ac:dyDescent="0.3"/>
    <row r="847" s="12" customFormat="1" x14ac:dyDescent="0.3"/>
    <row r="848" s="12" customFormat="1" x14ac:dyDescent="0.3"/>
    <row r="849" s="12" customFormat="1" x14ac:dyDescent="0.3"/>
    <row r="850" s="12" customFormat="1" x14ac:dyDescent="0.3"/>
    <row r="851" s="12" customFormat="1" x14ac:dyDescent="0.3"/>
    <row r="852" s="12" customFormat="1" x14ac:dyDescent="0.3"/>
    <row r="853" s="12" customFormat="1" x14ac:dyDescent="0.3"/>
    <row r="854" s="12" customFormat="1" x14ac:dyDescent="0.3"/>
    <row r="855" s="12" customFormat="1" x14ac:dyDescent="0.3"/>
    <row r="856" s="12" customFormat="1" x14ac:dyDescent="0.3"/>
    <row r="857" s="12" customFormat="1" x14ac:dyDescent="0.3"/>
    <row r="858" s="12" customFormat="1" x14ac:dyDescent="0.3"/>
    <row r="859" s="12" customFormat="1" x14ac:dyDescent="0.3"/>
    <row r="860" s="12" customFormat="1" x14ac:dyDescent="0.3"/>
    <row r="861" s="12" customFormat="1" x14ac:dyDescent="0.3"/>
    <row r="862" s="12" customFormat="1" x14ac:dyDescent="0.3"/>
    <row r="863" s="12" customFormat="1" x14ac:dyDescent="0.3"/>
    <row r="864" s="12" customFormat="1" x14ac:dyDescent="0.3"/>
    <row r="865" s="12" customFormat="1" x14ac:dyDescent="0.3"/>
    <row r="866" s="12" customFormat="1" x14ac:dyDescent="0.3"/>
    <row r="867" s="12" customFormat="1" x14ac:dyDescent="0.3"/>
    <row r="868" s="12" customFormat="1" x14ac:dyDescent="0.3"/>
    <row r="869" s="12" customFormat="1" x14ac:dyDescent="0.3"/>
    <row r="870" s="12" customFormat="1" x14ac:dyDescent="0.3"/>
    <row r="871" s="12" customFormat="1" x14ac:dyDescent="0.3"/>
    <row r="872" s="12" customFormat="1" x14ac:dyDescent="0.3"/>
    <row r="873" s="12" customFormat="1" x14ac:dyDescent="0.3"/>
    <row r="874" s="12" customFormat="1" x14ac:dyDescent="0.3"/>
    <row r="875" s="12" customFormat="1" x14ac:dyDescent="0.3"/>
    <row r="876" s="12" customFormat="1" x14ac:dyDescent="0.3"/>
    <row r="877" s="12" customFormat="1" x14ac:dyDescent="0.3"/>
    <row r="878" s="12" customFormat="1" x14ac:dyDescent="0.3"/>
    <row r="879" s="12" customFormat="1" x14ac:dyDescent="0.3"/>
    <row r="880" s="12" customFormat="1" x14ac:dyDescent="0.3"/>
    <row r="881" s="12" customFormat="1" x14ac:dyDescent="0.3"/>
    <row r="882" s="12" customFormat="1" x14ac:dyDescent="0.3"/>
    <row r="883" s="12" customFormat="1" x14ac:dyDescent="0.3"/>
    <row r="884" s="12" customFormat="1" x14ac:dyDescent="0.3"/>
    <row r="885" s="12" customFormat="1" x14ac:dyDescent="0.3"/>
    <row r="886" s="12" customFormat="1" x14ac:dyDescent="0.3"/>
    <row r="887" s="12" customFormat="1" x14ac:dyDescent="0.3"/>
    <row r="888" s="12" customFormat="1" x14ac:dyDescent="0.3"/>
    <row r="889" s="12" customFormat="1" x14ac:dyDescent="0.3"/>
    <row r="890" s="12" customFormat="1" x14ac:dyDescent="0.3"/>
    <row r="891" s="12" customFormat="1" x14ac:dyDescent="0.3"/>
    <row r="892" s="12" customFormat="1" x14ac:dyDescent="0.3"/>
    <row r="893" s="12" customFormat="1" x14ac:dyDescent="0.3"/>
    <row r="894" s="12" customFormat="1" x14ac:dyDescent="0.3"/>
    <row r="895" s="12" customFormat="1" x14ac:dyDescent="0.3"/>
  </sheetData>
  <sheetProtection algorithmName="SHA-512" hashValue="UQFk2I3xzkJvPG9q/quS3kLCJbZ0TST75LerYPThkW1+hs9Vr+vXQ7LfWoccydzHQC0urVXjQnJRuzYeCC5Qjw==" saltValue="+JQesbR5uUXNp+e5lNxNlg==" spinCount="100000" sheet="1" objects="1" scenarios="1"/>
  <mergeCells count="2">
    <mergeCell ref="B9:L9"/>
    <mergeCell ref="B12:C12"/>
  </mergeCells>
  <dataValidations count="1">
    <dataValidation type="whole" operator="lessThanOrEqual" allowBlank="1" showInputMessage="1" showErrorMessage="1" errorTitle="Preu supera Preu màxim" error="L'import no compleix els requeriments del PCAP" sqref="E12" xr:uid="{00000000-0002-0000-0100-000000000000}">
      <formula1>D12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3EC06-2058-4ECB-970F-39573B3E9B6A}">
  <dimension ref="B2:H105"/>
  <sheetViews>
    <sheetView workbookViewId="0">
      <selection activeCell="D5" sqref="D5"/>
    </sheetView>
  </sheetViews>
  <sheetFormatPr defaultRowHeight="14.5" x14ac:dyDescent="0.35"/>
  <sheetData>
    <row r="2" spans="2:8" x14ac:dyDescent="0.35">
      <c r="F2" s="78">
        <v>0</v>
      </c>
      <c r="H2" s="78">
        <v>0</v>
      </c>
    </row>
    <row r="3" spans="2:8" x14ac:dyDescent="0.35">
      <c r="B3" t="s">
        <v>79</v>
      </c>
      <c r="D3" t="s">
        <v>79</v>
      </c>
      <c r="F3" s="78">
        <v>0.05</v>
      </c>
      <c r="H3" s="78">
        <v>0.01</v>
      </c>
    </row>
    <row r="4" spans="2:8" x14ac:dyDescent="0.35">
      <c r="B4" t="s">
        <v>80</v>
      </c>
      <c r="D4" t="s">
        <v>80</v>
      </c>
      <c r="F4" s="78">
        <v>0.1</v>
      </c>
      <c r="H4" s="78">
        <v>0.02</v>
      </c>
    </row>
    <row r="5" spans="2:8" x14ac:dyDescent="0.35">
      <c r="F5" s="78">
        <v>0.15</v>
      </c>
      <c r="H5" s="78">
        <v>0.03</v>
      </c>
    </row>
    <row r="6" spans="2:8" x14ac:dyDescent="0.35">
      <c r="F6" s="78">
        <v>0.2</v>
      </c>
      <c r="H6" s="78">
        <v>0.04</v>
      </c>
    </row>
    <row r="7" spans="2:8" x14ac:dyDescent="0.35">
      <c r="F7" s="78">
        <v>0.25</v>
      </c>
      <c r="H7" s="78">
        <v>0.05</v>
      </c>
    </row>
    <row r="8" spans="2:8" x14ac:dyDescent="0.35">
      <c r="F8" s="78">
        <v>0.3</v>
      </c>
      <c r="H8" s="78">
        <v>0.06</v>
      </c>
    </row>
    <row r="9" spans="2:8" x14ac:dyDescent="0.35">
      <c r="F9" s="78">
        <v>0.35</v>
      </c>
      <c r="H9" s="78">
        <v>7.0000000000000007E-2</v>
      </c>
    </row>
    <row r="10" spans="2:8" x14ac:dyDescent="0.35">
      <c r="F10" s="78">
        <v>0.4</v>
      </c>
      <c r="H10" s="78">
        <v>0.08</v>
      </c>
    </row>
    <row r="11" spans="2:8" x14ac:dyDescent="0.35">
      <c r="F11" s="78">
        <v>0.45</v>
      </c>
      <c r="H11" s="78">
        <v>0.09</v>
      </c>
    </row>
    <row r="12" spans="2:8" x14ac:dyDescent="0.35">
      <c r="F12" s="78">
        <v>0.5</v>
      </c>
      <c r="H12" s="78">
        <v>0.1</v>
      </c>
    </row>
    <row r="13" spans="2:8" x14ac:dyDescent="0.35">
      <c r="F13" s="78">
        <v>0.55000000000000004</v>
      </c>
      <c r="H13" s="78">
        <v>0.11</v>
      </c>
    </row>
    <row r="14" spans="2:8" x14ac:dyDescent="0.35">
      <c r="F14" s="78">
        <v>0.6</v>
      </c>
      <c r="H14" s="78">
        <v>0.12</v>
      </c>
    </row>
    <row r="15" spans="2:8" x14ac:dyDescent="0.35">
      <c r="F15" s="78">
        <v>0.65</v>
      </c>
      <c r="H15" s="78">
        <v>0.13</v>
      </c>
    </row>
    <row r="16" spans="2:8" x14ac:dyDescent="0.35">
      <c r="F16" s="78">
        <v>0.7</v>
      </c>
      <c r="H16" s="78">
        <v>0.14000000000000001</v>
      </c>
    </row>
    <row r="17" spans="6:8" x14ac:dyDescent="0.35">
      <c r="F17" s="78">
        <v>0.75</v>
      </c>
      <c r="H17" s="78">
        <v>0.15</v>
      </c>
    </row>
    <row r="18" spans="6:8" x14ac:dyDescent="0.35">
      <c r="F18" s="78">
        <v>0.8</v>
      </c>
      <c r="H18" s="78">
        <v>0.16</v>
      </c>
    </row>
    <row r="19" spans="6:8" x14ac:dyDescent="0.35">
      <c r="F19" s="78">
        <v>0.85</v>
      </c>
      <c r="H19" s="78">
        <v>0.17</v>
      </c>
    </row>
    <row r="20" spans="6:8" x14ac:dyDescent="0.35">
      <c r="F20" s="78">
        <v>0.9</v>
      </c>
      <c r="H20" s="78">
        <v>0.18</v>
      </c>
    </row>
    <row r="21" spans="6:8" x14ac:dyDescent="0.35">
      <c r="F21" s="78">
        <v>0.95</v>
      </c>
      <c r="H21" s="78">
        <v>0.19</v>
      </c>
    </row>
    <row r="22" spans="6:8" x14ac:dyDescent="0.35">
      <c r="F22" s="78">
        <v>1</v>
      </c>
      <c r="H22" s="78">
        <v>0.2</v>
      </c>
    </row>
    <row r="23" spans="6:8" x14ac:dyDescent="0.35">
      <c r="F23" s="78"/>
      <c r="H23" s="78">
        <v>0.21</v>
      </c>
    </row>
    <row r="24" spans="6:8" x14ac:dyDescent="0.35">
      <c r="F24" s="78"/>
      <c r="H24" s="78">
        <v>0.22</v>
      </c>
    </row>
    <row r="25" spans="6:8" x14ac:dyDescent="0.35">
      <c r="F25" s="78"/>
      <c r="H25" s="78">
        <v>0.23</v>
      </c>
    </row>
    <row r="26" spans="6:8" x14ac:dyDescent="0.35">
      <c r="H26" s="78">
        <v>0.24</v>
      </c>
    </row>
    <row r="27" spans="6:8" x14ac:dyDescent="0.35">
      <c r="H27" s="78">
        <v>0.25</v>
      </c>
    </row>
    <row r="28" spans="6:8" x14ac:dyDescent="0.35">
      <c r="H28" s="78">
        <v>0.26</v>
      </c>
    </row>
    <row r="29" spans="6:8" x14ac:dyDescent="0.35">
      <c r="H29" s="78">
        <v>0.27</v>
      </c>
    </row>
    <row r="30" spans="6:8" x14ac:dyDescent="0.35">
      <c r="H30" s="78">
        <v>0.28000000000000003</v>
      </c>
    </row>
    <row r="31" spans="6:8" x14ac:dyDescent="0.35">
      <c r="H31" s="78">
        <v>0.28999999999999998</v>
      </c>
    </row>
    <row r="32" spans="6:8" x14ac:dyDescent="0.35">
      <c r="H32" s="78">
        <v>0.3</v>
      </c>
    </row>
    <row r="33" spans="8:8" x14ac:dyDescent="0.35">
      <c r="H33" s="78">
        <v>0.31</v>
      </c>
    </row>
    <row r="34" spans="8:8" x14ac:dyDescent="0.35">
      <c r="H34" s="78">
        <v>0.32</v>
      </c>
    </row>
    <row r="35" spans="8:8" x14ac:dyDescent="0.35">
      <c r="H35" s="78">
        <v>0.33</v>
      </c>
    </row>
    <row r="36" spans="8:8" x14ac:dyDescent="0.35">
      <c r="H36" s="78">
        <v>0.34</v>
      </c>
    </row>
    <row r="37" spans="8:8" x14ac:dyDescent="0.35">
      <c r="H37" s="78">
        <v>0.35</v>
      </c>
    </row>
    <row r="38" spans="8:8" x14ac:dyDescent="0.35">
      <c r="H38" s="78">
        <v>0.36</v>
      </c>
    </row>
    <row r="39" spans="8:8" x14ac:dyDescent="0.35">
      <c r="H39" s="78">
        <v>0.37</v>
      </c>
    </row>
    <row r="40" spans="8:8" x14ac:dyDescent="0.35">
      <c r="H40" s="78">
        <v>0.38</v>
      </c>
    </row>
    <row r="41" spans="8:8" x14ac:dyDescent="0.35">
      <c r="H41" s="78">
        <v>0.39</v>
      </c>
    </row>
    <row r="42" spans="8:8" x14ac:dyDescent="0.35">
      <c r="H42" s="78">
        <v>0.4</v>
      </c>
    </row>
    <row r="43" spans="8:8" x14ac:dyDescent="0.35">
      <c r="H43" s="78">
        <v>0.41</v>
      </c>
    </row>
    <row r="44" spans="8:8" x14ac:dyDescent="0.35">
      <c r="H44" s="78">
        <v>0.42</v>
      </c>
    </row>
    <row r="45" spans="8:8" x14ac:dyDescent="0.35">
      <c r="H45" s="78">
        <v>0.43</v>
      </c>
    </row>
    <row r="46" spans="8:8" x14ac:dyDescent="0.35">
      <c r="H46" s="78">
        <v>0.44</v>
      </c>
    </row>
    <row r="47" spans="8:8" x14ac:dyDescent="0.35">
      <c r="H47" s="78">
        <v>0.45</v>
      </c>
    </row>
    <row r="48" spans="8:8" x14ac:dyDescent="0.35">
      <c r="H48" s="78">
        <v>0.46</v>
      </c>
    </row>
    <row r="49" spans="8:8" x14ac:dyDescent="0.35">
      <c r="H49" s="78">
        <v>0.47</v>
      </c>
    </row>
    <row r="50" spans="8:8" x14ac:dyDescent="0.35">
      <c r="H50" s="78">
        <v>0.48</v>
      </c>
    </row>
    <row r="51" spans="8:8" x14ac:dyDescent="0.35">
      <c r="H51" s="78">
        <v>0.49</v>
      </c>
    </row>
    <row r="52" spans="8:8" x14ac:dyDescent="0.35">
      <c r="H52" s="78">
        <v>0.5</v>
      </c>
    </row>
    <row r="53" spans="8:8" x14ac:dyDescent="0.35">
      <c r="H53" s="78">
        <v>0.51</v>
      </c>
    </row>
    <row r="54" spans="8:8" x14ac:dyDescent="0.35">
      <c r="H54" s="78">
        <v>0.52</v>
      </c>
    </row>
    <row r="55" spans="8:8" x14ac:dyDescent="0.35">
      <c r="H55" s="78">
        <v>0.53</v>
      </c>
    </row>
    <row r="56" spans="8:8" x14ac:dyDescent="0.35">
      <c r="H56" s="78">
        <v>0.54</v>
      </c>
    </row>
    <row r="57" spans="8:8" x14ac:dyDescent="0.35">
      <c r="H57" s="78">
        <v>0.55000000000000004</v>
      </c>
    </row>
    <row r="58" spans="8:8" x14ac:dyDescent="0.35">
      <c r="H58" s="78">
        <v>0.56000000000000005</v>
      </c>
    </row>
    <row r="59" spans="8:8" x14ac:dyDescent="0.35">
      <c r="H59" s="78">
        <v>0.56999999999999995</v>
      </c>
    </row>
    <row r="60" spans="8:8" x14ac:dyDescent="0.35">
      <c r="H60" s="78">
        <v>0.57999999999999996</v>
      </c>
    </row>
    <row r="61" spans="8:8" x14ac:dyDescent="0.35">
      <c r="H61" s="78">
        <v>0.59</v>
      </c>
    </row>
    <row r="62" spans="8:8" x14ac:dyDescent="0.35">
      <c r="H62" s="78">
        <v>0.6</v>
      </c>
    </row>
    <row r="63" spans="8:8" x14ac:dyDescent="0.35">
      <c r="H63" s="78">
        <v>0.61</v>
      </c>
    </row>
    <row r="64" spans="8:8" x14ac:dyDescent="0.35">
      <c r="H64" s="78">
        <v>0.62</v>
      </c>
    </row>
    <row r="65" spans="8:8" x14ac:dyDescent="0.35">
      <c r="H65" s="78">
        <v>0.63</v>
      </c>
    </row>
    <row r="66" spans="8:8" x14ac:dyDescent="0.35">
      <c r="H66" s="78">
        <v>0.64</v>
      </c>
    </row>
    <row r="67" spans="8:8" x14ac:dyDescent="0.35">
      <c r="H67" s="78">
        <v>0.65</v>
      </c>
    </row>
    <row r="68" spans="8:8" x14ac:dyDescent="0.35">
      <c r="H68" s="78">
        <v>0.66</v>
      </c>
    </row>
    <row r="69" spans="8:8" x14ac:dyDescent="0.35">
      <c r="H69" s="78">
        <v>0.67</v>
      </c>
    </row>
    <row r="70" spans="8:8" x14ac:dyDescent="0.35">
      <c r="H70" s="78">
        <v>0.68</v>
      </c>
    </row>
    <row r="71" spans="8:8" x14ac:dyDescent="0.35">
      <c r="H71" s="78">
        <v>0.69</v>
      </c>
    </row>
    <row r="72" spans="8:8" x14ac:dyDescent="0.35">
      <c r="H72" s="78">
        <v>0.7</v>
      </c>
    </row>
    <row r="73" spans="8:8" x14ac:dyDescent="0.35">
      <c r="H73" s="78">
        <v>0.71</v>
      </c>
    </row>
    <row r="74" spans="8:8" x14ac:dyDescent="0.35">
      <c r="H74" s="78">
        <v>0.72</v>
      </c>
    </row>
    <row r="75" spans="8:8" x14ac:dyDescent="0.35">
      <c r="H75" s="78">
        <v>0.73</v>
      </c>
    </row>
    <row r="76" spans="8:8" x14ac:dyDescent="0.35">
      <c r="H76" s="78">
        <v>0.74</v>
      </c>
    </row>
    <row r="77" spans="8:8" x14ac:dyDescent="0.35">
      <c r="H77" s="78">
        <v>0.75</v>
      </c>
    </row>
    <row r="78" spans="8:8" x14ac:dyDescent="0.35">
      <c r="H78" s="78">
        <v>0.76</v>
      </c>
    </row>
    <row r="79" spans="8:8" x14ac:dyDescent="0.35">
      <c r="H79" s="78">
        <v>0.77</v>
      </c>
    </row>
    <row r="80" spans="8:8" x14ac:dyDescent="0.35">
      <c r="H80" s="78">
        <v>0.78</v>
      </c>
    </row>
    <row r="81" spans="8:8" x14ac:dyDescent="0.35">
      <c r="H81" s="78">
        <v>0.79</v>
      </c>
    </row>
    <row r="82" spans="8:8" x14ac:dyDescent="0.35">
      <c r="H82" s="78">
        <v>0.8</v>
      </c>
    </row>
    <row r="83" spans="8:8" x14ac:dyDescent="0.35">
      <c r="H83" s="78">
        <v>0.81</v>
      </c>
    </row>
    <row r="84" spans="8:8" x14ac:dyDescent="0.35">
      <c r="H84" s="78">
        <v>0.82</v>
      </c>
    </row>
    <row r="85" spans="8:8" x14ac:dyDescent="0.35">
      <c r="H85" s="78">
        <v>0.83</v>
      </c>
    </row>
    <row r="86" spans="8:8" x14ac:dyDescent="0.35">
      <c r="H86" s="78">
        <v>0.84</v>
      </c>
    </row>
    <row r="87" spans="8:8" x14ac:dyDescent="0.35">
      <c r="H87" s="78">
        <v>0.85</v>
      </c>
    </row>
    <row r="88" spans="8:8" x14ac:dyDescent="0.35">
      <c r="H88" s="78">
        <v>0.86</v>
      </c>
    </row>
    <row r="89" spans="8:8" x14ac:dyDescent="0.35">
      <c r="H89" s="78">
        <v>0.87</v>
      </c>
    </row>
    <row r="90" spans="8:8" x14ac:dyDescent="0.35">
      <c r="H90" s="78">
        <v>0.88</v>
      </c>
    </row>
    <row r="91" spans="8:8" x14ac:dyDescent="0.35">
      <c r="H91" s="78">
        <v>0.89</v>
      </c>
    </row>
    <row r="92" spans="8:8" x14ac:dyDescent="0.35">
      <c r="H92" s="78">
        <v>0.9</v>
      </c>
    </row>
    <row r="93" spans="8:8" x14ac:dyDescent="0.35">
      <c r="H93" s="78">
        <v>0.91</v>
      </c>
    </row>
    <row r="94" spans="8:8" x14ac:dyDescent="0.35">
      <c r="H94" s="78">
        <v>0.92</v>
      </c>
    </row>
    <row r="95" spans="8:8" x14ac:dyDescent="0.35">
      <c r="H95" s="78">
        <v>0.93</v>
      </c>
    </row>
    <row r="96" spans="8:8" x14ac:dyDescent="0.35">
      <c r="H96" s="78">
        <v>0.94</v>
      </c>
    </row>
    <row r="97" spans="8:8" x14ac:dyDescent="0.35">
      <c r="H97" s="78">
        <v>0.95</v>
      </c>
    </row>
    <row r="98" spans="8:8" x14ac:dyDescent="0.35">
      <c r="H98" s="78">
        <v>0.96</v>
      </c>
    </row>
    <row r="99" spans="8:8" x14ac:dyDescent="0.35">
      <c r="H99" s="78">
        <v>0.97</v>
      </c>
    </row>
    <row r="100" spans="8:8" x14ac:dyDescent="0.35">
      <c r="H100" s="78">
        <v>0.98</v>
      </c>
    </row>
    <row r="101" spans="8:8" x14ac:dyDescent="0.35">
      <c r="H101" s="78">
        <v>0.99</v>
      </c>
    </row>
    <row r="102" spans="8:8" x14ac:dyDescent="0.35">
      <c r="H102" s="78">
        <v>1</v>
      </c>
    </row>
    <row r="103" spans="8:8" x14ac:dyDescent="0.35">
      <c r="H103" s="78"/>
    </row>
    <row r="104" spans="8:8" x14ac:dyDescent="0.35">
      <c r="H104" s="78"/>
    </row>
    <row r="105" spans="8:8" x14ac:dyDescent="0.35">
      <c r="H105" s="78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813B51C3C659468CABEDCA161B9CC2" ma:contentTypeVersion="15" ma:contentTypeDescription="Crea un document nou" ma:contentTypeScope="" ma:versionID="67db10e5be35bd859787a85e7fde41fe">
  <xsd:schema xmlns:xsd="http://www.w3.org/2001/XMLSchema" xmlns:xs="http://www.w3.org/2001/XMLSchema" xmlns:p="http://schemas.microsoft.com/office/2006/metadata/properties" xmlns:ns2="64d56165-068e-485a-9f4f-dbbdad7493f4" xmlns:ns3="5b3dd83a-f737-45de-b38d-38c8a75c4936" targetNamespace="http://schemas.microsoft.com/office/2006/metadata/properties" ma:root="true" ma:fieldsID="9c689d4c91702f8be382ef8d31fc0ab1" ns2:_="" ns3:_="">
    <xsd:import namespace="64d56165-068e-485a-9f4f-dbbdad7493f4"/>
    <xsd:import namespace="5b3dd83a-f737-45de-b38d-38c8a75c49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d56165-068e-485a-9f4f-dbbdad7493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Etiquetes de la imatge" ma:readOnly="false" ma:fieldId="{5cf76f15-5ced-4ddc-b409-7134ff3c332f}" ma:taxonomyMulti="true" ma:sspId="d19f90c4-00d9-45b7-bc62-04f95cbe7a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3dd83a-f737-45de-b38d-38c8a75c49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d5344766-00e7-4bb1-9279-7cda21668243}" ma:internalName="TaxCatchAll" ma:showField="CatchAllData" ma:web="5b3dd83a-f737-45de-b38d-38c8a75c49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b3dd83a-f737-45de-b38d-38c8a75c4936" xsi:nil="true"/>
    <lcf76f155ced4ddcb4097134ff3c332f xmlns="64d56165-068e-485a-9f4f-dbbdad7493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1F738F-83EA-4170-AC06-AB0BEE2A82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BCA7BD-D9EC-464B-AE56-B7756C6B0A47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666FCAB-ED64-4ECF-A051-31A7EF78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d56165-068e-485a-9f4f-dbbdad7493f4"/>
    <ds:schemaRef ds:uri="5b3dd83a-f737-45de-b38d-38c8a75c49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F156E6E-2DC8-4737-A79E-05782F2188FA}">
  <ds:schemaRefs>
    <ds:schemaRef ds:uri="http://schemas.microsoft.com/office/2006/metadata/properties"/>
    <ds:schemaRef ds:uri="http://schemas.microsoft.com/office/infopath/2007/PartnerControls"/>
    <ds:schemaRef ds:uri="5b3dd83a-f737-45de-b38d-38c8a75c4936"/>
    <ds:schemaRef ds:uri="64d56165-068e-485a-9f4f-dbbdad7493f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13</vt:i4>
      </vt:variant>
    </vt:vector>
  </HeadingPairs>
  <TitlesOfParts>
    <vt:vector size="13" baseType="lpstr">
      <vt:lpstr>Introducció</vt:lpstr>
      <vt:lpstr>0.Dades del licitador</vt:lpstr>
      <vt:lpstr>1. Certificacions licitador ass</vt:lpstr>
      <vt:lpstr>2. Grau de partneship</vt:lpstr>
      <vt:lpstr>3. Certificacions equip treball</vt:lpstr>
      <vt:lpstr>4. Certificacions equip adscrit</vt:lpstr>
      <vt:lpstr>5. Formació de l'equip de treba</vt:lpstr>
      <vt:lpstr>6. Suport de fabricants</vt:lpstr>
      <vt:lpstr>7. Nivell C de català</vt:lpstr>
      <vt:lpstr>8. Contractació Indefinida</vt:lpstr>
      <vt:lpstr>9. Mesures Igualtat de Gènere</vt:lpstr>
      <vt:lpstr>10. Oferta Econòmica</vt:lpstr>
      <vt:lpstr>Llistes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2026-05-20T10:24:32Z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0x01010087813B51C3C659468CABEDCA161B9CC2</vt:lpwstr>
  </property>
  <property fmtid="{D5CDD505-2E9C-101B-9397-08002B2CF9AE}" pid="3" name="MediaServiceImageTags">
    <vt:lpwstr/>
  </property>
  <property fmtid="{D5CDD505-2E9C-101B-9397-08002B2CF9AE}" pid="4" name="_dlc_DocIdItemGuid">
    <vt:lpwstr>06959684-e460-4c4e-ba17-64881db0a01f</vt:lpwstr>
  </property>
</Properties>
</file>