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customXml/item1.xml" ContentType="application/xml"/>
  <Override PartName="/customXml/item2.xml" ContentType="application/xml"/>
  <Override PartName="/customXml/itemProps1.xml" ContentType="application/vnd.openxmlformats-officedocument.customXmlProperties+xml"/>
  <Override PartName="/customXml/item3.xml" ContentType="application/xml"/>
  <Override PartName="/customXml/itemProps2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3.xml" ContentType="application/vnd.openxmlformats-officedocument.customXmlProperties+xml"/>
  <Override PartName="/_rels/.rels" ContentType="application/vnd.openxmlformats-package.relationship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customXml/itemProps4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2026" sheetId="1" state="visible" r:id="rId3"/>
    <sheet name="2027" sheetId="2" state="visible" r:id="rId4"/>
    <sheet name="2028" sheetId="3" state="visible" r:id="rId5"/>
    <sheet name="2029" sheetId="4" state="visible" r:id="rId6"/>
  </sheets>
  <definedNames>
    <definedName function="false" hidden="false" localSheetId="0" name="_xlnm.Print_Area" vbProcedure="false">'2026'!$B$1:$R$30</definedName>
    <definedName function="false" hidden="false" localSheetId="1" name="_xlnm.Print_Area" vbProcedure="false">'2027'!$B$1:$R$42</definedName>
    <definedName function="false" hidden="false" localSheetId="2" name="_xlnm.Print_Area" vbProcedure="false">'2028'!$B$1:$R$42</definedName>
    <definedName function="false" hidden="false" localSheetId="3" name="_xlnm.Print_Area" vbProcedure="false">'2029'!$B$1:$R$42</definedName>
    <definedName function="false" hidden="false" localSheetId="0" name="Excel_BuiltIn__FilterDatabase" vbProcedure="false">'2026'!#ref!</definedName>
    <definedName function="false" hidden="false" localSheetId="1" name="Excel_BuiltIn__FilterDatabase" vbProcedure="false">'2027'!#ref!</definedName>
    <definedName function="false" hidden="false" localSheetId="2" name="Excel_BuiltIn__FilterDatabase" vbProcedure="false">'2027'!#ref!</definedName>
    <definedName function="false" hidden="false" localSheetId="3" name="Excel_BuiltIn__FilterDatabase" vbProcedure="false">'2029'!#ref!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<sst xmlns="http://schemas.openxmlformats.org/spreadsheetml/2006/main" count="274" uniqueCount="48">
  <si>
    <t xml:space="preserve">LOT 2</t>
  </si>
  <si>
    <t xml:space="preserve">Període: 2027</t>
  </si>
  <si>
    <t xml:space="preserve">DESCRIPCIÓ</t>
  </si>
  <si>
    <t xml:space="preserve">HORARI</t>
  </si>
  <si>
    <t xml:space="preserve">Dies / setmana</t>
  </si>
  <si>
    <t xml:space="preserve">Setmana/ any</t>
  </si>
  <si>
    <t xml:space="preserve">Hores/  dia </t>
  </si>
  <si>
    <t xml:space="preserve">Hores/  setmana</t>
  </si>
  <si>
    <t xml:space="preserve"> (A) Hores/any ordinàries</t>
  </si>
  <si>
    <t xml:space="preserve">(A') Hores/any festius a descomptar</t>
  </si>
  <si>
    <t xml:space="preserve"> (B) Hores/any responsable equip</t>
  </si>
  <si>
    <t xml:space="preserve">(B') Hores/any festius a descomptar</t>
  </si>
  <si>
    <t xml:space="preserve">Hores/any supervisora</t>
  </si>
  <si>
    <t xml:space="preserve">Hores/any supervisora festius a descomptar</t>
  </si>
  <si>
    <t xml:space="preserve">(C) Hores/any festives</t>
  </si>
  <si>
    <t xml:space="preserve">(C') Hores/any festius a incrementar</t>
  </si>
  <si>
    <t xml:space="preserve">(D) Hores/any festives responsable equip</t>
  </si>
  <si>
    <t xml:space="preserve">(D') Hores/any festius a incrementar responsable equip</t>
  </si>
  <si>
    <t xml:space="preserve">(B+B') Hores/any amb dto festius conveni conveni neteja responsable </t>
  </si>
  <si>
    <t xml:space="preserve">(A+A') Hores/any amb dto festius conveni conveni taller peó </t>
  </si>
  <si>
    <t xml:space="preserve">Especialistes 2026</t>
  </si>
  <si>
    <t xml:space="preserve">AJ1</t>
  </si>
  <si>
    <t xml:space="preserve">Escola Torre Llauder</t>
  </si>
  <si>
    <t xml:space="preserve">dilluns a divendres, exclòs festius</t>
  </si>
  <si>
    <t xml:space="preserve">AJ2</t>
  </si>
  <si>
    <t xml:space="preserve">Escola Maria Mercè Marçal</t>
  </si>
  <si>
    <t xml:space="preserve">AJ3</t>
  </si>
  <si>
    <t xml:space="preserve">Escola La Llàntia</t>
  </si>
  <si>
    <t xml:space="preserve">AJ4</t>
  </si>
  <si>
    <t xml:space="preserve">Escola Les Aigües </t>
  </si>
  <si>
    <t xml:space="preserve">AJ5</t>
  </si>
  <si>
    <t xml:space="preserve">Cafè Nou (oficina turisme i sala)</t>
  </si>
  <si>
    <t xml:space="preserve">dimart a divendres, exclès festius</t>
  </si>
  <si>
    <t xml:space="preserve">dissabtes</t>
  </si>
  <si>
    <t xml:space="preserve">Cafè Nou (sala butaques)</t>
  </si>
  <si>
    <t xml:space="preserve">Dimecres, divendres i dissabtes </t>
  </si>
  <si>
    <t xml:space="preserve">diumenges i festius</t>
  </si>
  <si>
    <t xml:space="preserve">Supervisora</t>
  </si>
  <si>
    <t xml:space="preserve">dilluns a dissabtes , exclòs festius</t>
  </si>
  <si>
    <t xml:space="preserve">SUBTOTAL NETEJA AJUNTAMENT</t>
  </si>
  <si>
    <t xml:space="preserve">AJ7</t>
  </si>
  <si>
    <t xml:space="preserve">Tub Verd</t>
  </si>
  <si>
    <t xml:space="preserve">Dijous</t>
  </si>
  <si>
    <t xml:space="preserve">SUBTOTAL NETEJA AMSA</t>
  </si>
  <si>
    <t xml:space="preserve">TOTAL NETEJA</t>
  </si>
  <si>
    <t xml:space="preserve">Especialistes </t>
  </si>
  <si>
    <t xml:space="preserve">Període: 2028</t>
  </si>
  <si>
    <t xml:space="preserve">Especialistes 2029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</si>
</sst>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-* #,##0.00&quot; €&quot;_-;\-* #,##0.00&quot; €&quot;_-;_-* \-??&quot; €&quot;_-;_-@_-"/>
    <numFmt numFmtId="166" formatCode="#,##0.00"/>
    <numFmt numFmtId="167" formatCode="#,##0.00&quot; €&quot;"/>
    <numFmt numFmtId="168" formatCode="0.000"/>
    <numFmt numFmtId="169" formatCode="0.00&quot; h&quot;"/>
    <numFmt numFmtId="170" formatCode="0.00"/>
  </numFmts>
  <fonts count="1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Times New Roman"/>
      <family val="1"/>
      <charset val="1"/>
    </font>
    <font>
      <sz val="11"/>
      <color rgb="FFFF0000"/>
      <name val="Times New Roman"/>
      <family val="1"/>
      <charset val="1"/>
    </font>
    <font>
      <b val="true"/>
      <sz val="14"/>
      <name val="Times New Roman"/>
      <family val="1"/>
      <charset val="1"/>
    </font>
    <font>
      <sz val="10"/>
      <name val="Times New Roman"/>
      <family val="1"/>
      <charset val="1"/>
    </font>
    <font>
      <b val="true"/>
      <sz val="11"/>
      <name val="Times New Roman"/>
      <family val="1"/>
      <charset val="1"/>
    </font>
    <font>
      <b val="true"/>
      <sz val="11"/>
      <color rgb="FFFF0000"/>
      <name val="Times New Roman"/>
      <family val="1"/>
      <charset val="1"/>
    </font>
    <font>
      <b val="true"/>
      <sz val="12"/>
      <name val="Times New Roman"/>
      <family val="1"/>
      <charset val="1"/>
    </font>
    <font>
      <b val="true"/>
      <sz val="9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0"/>
      <color rgb="FF000000"/>
      <name val="Arial"/>
      <family val="2"/>
      <charset val="1"/>
    </font>
    <font>
      <b val="true"/>
      <sz val="11"/>
      <color rgb="FF000000"/>
      <name val="Times New Roman"/>
      <family val="1"/>
      <charset val="1"/>
    </font>
    <font>
      <sz val="11"/>
      <color theme="0"/>
      <name val="Times New Roman"/>
      <family val="1"/>
      <charset val="1"/>
    </font>
    <font>
      <sz val="11"/>
      <color rgb="FFFFFFFF"/>
      <name val="Times New Roman"/>
      <family val="1"/>
      <charset val="1"/>
    </font>
    <font>
      <sz val="11"/>
      <color rgb="FF00B050"/>
      <name val="Times New Roman"/>
      <family val="1"/>
      <charset val="1"/>
    </font>
    <font>
      <b val="true"/>
      <sz val="11"/>
      <color theme="1"/>
      <name val="Times New Roman"/>
      <family val="1"/>
      <charset val="1"/>
    </font>
  </fonts>
  <fills count="10">
    <fill>
      <patternFill patternType="none"/>
    </fill>
    <fill>
      <patternFill patternType="gray125"/>
    </fill>
    <fill>
      <patternFill patternType="solid">
        <fgColor rgb="FF808080"/>
        <bgColor rgb="FF969696"/>
      </patternFill>
    </fill>
    <fill>
      <patternFill patternType="solid">
        <fgColor rgb="FFC0C0C0"/>
        <bgColor rgb="FFCCCCFF"/>
      </patternFill>
    </fill>
    <fill>
      <patternFill patternType="solid">
        <fgColor rgb="FFCC99FF"/>
        <bgColor rgb="FF9999FF"/>
      </patternFill>
    </fill>
    <fill>
      <patternFill patternType="solid">
        <fgColor theme="2"/>
        <bgColor rgb="FFE8E8E8"/>
      </patternFill>
    </fill>
    <fill>
      <patternFill patternType="solid">
        <fgColor rgb="FFE8E8E8"/>
        <bgColor rgb="FFE7E6E6"/>
      </patternFill>
    </fill>
    <fill>
      <patternFill patternType="solid">
        <fgColor rgb="FFFFFFFF"/>
        <bgColor rgb="FFE8E8E8"/>
      </patternFill>
    </fill>
    <fill>
      <patternFill patternType="solid">
        <fgColor theme="9" tint="0.5997"/>
        <bgColor rgb="FFC0C0C0"/>
      </patternFill>
    </fill>
    <fill>
      <patternFill patternType="solid">
        <fgColor rgb="FF969696"/>
        <bgColor rgb="FF80808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3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11" fillId="3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2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2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2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5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2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9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7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9" fontId="4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8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2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4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4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uro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8E8E8"/>
      <rgbColor rgb="FFE7E6E6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1.xml"/><Relationship Id="rId7" Type="http://schemas.openxmlformats.org/officeDocument/2006/relationships/sharedStrings" Target="sharedStrings.xml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4.xml"/><Relationship Id="rId5" Type="http://schemas.openxmlformats.org/officeDocument/2006/relationships/worksheet" Target="worksheets/sheet3.xml"/><Relationship Id="rId4" Type="http://schemas.openxmlformats.org/officeDocument/2006/relationships/worksheet" Target="worksheets/sheet2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B5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5" topLeftCell="A6" activePane="bottomLeft" state="frozen"/>
      <selection pane="topLeft" activeCell="A1" activeCellId="0" sqref="A1"/>
      <selection pane="bottomLeft" activeCell="T28" activeCellId="0" sqref="T28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5.14"/>
    <col collapsed="false" customWidth="true" hidden="false" outlineLevel="0" max="2" min="2" style="1" width="34.57"/>
    <col collapsed="false" customWidth="true" hidden="false" outlineLevel="0" max="3" min="3" style="1" width="29.71"/>
    <col collapsed="false" customWidth="true" hidden="false" outlineLevel="0" max="5" min="4" style="2" width="10.14"/>
    <col collapsed="false" customWidth="true" hidden="false" outlineLevel="0" max="6" min="6" style="3" width="12"/>
    <col collapsed="false" customWidth="true" hidden="false" outlineLevel="0" max="7" min="7" style="3" width="13.15"/>
    <col collapsed="false" customWidth="true" hidden="false" outlineLevel="0" max="8" min="8" style="3" width="15.14"/>
    <col collapsed="false" customWidth="true" hidden="false" outlineLevel="0" max="9" min="9" style="4" width="25.29"/>
    <col collapsed="false" customWidth="true" hidden="false" outlineLevel="0" max="11" min="10" style="4" width="12.86"/>
    <col collapsed="false" customWidth="true" hidden="false" outlineLevel="0" max="13" min="12" style="4" width="15.71"/>
    <col collapsed="false" customWidth="true" hidden="false" outlineLevel="0" max="17" min="14" style="5" width="15.71"/>
    <col collapsed="false" customWidth="true" hidden="false" outlineLevel="0" max="19" min="18" style="3" width="15.71"/>
    <col collapsed="false" customWidth="true" hidden="false" outlineLevel="0" max="20" min="20" style="6" width="17.71"/>
    <col collapsed="false" customWidth="true" hidden="true" outlineLevel="0" max="21" min="21" style="1" width="11.57"/>
    <col collapsed="false" customWidth="false" hidden="false" outlineLevel="0" max="22" min="22" style="1" width="9.14"/>
    <col collapsed="false" customWidth="false" hidden="false" outlineLevel="0" max="16384" min="24" style="1" width="9.14"/>
  </cols>
  <sheetData>
    <row r="1" customFormat="false" ht="17.25" hidden="false" customHeight="false" outlineLevel="0" collapsed="false">
      <c r="B1" s="7" t="s">
        <v>0</v>
      </c>
      <c r="T1" s="8"/>
    </row>
    <row r="2" customFormat="false" ht="17.25" hidden="false" customHeight="true" outlineLevel="0" collapsed="false">
      <c r="B2" s="9"/>
      <c r="C2" s="9"/>
      <c r="D2" s="7"/>
      <c r="E2" s="7"/>
      <c r="G2" s="7"/>
      <c r="H2" s="9"/>
      <c r="I2" s="10"/>
      <c r="J2" s="10"/>
      <c r="K2" s="10"/>
      <c r="L2" s="10"/>
      <c r="M2" s="10"/>
      <c r="N2" s="11"/>
      <c r="O2" s="11"/>
      <c r="P2" s="11"/>
      <c r="Q2" s="11"/>
      <c r="R2" s="9"/>
      <c r="S2" s="9"/>
      <c r="T2" s="12"/>
    </row>
    <row r="3" customFormat="false" ht="15" hidden="false" customHeight="false" outlineLevel="0" collapsed="false">
      <c r="B3" s="13"/>
      <c r="C3" s="14"/>
      <c r="D3" s="14"/>
      <c r="E3" s="14"/>
      <c r="F3" s="15"/>
      <c r="G3" s="15"/>
      <c r="H3" s="15"/>
      <c r="I3" s="16"/>
      <c r="J3" s="16"/>
      <c r="K3" s="16"/>
      <c r="L3" s="16"/>
      <c r="M3" s="16"/>
      <c r="N3" s="16"/>
      <c r="O3" s="16"/>
      <c r="P3" s="16"/>
      <c r="Q3" s="16"/>
      <c r="R3" s="15"/>
      <c r="S3" s="15"/>
      <c r="T3" s="17"/>
    </row>
    <row r="4" customFormat="false" ht="16.5" hidden="false" customHeight="true" outlineLevel="0" collapsed="false">
      <c r="C4" s="18" t="s">
        <v>1</v>
      </c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9"/>
      <c r="T4" s="20"/>
    </row>
    <row r="5" customFormat="false" ht="42.75" hidden="false" customHeight="false" outlineLevel="0" collapsed="false">
      <c r="B5" s="21" t="s">
        <v>2</v>
      </c>
      <c r="C5" s="21" t="s">
        <v>3</v>
      </c>
      <c r="D5" s="22" t="s">
        <v>4</v>
      </c>
      <c r="E5" s="22" t="s">
        <v>5</v>
      </c>
      <c r="F5" s="23" t="s">
        <v>6</v>
      </c>
      <c r="G5" s="23" t="s">
        <v>7</v>
      </c>
      <c r="H5" s="23" t="s">
        <v>8</v>
      </c>
      <c r="I5" s="23" t="s">
        <v>9</v>
      </c>
      <c r="J5" s="23" t="s">
        <v>10</v>
      </c>
      <c r="K5" s="23" t="s">
        <v>11</v>
      </c>
      <c r="L5" s="23" t="s">
        <v>12</v>
      </c>
      <c r="M5" s="23" t="s">
        <v>13</v>
      </c>
      <c r="N5" s="23" t="s">
        <v>14</v>
      </c>
      <c r="O5" s="23" t="s">
        <v>15</v>
      </c>
      <c r="P5" s="23" t="s">
        <v>16</v>
      </c>
      <c r="Q5" s="23" t="s">
        <v>17</v>
      </c>
      <c r="R5" s="23" t="s">
        <v>18</v>
      </c>
      <c r="S5" s="23" t="s">
        <v>19</v>
      </c>
      <c r="T5" s="23" t="s">
        <v>20</v>
      </c>
      <c r="U5" s="22" t="s">
        <v>5</v>
      </c>
    </row>
    <row r="6" s="35" customFormat="true" ht="15" hidden="false" customHeight="false" outlineLevel="0" collapsed="false">
      <c r="A6" s="24" t="s">
        <v>21</v>
      </c>
      <c r="B6" s="25" t="s">
        <v>22</v>
      </c>
      <c r="C6" s="26" t="s">
        <v>23</v>
      </c>
      <c r="D6" s="27" t="n">
        <v>5</v>
      </c>
      <c r="E6" s="27" t="n">
        <v>15.89</v>
      </c>
      <c r="F6" s="28" t="n">
        <v>20</v>
      </c>
      <c r="G6" s="28" t="n">
        <f aca="false">+D6*F6</f>
        <v>100</v>
      </c>
      <c r="H6" s="29" t="n">
        <f aca="false">G6*E6</f>
        <v>1589</v>
      </c>
      <c r="I6" s="30" t="n">
        <f aca="false">+F6*-4</f>
        <v>-80</v>
      </c>
      <c r="J6" s="31"/>
      <c r="K6" s="31"/>
      <c r="L6" s="31"/>
      <c r="M6" s="31"/>
      <c r="N6" s="31"/>
      <c r="O6" s="31"/>
      <c r="P6" s="31"/>
      <c r="Q6" s="31"/>
      <c r="R6" s="31"/>
      <c r="S6" s="31" t="n">
        <f aca="false">H6+I6+J6+K6</f>
        <v>1509</v>
      </c>
      <c r="T6" s="32" t="n">
        <f aca="false">117*E6/U6</f>
        <v>39</v>
      </c>
      <c r="U6" s="33" t="n">
        <v>47.67</v>
      </c>
      <c r="V6" s="34"/>
    </row>
    <row r="7" s="48" customFormat="true" ht="15" hidden="false" customHeight="false" outlineLevel="0" collapsed="false">
      <c r="A7" s="36"/>
      <c r="B7" s="37" t="s">
        <v>22</v>
      </c>
      <c r="C7" s="38" t="s">
        <v>23</v>
      </c>
      <c r="D7" s="39" t="n">
        <v>5</v>
      </c>
      <c r="E7" s="27" t="n">
        <v>15.89</v>
      </c>
      <c r="F7" s="40" t="n">
        <v>8</v>
      </c>
      <c r="G7" s="41" t="n">
        <f aca="false">+D7*F7</f>
        <v>40</v>
      </c>
      <c r="H7" s="42"/>
      <c r="I7" s="43"/>
      <c r="J7" s="44" t="n">
        <f aca="false">G7*E7</f>
        <v>635.6</v>
      </c>
      <c r="K7" s="30" t="n">
        <f aca="false">+F7*-4</f>
        <v>-32</v>
      </c>
      <c r="L7" s="44"/>
      <c r="M7" s="44"/>
      <c r="N7" s="44"/>
      <c r="O7" s="44"/>
      <c r="P7" s="45"/>
      <c r="Q7" s="45"/>
      <c r="R7" s="45" t="n">
        <f aca="false">+H7+I7+J7+K7</f>
        <v>603.6</v>
      </c>
      <c r="S7" s="45"/>
      <c r="T7" s="32"/>
      <c r="U7" s="46" t="n">
        <v>47.67</v>
      </c>
      <c r="V7" s="47"/>
    </row>
    <row r="8" customFormat="false" ht="15" hidden="false" customHeight="false" outlineLevel="0" collapsed="false">
      <c r="A8" s="24" t="s">
        <v>24</v>
      </c>
      <c r="B8" s="25" t="s">
        <v>25</v>
      </c>
      <c r="C8" s="26" t="s">
        <v>23</v>
      </c>
      <c r="D8" s="27" t="n">
        <v>5</v>
      </c>
      <c r="E8" s="27" t="n">
        <v>15.89</v>
      </c>
      <c r="F8" s="28" t="n">
        <v>20</v>
      </c>
      <c r="G8" s="28" t="n">
        <f aca="false">+D8*F8</f>
        <v>100</v>
      </c>
      <c r="H8" s="49" t="n">
        <f aca="false">G8*E8</f>
        <v>1589</v>
      </c>
      <c r="I8" s="30" t="n">
        <f aca="false">+F8*-4</f>
        <v>-80</v>
      </c>
      <c r="J8" s="50"/>
      <c r="K8" s="50"/>
      <c r="L8" s="50"/>
      <c r="M8" s="50"/>
      <c r="N8" s="50"/>
      <c r="O8" s="50"/>
      <c r="P8" s="51"/>
      <c r="Q8" s="51"/>
      <c r="R8" s="31"/>
      <c r="S8" s="31" t="n">
        <f aca="false">H8+I8+J8+K8</f>
        <v>1509</v>
      </c>
      <c r="T8" s="32" t="n">
        <f aca="false">130*E8/U8</f>
        <v>43.3333333333333</v>
      </c>
      <c r="U8" s="33" t="n">
        <v>47.67</v>
      </c>
      <c r="V8" s="47"/>
    </row>
    <row r="9" s="48" customFormat="true" ht="15" hidden="false" customHeight="false" outlineLevel="0" collapsed="false">
      <c r="A9" s="36"/>
      <c r="B9" s="37" t="s">
        <v>25</v>
      </c>
      <c r="C9" s="38" t="s">
        <v>23</v>
      </c>
      <c r="D9" s="39" t="n">
        <v>5</v>
      </c>
      <c r="E9" s="27" t="n">
        <v>15.89</v>
      </c>
      <c r="F9" s="40" t="n">
        <v>8</v>
      </c>
      <c r="G9" s="40" t="n">
        <f aca="false">+D9*F9</f>
        <v>40</v>
      </c>
      <c r="H9" s="42"/>
      <c r="I9" s="43"/>
      <c r="J9" s="44" t="n">
        <f aca="false">G9*E9</f>
        <v>635.6</v>
      </c>
      <c r="K9" s="30" t="n">
        <f aca="false">+F9*-4</f>
        <v>-32</v>
      </c>
      <c r="L9" s="44"/>
      <c r="M9" s="44"/>
      <c r="N9" s="44"/>
      <c r="O9" s="44"/>
      <c r="P9" s="45"/>
      <c r="Q9" s="45"/>
      <c r="R9" s="45" t="n">
        <f aca="false">+H9+I9+J9+K9</f>
        <v>603.6</v>
      </c>
      <c r="S9" s="45"/>
      <c r="T9" s="32"/>
      <c r="U9" s="46" t="n">
        <v>47.67</v>
      </c>
      <c r="V9" s="47"/>
    </row>
    <row r="10" customFormat="false" ht="15" hidden="false" customHeight="false" outlineLevel="0" collapsed="false">
      <c r="A10" s="24" t="s">
        <v>26</v>
      </c>
      <c r="B10" s="25" t="s">
        <v>27</v>
      </c>
      <c r="C10" s="26" t="s">
        <v>23</v>
      </c>
      <c r="D10" s="27" t="n">
        <v>5</v>
      </c>
      <c r="E10" s="27" t="n">
        <v>15.89</v>
      </c>
      <c r="F10" s="28" t="n">
        <v>20</v>
      </c>
      <c r="G10" s="28" t="n">
        <f aca="false">+D10*F10</f>
        <v>100</v>
      </c>
      <c r="H10" s="28" t="n">
        <f aca="false">G10*E10</f>
        <v>1589</v>
      </c>
      <c r="I10" s="30" t="n">
        <f aca="false">+F10*-4</f>
        <v>-80</v>
      </c>
      <c r="J10" s="32"/>
      <c r="K10" s="32"/>
      <c r="L10" s="32"/>
      <c r="M10" s="32"/>
      <c r="N10" s="32"/>
      <c r="O10" s="32"/>
      <c r="P10" s="31"/>
      <c r="Q10" s="31"/>
      <c r="R10" s="31"/>
      <c r="S10" s="31" t="n">
        <f aca="false">H10+I10+J10+K10</f>
        <v>1509</v>
      </c>
      <c r="T10" s="32" t="n">
        <f aca="false">105*E10/U10</f>
        <v>35</v>
      </c>
      <c r="U10" s="33" t="n">
        <v>47.67</v>
      </c>
      <c r="V10" s="47"/>
    </row>
    <row r="11" s="48" customFormat="true" ht="15" hidden="false" customHeight="false" outlineLevel="0" collapsed="false">
      <c r="A11" s="36"/>
      <c r="B11" s="52" t="s">
        <v>27</v>
      </c>
      <c r="C11" s="38" t="s">
        <v>23</v>
      </c>
      <c r="D11" s="53" t="n">
        <v>5</v>
      </c>
      <c r="E11" s="27" t="n">
        <v>15.89</v>
      </c>
      <c r="F11" s="54" t="n">
        <v>8</v>
      </c>
      <c r="G11" s="54" t="n">
        <f aca="false">+D11*F11</f>
        <v>40</v>
      </c>
      <c r="H11" s="54"/>
      <c r="I11" s="45"/>
      <c r="J11" s="45" t="n">
        <f aca="false">G11*E11</f>
        <v>635.6</v>
      </c>
      <c r="K11" s="30" t="n">
        <f aca="false">+F11*-4</f>
        <v>-32</v>
      </c>
      <c r="L11" s="45"/>
      <c r="M11" s="45"/>
      <c r="N11" s="45"/>
      <c r="O11" s="45"/>
      <c r="P11" s="45"/>
      <c r="Q11" s="45"/>
      <c r="R11" s="45" t="n">
        <f aca="false">+H11+I11+J11+K11</f>
        <v>603.6</v>
      </c>
      <c r="S11" s="45"/>
      <c r="T11" s="32"/>
      <c r="U11" s="55" t="n">
        <v>47.67</v>
      </c>
      <c r="V11" s="47"/>
    </row>
    <row r="12" customFormat="false" ht="15" hidden="false" customHeight="false" outlineLevel="0" collapsed="false">
      <c r="A12" s="24" t="s">
        <v>28</v>
      </c>
      <c r="B12" s="25" t="s">
        <v>29</v>
      </c>
      <c r="C12" s="56" t="s">
        <v>23</v>
      </c>
      <c r="D12" s="27" t="n">
        <v>5</v>
      </c>
      <c r="E12" s="27" t="n">
        <v>15.89</v>
      </c>
      <c r="F12" s="28" t="n">
        <v>20</v>
      </c>
      <c r="G12" s="28" t="n">
        <f aca="false">+D12*F12</f>
        <v>100</v>
      </c>
      <c r="H12" s="28" t="n">
        <f aca="false">G12*E12</f>
        <v>1589</v>
      </c>
      <c r="I12" s="30" t="n">
        <f aca="false">+F12*-4</f>
        <v>-80</v>
      </c>
      <c r="J12" s="32"/>
      <c r="K12" s="32"/>
      <c r="L12" s="32"/>
      <c r="M12" s="32"/>
      <c r="N12" s="32"/>
      <c r="O12" s="32"/>
      <c r="P12" s="31"/>
      <c r="Q12" s="31"/>
      <c r="R12" s="31"/>
      <c r="S12" s="31" t="n">
        <f aca="false">H12+I12+J12+K12</f>
        <v>1509</v>
      </c>
      <c r="T12" s="32" t="n">
        <f aca="false">200*E12/U12</f>
        <v>66.6666666666667</v>
      </c>
      <c r="U12" s="33" t="n">
        <v>47.67</v>
      </c>
      <c r="V12" s="47"/>
    </row>
    <row r="13" s="48" customFormat="true" ht="15" hidden="false" customHeight="false" outlineLevel="0" collapsed="false">
      <c r="A13" s="36"/>
      <c r="B13" s="37" t="s">
        <v>29</v>
      </c>
      <c r="C13" s="57" t="s">
        <v>23</v>
      </c>
      <c r="D13" s="39" t="n">
        <v>5</v>
      </c>
      <c r="E13" s="27" t="n">
        <v>15.89</v>
      </c>
      <c r="F13" s="40" t="n">
        <v>8</v>
      </c>
      <c r="G13" s="40" t="n">
        <f aca="false">+D13*F13</f>
        <v>40</v>
      </c>
      <c r="H13" s="40"/>
      <c r="I13" s="44"/>
      <c r="J13" s="44" t="n">
        <f aca="false">G13*E13</f>
        <v>635.6</v>
      </c>
      <c r="K13" s="30" t="n">
        <f aca="false">+F13*-4</f>
        <v>-32</v>
      </c>
      <c r="L13" s="44"/>
      <c r="M13" s="44"/>
      <c r="N13" s="44"/>
      <c r="O13" s="44"/>
      <c r="P13" s="45"/>
      <c r="Q13" s="45"/>
      <c r="R13" s="45" t="n">
        <f aca="false">+H13+I13+J13+K13</f>
        <v>603.6</v>
      </c>
      <c r="S13" s="45"/>
      <c r="T13" s="32"/>
      <c r="U13" s="46" t="n">
        <v>47.67</v>
      </c>
      <c r="V13" s="47"/>
    </row>
    <row r="14" customFormat="false" ht="15" hidden="false" customHeight="false" outlineLevel="0" collapsed="false">
      <c r="A14" s="24" t="s">
        <v>30</v>
      </c>
      <c r="B14" s="25" t="s">
        <v>31</v>
      </c>
      <c r="C14" s="58" t="s">
        <v>32</v>
      </c>
      <c r="D14" s="27" t="n">
        <v>4</v>
      </c>
      <c r="E14" s="27" t="n">
        <v>17.33</v>
      </c>
      <c r="F14" s="28" t="n">
        <v>0.5</v>
      </c>
      <c r="G14" s="28" t="n">
        <f aca="false">+D14*F14</f>
        <v>2</v>
      </c>
      <c r="H14" s="28" t="n">
        <f aca="false">G14*E14</f>
        <v>34.66</v>
      </c>
      <c r="I14" s="30" t="n">
        <f aca="false">+F14*-4</f>
        <v>-2</v>
      </c>
      <c r="J14" s="32"/>
      <c r="K14" s="32"/>
      <c r="L14" s="32"/>
      <c r="M14" s="32"/>
      <c r="N14" s="32"/>
      <c r="O14" s="32"/>
      <c r="P14" s="31"/>
      <c r="Q14" s="31"/>
      <c r="R14" s="31"/>
      <c r="S14" s="31" t="n">
        <f aca="false">H14+I14+J14+K14</f>
        <v>32.66</v>
      </c>
      <c r="T14" s="32" t="n">
        <f aca="false">25*E14/U14</f>
        <v>8.33173076923077</v>
      </c>
      <c r="U14" s="46" t="n">
        <v>52</v>
      </c>
      <c r="V14" s="47"/>
    </row>
    <row r="15" s="48" customFormat="true" ht="15" hidden="false" customHeight="false" outlineLevel="0" collapsed="false">
      <c r="A15" s="36"/>
      <c r="B15" s="37" t="s">
        <v>31</v>
      </c>
      <c r="C15" s="59" t="s">
        <v>32</v>
      </c>
      <c r="D15" s="39" t="n">
        <v>4</v>
      </c>
      <c r="E15" s="27" t="n">
        <v>17.33</v>
      </c>
      <c r="F15" s="40" t="n">
        <v>0.5</v>
      </c>
      <c r="G15" s="40" t="n">
        <f aca="false">+D15*F15</f>
        <v>2</v>
      </c>
      <c r="H15" s="40"/>
      <c r="I15" s="44"/>
      <c r="J15" s="44" t="n">
        <f aca="false">G15*E15</f>
        <v>34.66</v>
      </c>
      <c r="K15" s="30" t="n">
        <f aca="false">F15*-4</f>
        <v>-2</v>
      </c>
      <c r="L15" s="44"/>
      <c r="M15" s="44"/>
      <c r="N15" s="44"/>
      <c r="O15" s="44"/>
      <c r="P15" s="44"/>
      <c r="Q15" s="44"/>
      <c r="R15" s="44" t="n">
        <f aca="false">H15+I15+J15+K15</f>
        <v>32.66</v>
      </c>
      <c r="S15" s="44"/>
      <c r="T15" s="32"/>
      <c r="U15" s="46" t="n">
        <v>52</v>
      </c>
      <c r="V15" s="47"/>
    </row>
    <row r="16" customFormat="false" ht="15" hidden="false" customHeight="false" outlineLevel="0" collapsed="false">
      <c r="A16" s="24"/>
      <c r="B16" s="25" t="s">
        <v>31</v>
      </c>
      <c r="C16" s="58" t="s">
        <v>33</v>
      </c>
      <c r="D16" s="27" t="n">
        <v>1</v>
      </c>
      <c r="E16" s="27" t="n">
        <v>17.33</v>
      </c>
      <c r="F16" s="28" t="n">
        <v>1.5</v>
      </c>
      <c r="G16" s="28" t="n">
        <f aca="false">+D16*F16</f>
        <v>1.5</v>
      </c>
      <c r="H16" s="28" t="n">
        <f aca="false">G16*E16</f>
        <v>25.995</v>
      </c>
      <c r="I16" s="30" t="n">
        <f aca="false">+F16*-4</f>
        <v>-6</v>
      </c>
      <c r="J16" s="60"/>
      <c r="K16" s="60"/>
      <c r="L16" s="60"/>
      <c r="M16" s="60"/>
      <c r="N16" s="61"/>
      <c r="O16" s="61"/>
      <c r="P16" s="61"/>
      <c r="Q16" s="61"/>
      <c r="R16" s="60"/>
      <c r="S16" s="32" t="n">
        <f aca="false">H16+I16+J16+K16</f>
        <v>19.995</v>
      </c>
      <c r="T16" s="32"/>
      <c r="U16" s="33" t="n">
        <v>52</v>
      </c>
      <c r="V16" s="47"/>
    </row>
    <row r="17" s="48" customFormat="true" ht="15" hidden="false" customHeight="false" outlineLevel="0" collapsed="false">
      <c r="A17" s="36"/>
      <c r="B17" s="37" t="s">
        <v>31</v>
      </c>
      <c r="C17" s="59" t="s">
        <v>33</v>
      </c>
      <c r="D17" s="39" t="n">
        <v>1</v>
      </c>
      <c r="E17" s="27" t="n">
        <v>17.33</v>
      </c>
      <c r="F17" s="40" t="n">
        <v>1.5</v>
      </c>
      <c r="G17" s="40" t="n">
        <f aca="false">+D17*F17</f>
        <v>1.5</v>
      </c>
      <c r="H17" s="40"/>
      <c r="I17" s="44"/>
      <c r="J17" s="44" t="n">
        <f aca="false">G17*E17</f>
        <v>25.995</v>
      </c>
      <c r="K17" s="30" t="n">
        <f aca="false">+F17*-4</f>
        <v>-6</v>
      </c>
      <c r="L17" s="44"/>
      <c r="M17" s="44"/>
      <c r="N17" s="44"/>
      <c r="O17" s="44"/>
      <c r="P17" s="45"/>
      <c r="Q17" s="45"/>
      <c r="R17" s="45" t="n">
        <f aca="false">+H17+I17+J17+K17</f>
        <v>19.995</v>
      </c>
      <c r="S17" s="45"/>
      <c r="T17" s="32"/>
      <c r="U17" s="46" t="n">
        <v>52</v>
      </c>
      <c r="V17" s="47"/>
    </row>
    <row r="18" customFormat="false" ht="15" hidden="false" customHeight="false" outlineLevel="0" collapsed="false">
      <c r="A18" s="24"/>
      <c r="B18" s="25" t="s">
        <v>34</v>
      </c>
      <c r="C18" s="56" t="s">
        <v>35</v>
      </c>
      <c r="D18" s="27" t="n">
        <v>3</v>
      </c>
      <c r="E18" s="27" t="n">
        <v>17.33</v>
      </c>
      <c r="F18" s="28" t="n">
        <v>2</v>
      </c>
      <c r="G18" s="28" t="n">
        <f aca="false">+D18*F18</f>
        <v>6</v>
      </c>
      <c r="H18" s="28" t="n">
        <f aca="false">G18*E18</f>
        <v>103.98</v>
      </c>
      <c r="I18" s="30" t="n">
        <f aca="false">+F18*-4</f>
        <v>-8</v>
      </c>
      <c r="J18" s="32"/>
      <c r="K18" s="32"/>
      <c r="L18" s="32"/>
      <c r="M18" s="32"/>
      <c r="N18" s="32"/>
      <c r="O18" s="32"/>
      <c r="P18" s="31"/>
      <c r="Q18" s="31"/>
      <c r="R18" s="31"/>
      <c r="S18" s="31" t="n">
        <f aca="false">H18+I18+J18+K18</f>
        <v>95.98</v>
      </c>
      <c r="T18" s="32"/>
      <c r="U18" s="62" t="n">
        <v>52</v>
      </c>
      <c r="V18" s="47"/>
    </row>
    <row r="19" s="48" customFormat="true" ht="15" hidden="false" customHeight="false" outlineLevel="0" collapsed="false">
      <c r="A19" s="36"/>
      <c r="B19" s="37" t="s">
        <v>34</v>
      </c>
      <c r="C19" s="57" t="s">
        <v>35</v>
      </c>
      <c r="D19" s="39" t="n">
        <v>3</v>
      </c>
      <c r="E19" s="27" t="n">
        <v>17.33</v>
      </c>
      <c r="F19" s="40" t="n">
        <v>2</v>
      </c>
      <c r="G19" s="40" t="n">
        <f aca="false">+D19*F19</f>
        <v>6</v>
      </c>
      <c r="H19" s="40"/>
      <c r="I19" s="44"/>
      <c r="J19" s="44" t="n">
        <f aca="false">G19*E19</f>
        <v>103.98</v>
      </c>
      <c r="K19" s="30" t="n">
        <f aca="false">F19*-4</f>
        <v>-8</v>
      </c>
      <c r="L19" s="44"/>
      <c r="M19" s="44"/>
      <c r="N19" s="44"/>
      <c r="O19" s="44"/>
      <c r="P19" s="45"/>
      <c r="Q19" s="45"/>
      <c r="R19" s="45" t="n">
        <f aca="false">H19+I19+J19+K19</f>
        <v>95.98</v>
      </c>
      <c r="S19" s="45"/>
      <c r="T19" s="32"/>
      <c r="U19" s="63" t="n">
        <v>52</v>
      </c>
      <c r="V19" s="47"/>
    </row>
    <row r="20" customFormat="false" ht="15" hidden="false" customHeight="false" outlineLevel="0" collapsed="false">
      <c r="A20" s="24"/>
      <c r="B20" s="25" t="s">
        <v>34</v>
      </c>
      <c r="C20" s="56" t="s">
        <v>36</v>
      </c>
      <c r="D20" s="27" t="n">
        <v>1</v>
      </c>
      <c r="E20" s="27" t="n">
        <v>17.33</v>
      </c>
      <c r="F20" s="28" t="n">
        <v>2</v>
      </c>
      <c r="G20" s="28" t="n">
        <f aca="false">+D20*F20</f>
        <v>2</v>
      </c>
      <c r="H20" s="28"/>
      <c r="I20" s="32"/>
      <c r="J20" s="32"/>
      <c r="K20" s="32"/>
      <c r="L20" s="32"/>
      <c r="M20" s="32"/>
      <c r="N20" s="30" t="n">
        <f aca="false">F20*E20</f>
        <v>34.66</v>
      </c>
      <c r="O20" s="30" t="n">
        <f aca="false">G20*4</f>
        <v>8</v>
      </c>
      <c r="P20" s="31"/>
      <c r="Q20" s="31"/>
      <c r="R20" s="31"/>
      <c r="S20" s="31"/>
      <c r="T20" s="32"/>
      <c r="U20" s="62" t="n">
        <v>52</v>
      </c>
      <c r="V20" s="47"/>
    </row>
    <row r="21" customFormat="false" ht="15" hidden="false" customHeight="false" outlineLevel="0" collapsed="false">
      <c r="A21" s="37"/>
      <c r="B21" s="37" t="s">
        <v>34</v>
      </c>
      <c r="C21" s="37" t="s">
        <v>36</v>
      </c>
      <c r="D21" s="39" t="n">
        <v>1</v>
      </c>
      <c r="E21" s="27" t="n">
        <v>17.33</v>
      </c>
      <c r="F21" s="39" t="n">
        <v>2</v>
      </c>
      <c r="G21" s="39" t="n">
        <f aca="false">+D21*F21</f>
        <v>2</v>
      </c>
      <c r="H21" s="37"/>
      <c r="I21" s="64"/>
      <c r="J21" s="64"/>
      <c r="K21" s="64"/>
      <c r="L21" s="64"/>
      <c r="M21" s="64"/>
      <c r="N21" s="44"/>
      <c r="O21" s="44"/>
      <c r="P21" s="30" t="n">
        <f aca="false">G21*E21</f>
        <v>34.66</v>
      </c>
      <c r="Q21" s="30" t="n">
        <f aca="false">F21*4</f>
        <v>8</v>
      </c>
      <c r="R21" s="64"/>
      <c r="S21" s="64"/>
      <c r="T21" s="32"/>
      <c r="U21" s="62" t="n">
        <v>52</v>
      </c>
      <c r="V21" s="47"/>
    </row>
    <row r="22" s="73" customFormat="true" ht="15" hidden="false" customHeight="false" outlineLevel="0" collapsed="false">
      <c r="A22" s="65"/>
      <c r="B22" s="66" t="s">
        <v>37</v>
      </c>
      <c r="C22" s="67" t="s">
        <v>38</v>
      </c>
      <c r="D22" s="68" t="n">
        <v>5</v>
      </c>
      <c r="E22" s="33" t="n">
        <v>17.33</v>
      </c>
      <c r="F22" s="69" t="n">
        <v>5.65</v>
      </c>
      <c r="G22" s="69" t="n">
        <f aca="false">+D22*F22</f>
        <v>28.25</v>
      </c>
      <c r="H22" s="70"/>
      <c r="I22" s="69"/>
      <c r="J22" s="69"/>
      <c r="K22" s="69"/>
      <c r="L22" s="69" t="n">
        <f aca="false">G22*E22</f>
        <v>489.5725</v>
      </c>
      <c r="M22" s="30" t="n">
        <f aca="false">+F22*-4</f>
        <v>-22.6</v>
      </c>
      <c r="N22" s="71"/>
      <c r="O22" s="69"/>
      <c r="P22" s="69"/>
      <c r="Q22" s="69"/>
      <c r="R22" s="72" t="n">
        <f aca="false">+H22+I22+L22+M22</f>
        <v>466.9725</v>
      </c>
      <c r="S22" s="69"/>
      <c r="T22" s="32"/>
      <c r="U22" s="68" t="n">
        <v>49.7</v>
      </c>
      <c r="V22" s="47"/>
    </row>
    <row r="23" customFormat="false" ht="15" hidden="false" customHeight="false" outlineLevel="0" collapsed="false">
      <c r="C23" s="74" t="s">
        <v>39</v>
      </c>
      <c r="D23" s="74"/>
      <c r="E23" s="74"/>
      <c r="F23" s="74"/>
      <c r="G23" s="75"/>
      <c r="H23" s="76" t="n">
        <f aca="false">SUM(H6:H22)</f>
        <v>6520.635</v>
      </c>
      <c r="I23" s="76" t="n">
        <f aca="false">SUM(I6:I22)</f>
        <v>-336</v>
      </c>
      <c r="J23" s="76" t="n">
        <f aca="false">SUM(J6:J22)</f>
        <v>2707.035</v>
      </c>
      <c r="K23" s="76" t="n">
        <f aca="false">SUM(K6:K22)</f>
        <v>-144</v>
      </c>
      <c r="L23" s="76" t="n">
        <f aca="false">SUM(L6:L22)</f>
        <v>489.5725</v>
      </c>
      <c r="M23" s="76" t="n">
        <f aca="false">SUM(M6:M22)</f>
        <v>-22.6</v>
      </c>
      <c r="N23" s="76" t="n">
        <f aca="false">SUM(N6:N22)</f>
        <v>34.66</v>
      </c>
      <c r="O23" s="76" t="n">
        <f aca="false">SUM(O6:O22)</f>
        <v>8</v>
      </c>
      <c r="P23" s="76" t="n">
        <f aca="false">P21</f>
        <v>34.66</v>
      </c>
      <c r="Q23" s="76" t="n">
        <f aca="false">Q21</f>
        <v>8</v>
      </c>
      <c r="R23" s="76" t="n">
        <f aca="false">SUM(R6:R22)</f>
        <v>3030.0075</v>
      </c>
      <c r="S23" s="76" t="n">
        <f aca="false">SUM(S6:S22)</f>
        <v>6184.635</v>
      </c>
      <c r="T23" s="76" t="n">
        <f aca="false">SUM(T6:T22)</f>
        <v>192.331730769231</v>
      </c>
      <c r="V23" s="47"/>
    </row>
    <row r="24" customFormat="false" ht="15" hidden="false" customHeight="false" outlineLevel="0" collapsed="false">
      <c r="C24" s="74"/>
      <c r="D24" s="74"/>
      <c r="E24" s="74"/>
      <c r="F24" s="74"/>
      <c r="G24" s="74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8"/>
      <c r="T24" s="1"/>
      <c r="V24" s="47"/>
    </row>
    <row r="25" customFormat="false" ht="15" hidden="false" customHeight="false" outlineLevel="0" collapsed="false">
      <c r="C25" s="74"/>
      <c r="D25" s="74"/>
      <c r="E25" s="74"/>
      <c r="F25" s="74"/>
      <c r="G25" s="74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8"/>
      <c r="T25" s="77"/>
      <c r="V25" s="47"/>
    </row>
    <row r="26" s="14" customFormat="true" ht="16.5" hidden="false" customHeight="true" outlineLevel="0" collapsed="false">
      <c r="A26" s="14" t="s">
        <v>40</v>
      </c>
      <c r="B26" s="79" t="s">
        <v>41</v>
      </c>
      <c r="C26" s="32" t="s">
        <v>42</v>
      </c>
      <c r="D26" s="33" t="n">
        <v>1</v>
      </c>
      <c r="E26" s="33" t="n">
        <v>17.33</v>
      </c>
      <c r="F26" s="32" t="n">
        <v>1.5</v>
      </c>
      <c r="G26" s="80" t="n">
        <f aca="false">+D26*F26</f>
        <v>1.5</v>
      </c>
      <c r="H26" s="32" t="n">
        <f aca="false">G26*E26</f>
        <v>25.995</v>
      </c>
      <c r="I26" s="30" t="n">
        <f aca="false">F26*-4</f>
        <v>-6</v>
      </c>
      <c r="J26" s="32"/>
      <c r="K26" s="32"/>
      <c r="L26" s="32"/>
      <c r="M26" s="32"/>
      <c r="N26" s="32"/>
      <c r="O26" s="32"/>
      <c r="P26" s="32"/>
      <c r="Q26" s="32"/>
      <c r="R26" s="32"/>
      <c r="S26" s="32" t="n">
        <f aca="false">H26+I26+J26+K26</f>
        <v>19.995</v>
      </c>
      <c r="T26" s="32"/>
      <c r="V26" s="47"/>
    </row>
    <row r="27" s="14" customFormat="true" ht="16.5" hidden="false" customHeight="true" outlineLevel="0" collapsed="false">
      <c r="B27" s="81" t="s">
        <v>41</v>
      </c>
      <c r="C27" s="82" t="s">
        <v>42</v>
      </c>
      <c r="D27" s="33" t="n">
        <v>1</v>
      </c>
      <c r="E27" s="33" t="n">
        <v>17.33</v>
      </c>
      <c r="F27" s="32" t="n">
        <v>1.5</v>
      </c>
      <c r="G27" s="80" t="n">
        <f aca="false">+D27*F27</f>
        <v>1.5</v>
      </c>
      <c r="H27" s="83"/>
      <c r="I27" s="83"/>
      <c r="J27" s="50" t="n">
        <f aca="false">G27*E27</f>
        <v>25.995</v>
      </c>
      <c r="K27" s="30" t="n">
        <f aca="false">F27*-4</f>
        <v>-6</v>
      </c>
      <c r="L27" s="30"/>
      <c r="M27" s="30"/>
      <c r="N27" s="51"/>
      <c r="O27" s="51"/>
      <c r="P27" s="51"/>
      <c r="Q27" s="51"/>
      <c r="R27" s="51" t="n">
        <f aca="false">+H27+I27+J27+K27</f>
        <v>19.995</v>
      </c>
      <c r="S27" s="32"/>
      <c r="T27" s="50"/>
      <c r="V27" s="47"/>
    </row>
    <row r="28" s="15" customFormat="true" ht="15" hidden="false" customHeight="false" outlineLevel="0" collapsed="false">
      <c r="A28" s="14"/>
      <c r="B28" s="1"/>
      <c r="C28" s="84" t="s">
        <v>43</v>
      </c>
      <c r="D28" s="74"/>
      <c r="E28" s="74"/>
      <c r="F28" s="74"/>
      <c r="G28" s="75"/>
      <c r="H28" s="76" t="n">
        <f aca="false">SUM(H26:H27)</f>
        <v>25.995</v>
      </c>
      <c r="I28" s="76" t="n">
        <f aca="false">SUM(I26:I27)</f>
        <v>-6</v>
      </c>
      <c r="J28" s="76" t="n">
        <f aca="false">SUM(J26:J27)</f>
        <v>25.995</v>
      </c>
      <c r="K28" s="76" t="n">
        <f aca="false">SUM(K26:K27)</f>
        <v>-6</v>
      </c>
      <c r="L28" s="76"/>
      <c r="M28" s="76"/>
      <c r="N28" s="76" t="n">
        <f aca="false">SUM(N26:N27)</f>
        <v>0</v>
      </c>
      <c r="O28" s="76" t="n">
        <f aca="false">SUM(O26:O27)</f>
        <v>0</v>
      </c>
      <c r="P28" s="76"/>
      <c r="Q28" s="76"/>
      <c r="R28" s="76" t="n">
        <f aca="false">SUM(R26:R27)</f>
        <v>19.995</v>
      </c>
      <c r="S28" s="76" t="n">
        <f aca="false">SUM(S26:S27)</f>
        <v>19.995</v>
      </c>
      <c r="T28" s="76" t="n">
        <f aca="false">SUM(T26:T27)</f>
        <v>0</v>
      </c>
      <c r="V28" s="47"/>
      <c r="X28" s="1"/>
      <c r="Y28" s="1"/>
      <c r="Z28" s="1"/>
      <c r="AA28" s="14"/>
      <c r="AM28" s="14"/>
      <c r="AN28" s="1"/>
      <c r="AO28" s="1"/>
      <c r="AP28" s="1"/>
      <c r="AQ28" s="14"/>
      <c r="BC28" s="14"/>
      <c r="BD28" s="1"/>
      <c r="BE28" s="1"/>
      <c r="BF28" s="1"/>
      <c r="BG28" s="14"/>
      <c r="BS28" s="14"/>
      <c r="BT28" s="1"/>
      <c r="BU28" s="1"/>
      <c r="BV28" s="1"/>
      <c r="BW28" s="14"/>
      <c r="CI28" s="14"/>
      <c r="CJ28" s="1"/>
      <c r="CK28" s="1"/>
      <c r="CL28" s="1"/>
      <c r="CM28" s="14"/>
      <c r="CY28" s="14"/>
      <c r="CZ28" s="1"/>
      <c r="DA28" s="1"/>
      <c r="DB28" s="1"/>
      <c r="DC28" s="14"/>
      <c r="DO28" s="14"/>
      <c r="DP28" s="1"/>
      <c r="DQ28" s="1"/>
      <c r="DR28" s="1"/>
      <c r="DS28" s="14"/>
      <c r="EE28" s="14"/>
      <c r="EF28" s="1"/>
      <c r="EG28" s="1"/>
      <c r="EH28" s="1"/>
      <c r="EI28" s="14"/>
      <c r="EU28" s="14"/>
      <c r="EV28" s="1"/>
      <c r="EW28" s="1"/>
      <c r="EX28" s="1"/>
      <c r="EY28" s="14"/>
      <c r="FK28" s="14"/>
      <c r="FL28" s="1"/>
      <c r="FM28" s="1"/>
      <c r="FN28" s="1"/>
      <c r="FO28" s="14"/>
      <c r="GA28" s="14"/>
      <c r="GB28" s="1"/>
      <c r="GC28" s="1"/>
      <c r="GD28" s="1"/>
      <c r="GE28" s="14"/>
      <c r="GQ28" s="14"/>
      <c r="GR28" s="1"/>
      <c r="GS28" s="1"/>
      <c r="GT28" s="1"/>
      <c r="GU28" s="14"/>
      <c r="HG28" s="14"/>
      <c r="HH28" s="1"/>
      <c r="HI28" s="1"/>
      <c r="HJ28" s="1"/>
      <c r="HK28" s="14"/>
      <c r="HW28" s="14"/>
      <c r="HX28" s="1"/>
      <c r="HY28" s="1"/>
      <c r="HZ28" s="1"/>
      <c r="IA28" s="14"/>
      <c r="IM28" s="14"/>
      <c r="IN28" s="1"/>
      <c r="IO28" s="1"/>
      <c r="IP28" s="1"/>
      <c r="IQ28" s="14"/>
      <c r="JC28" s="14"/>
      <c r="JD28" s="1"/>
      <c r="JE28" s="1"/>
      <c r="JF28" s="1"/>
      <c r="JG28" s="14"/>
      <c r="JS28" s="14"/>
      <c r="JT28" s="1"/>
      <c r="JU28" s="1"/>
      <c r="JV28" s="1"/>
      <c r="JW28" s="14"/>
      <c r="KI28" s="14"/>
      <c r="KJ28" s="1"/>
      <c r="KK28" s="1"/>
      <c r="KL28" s="1"/>
      <c r="KM28" s="14"/>
      <c r="KY28" s="14"/>
      <c r="KZ28" s="1"/>
      <c r="LA28" s="1"/>
      <c r="LB28" s="1"/>
      <c r="LC28" s="14"/>
      <c r="LO28" s="14"/>
      <c r="LP28" s="1"/>
      <c r="LQ28" s="1"/>
      <c r="LR28" s="1"/>
      <c r="LS28" s="14"/>
      <c r="ME28" s="14"/>
      <c r="MF28" s="1"/>
      <c r="MG28" s="1"/>
      <c r="MH28" s="1"/>
      <c r="MI28" s="14"/>
      <c r="MU28" s="14"/>
      <c r="MV28" s="1"/>
      <c r="MW28" s="1"/>
      <c r="MX28" s="1"/>
      <c r="MY28" s="14"/>
      <c r="NK28" s="14"/>
      <c r="NL28" s="1"/>
      <c r="NM28" s="1"/>
      <c r="NN28" s="1"/>
      <c r="NO28" s="14"/>
      <c r="OA28" s="14"/>
      <c r="OB28" s="1"/>
      <c r="OC28" s="1"/>
      <c r="OD28" s="1"/>
      <c r="OE28" s="14"/>
      <c r="OQ28" s="14"/>
      <c r="OR28" s="1"/>
      <c r="OS28" s="1"/>
      <c r="OT28" s="1"/>
      <c r="OU28" s="14"/>
      <c r="PG28" s="14"/>
      <c r="PH28" s="1"/>
      <c r="PI28" s="1"/>
      <c r="PJ28" s="1"/>
      <c r="PK28" s="14"/>
      <c r="PW28" s="14"/>
      <c r="PX28" s="1"/>
      <c r="PY28" s="1"/>
      <c r="PZ28" s="1"/>
      <c r="QA28" s="14"/>
      <c r="QM28" s="14"/>
      <c r="QN28" s="1"/>
      <c r="QO28" s="1"/>
      <c r="QP28" s="1"/>
      <c r="QQ28" s="14"/>
      <c r="RC28" s="14"/>
      <c r="RD28" s="1"/>
      <c r="RE28" s="1"/>
      <c r="RF28" s="1"/>
      <c r="RG28" s="14"/>
      <c r="RS28" s="14"/>
      <c r="RT28" s="1"/>
      <c r="RU28" s="1"/>
      <c r="RV28" s="1"/>
      <c r="RW28" s="14"/>
      <c r="SI28" s="14"/>
      <c r="SJ28" s="1"/>
      <c r="SK28" s="1"/>
      <c r="SL28" s="1"/>
      <c r="SM28" s="14"/>
      <c r="SY28" s="14"/>
      <c r="SZ28" s="1"/>
      <c r="TA28" s="1"/>
      <c r="TB28" s="1"/>
      <c r="TC28" s="14"/>
      <c r="TO28" s="14"/>
      <c r="TP28" s="1"/>
      <c r="TQ28" s="1"/>
      <c r="TR28" s="1"/>
      <c r="TS28" s="14"/>
      <c r="UE28" s="14"/>
      <c r="UF28" s="1"/>
      <c r="UG28" s="1"/>
      <c r="UH28" s="1"/>
      <c r="UI28" s="14"/>
      <c r="UU28" s="14"/>
      <c r="UV28" s="1"/>
      <c r="UW28" s="1"/>
      <c r="UX28" s="1"/>
      <c r="UY28" s="14"/>
      <c r="VK28" s="14"/>
      <c r="VL28" s="1"/>
      <c r="VM28" s="1"/>
      <c r="VN28" s="1"/>
      <c r="VO28" s="14"/>
      <c r="WA28" s="14"/>
      <c r="WB28" s="1"/>
      <c r="WC28" s="1"/>
      <c r="WD28" s="1"/>
      <c r="WE28" s="14"/>
      <c r="WQ28" s="14"/>
      <c r="WR28" s="1"/>
      <c r="WS28" s="1"/>
      <c r="WT28" s="1"/>
      <c r="WU28" s="14"/>
      <c r="XG28" s="14"/>
      <c r="XH28" s="1"/>
      <c r="XI28" s="1"/>
      <c r="XJ28" s="1"/>
      <c r="XK28" s="14"/>
      <c r="XW28" s="14"/>
      <c r="XX28" s="1"/>
      <c r="XY28" s="1"/>
      <c r="XZ28" s="1"/>
      <c r="YA28" s="14"/>
      <c r="YM28" s="14"/>
      <c r="YN28" s="1"/>
      <c r="YO28" s="1"/>
      <c r="YP28" s="1"/>
      <c r="YQ28" s="14"/>
      <c r="ZC28" s="14"/>
      <c r="ZD28" s="1"/>
      <c r="ZE28" s="1"/>
      <c r="ZF28" s="1"/>
      <c r="ZG28" s="14"/>
      <c r="ZS28" s="14"/>
      <c r="ZT28" s="1"/>
      <c r="ZU28" s="1"/>
      <c r="ZV28" s="1"/>
      <c r="ZW28" s="14"/>
      <c r="AAI28" s="14"/>
      <c r="AAJ28" s="1"/>
      <c r="AAK28" s="1"/>
      <c r="AAL28" s="1"/>
      <c r="AAM28" s="14"/>
      <c r="AAY28" s="14"/>
      <c r="AAZ28" s="1"/>
      <c r="ABA28" s="1"/>
      <c r="ABB28" s="1"/>
      <c r="ABC28" s="14"/>
      <c r="ABO28" s="14"/>
      <c r="ABP28" s="1"/>
      <c r="ABQ28" s="1"/>
      <c r="ABR28" s="1"/>
      <c r="ABS28" s="14"/>
      <c r="ACE28" s="14"/>
      <c r="ACF28" s="1"/>
      <c r="ACG28" s="1"/>
      <c r="ACH28" s="1"/>
      <c r="ACI28" s="14"/>
      <c r="ACU28" s="14"/>
      <c r="ACV28" s="1"/>
      <c r="ACW28" s="1"/>
      <c r="ACX28" s="1"/>
      <c r="ACY28" s="14"/>
      <c r="ADK28" s="14"/>
      <c r="ADL28" s="1"/>
      <c r="ADM28" s="1"/>
      <c r="ADN28" s="1"/>
      <c r="ADO28" s="14"/>
      <c r="AEA28" s="14"/>
      <c r="AEB28" s="1"/>
      <c r="AEC28" s="1"/>
      <c r="AED28" s="1"/>
      <c r="AEE28" s="14"/>
      <c r="AEQ28" s="14"/>
      <c r="AER28" s="1"/>
      <c r="AES28" s="1"/>
      <c r="AET28" s="1"/>
      <c r="AEU28" s="14"/>
      <c r="AFG28" s="14"/>
      <c r="AFH28" s="1"/>
      <c r="AFI28" s="1"/>
      <c r="AFJ28" s="1"/>
      <c r="AFK28" s="14"/>
      <c r="AFW28" s="14"/>
      <c r="AFX28" s="1"/>
      <c r="AFY28" s="1"/>
      <c r="AFZ28" s="1"/>
      <c r="AGA28" s="14"/>
      <c r="AGM28" s="14"/>
      <c r="AGN28" s="1"/>
      <c r="AGO28" s="1"/>
      <c r="AGP28" s="1"/>
      <c r="AGQ28" s="14"/>
      <c r="AHC28" s="14"/>
      <c r="AHD28" s="1"/>
      <c r="AHE28" s="1"/>
      <c r="AHF28" s="1"/>
      <c r="AHG28" s="14"/>
      <c r="AHS28" s="14"/>
      <c r="AHT28" s="1"/>
      <c r="AHU28" s="1"/>
      <c r="AHV28" s="1"/>
      <c r="AHW28" s="14"/>
      <c r="AII28" s="14"/>
      <c r="AIJ28" s="1"/>
      <c r="AIK28" s="1"/>
      <c r="AIL28" s="1"/>
      <c r="AIM28" s="14"/>
      <c r="AIY28" s="14"/>
      <c r="AIZ28" s="1"/>
      <c r="AJA28" s="1"/>
      <c r="AJB28" s="1"/>
      <c r="AJC28" s="14"/>
      <c r="AJO28" s="14"/>
      <c r="AJP28" s="1"/>
      <c r="AJQ28" s="1"/>
      <c r="AJR28" s="1"/>
      <c r="AJS28" s="14"/>
      <c r="AKE28" s="14"/>
      <c r="AKF28" s="1"/>
      <c r="AKG28" s="1"/>
      <c r="AKH28" s="1"/>
      <c r="AKI28" s="14"/>
      <c r="AKU28" s="14"/>
      <c r="AKV28" s="1"/>
      <c r="AKW28" s="1"/>
      <c r="AKX28" s="1"/>
      <c r="AKY28" s="14"/>
      <c r="ALK28" s="14"/>
      <c r="ALL28" s="1"/>
      <c r="ALM28" s="1"/>
      <c r="ALN28" s="1"/>
      <c r="ALO28" s="14"/>
      <c r="AMA28" s="14"/>
      <c r="AMB28" s="1"/>
      <c r="AMC28" s="1"/>
      <c r="AMD28" s="1"/>
      <c r="AME28" s="14"/>
      <c r="AMQ28" s="14"/>
      <c r="AMR28" s="1"/>
      <c r="AMS28" s="1"/>
      <c r="AMT28" s="1"/>
      <c r="AMU28" s="14"/>
      <c r="ANG28" s="14"/>
      <c r="ANH28" s="1"/>
      <c r="ANI28" s="1"/>
      <c r="ANJ28" s="1"/>
      <c r="ANK28" s="14"/>
      <c r="ANW28" s="14"/>
      <c r="ANX28" s="1"/>
      <c r="ANY28" s="1"/>
      <c r="ANZ28" s="1"/>
      <c r="AOA28" s="14"/>
      <c r="AOM28" s="14"/>
      <c r="AON28" s="1"/>
      <c r="AOO28" s="1"/>
      <c r="AOP28" s="1"/>
      <c r="AOQ28" s="14"/>
      <c r="APC28" s="14"/>
      <c r="APD28" s="1"/>
      <c r="APE28" s="1"/>
      <c r="APF28" s="1"/>
      <c r="APG28" s="14"/>
      <c r="APS28" s="14"/>
      <c r="APT28" s="1"/>
      <c r="APU28" s="1"/>
      <c r="APV28" s="1"/>
      <c r="APW28" s="14"/>
      <c r="AQI28" s="14"/>
      <c r="AQJ28" s="1"/>
      <c r="AQK28" s="1"/>
      <c r="AQL28" s="1"/>
      <c r="AQM28" s="14"/>
      <c r="AQY28" s="14"/>
      <c r="AQZ28" s="1"/>
      <c r="ARA28" s="1"/>
      <c r="ARB28" s="1"/>
      <c r="ARC28" s="14"/>
      <c r="ARO28" s="14"/>
      <c r="ARP28" s="1"/>
      <c r="ARQ28" s="1"/>
      <c r="ARR28" s="1"/>
      <c r="ARS28" s="14"/>
      <c r="ASE28" s="14"/>
      <c r="ASF28" s="1"/>
      <c r="ASG28" s="1"/>
      <c r="ASH28" s="1"/>
      <c r="ASI28" s="14"/>
      <c r="ASU28" s="14"/>
      <c r="ASV28" s="1"/>
      <c r="ASW28" s="1"/>
      <c r="ASX28" s="1"/>
      <c r="ASY28" s="14"/>
      <c r="ATK28" s="14"/>
      <c r="ATL28" s="1"/>
      <c r="ATM28" s="1"/>
      <c r="ATN28" s="1"/>
      <c r="ATO28" s="14"/>
      <c r="AUA28" s="14"/>
      <c r="AUB28" s="1"/>
      <c r="AUC28" s="1"/>
      <c r="AUD28" s="1"/>
      <c r="AUE28" s="14"/>
      <c r="AUQ28" s="14"/>
      <c r="AUR28" s="1"/>
      <c r="AUS28" s="1"/>
      <c r="AUT28" s="1"/>
      <c r="AUU28" s="14"/>
      <c r="AVG28" s="14"/>
      <c r="AVH28" s="1"/>
      <c r="AVI28" s="1"/>
      <c r="AVJ28" s="1"/>
      <c r="AVK28" s="14"/>
      <c r="AVW28" s="14"/>
      <c r="AVX28" s="1"/>
      <c r="AVY28" s="1"/>
      <c r="AVZ28" s="1"/>
      <c r="AWA28" s="14"/>
      <c r="AWM28" s="14"/>
      <c r="AWN28" s="1"/>
      <c r="AWO28" s="1"/>
      <c r="AWP28" s="1"/>
      <c r="AWQ28" s="14"/>
      <c r="AXC28" s="14"/>
      <c r="AXD28" s="1"/>
      <c r="AXE28" s="1"/>
      <c r="AXF28" s="1"/>
      <c r="AXG28" s="14"/>
      <c r="AXS28" s="14"/>
      <c r="AXT28" s="1"/>
      <c r="AXU28" s="1"/>
      <c r="AXV28" s="1"/>
      <c r="AXW28" s="14"/>
      <c r="AYI28" s="14"/>
      <c r="AYJ28" s="1"/>
      <c r="AYK28" s="1"/>
      <c r="AYL28" s="1"/>
      <c r="AYM28" s="14"/>
      <c r="AYY28" s="14"/>
      <c r="AYZ28" s="1"/>
      <c r="AZA28" s="1"/>
      <c r="AZB28" s="1"/>
      <c r="AZC28" s="14"/>
      <c r="AZO28" s="14"/>
      <c r="AZP28" s="1"/>
      <c r="AZQ28" s="1"/>
      <c r="AZR28" s="1"/>
      <c r="AZS28" s="14"/>
      <c r="BAE28" s="14"/>
      <c r="BAF28" s="1"/>
      <c r="BAG28" s="1"/>
      <c r="BAH28" s="1"/>
      <c r="BAI28" s="14"/>
      <c r="BAU28" s="14"/>
      <c r="BAV28" s="1"/>
      <c r="BAW28" s="1"/>
      <c r="BAX28" s="1"/>
      <c r="BAY28" s="14"/>
      <c r="BBK28" s="14"/>
      <c r="BBL28" s="1"/>
      <c r="BBM28" s="1"/>
      <c r="BBN28" s="1"/>
      <c r="BBO28" s="14"/>
      <c r="BCA28" s="14"/>
      <c r="BCB28" s="1"/>
      <c r="BCC28" s="1"/>
      <c r="BCD28" s="1"/>
      <c r="BCE28" s="14"/>
      <c r="BCQ28" s="14"/>
      <c r="BCR28" s="1"/>
      <c r="BCS28" s="1"/>
      <c r="BCT28" s="1"/>
      <c r="BCU28" s="14"/>
      <c r="BDG28" s="14"/>
      <c r="BDH28" s="1"/>
      <c r="BDI28" s="1"/>
      <c r="BDJ28" s="1"/>
      <c r="BDK28" s="14"/>
      <c r="BDW28" s="14"/>
      <c r="BDX28" s="1"/>
      <c r="BDY28" s="1"/>
      <c r="BDZ28" s="1"/>
      <c r="BEA28" s="14"/>
      <c r="BEM28" s="14"/>
      <c r="BEN28" s="1"/>
      <c r="BEO28" s="1"/>
      <c r="BEP28" s="1"/>
      <c r="BEQ28" s="14"/>
      <c r="BFC28" s="14"/>
      <c r="BFD28" s="1"/>
      <c r="BFE28" s="1"/>
      <c r="BFF28" s="1"/>
      <c r="BFG28" s="14"/>
      <c r="BFS28" s="14"/>
      <c r="BFT28" s="1"/>
      <c r="BFU28" s="1"/>
      <c r="BFV28" s="1"/>
      <c r="BFW28" s="14"/>
      <c r="BGI28" s="14"/>
      <c r="BGJ28" s="1"/>
      <c r="BGK28" s="1"/>
      <c r="BGL28" s="1"/>
      <c r="BGM28" s="14"/>
      <c r="BGY28" s="14"/>
      <c r="BGZ28" s="1"/>
      <c r="BHA28" s="1"/>
      <c r="BHB28" s="1"/>
      <c r="BHC28" s="14"/>
      <c r="BHO28" s="14"/>
      <c r="BHP28" s="1"/>
      <c r="BHQ28" s="1"/>
      <c r="BHR28" s="1"/>
      <c r="BHS28" s="14"/>
      <c r="BIE28" s="14"/>
      <c r="BIF28" s="1"/>
      <c r="BIG28" s="1"/>
      <c r="BIH28" s="1"/>
      <c r="BII28" s="14"/>
      <c r="BIU28" s="14"/>
      <c r="BIV28" s="1"/>
      <c r="BIW28" s="1"/>
      <c r="BIX28" s="1"/>
      <c r="BIY28" s="14"/>
      <c r="BJK28" s="14"/>
      <c r="BJL28" s="1"/>
      <c r="BJM28" s="1"/>
      <c r="BJN28" s="1"/>
      <c r="BJO28" s="14"/>
      <c r="BKA28" s="14"/>
      <c r="BKB28" s="1"/>
      <c r="BKC28" s="1"/>
      <c r="BKD28" s="1"/>
      <c r="BKE28" s="14"/>
      <c r="BKQ28" s="14"/>
      <c r="BKR28" s="1"/>
      <c r="BKS28" s="1"/>
      <c r="BKT28" s="1"/>
      <c r="BKU28" s="14"/>
      <c r="BLG28" s="14"/>
      <c r="BLH28" s="1"/>
      <c r="BLI28" s="1"/>
      <c r="BLJ28" s="1"/>
      <c r="BLK28" s="14"/>
      <c r="BLW28" s="14"/>
      <c r="BLX28" s="1"/>
      <c r="BLY28" s="1"/>
      <c r="BLZ28" s="1"/>
      <c r="BMA28" s="14"/>
      <c r="BMM28" s="14"/>
      <c r="BMN28" s="1"/>
      <c r="BMO28" s="1"/>
      <c r="BMP28" s="1"/>
      <c r="BMQ28" s="14"/>
      <c r="BNC28" s="14"/>
      <c r="BND28" s="1"/>
      <c r="BNE28" s="1"/>
      <c r="BNF28" s="1"/>
      <c r="BNG28" s="14"/>
      <c r="BNS28" s="14"/>
      <c r="BNT28" s="1"/>
      <c r="BNU28" s="1"/>
      <c r="BNV28" s="1"/>
      <c r="BNW28" s="14"/>
      <c r="BOI28" s="14"/>
      <c r="BOJ28" s="1"/>
      <c r="BOK28" s="1"/>
      <c r="BOL28" s="1"/>
      <c r="BOM28" s="14"/>
      <c r="BOY28" s="14"/>
      <c r="BOZ28" s="1"/>
      <c r="BPA28" s="1"/>
      <c r="BPB28" s="1"/>
      <c r="BPC28" s="14"/>
      <c r="BPO28" s="14"/>
      <c r="BPP28" s="1"/>
      <c r="BPQ28" s="1"/>
      <c r="BPR28" s="1"/>
      <c r="BPS28" s="14"/>
      <c r="BQE28" s="14"/>
      <c r="BQF28" s="1"/>
      <c r="BQG28" s="1"/>
      <c r="BQH28" s="1"/>
      <c r="BQI28" s="14"/>
      <c r="BQU28" s="14"/>
      <c r="BQV28" s="1"/>
      <c r="BQW28" s="1"/>
      <c r="BQX28" s="1"/>
      <c r="BQY28" s="14"/>
      <c r="BRK28" s="14"/>
      <c r="BRL28" s="1"/>
      <c r="BRM28" s="1"/>
      <c r="BRN28" s="1"/>
      <c r="BRO28" s="14"/>
      <c r="BSA28" s="14"/>
      <c r="BSB28" s="1"/>
      <c r="BSC28" s="1"/>
      <c r="BSD28" s="1"/>
      <c r="BSE28" s="14"/>
      <c r="BSQ28" s="14"/>
      <c r="BSR28" s="1"/>
      <c r="BSS28" s="1"/>
      <c r="BST28" s="1"/>
      <c r="BSU28" s="14"/>
      <c r="BTG28" s="14"/>
      <c r="BTH28" s="1"/>
      <c r="BTI28" s="1"/>
      <c r="BTJ28" s="1"/>
      <c r="BTK28" s="14"/>
      <c r="BTW28" s="14"/>
      <c r="BTX28" s="1"/>
      <c r="BTY28" s="1"/>
      <c r="BTZ28" s="1"/>
      <c r="BUA28" s="14"/>
      <c r="BUM28" s="14"/>
      <c r="BUN28" s="1"/>
      <c r="BUO28" s="1"/>
      <c r="BUP28" s="1"/>
      <c r="BUQ28" s="14"/>
      <c r="BVC28" s="14"/>
      <c r="BVD28" s="1"/>
      <c r="BVE28" s="1"/>
      <c r="BVF28" s="1"/>
      <c r="BVG28" s="14"/>
      <c r="BVS28" s="14"/>
      <c r="BVT28" s="1"/>
      <c r="BVU28" s="1"/>
      <c r="BVV28" s="1"/>
      <c r="BVW28" s="14"/>
      <c r="BWI28" s="14"/>
      <c r="BWJ28" s="1"/>
      <c r="BWK28" s="1"/>
      <c r="BWL28" s="1"/>
      <c r="BWM28" s="14"/>
      <c r="BWY28" s="14"/>
      <c r="BWZ28" s="1"/>
      <c r="BXA28" s="1"/>
      <c r="BXB28" s="1"/>
      <c r="BXC28" s="14"/>
      <c r="BXO28" s="14"/>
      <c r="BXP28" s="1"/>
      <c r="BXQ28" s="1"/>
      <c r="BXR28" s="1"/>
      <c r="BXS28" s="14"/>
      <c r="BYE28" s="14"/>
      <c r="BYF28" s="1"/>
      <c r="BYG28" s="1"/>
      <c r="BYH28" s="1"/>
      <c r="BYI28" s="14"/>
      <c r="BYU28" s="14"/>
      <c r="BYV28" s="1"/>
      <c r="BYW28" s="1"/>
      <c r="BYX28" s="1"/>
      <c r="BYY28" s="14"/>
      <c r="BZK28" s="14"/>
      <c r="BZL28" s="1"/>
      <c r="BZM28" s="1"/>
      <c r="BZN28" s="1"/>
      <c r="BZO28" s="14"/>
      <c r="CAA28" s="14"/>
      <c r="CAB28" s="1"/>
      <c r="CAC28" s="1"/>
      <c r="CAD28" s="1"/>
      <c r="CAE28" s="14"/>
      <c r="CAQ28" s="14"/>
      <c r="CAR28" s="1"/>
      <c r="CAS28" s="1"/>
      <c r="CAT28" s="1"/>
      <c r="CAU28" s="14"/>
      <c r="CBG28" s="14"/>
      <c r="CBH28" s="1"/>
      <c r="CBI28" s="1"/>
      <c r="CBJ28" s="1"/>
      <c r="CBK28" s="14"/>
      <c r="CBW28" s="14"/>
      <c r="CBX28" s="1"/>
      <c r="CBY28" s="1"/>
      <c r="CBZ28" s="1"/>
      <c r="CCA28" s="14"/>
      <c r="CCM28" s="14"/>
      <c r="CCN28" s="1"/>
      <c r="CCO28" s="1"/>
      <c r="CCP28" s="1"/>
      <c r="CCQ28" s="14"/>
      <c r="CDC28" s="14"/>
      <c r="CDD28" s="1"/>
      <c r="CDE28" s="1"/>
      <c r="CDF28" s="1"/>
      <c r="CDG28" s="14"/>
      <c r="CDS28" s="14"/>
      <c r="CDT28" s="1"/>
      <c r="CDU28" s="1"/>
      <c r="CDV28" s="1"/>
      <c r="CDW28" s="14"/>
      <c r="CEI28" s="14"/>
      <c r="CEJ28" s="1"/>
      <c r="CEK28" s="1"/>
      <c r="CEL28" s="1"/>
      <c r="CEM28" s="14"/>
      <c r="CEY28" s="14"/>
      <c r="CEZ28" s="1"/>
      <c r="CFA28" s="1"/>
      <c r="CFB28" s="1"/>
      <c r="CFC28" s="14"/>
      <c r="CFO28" s="14"/>
      <c r="CFP28" s="1"/>
      <c r="CFQ28" s="1"/>
      <c r="CFR28" s="1"/>
      <c r="CFS28" s="14"/>
      <c r="CGE28" s="14"/>
      <c r="CGF28" s="1"/>
      <c r="CGG28" s="1"/>
      <c r="CGH28" s="1"/>
      <c r="CGI28" s="14"/>
      <c r="CGU28" s="14"/>
      <c r="CGV28" s="1"/>
      <c r="CGW28" s="1"/>
      <c r="CGX28" s="1"/>
      <c r="CGY28" s="14"/>
      <c r="CHK28" s="14"/>
      <c r="CHL28" s="1"/>
      <c r="CHM28" s="1"/>
      <c r="CHN28" s="1"/>
      <c r="CHO28" s="14"/>
      <c r="CIA28" s="14"/>
      <c r="CIB28" s="1"/>
      <c r="CIC28" s="1"/>
      <c r="CID28" s="1"/>
      <c r="CIE28" s="14"/>
      <c r="CIQ28" s="14"/>
      <c r="CIR28" s="1"/>
      <c r="CIS28" s="1"/>
      <c r="CIT28" s="1"/>
      <c r="CIU28" s="14"/>
      <c r="CJG28" s="14"/>
      <c r="CJH28" s="1"/>
      <c r="CJI28" s="1"/>
      <c r="CJJ28" s="1"/>
      <c r="CJK28" s="14"/>
      <c r="CJW28" s="14"/>
      <c r="CJX28" s="1"/>
      <c r="CJY28" s="1"/>
      <c r="CJZ28" s="1"/>
      <c r="CKA28" s="14"/>
      <c r="CKM28" s="14"/>
      <c r="CKN28" s="1"/>
      <c r="CKO28" s="1"/>
      <c r="CKP28" s="1"/>
      <c r="CKQ28" s="14"/>
      <c r="CLC28" s="14"/>
      <c r="CLD28" s="1"/>
      <c r="CLE28" s="1"/>
      <c r="CLF28" s="1"/>
      <c r="CLG28" s="14"/>
      <c r="CLS28" s="14"/>
      <c r="CLT28" s="1"/>
      <c r="CLU28" s="1"/>
      <c r="CLV28" s="1"/>
      <c r="CLW28" s="14"/>
      <c r="CMI28" s="14"/>
      <c r="CMJ28" s="1"/>
      <c r="CMK28" s="1"/>
      <c r="CML28" s="1"/>
      <c r="CMM28" s="14"/>
      <c r="CMY28" s="14"/>
      <c r="CMZ28" s="1"/>
      <c r="CNA28" s="1"/>
      <c r="CNB28" s="1"/>
      <c r="CNC28" s="14"/>
      <c r="CNO28" s="14"/>
      <c r="CNP28" s="1"/>
      <c r="CNQ28" s="1"/>
      <c r="CNR28" s="1"/>
      <c r="CNS28" s="14"/>
      <c r="COE28" s="14"/>
      <c r="COF28" s="1"/>
      <c r="COG28" s="1"/>
      <c r="COH28" s="1"/>
      <c r="COI28" s="14"/>
      <c r="COU28" s="14"/>
      <c r="COV28" s="1"/>
      <c r="COW28" s="1"/>
      <c r="COX28" s="1"/>
      <c r="COY28" s="14"/>
      <c r="CPK28" s="14"/>
      <c r="CPL28" s="1"/>
      <c r="CPM28" s="1"/>
      <c r="CPN28" s="1"/>
      <c r="CPO28" s="14"/>
      <c r="CQA28" s="14"/>
      <c r="CQB28" s="1"/>
      <c r="CQC28" s="1"/>
      <c r="CQD28" s="1"/>
      <c r="CQE28" s="14"/>
      <c r="CQQ28" s="14"/>
      <c r="CQR28" s="1"/>
      <c r="CQS28" s="1"/>
      <c r="CQT28" s="1"/>
      <c r="CQU28" s="14"/>
      <c r="CRG28" s="14"/>
      <c r="CRH28" s="1"/>
      <c r="CRI28" s="1"/>
      <c r="CRJ28" s="1"/>
      <c r="CRK28" s="14"/>
      <c r="CRW28" s="14"/>
      <c r="CRX28" s="1"/>
      <c r="CRY28" s="1"/>
      <c r="CRZ28" s="1"/>
      <c r="CSA28" s="14"/>
      <c r="CSM28" s="14"/>
      <c r="CSN28" s="1"/>
      <c r="CSO28" s="1"/>
      <c r="CSP28" s="1"/>
      <c r="CSQ28" s="14"/>
      <c r="CTC28" s="14"/>
      <c r="CTD28" s="1"/>
      <c r="CTE28" s="1"/>
      <c r="CTF28" s="1"/>
      <c r="CTG28" s="14"/>
      <c r="CTS28" s="14"/>
      <c r="CTT28" s="1"/>
      <c r="CTU28" s="1"/>
      <c r="CTV28" s="1"/>
      <c r="CTW28" s="14"/>
      <c r="CUI28" s="14"/>
      <c r="CUJ28" s="1"/>
      <c r="CUK28" s="1"/>
      <c r="CUL28" s="1"/>
      <c r="CUM28" s="14"/>
      <c r="CUY28" s="14"/>
      <c r="CUZ28" s="1"/>
      <c r="CVA28" s="1"/>
      <c r="CVB28" s="1"/>
      <c r="CVC28" s="14"/>
      <c r="CVO28" s="14"/>
      <c r="CVP28" s="1"/>
      <c r="CVQ28" s="1"/>
      <c r="CVR28" s="1"/>
      <c r="CVS28" s="14"/>
      <c r="CWE28" s="14"/>
      <c r="CWF28" s="1"/>
      <c r="CWG28" s="1"/>
      <c r="CWH28" s="1"/>
      <c r="CWI28" s="14"/>
      <c r="CWU28" s="14"/>
      <c r="CWV28" s="1"/>
      <c r="CWW28" s="1"/>
      <c r="CWX28" s="1"/>
      <c r="CWY28" s="14"/>
      <c r="CXK28" s="14"/>
      <c r="CXL28" s="1"/>
      <c r="CXM28" s="1"/>
      <c r="CXN28" s="1"/>
      <c r="CXO28" s="14"/>
      <c r="CYA28" s="14"/>
      <c r="CYB28" s="1"/>
      <c r="CYC28" s="1"/>
      <c r="CYD28" s="1"/>
      <c r="CYE28" s="14"/>
      <c r="CYQ28" s="14"/>
      <c r="CYR28" s="1"/>
      <c r="CYS28" s="1"/>
      <c r="CYT28" s="1"/>
      <c r="CYU28" s="14"/>
      <c r="CZG28" s="14"/>
      <c r="CZH28" s="1"/>
      <c r="CZI28" s="1"/>
      <c r="CZJ28" s="1"/>
      <c r="CZK28" s="14"/>
      <c r="CZW28" s="14"/>
      <c r="CZX28" s="1"/>
      <c r="CZY28" s="1"/>
      <c r="CZZ28" s="1"/>
      <c r="DAA28" s="14"/>
      <c r="DAM28" s="14"/>
      <c r="DAN28" s="1"/>
      <c r="DAO28" s="1"/>
      <c r="DAP28" s="1"/>
      <c r="DAQ28" s="14"/>
      <c r="DBC28" s="14"/>
      <c r="DBD28" s="1"/>
      <c r="DBE28" s="1"/>
      <c r="DBF28" s="1"/>
      <c r="DBG28" s="14"/>
      <c r="DBS28" s="14"/>
      <c r="DBT28" s="1"/>
      <c r="DBU28" s="1"/>
      <c r="DBV28" s="1"/>
      <c r="DBW28" s="14"/>
      <c r="DCI28" s="14"/>
      <c r="DCJ28" s="1"/>
      <c r="DCK28" s="1"/>
      <c r="DCL28" s="1"/>
      <c r="DCM28" s="14"/>
      <c r="DCY28" s="14"/>
      <c r="DCZ28" s="1"/>
      <c r="DDA28" s="1"/>
      <c r="DDB28" s="1"/>
      <c r="DDC28" s="14"/>
      <c r="DDO28" s="14"/>
      <c r="DDP28" s="1"/>
      <c r="DDQ28" s="1"/>
      <c r="DDR28" s="1"/>
      <c r="DDS28" s="14"/>
      <c r="DEE28" s="14"/>
      <c r="DEF28" s="1"/>
      <c r="DEG28" s="1"/>
      <c r="DEH28" s="1"/>
      <c r="DEI28" s="14"/>
      <c r="DEU28" s="14"/>
      <c r="DEV28" s="1"/>
      <c r="DEW28" s="1"/>
      <c r="DEX28" s="1"/>
      <c r="DEY28" s="14"/>
      <c r="DFK28" s="14"/>
      <c r="DFL28" s="1"/>
      <c r="DFM28" s="1"/>
      <c r="DFN28" s="1"/>
      <c r="DFO28" s="14"/>
      <c r="DGA28" s="14"/>
      <c r="DGB28" s="1"/>
      <c r="DGC28" s="1"/>
      <c r="DGD28" s="1"/>
      <c r="DGE28" s="14"/>
      <c r="DGQ28" s="14"/>
      <c r="DGR28" s="1"/>
      <c r="DGS28" s="1"/>
      <c r="DGT28" s="1"/>
      <c r="DGU28" s="14"/>
      <c r="DHG28" s="14"/>
      <c r="DHH28" s="1"/>
      <c r="DHI28" s="1"/>
      <c r="DHJ28" s="1"/>
      <c r="DHK28" s="14"/>
      <c r="DHW28" s="14"/>
      <c r="DHX28" s="1"/>
      <c r="DHY28" s="1"/>
      <c r="DHZ28" s="1"/>
      <c r="DIA28" s="14"/>
      <c r="DIM28" s="14"/>
      <c r="DIN28" s="1"/>
      <c r="DIO28" s="1"/>
      <c r="DIP28" s="1"/>
      <c r="DIQ28" s="14"/>
      <c r="DJC28" s="14"/>
      <c r="DJD28" s="1"/>
      <c r="DJE28" s="1"/>
      <c r="DJF28" s="1"/>
      <c r="DJG28" s="14"/>
      <c r="DJS28" s="14"/>
      <c r="DJT28" s="1"/>
      <c r="DJU28" s="1"/>
      <c r="DJV28" s="1"/>
      <c r="DJW28" s="14"/>
      <c r="DKI28" s="14"/>
      <c r="DKJ28" s="1"/>
      <c r="DKK28" s="1"/>
      <c r="DKL28" s="1"/>
      <c r="DKM28" s="14"/>
      <c r="DKY28" s="14"/>
      <c r="DKZ28" s="1"/>
      <c r="DLA28" s="1"/>
      <c r="DLB28" s="1"/>
      <c r="DLC28" s="14"/>
      <c r="DLO28" s="14"/>
      <c r="DLP28" s="1"/>
      <c r="DLQ28" s="1"/>
      <c r="DLR28" s="1"/>
      <c r="DLS28" s="14"/>
      <c r="DME28" s="14"/>
      <c r="DMF28" s="1"/>
      <c r="DMG28" s="1"/>
      <c r="DMH28" s="1"/>
      <c r="DMI28" s="14"/>
      <c r="DMU28" s="14"/>
      <c r="DMV28" s="1"/>
      <c r="DMW28" s="1"/>
      <c r="DMX28" s="1"/>
      <c r="DMY28" s="14"/>
      <c r="DNK28" s="14"/>
      <c r="DNL28" s="1"/>
      <c r="DNM28" s="1"/>
      <c r="DNN28" s="1"/>
      <c r="DNO28" s="14"/>
      <c r="DOA28" s="14"/>
      <c r="DOB28" s="1"/>
      <c r="DOC28" s="1"/>
      <c r="DOD28" s="1"/>
      <c r="DOE28" s="14"/>
      <c r="DOQ28" s="14"/>
      <c r="DOR28" s="1"/>
      <c r="DOS28" s="1"/>
      <c r="DOT28" s="1"/>
      <c r="DOU28" s="14"/>
      <c r="DPG28" s="14"/>
      <c r="DPH28" s="1"/>
      <c r="DPI28" s="1"/>
      <c r="DPJ28" s="1"/>
      <c r="DPK28" s="14"/>
      <c r="DPW28" s="14"/>
      <c r="DPX28" s="1"/>
      <c r="DPY28" s="1"/>
      <c r="DPZ28" s="1"/>
      <c r="DQA28" s="14"/>
      <c r="DQM28" s="14"/>
      <c r="DQN28" s="1"/>
      <c r="DQO28" s="1"/>
      <c r="DQP28" s="1"/>
      <c r="DQQ28" s="14"/>
      <c r="DRC28" s="14"/>
      <c r="DRD28" s="1"/>
      <c r="DRE28" s="1"/>
      <c r="DRF28" s="1"/>
      <c r="DRG28" s="14"/>
      <c r="DRS28" s="14"/>
      <c r="DRT28" s="1"/>
      <c r="DRU28" s="1"/>
      <c r="DRV28" s="1"/>
      <c r="DRW28" s="14"/>
      <c r="DSI28" s="14"/>
      <c r="DSJ28" s="1"/>
      <c r="DSK28" s="1"/>
      <c r="DSL28" s="1"/>
      <c r="DSM28" s="14"/>
      <c r="DSY28" s="14"/>
      <c r="DSZ28" s="1"/>
      <c r="DTA28" s="1"/>
      <c r="DTB28" s="1"/>
      <c r="DTC28" s="14"/>
      <c r="DTO28" s="14"/>
      <c r="DTP28" s="1"/>
      <c r="DTQ28" s="1"/>
      <c r="DTR28" s="1"/>
      <c r="DTS28" s="14"/>
      <c r="DUE28" s="14"/>
      <c r="DUF28" s="1"/>
      <c r="DUG28" s="1"/>
      <c r="DUH28" s="1"/>
      <c r="DUI28" s="14"/>
      <c r="DUU28" s="14"/>
      <c r="DUV28" s="1"/>
      <c r="DUW28" s="1"/>
      <c r="DUX28" s="1"/>
      <c r="DUY28" s="14"/>
      <c r="DVK28" s="14"/>
      <c r="DVL28" s="1"/>
      <c r="DVM28" s="1"/>
      <c r="DVN28" s="1"/>
      <c r="DVO28" s="14"/>
      <c r="DWA28" s="14"/>
      <c r="DWB28" s="1"/>
      <c r="DWC28" s="1"/>
      <c r="DWD28" s="1"/>
      <c r="DWE28" s="14"/>
      <c r="DWQ28" s="14"/>
      <c r="DWR28" s="1"/>
      <c r="DWS28" s="1"/>
      <c r="DWT28" s="1"/>
      <c r="DWU28" s="14"/>
      <c r="DXG28" s="14"/>
      <c r="DXH28" s="1"/>
      <c r="DXI28" s="1"/>
      <c r="DXJ28" s="1"/>
      <c r="DXK28" s="14"/>
      <c r="DXW28" s="14"/>
      <c r="DXX28" s="1"/>
      <c r="DXY28" s="1"/>
      <c r="DXZ28" s="1"/>
      <c r="DYA28" s="14"/>
      <c r="DYM28" s="14"/>
      <c r="DYN28" s="1"/>
      <c r="DYO28" s="1"/>
      <c r="DYP28" s="1"/>
      <c r="DYQ28" s="14"/>
      <c r="DZC28" s="14"/>
      <c r="DZD28" s="1"/>
      <c r="DZE28" s="1"/>
      <c r="DZF28" s="1"/>
      <c r="DZG28" s="14"/>
      <c r="DZS28" s="14"/>
      <c r="DZT28" s="1"/>
      <c r="DZU28" s="1"/>
      <c r="DZV28" s="1"/>
      <c r="DZW28" s="14"/>
      <c r="EAI28" s="14"/>
      <c r="EAJ28" s="1"/>
      <c r="EAK28" s="1"/>
      <c r="EAL28" s="1"/>
      <c r="EAM28" s="14"/>
      <c r="EAY28" s="14"/>
      <c r="EAZ28" s="1"/>
      <c r="EBA28" s="1"/>
      <c r="EBB28" s="1"/>
      <c r="EBC28" s="14"/>
      <c r="EBO28" s="14"/>
      <c r="EBP28" s="1"/>
      <c r="EBQ28" s="1"/>
      <c r="EBR28" s="1"/>
      <c r="EBS28" s="14"/>
      <c r="ECE28" s="14"/>
      <c r="ECF28" s="1"/>
      <c r="ECG28" s="1"/>
      <c r="ECH28" s="1"/>
      <c r="ECI28" s="14"/>
      <c r="ECU28" s="14"/>
      <c r="ECV28" s="1"/>
      <c r="ECW28" s="1"/>
      <c r="ECX28" s="1"/>
      <c r="ECY28" s="14"/>
      <c r="EDK28" s="14"/>
      <c r="EDL28" s="1"/>
      <c r="EDM28" s="1"/>
      <c r="EDN28" s="1"/>
      <c r="EDO28" s="14"/>
      <c r="EEA28" s="14"/>
      <c r="EEB28" s="1"/>
      <c r="EEC28" s="1"/>
      <c r="EED28" s="1"/>
      <c r="EEE28" s="14"/>
      <c r="EEQ28" s="14"/>
      <c r="EER28" s="1"/>
      <c r="EES28" s="1"/>
      <c r="EET28" s="1"/>
      <c r="EEU28" s="14"/>
      <c r="EFG28" s="14"/>
      <c r="EFH28" s="1"/>
      <c r="EFI28" s="1"/>
      <c r="EFJ28" s="1"/>
      <c r="EFK28" s="14"/>
      <c r="EFW28" s="14"/>
      <c r="EFX28" s="1"/>
      <c r="EFY28" s="1"/>
      <c r="EFZ28" s="1"/>
      <c r="EGA28" s="14"/>
      <c r="EGM28" s="14"/>
      <c r="EGN28" s="1"/>
      <c r="EGO28" s="1"/>
      <c r="EGP28" s="1"/>
      <c r="EGQ28" s="14"/>
      <c r="EHC28" s="14"/>
      <c r="EHD28" s="1"/>
      <c r="EHE28" s="1"/>
      <c r="EHF28" s="1"/>
      <c r="EHG28" s="14"/>
      <c r="EHS28" s="14"/>
      <c r="EHT28" s="1"/>
      <c r="EHU28" s="1"/>
      <c r="EHV28" s="1"/>
      <c r="EHW28" s="14"/>
      <c r="EII28" s="14"/>
      <c r="EIJ28" s="1"/>
      <c r="EIK28" s="1"/>
      <c r="EIL28" s="1"/>
      <c r="EIM28" s="14"/>
      <c r="EIY28" s="14"/>
      <c r="EIZ28" s="1"/>
      <c r="EJA28" s="1"/>
      <c r="EJB28" s="1"/>
      <c r="EJC28" s="14"/>
      <c r="EJO28" s="14"/>
      <c r="EJP28" s="1"/>
      <c r="EJQ28" s="1"/>
      <c r="EJR28" s="1"/>
      <c r="EJS28" s="14"/>
      <c r="EKE28" s="14"/>
      <c r="EKF28" s="1"/>
      <c r="EKG28" s="1"/>
      <c r="EKH28" s="1"/>
      <c r="EKI28" s="14"/>
      <c r="EKU28" s="14"/>
      <c r="EKV28" s="1"/>
      <c r="EKW28" s="1"/>
      <c r="EKX28" s="1"/>
      <c r="EKY28" s="14"/>
      <c r="ELK28" s="14"/>
      <c r="ELL28" s="1"/>
      <c r="ELM28" s="1"/>
      <c r="ELN28" s="1"/>
      <c r="ELO28" s="14"/>
      <c r="EMA28" s="14"/>
      <c r="EMB28" s="1"/>
      <c r="EMC28" s="1"/>
      <c r="EMD28" s="1"/>
      <c r="EME28" s="14"/>
      <c r="EMQ28" s="14"/>
      <c r="EMR28" s="1"/>
      <c r="EMS28" s="1"/>
      <c r="EMT28" s="1"/>
      <c r="EMU28" s="14"/>
      <c r="ENG28" s="14"/>
      <c r="ENH28" s="1"/>
      <c r="ENI28" s="1"/>
      <c r="ENJ28" s="1"/>
      <c r="ENK28" s="14"/>
      <c r="ENW28" s="14"/>
      <c r="ENX28" s="1"/>
      <c r="ENY28" s="1"/>
      <c r="ENZ28" s="1"/>
      <c r="EOA28" s="14"/>
      <c r="EOM28" s="14"/>
      <c r="EON28" s="1"/>
      <c r="EOO28" s="1"/>
      <c r="EOP28" s="1"/>
      <c r="EOQ28" s="14"/>
      <c r="EPC28" s="14"/>
      <c r="EPD28" s="1"/>
      <c r="EPE28" s="1"/>
      <c r="EPF28" s="1"/>
      <c r="EPG28" s="14"/>
      <c r="EPS28" s="14"/>
      <c r="EPT28" s="1"/>
      <c r="EPU28" s="1"/>
      <c r="EPV28" s="1"/>
      <c r="EPW28" s="14"/>
      <c r="EQI28" s="14"/>
      <c r="EQJ28" s="1"/>
      <c r="EQK28" s="1"/>
      <c r="EQL28" s="1"/>
      <c r="EQM28" s="14"/>
      <c r="EQY28" s="14"/>
      <c r="EQZ28" s="1"/>
      <c r="ERA28" s="1"/>
      <c r="ERB28" s="1"/>
      <c r="ERC28" s="14"/>
      <c r="ERO28" s="14"/>
      <c r="ERP28" s="1"/>
      <c r="ERQ28" s="1"/>
      <c r="ERR28" s="1"/>
      <c r="ERS28" s="14"/>
      <c r="ESE28" s="14"/>
      <c r="ESF28" s="1"/>
      <c r="ESG28" s="1"/>
      <c r="ESH28" s="1"/>
      <c r="ESI28" s="14"/>
      <c r="ESU28" s="14"/>
      <c r="ESV28" s="1"/>
      <c r="ESW28" s="1"/>
      <c r="ESX28" s="1"/>
      <c r="ESY28" s="14"/>
      <c r="ETK28" s="14"/>
      <c r="ETL28" s="1"/>
      <c r="ETM28" s="1"/>
      <c r="ETN28" s="1"/>
      <c r="ETO28" s="14"/>
      <c r="EUA28" s="14"/>
      <c r="EUB28" s="1"/>
      <c r="EUC28" s="1"/>
      <c r="EUD28" s="1"/>
      <c r="EUE28" s="14"/>
      <c r="EUQ28" s="14"/>
      <c r="EUR28" s="1"/>
      <c r="EUS28" s="1"/>
      <c r="EUT28" s="1"/>
      <c r="EUU28" s="14"/>
      <c r="EVG28" s="14"/>
      <c r="EVH28" s="1"/>
      <c r="EVI28" s="1"/>
      <c r="EVJ28" s="1"/>
      <c r="EVK28" s="14"/>
      <c r="EVW28" s="14"/>
      <c r="EVX28" s="1"/>
      <c r="EVY28" s="1"/>
      <c r="EVZ28" s="1"/>
      <c r="EWA28" s="14"/>
      <c r="EWM28" s="14"/>
      <c r="EWN28" s="1"/>
      <c r="EWO28" s="1"/>
      <c r="EWP28" s="1"/>
      <c r="EWQ28" s="14"/>
      <c r="EXC28" s="14"/>
      <c r="EXD28" s="1"/>
      <c r="EXE28" s="1"/>
      <c r="EXF28" s="1"/>
      <c r="EXG28" s="14"/>
      <c r="EXS28" s="14"/>
      <c r="EXT28" s="1"/>
      <c r="EXU28" s="1"/>
      <c r="EXV28" s="1"/>
      <c r="EXW28" s="14"/>
      <c r="EYI28" s="14"/>
      <c r="EYJ28" s="1"/>
      <c r="EYK28" s="1"/>
      <c r="EYL28" s="1"/>
      <c r="EYM28" s="14"/>
      <c r="EYY28" s="14"/>
      <c r="EYZ28" s="1"/>
      <c r="EZA28" s="1"/>
      <c r="EZB28" s="1"/>
      <c r="EZC28" s="14"/>
      <c r="EZO28" s="14"/>
      <c r="EZP28" s="1"/>
      <c r="EZQ28" s="1"/>
      <c r="EZR28" s="1"/>
      <c r="EZS28" s="14"/>
      <c r="FAE28" s="14"/>
      <c r="FAF28" s="1"/>
      <c r="FAG28" s="1"/>
      <c r="FAH28" s="1"/>
      <c r="FAI28" s="14"/>
      <c r="FAU28" s="14"/>
      <c r="FAV28" s="1"/>
      <c r="FAW28" s="1"/>
      <c r="FAX28" s="1"/>
      <c r="FAY28" s="14"/>
      <c r="FBK28" s="14"/>
      <c r="FBL28" s="1"/>
      <c r="FBM28" s="1"/>
      <c r="FBN28" s="1"/>
      <c r="FBO28" s="14"/>
      <c r="FCA28" s="14"/>
      <c r="FCB28" s="1"/>
      <c r="FCC28" s="1"/>
      <c r="FCD28" s="1"/>
      <c r="FCE28" s="14"/>
      <c r="FCQ28" s="14"/>
      <c r="FCR28" s="1"/>
      <c r="FCS28" s="1"/>
      <c r="FCT28" s="1"/>
      <c r="FCU28" s="14"/>
      <c r="FDG28" s="14"/>
      <c r="FDH28" s="1"/>
      <c r="FDI28" s="1"/>
      <c r="FDJ28" s="1"/>
      <c r="FDK28" s="14"/>
      <c r="FDW28" s="14"/>
      <c r="FDX28" s="1"/>
      <c r="FDY28" s="1"/>
      <c r="FDZ28" s="1"/>
      <c r="FEA28" s="14"/>
      <c r="FEM28" s="14"/>
      <c r="FEN28" s="1"/>
      <c r="FEO28" s="1"/>
      <c r="FEP28" s="1"/>
      <c r="FEQ28" s="14"/>
      <c r="FFC28" s="14"/>
      <c r="FFD28" s="1"/>
      <c r="FFE28" s="1"/>
      <c r="FFF28" s="1"/>
      <c r="FFG28" s="14"/>
      <c r="FFS28" s="14"/>
      <c r="FFT28" s="1"/>
      <c r="FFU28" s="1"/>
      <c r="FFV28" s="1"/>
      <c r="FFW28" s="14"/>
      <c r="FGI28" s="14"/>
      <c r="FGJ28" s="1"/>
      <c r="FGK28" s="1"/>
      <c r="FGL28" s="1"/>
      <c r="FGM28" s="14"/>
      <c r="FGY28" s="14"/>
      <c r="FGZ28" s="1"/>
      <c r="FHA28" s="1"/>
      <c r="FHB28" s="1"/>
      <c r="FHC28" s="14"/>
      <c r="FHO28" s="14"/>
      <c r="FHP28" s="1"/>
      <c r="FHQ28" s="1"/>
      <c r="FHR28" s="1"/>
      <c r="FHS28" s="14"/>
      <c r="FIE28" s="14"/>
      <c r="FIF28" s="1"/>
      <c r="FIG28" s="1"/>
      <c r="FIH28" s="1"/>
      <c r="FII28" s="14"/>
      <c r="FIU28" s="14"/>
      <c r="FIV28" s="1"/>
      <c r="FIW28" s="1"/>
      <c r="FIX28" s="1"/>
      <c r="FIY28" s="14"/>
      <c r="FJK28" s="14"/>
      <c r="FJL28" s="1"/>
      <c r="FJM28" s="1"/>
      <c r="FJN28" s="1"/>
      <c r="FJO28" s="14"/>
      <c r="FKA28" s="14"/>
      <c r="FKB28" s="1"/>
      <c r="FKC28" s="1"/>
      <c r="FKD28" s="1"/>
      <c r="FKE28" s="14"/>
      <c r="FKQ28" s="14"/>
      <c r="FKR28" s="1"/>
      <c r="FKS28" s="1"/>
      <c r="FKT28" s="1"/>
      <c r="FKU28" s="14"/>
      <c r="FLG28" s="14"/>
      <c r="FLH28" s="1"/>
      <c r="FLI28" s="1"/>
      <c r="FLJ28" s="1"/>
      <c r="FLK28" s="14"/>
      <c r="FLW28" s="14"/>
      <c r="FLX28" s="1"/>
      <c r="FLY28" s="1"/>
      <c r="FLZ28" s="1"/>
      <c r="FMA28" s="14"/>
      <c r="FMM28" s="14"/>
      <c r="FMN28" s="1"/>
      <c r="FMO28" s="1"/>
      <c r="FMP28" s="1"/>
      <c r="FMQ28" s="14"/>
      <c r="FNC28" s="14"/>
      <c r="FND28" s="1"/>
      <c r="FNE28" s="1"/>
      <c r="FNF28" s="1"/>
      <c r="FNG28" s="14"/>
      <c r="FNS28" s="14"/>
      <c r="FNT28" s="1"/>
      <c r="FNU28" s="1"/>
      <c r="FNV28" s="1"/>
      <c r="FNW28" s="14"/>
      <c r="FOI28" s="14"/>
      <c r="FOJ28" s="1"/>
      <c r="FOK28" s="1"/>
      <c r="FOL28" s="1"/>
      <c r="FOM28" s="14"/>
      <c r="FOY28" s="14"/>
      <c r="FOZ28" s="1"/>
      <c r="FPA28" s="1"/>
      <c r="FPB28" s="1"/>
      <c r="FPC28" s="14"/>
      <c r="FPO28" s="14"/>
      <c r="FPP28" s="1"/>
      <c r="FPQ28" s="1"/>
      <c r="FPR28" s="1"/>
      <c r="FPS28" s="14"/>
      <c r="FQE28" s="14"/>
      <c r="FQF28" s="1"/>
      <c r="FQG28" s="1"/>
      <c r="FQH28" s="1"/>
      <c r="FQI28" s="14"/>
      <c r="FQU28" s="14"/>
      <c r="FQV28" s="1"/>
      <c r="FQW28" s="1"/>
      <c r="FQX28" s="1"/>
      <c r="FQY28" s="14"/>
      <c r="FRK28" s="14"/>
      <c r="FRL28" s="1"/>
      <c r="FRM28" s="1"/>
      <c r="FRN28" s="1"/>
      <c r="FRO28" s="14"/>
      <c r="FSA28" s="14"/>
      <c r="FSB28" s="1"/>
      <c r="FSC28" s="1"/>
      <c r="FSD28" s="1"/>
      <c r="FSE28" s="14"/>
      <c r="FSQ28" s="14"/>
      <c r="FSR28" s="1"/>
      <c r="FSS28" s="1"/>
      <c r="FST28" s="1"/>
      <c r="FSU28" s="14"/>
      <c r="FTG28" s="14"/>
      <c r="FTH28" s="1"/>
      <c r="FTI28" s="1"/>
      <c r="FTJ28" s="1"/>
      <c r="FTK28" s="14"/>
      <c r="FTW28" s="14"/>
      <c r="FTX28" s="1"/>
      <c r="FTY28" s="1"/>
      <c r="FTZ28" s="1"/>
      <c r="FUA28" s="14"/>
      <c r="FUM28" s="14"/>
      <c r="FUN28" s="1"/>
      <c r="FUO28" s="1"/>
      <c r="FUP28" s="1"/>
      <c r="FUQ28" s="14"/>
      <c r="FVC28" s="14"/>
      <c r="FVD28" s="1"/>
      <c r="FVE28" s="1"/>
      <c r="FVF28" s="1"/>
      <c r="FVG28" s="14"/>
      <c r="FVS28" s="14"/>
      <c r="FVT28" s="1"/>
      <c r="FVU28" s="1"/>
      <c r="FVV28" s="1"/>
      <c r="FVW28" s="14"/>
      <c r="FWI28" s="14"/>
      <c r="FWJ28" s="1"/>
      <c r="FWK28" s="1"/>
      <c r="FWL28" s="1"/>
      <c r="FWM28" s="14"/>
      <c r="FWY28" s="14"/>
      <c r="FWZ28" s="1"/>
      <c r="FXA28" s="1"/>
      <c r="FXB28" s="1"/>
      <c r="FXC28" s="14"/>
      <c r="FXO28" s="14"/>
      <c r="FXP28" s="1"/>
      <c r="FXQ28" s="1"/>
      <c r="FXR28" s="1"/>
      <c r="FXS28" s="14"/>
      <c r="FYE28" s="14"/>
      <c r="FYF28" s="1"/>
      <c r="FYG28" s="1"/>
      <c r="FYH28" s="1"/>
      <c r="FYI28" s="14"/>
      <c r="FYU28" s="14"/>
      <c r="FYV28" s="1"/>
      <c r="FYW28" s="1"/>
      <c r="FYX28" s="1"/>
      <c r="FYY28" s="14"/>
      <c r="FZK28" s="14"/>
      <c r="FZL28" s="1"/>
      <c r="FZM28" s="1"/>
      <c r="FZN28" s="1"/>
      <c r="FZO28" s="14"/>
      <c r="GAA28" s="14"/>
      <c r="GAB28" s="1"/>
      <c r="GAC28" s="1"/>
      <c r="GAD28" s="1"/>
      <c r="GAE28" s="14"/>
      <c r="GAQ28" s="14"/>
      <c r="GAR28" s="1"/>
      <c r="GAS28" s="1"/>
      <c r="GAT28" s="1"/>
      <c r="GAU28" s="14"/>
      <c r="GBG28" s="14"/>
      <c r="GBH28" s="1"/>
      <c r="GBI28" s="1"/>
      <c r="GBJ28" s="1"/>
      <c r="GBK28" s="14"/>
      <c r="GBW28" s="14"/>
      <c r="GBX28" s="1"/>
      <c r="GBY28" s="1"/>
      <c r="GBZ28" s="1"/>
      <c r="GCA28" s="14"/>
      <c r="GCM28" s="14"/>
      <c r="GCN28" s="1"/>
      <c r="GCO28" s="1"/>
      <c r="GCP28" s="1"/>
      <c r="GCQ28" s="14"/>
      <c r="GDC28" s="14"/>
      <c r="GDD28" s="1"/>
      <c r="GDE28" s="1"/>
      <c r="GDF28" s="1"/>
      <c r="GDG28" s="14"/>
      <c r="GDS28" s="14"/>
      <c r="GDT28" s="1"/>
      <c r="GDU28" s="1"/>
      <c r="GDV28" s="1"/>
      <c r="GDW28" s="14"/>
      <c r="GEI28" s="14"/>
      <c r="GEJ28" s="1"/>
      <c r="GEK28" s="1"/>
      <c r="GEL28" s="1"/>
      <c r="GEM28" s="14"/>
      <c r="GEY28" s="14"/>
      <c r="GEZ28" s="1"/>
      <c r="GFA28" s="1"/>
      <c r="GFB28" s="1"/>
      <c r="GFC28" s="14"/>
      <c r="GFO28" s="14"/>
      <c r="GFP28" s="1"/>
      <c r="GFQ28" s="1"/>
      <c r="GFR28" s="1"/>
      <c r="GFS28" s="14"/>
      <c r="GGE28" s="14"/>
      <c r="GGF28" s="1"/>
      <c r="GGG28" s="1"/>
      <c r="GGH28" s="1"/>
      <c r="GGI28" s="14"/>
      <c r="GGU28" s="14"/>
      <c r="GGV28" s="1"/>
      <c r="GGW28" s="1"/>
      <c r="GGX28" s="1"/>
      <c r="GGY28" s="14"/>
      <c r="GHK28" s="14"/>
      <c r="GHL28" s="1"/>
      <c r="GHM28" s="1"/>
      <c r="GHN28" s="1"/>
      <c r="GHO28" s="14"/>
      <c r="GIA28" s="14"/>
      <c r="GIB28" s="1"/>
      <c r="GIC28" s="1"/>
      <c r="GID28" s="1"/>
      <c r="GIE28" s="14"/>
      <c r="GIQ28" s="14"/>
      <c r="GIR28" s="1"/>
      <c r="GIS28" s="1"/>
      <c r="GIT28" s="1"/>
      <c r="GIU28" s="14"/>
      <c r="GJG28" s="14"/>
      <c r="GJH28" s="1"/>
      <c r="GJI28" s="1"/>
      <c r="GJJ28" s="1"/>
      <c r="GJK28" s="14"/>
      <c r="GJW28" s="14"/>
      <c r="GJX28" s="1"/>
      <c r="GJY28" s="1"/>
      <c r="GJZ28" s="1"/>
      <c r="GKA28" s="14"/>
      <c r="GKM28" s="14"/>
      <c r="GKN28" s="1"/>
      <c r="GKO28" s="1"/>
      <c r="GKP28" s="1"/>
      <c r="GKQ28" s="14"/>
      <c r="GLC28" s="14"/>
      <c r="GLD28" s="1"/>
      <c r="GLE28" s="1"/>
      <c r="GLF28" s="1"/>
      <c r="GLG28" s="14"/>
      <c r="GLS28" s="14"/>
      <c r="GLT28" s="1"/>
      <c r="GLU28" s="1"/>
      <c r="GLV28" s="1"/>
      <c r="GLW28" s="14"/>
      <c r="GMI28" s="14"/>
      <c r="GMJ28" s="1"/>
      <c r="GMK28" s="1"/>
      <c r="GML28" s="1"/>
      <c r="GMM28" s="14"/>
      <c r="GMY28" s="14"/>
      <c r="GMZ28" s="1"/>
      <c r="GNA28" s="1"/>
      <c r="GNB28" s="1"/>
      <c r="GNC28" s="14"/>
      <c r="GNO28" s="14"/>
      <c r="GNP28" s="1"/>
      <c r="GNQ28" s="1"/>
      <c r="GNR28" s="1"/>
      <c r="GNS28" s="14"/>
      <c r="GOE28" s="14"/>
      <c r="GOF28" s="1"/>
      <c r="GOG28" s="1"/>
      <c r="GOH28" s="1"/>
      <c r="GOI28" s="14"/>
      <c r="GOU28" s="14"/>
      <c r="GOV28" s="1"/>
      <c r="GOW28" s="1"/>
      <c r="GOX28" s="1"/>
      <c r="GOY28" s="14"/>
      <c r="GPK28" s="14"/>
      <c r="GPL28" s="1"/>
      <c r="GPM28" s="1"/>
      <c r="GPN28" s="1"/>
      <c r="GPO28" s="14"/>
      <c r="GQA28" s="14"/>
      <c r="GQB28" s="1"/>
      <c r="GQC28" s="1"/>
      <c r="GQD28" s="1"/>
      <c r="GQE28" s="14"/>
      <c r="GQQ28" s="14"/>
      <c r="GQR28" s="1"/>
      <c r="GQS28" s="1"/>
      <c r="GQT28" s="1"/>
      <c r="GQU28" s="14"/>
      <c r="GRG28" s="14"/>
      <c r="GRH28" s="1"/>
      <c r="GRI28" s="1"/>
      <c r="GRJ28" s="1"/>
      <c r="GRK28" s="14"/>
      <c r="GRW28" s="14"/>
      <c r="GRX28" s="1"/>
      <c r="GRY28" s="1"/>
      <c r="GRZ28" s="1"/>
      <c r="GSA28" s="14"/>
      <c r="GSM28" s="14"/>
      <c r="GSN28" s="1"/>
      <c r="GSO28" s="1"/>
      <c r="GSP28" s="1"/>
      <c r="GSQ28" s="14"/>
      <c r="GTC28" s="14"/>
      <c r="GTD28" s="1"/>
      <c r="GTE28" s="1"/>
      <c r="GTF28" s="1"/>
      <c r="GTG28" s="14"/>
      <c r="GTS28" s="14"/>
      <c r="GTT28" s="1"/>
      <c r="GTU28" s="1"/>
      <c r="GTV28" s="1"/>
      <c r="GTW28" s="14"/>
      <c r="GUI28" s="14"/>
      <c r="GUJ28" s="1"/>
      <c r="GUK28" s="1"/>
      <c r="GUL28" s="1"/>
      <c r="GUM28" s="14"/>
      <c r="GUY28" s="14"/>
      <c r="GUZ28" s="1"/>
      <c r="GVA28" s="1"/>
      <c r="GVB28" s="1"/>
      <c r="GVC28" s="14"/>
      <c r="GVO28" s="14"/>
      <c r="GVP28" s="1"/>
      <c r="GVQ28" s="1"/>
      <c r="GVR28" s="1"/>
      <c r="GVS28" s="14"/>
      <c r="GWE28" s="14"/>
      <c r="GWF28" s="1"/>
      <c r="GWG28" s="1"/>
      <c r="GWH28" s="1"/>
      <c r="GWI28" s="14"/>
      <c r="GWU28" s="14"/>
      <c r="GWV28" s="1"/>
      <c r="GWW28" s="1"/>
      <c r="GWX28" s="1"/>
      <c r="GWY28" s="14"/>
      <c r="GXK28" s="14"/>
      <c r="GXL28" s="1"/>
      <c r="GXM28" s="1"/>
      <c r="GXN28" s="1"/>
      <c r="GXO28" s="14"/>
      <c r="GYA28" s="14"/>
      <c r="GYB28" s="1"/>
      <c r="GYC28" s="1"/>
      <c r="GYD28" s="1"/>
      <c r="GYE28" s="14"/>
      <c r="GYQ28" s="14"/>
      <c r="GYR28" s="1"/>
      <c r="GYS28" s="1"/>
      <c r="GYT28" s="1"/>
      <c r="GYU28" s="14"/>
      <c r="GZG28" s="14"/>
      <c r="GZH28" s="1"/>
      <c r="GZI28" s="1"/>
      <c r="GZJ28" s="1"/>
      <c r="GZK28" s="14"/>
      <c r="GZW28" s="14"/>
      <c r="GZX28" s="1"/>
      <c r="GZY28" s="1"/>
      <c r="GZZ28" s="1"/>
      <c r="HAA28" s="14"/>
      <c r="HAM28" s="14"/>
      <c r="HAN28" s="1"/>
      <c r="HAO28" s="1"/>
      <c r="HAP28" s="1"/>
      <c r="HAQ28" s="14"/>
      <c r="HBC28" s="14"/>
      <c r="HBD28" s="1"/>
      <c r="HBE28" s="1"/>
      <c r="HBF28" s="1"/>
      <c r="HBG28" s="14"/>
      <c r="HBS28" s="14"/>
      <c r="HBT28" s="1"/>
      <c r="HBU28" s="1"/>
      <c r="HBV28" s="1"/>
      <c r="HBW28" s="14"/>
      <c r="HCI28" s="14"/>
      <c r="HCJ28" s="1"/>
      <c r="HCK28" s="1"/>
      <c r="HCL28" s="1"/>
      <c r="HCM28" s="14"/>
      <c r="HCY28" s="14"/>
      <c r="HCZ28" s="1"/>
      <c r="HDA28" s="1"/>
      <c r="HDB28" s="1"/>
      <c r="HDC28" s="14"/>
      <c r="HDO28" s="14"/>
      <c r="HDP28" s="1"/>
      <c r="HDQ28" s="1"/>
      <c r="HDR28" s="1"/>
      <c r="HDS28" s="14"/>
      <c r="HEE28" s="14"/>
      <c r="HEF28" s="1"/>
      <c r="HEG28" s="1"/>
      <c r="HEH28" s="1"/>
      <c r="HEI28" s="14"/>
      <c r="HEU28" s="14"/>
      <c r="HEV28" s="1"/>
      <c r="HEW28" s="1"/>
      <c r="HEX28" s="1"/>
      <c r="HEY28" s="14"/>
      <c r="HFK28" s="14"/>
      <c r="HFL28" s="1"/>
      <c r="HFM28" s="1"/>
      <c r="HFN28" s="1"/>
      <c r="HFO28" s="14"/>
      <c r="HGA28" s="14"/>
      <c r="HGB28" s="1"/>
      <c r="HGC28" s="1"/>
      <c r="HGD28" s="1"/>
      <c r="HGE28" s="14"/>
      <c r="HGQ28" s="14"/>
      <c r="HGR28" s="1"/>
      <c r="HGS28" s="1"/>
      <c r="HGT28" s="1"/>
      <c r="HGU28" s="14"/>
      <c r="HHG28" s="14"/>
      <c r="HHH28" s="1"/>
      <c r="HHI28" s="1"/>
      <c r="HHJ28" s="1"/>
      <c r="HHK28" s="14"/>
      <c r="HHW28" s="14"/>
      <c r="HHX28" s="1"/>
      <c r="HHY28" s="1"/>
      <c r="HHZ28" s="1"/>
      <c r="HIA28" s="14"/>
      <c r="HIM28" s="14"/>
      <c r="HIN28" s="1"/>
      <c r="HIO28" s="1"/>
      <c r="HIP28" s="1"/>
      <c r="HIQ28" s="14"/>
      <c r="HJC28" s="14"/>
      <c r="HJD28" s="1"/>
      <c r="HJE28" s="1"/>
      <c r="HJF28" s="1"/>
      <c r="HJG28" s="14"/>
      <c r="HJS28" s="14"/>
      <c r="HJT28" s="1"/>
      <c r="HJU28" s="1"/>
      <c r="HJV28" s="1"/>
      <c r="HJW28" s="14"/>
      <c r="HKI28" s="14"/>
      <c r="HKJ28" s="1"/>
      <c r="HKK28" s="1"/>
      <c r="HKL28" s="1"/>
      <c r="HKM28" s="14"/>
      <c r="HKY28" s="14"/>
      <c r="HKZ28" s="1"/>
      <c r="HLA28" s="1"/>
      <c r="HLB28" s="1"/>
      <c r="HLC28" s="14"/>
      <c r="HLO28" s="14"/>
      <c r="HLP28" s="1"/>
      <c r="HLQ28" s="1"/>
      <c r="HLR28" s="1"/>
      <c r="HLS28" s="14"/>
      <c r="HME28" s="14"/>
      <c r="HMF28" s="1"/>
      <c r="HMG28" s="1"/>
      <c r="HMH28" s="1"/>
      <c r="HMI28" s="14"/>
      <c r="HMU28" s="14"/>
      <c r="HMV28" s="1"/>
      <c r="HMW28" s="1"/>
      <c r="HMX28" s="1"/>
      <c r="HMY28" s="14"/>
      <c r="HNK28" s="14"/>
      <c r="HNL28" s="1"/>
      <c r="HNM28" s="1"/>
      <c r="HNN28" s="1"/>
      <c r="HNO28" s="14"/>
      <c r="HOA28" s="14"/>
      <c r="HOB28" s="1"/>
      <c r="HOC28" s="1"/>
      <c r="HOD28" s="1"/>
      <c r="HOE28" s="14"/>
      <c r="HOQ28" s="14"/>
      <c r="HOR28" s="1"/>
      <c r="HOS28" s="1"/>
      <c r="HOT28" s="1"/>
      <c r="HOU28" s="14"/>
      <c r="HPG28" s="14"/>
      <c r="HPH28" s="1"/>
      <c r="HPI28" s="1"/>
      <c r="HPJ28" s="1"/>
      <c r="HPK28" s="14"/>
      <c r="HPW28" s="14"/>
      <c r="HPX28" s="1"/>
      <c r="HPY28" s="1"/>
      <c r="HPZ28" s="1"/>
      <c r="HQA28" s="14"/>
      <c r="HQM28" s="14"/>
      <c r="HQN28" s="1"/>
      <c r="HQO28" s="1"/>
      <c r="HQP28" s="1"/>
      <c r="HQQ28" s="14"/>
      <c r="HRC28" s="14"/>
      <c r="HRD28" s="1"/>
      <c r="HRE28" s="1"/>
      <c r="HRF28" s="1"/>
      <c r="HRG28" s="14"/>
      <c r="HRS28" s="14"/>
      <c r="HRT28" s="1"/>
      <c r="HRU28" s="1"/>
      <c r="HRV28" s="1"/>
      <c r="HRW28" s="14"/>
      <c r="HSI28" s="14"/>
      <c r="HSJ28" s="1"/>
      <c r="HSK28" s="1"/>
      <c r="HSL28" s="1"/>
      <c r="HSM28" s="14"/>
      <c r="HSY28" s="14"/>
      <c r="HSZ28" s="1"/>
      <c r="HTA28" s="1"/>
      <c r="HTB28" s="1"/>
      <c r="HTC28" s="14"/>
      <c r="HTO28" s="14"/>
      <c r="HTP28" s="1"/>
      <c r="HTQ28" s="1"/>
      <c r="HTR28" s="1"/>
      <c r="HTS28" s="14"/>
      <c r="HUE28" s="14"/>
      <c r="HUF28" s="1"/>
      <c r="HUG28" s="1"/>
      <c r="HUH28" s="1"/>
      <c r="HUI28" s="14"/>
      <c r="HUU28" s="14"/>
      <c r="HUV28" s="1"/>
      <c r="HUW28" s="1"/>
      <c r="HUX28" s="1"/>
      <c r="HUY28" s="14"/>
      <c r="HVK28" s="14"/>
      <c r="HVL28" s="1"/>
      <c r="HVM28" s="1"/>
      <c r="HVN28" s="1"/>
      <c r="HVO28" s="14"/>
      <c r="HWA28" s="14"/>
      <c r="HWB28" s="1"/>
      <c r="HWC28" s="1"/>
      <c r="HWD28" s="1"/>
      <c r="HWE28" s="14"/>
      <c r="HWQ28" s="14"/>
      <c r="HWR28" s="1"/>
      <c r="HWS28" s="1"/>
      <c r="HWT28" s="1"/>
      <c r="HWU28" s="14"/>
      <c r="HXG28" s="14"/>
      <c r="HXH28" s="1"/>
      <c r="HXI28" s="1"/>
      <c r="HXJ28" s="1"/>
      <c r="HXK28" s="14"/>
      <c r="HXW28" s="14"/>
      <c r="HXX28" s="1"/>
      <c r="HXY28" s="1"/>
      <c r="HXZ28" s="1"/>
      <c r="HYA28" s="14"/>
      <c r="HYM28" s="14"/>
      <c r="HYN28" s="1"/>
      <c r="HYO28" s="1"/>
      <c r="HYP28" s="1"/>
      <c r="HYQ28" s="14"/>
      <c r="HZC28" s="14"/>
      <c r="HZD28" s="1"/>
      <c r="HZE28" s="1"/>
      <c r="HZF28" s="1"/>
      <c r="HZG28" s="14"/>
      <c r="HZS28" s="14"/>
      <c r="HZT28" s="1"/>
      <c r="HZU28" s="1"/>
      <c r="HZV28" s="1"/>
      <c r="HZW28" s="14"/>
      <c r="IAI28" s="14"/>
      <c r="IAJ28" s="1"/>
      <c r="IAK28" s="1"/>
      <c r="IAL28" s="1"/>
      <c r="IAM28" s="14"/>
      <c r="IAY28" s="14"/>
      <c r="IAZ28" s="1"/>
      <c r="IBA28" s="1"/>
      <c r="IBB28" s="1"/>
      <c r="IBC28" s="14"/>
      <c r="IBO28" s="14"/>
      <c r="IBP28" s="1"/>
      <c r="IBQ28" s="1"/>
      <c r="IBR28" s="1"/>
      <c r="IBS28" s="14"/>
      <c r="ICE28" s="14"/>
      <c r="ICF28" s="1"/>
      <c r="ICG28" s="1"/>
      <c r="ICH28" s="1"/>
      <c r="ICI28" s="14"/>
      <c r="ICU28" s="14"/>
      <c r="ICV28" s="1"/>
      <c r="ICW28" s="1"/>
      <c r="ICX28" s="1"/>
      <c r="ICY28" s="14"/>
      <c r="IDK28" s="14"/>
      <c r="IDL28" s="1"/>
      <c r="IDM28" s="1"/>
      <c r="IDN28" s="1"/>
      <c r="IDO28" s="14"/>
      <c r="IEA28" s="14"/>
      <c r="IEB28" s="1"/>
      <c r="IEC28" s="1"/>
      <c r="IED28" s="1"/>
      <c r="IEE28" s="14"/>
      <c r="IEQ28" s="14"/>
      <c r="IER28" s="1"/>
      <c r="IES28" s="1"/>
      <c r="IET28" s="1"/>
      <c r="IEU28" s="14"/>
      <c r="IFG28" s="14"/>
      <c r="IFH28" s="1"/>
      <c r="IFI28" s="1"/>
      <c r="IFJ28" s="1"/>
      <c r="IFK28" s="14"/>
      <c r="IFW28" s="14"/>
      <c r="IFX28" s="1"/>
      <c r="IFY28" s="1"/>
      <c r="IFZ28" s="1"/>
      <c r="IGA28" s="14"/>
      <c r="IGM28" s="14"/>
      <c r="IGN28" s="1"/>
      <c r="IGO28" s="1"/>
      <c r="IGP28" s="1"/>
      <c r="IGQ28" s="14"/>
      <c r="IHC28" s="14"/>
      <c r="IHD28" s="1"/>
      <c r="IHE28" s="1"/>
      <c r="IHF28" s="1"/>
      <c r="IHG28" s="14"/>
      <c r="IHS28" s="14"/>
      <c r="IHT28" s="1"/>
      <c r="IHU28" s="1"/>
      <c r="IHV28" s="1"/>
      <c r="IHW28" s="14"/>
      <c r="III28" s="14"/>
      <c r="IIJ28" s="1"/>
      <c r="IIK28" s="1"/>
      <c r="IIL28" s="1"/>
      <c r="IIM28" s="14"/>
      <c r="IIY28" s="14"/>
      <c r="IIZ28" s="1"/>
      <c r="IJA28" s="1"/>
      <c r="IJB28" s="1"/>
      <c r="IJC28" s="14"/>
      <c r="IJO28" s="14"/>
      <c r="IJP28" s="1"/>
      <c r="IJQ28" s="1"/>
      <c r="IJR28" s="1"/>
      <c r="IJS28" s="14"/>
      <c r="IKE28" s="14"/>
      <c r="IKF28" s="1"/>
      <c r="IKG28" s="1"/>
      <c r="IKH28" s="1"/>
      <c r="IKI28" s="14"/>
      <c r="IKU28" s="14"/>
      <c r="IKV28" s="1"/>
      <c r="IKW28" s="1"/>
      <c r="IKX28" s="1"/>
      <c r="IKY28" s="14"/>
      <c r="ILK28" s="14"/>
      <c r="ILL28" s="1"/>
      <c r="ILM28" s="1"/>
      <c r="ILN28" s="1"/>
      <c r="ILO28" s="14"/>
      <c r="IMA28" s="14"/>
      <c r="IMB28" s="1"/>
      <c r="IMC28" s="1"/>
      <c r="IMD28" s="1"/>
      <c r="IME28" s="14"/>
      <c r="IMQ28" s="14"/>
      <c r="IMR28" s="1"/>
      <c r="IMS28" s="1"/>
      <c r="IMT28" s="1"/>
      <c r="IMU28" s="14"/>
      <c r="ING28" s="14"/>
      <c r="INH28" s="1"/>
      <c r="INI28" s="1"/>
      <c r="INJ28" s="1"/>
      <c r="INK28" s="14"/>
      <c r="INW28" s="14"/>
      <c r="INX28" s="1"/>
      <c r="INY28" s="1"/>
      <c r="INZ28" s="1"/>
      <c r="IOA28" s="14"/>
      <c r="IOM28" s="14"/>
      <c r="ION28" s="1"/>
      <c r="IOO28" s="1"/>
      <c r="IOP28" s="1"/>
      <c r="IOQ28" s="14"/>
      <c r="IPC28" s="14"/>
      <c r="IPD28" s="1"/>
      <c r="IPE28" s="1"/>
      <c r="IPF28" s="1"/>
      <c r="IPG28" s="14"/>
      <c r="IPS28" s="14"/>
      <c r="IPT28" s="1"/>
      <c r="IPU28" s="1"/>
      <c r="IPV28" s="1"/>
      <c r="IPW28" s="14"/>
      <c r="IQI28" s="14"/>
      <c r="IQJ28" s="1"/>
      <c r="IQK28" s="1"/>
      <c r="IQL28" s="1"/>
      <c r="IQM28" s="14"/>
      <c r="IQY28" s="14"/>
      <c r="IQZ28" s="1"/>
      <c r="IRA28" s="1"/>
      <c r="IRB28" s="1"/>
      <c r="IRC28" s="14"/>
      <c r="IRO28" s="14"/>
      <c r="IRP28" s="1"/>
      <c r="IRQ28" s="1"/>
      <c r="IRR28" s="1"/>
      <c r="IRS28" s="14"/>
      <c r="ISE28" s="14"/>
      <c r="ISF28" s="1"/>
      <c r="ISG28" s="1"/>
      <c r="ISH28" s="1"/>
      <c r="ISI28" s="14"/>
      <c r="ISU28" s="14"/>
      <c r="ISV28" s="1"/>
      <c r="ISW28" s="1"/>
      <c r="ISX28" s="1"/>
      <c r="ISY28" s="14"/>
      <c r="ITK28" s="14"/>
      <c r="ITL28" s="1"/>
      <c r="ITM28" s="1"/>
      <c r="ITN28" s="1"/>
      <c r="ITO28" s="14"/>
      <c r="IUA28" s="14"/>
      <c r="IUB28" s="1"/>
      <c r="IUC28" s="1"/>
      <c r="IUD28" s="1"/>
      <c r="IUE28" s="14"/>
      <c r="IUQ28" s="14"/>
      <c r="IUR28" s="1"/>
      <c r="IUS28" s="1"/>
      <c r="IUT28" s="1"/>
      <c r="IUU28" s="14"/>
      <c r="IVG28" s="14"/>
      <c r="IVH28" s="1"/>
      <c r="IVI28" s="1"/>
      <c r="IVJ28" s="1"/>
      <c r="IVK28" s="14"/>
      <c r="IVW28" s="14"/>
      <c r="IVX28" s="1"/>
      <c r="IVY28" s="1"/>
      <c r="IVZ28" s="1"/>
      <c r="IWA28" s="14"/>
      <c r="IWM28" s="14"/>
      <c r="IWN28" s="1"/>
      <c r="IWO28" s="1"/>
      <c r="IWP28" s="1"/>
      <c r="IWQ28" s="14"/>
      <c r="IXC28" s="14"/>
      <c r="IXD28" s="1"/>
      <c r="IXE28" s="1"/>
      <c r="IXF28" s="1"/>
      <c r="IXG28" s="14"/>
      <c r="IXS28" s="14"/>
      <c r="IXT28" s="1"/>
      <c r="IXU28" s="1"/>
      <c r="IXV28" s="1"/>
      <c r="IXW28" s="14"/>
      <c r="IYI28" s="14"/>
      <c r="IYJ28" s="1"/>
      <c r="IYK28" s="1"/>
      <c r="IYL28" s="1"/>
      <c r="IYM28" s="14"/>
      <c r="IYY28" s="14"/>
      <c r="IYZ28" s="1"/>
      <c r="IZA28" s="1"/>
      <c r="IZB28" s="1"/>
      <c r="IZC28" s="14"/>
      <c r="IZO28" s="14"/>
      <c r="IZP28" s="1"/>
      <c r="IZQ28" s="1"/>
      <c r="IZR28" s="1"/>
      <c r="IZS28" s="14"/>
      <c r="JAE28" s="14"/>
      <c r="JAF28" s="1"/>
      <c r="JAG28" s="1"/>
      <c r="JAH28" s="1"/>
      <c r="JAI28" s="14"/>
      <c r="JAU28" s="14"/>
      <c r="JAV28" s="1"/>
      <c r="JAW28" s="1"/>
      <c r="JAX28" s="1"/>
      <c r="JAY28" s="14"/>
      <c r="JBK28" s="14"/>
      <c r="JBL28" s="1"/>
      <c r="JBM28" s="1"/>
      <c r="JBN28" s="1"/>
      <c r="JBO28" s="14"/>
      <c r="JCA28" s="14"/>
      <c r="JCB28" s="1"/>
      <c r="JCC28" s="1"/>
      <c r="JCD28" s="1"/>
      <c r="JCE28" s="14"/>
      <c r="JCQ28" s="14"/>
      <c r="JCR28" s="1"/>
      <c r="JCS28" s="1"/>
      <c r="JCT28" s="1"/>
      <c r="JCU28" s="14"/>
      <c r="JDG28" s="14"/>
      <c r="JDH28" s="1"/>
      <c r="JDI28" s="1"/>
      <c r="JDJ28" s="1"/>
      <c r="JDK28" s="14"/>
      <c r="JDW28" s="14"/>
      <c r="JDX28" s="1"/>
      <c r="JDY28" s="1"/>
      <c r="JDZ28" s="1"/>
      <c r="JEA28" s="14"/>
      <c r="JEM28" s="14"/>
      <c r="JEN28" s="1"/>
      <c r="JEO28" s="1"/>
      <c r="JEP28" s="1"/>
      <c r="JEQ28" s="14"/>
      <c r="JFC28" s="14"/>
      <c r="JFD28" s="1"/>
      <c r="JFE28" s="1"/>
      <c r="JFF28" s="1"/>
      <c r="JFG28" s="14"/>
      <c r="JFS28" s="14"/>
      <c r="JFT28" s="1"/>
      <c r="JFU28" s="1"/>
      <c r="JFV28" s="1"/>
      <c r="JFW28" s="14"/>
      <c r="JGI28" s="14"/>
      <c r="JGJ28" s="1"/>
      <c r="JGK28" s="1"/>
      <c r="JGL28" s="1"/>
      <c r="JGM28" s="14"/>
      <c r="JGY28" s="14"/>
      <c r="JGZ28" s="1"/>
      <c r="JHA28" s="1"/>
      <c r="JHB28" s="1"/>
      <c r="JHC28" s="14"/>
      <c r="JHO28" s="14"/>
      <c r="JHP28" s="1"/>
      <c r="JHQ28" s="1"/>
      <c r="JHR28" s="1"/>
      <c r="JHS28" s="14"/>
      <c r="JIE28" s="14"/>
      <c r="JIF28" s="1"/>
      <c r="JIG28" s="1"/>
      <c r="JIH28" s="1"/>
      <c r="JII28" s="14"/>
      <c r="JIU28" s="14"/>
      <c r="JIV28" s="1"/>
      <c r="JIW28" s="1"/>
      <c r="JIX28" s="1"/>
      <c r="JIY28" s="14"/>
      <c r="JJK28" s="14"/>
      <c r="JJL28" s="1"/>
      <c r="JJM28" s="1"/>
      <c r="JJN28" s="1"/>
      <c r="JJO28" s="14"/>
      <c r="JKA28" s="14"/>
      <c r="JKB28" s="1"/>
      <c r="JKC28" s="1"/>
      <c r="JKD28" s="1"/>
      <c r="JKE28" s="14"/>
      <c r="JKQ28" s="14"/>
      <c r="JKR28" s="1"/>
      <c r="JKS28" s="1"/>
      <c r="JKT28" s="1"/>
      <c r="JKU28" s="14"/>
      <c r="JLG28" s="14"/>
      <c r="JLH28" s="1"/>
      <c r="JLI28" s="1"/>
      <c r="JLJ28" s="1"/>
      <c r="JLK28" s="14"/>
      <c r="JLW28" s="14"/>
      <c r="JLX28" s="1"/>
      <c r="JLY28" s="1"/>
      <c r="JLZ28" s="1"/>
      <c r="JMA28" s="14"/>
      <c r="JMM28" s="14"/>
      <c r="JMN28" s="1"/>
      <c r="JMO28" s="1"/>
      <c r="JMP28" s="1"/>
      <c r="JMQ28" s="14"/>
      <c r="JNC28" s="14"/>
      <c r="JND28" s="1"/>
      <c r="JNE28" s="1"/>
      <c r="JNF28" s="1"/>
      <c r="JNG28" s="14"/>
      <c r="JNS28" s="14"/>
      <c r="JNT28" s="1"/>
      <c r="JNU28" s="1"/>
      <c r="JNV28" s="1"/>
      <c r="JNW28" s="14"/>
      <c r="JOI28" s="14"/>
      <c r="JOJ28" s="1"/>
      <c r="JOK28" s="1"/>
      <c r="JOL28" s="1"/>
      <c r="JOM28" s="14"/>
      <c r="JOY28" s="14"/>
      <c r="JOZ28" s="1"/>
      <c r="JPA28" s="1"/>
      <c r="JPB28" s="1"/>
      <c r="JPC28" s="14"/>
      <c r="JPO28" s="14"/>
      <c r="JPP28" s="1"/>
      <c r="JPQ28" s="1"/>
      <c r="JPR28" s="1"/>
      <c r="JPS28" s="14"/>
      <c r="JQE28" s="14"/>
      <c r="JQF28" s="1"/>
      <c r="JQG28" s="1"/>
      <c r="JQH28" s="1"/>
      <c r="JQI28" s="14"/>
      <c r="JQU28" s="14"/>
      <c r="JQV28" s="1"/>
      <c r="JQW28" s="1"/>
      <c r="JQX28" s="1"/>
      <c r="JQY28" s="14"/>
      <c r="JRK28" s="14"/>
      <c r="JRL28" s="1"/>
      <c r="JRM28" s="1"/>
      <c r="JRN28" s="1"/>
      <c r="JRO28" s="14"/>
      <c r="JSA28" s="14"/>
      <c r="JSB28" s="1"/>
      <c r="JSC28" s="1"/>
      <c r="JSD28" s="1"/>
      <c r="JSE28" s="14"/>
      <c r="JSQ28" s="14"/>
      <c r="JSR28" s="1"/>
      <c r="JSS28" s="1"/>
      <c r="JST28" s="1"/>
      <c r="JSU28" s="14"/>
      <c r="JTG28" s="14"/>
      <c r="JTH28" s="1"/>
      <c r="JTI28" s="1"/>
      <c r="JTJ28" s="1"/>
      <c r="JTK28" s="14"/>
      <c r="JTW28" s="14"/>
      <c r="JTX28" s="1"/>
      <c r="JTY28" s="1"/>
      <c r="JTZ28" s="1"/>
      <c r="JUA28" s="14"/>
      <c r="JUM28" s="14"/>
      <c r="JUN28" s="1"/>
      <c r="JUO28" s="1"/>
      <c r="JUP28" s="1"/>
      <c r="JUQ28" s="14"/>
      <c r="JVC28" s="14"/>
      <c r="JVD28" s="1"/>
      <c r="JVE28" s="1"/>
      <c r="JVF28" s="1"/>
      <c r="JVG28" s="14"/>
      <c r="JVS28" s="14"/>
      <c r="JVT28" s="1"/>
      <c r="JVU28" s="1"/>
      <c r="JVV28" s="1"/>
      <c r="JVW28" s="14"/>
      <c r="JWI28" s="14"/>
      <c r="JWJ28" s="1"/>
      <c r="JWK28" s="1"/>
      <c r="JWL28" s="1"/>
      <c r="JWM28" s="14"/>
      <c r="JWY28" s="14"/>
      <c r="JWZ28" s="1"/>
      <c r="JXA28" s="1"/>
      <c r="JXB28" s="1"/>
      <c r="JXC28" s="14"/>
      <c r="JXO28" s="14"/>
      <c r="JXP28" s="1"/>
      <c r="JXQ28" s="1"/>
      <c r="JXR28" s="1"/>
      <c r="JXS28" s="14"/>
      <c r="JYE28" s="14"/>
      <c r="JYF28" s="1"/>
      <c r="JYG28" s="1"/>
      <c r="JYH28" s="1"/>
      <c r="JYI28" s="14"/>
      <c r="JYU28" s="14"/>
      <c r="JYV28" s="1"/>
      <c r="JYW28" s="1"/>
      <c r="JYX28" s="1"/>
      <c r="JYY28" s="14"/>
      <c r="JZK28" s="14"/>
      <c r="JZL28" s="1"/>
      <c r="JZM28" s="1"/>
      <c r="JZN28" s="1"/>
      <c r="JZO28" s="14"/>
      <c r="KAA28" s="14"/>
      <c r="KAB28" s="1"/>
      <c r="KAC28" s="1"/>
      <c r="KAD28" s="1"/>
      <c r="KAE28" s="14"/>
      <c r="KAQ28" s="14"/>
      <c r="KAR28" s="1"/>
      <c r="KAS28" s="1"/>
      <c r="KAT28" s="1"/>
      <c r="KAU28" s="14"/>
      <c r="KBG28" s="14"/>
      <c r="KBH28" s="1"/>
      <c r="KBI28" s="1"/>
      <c r="KBJ28" s="1"/>
      <c r="KBK28" s="14"/>
      <c r="KBW28" s="14"/>
      <c r="KBX28" s="1"/>
      <c r="KBY28" s="1"/>
      <c r="KBZ28" s="1"/>
      <c r="KCA28" s="14"/>
      <c r="KCM28" s="14"/>
      <c r="KCN28" s="1"/>
      <c r="KCO28" s="1"/>
      <c r="KCP28" s="1"/>
      <c r="KCQ28" s="14"/>
      <c r="KDC28" s="14"/>
      <c r="KDD28" s="1"/>
      <c r="KDE28" s="1"/>
      <c r="KDF28" s="1"/>
      <c r="KDG28" s="14"/>
      <c r="KDS28" s="14"/>
      <c r="KDT28" s="1"/>
      <c r="KDU28" s="1"/>
      <c r="KDV28" s="1"/>
      <c r="KDW28" s="14"/>
      <c r="KEI28" s="14"/>
      <c r="KEJ28" s="1"/>
      <c r="KEK28" s="1"/>
      <c r="KEL28" s="1"/>
      <c r="KEM28" s="14"/>
      <c r="KEY28" s="14"/>
      <c r="KEZ28" s="1"/>
      <c r="KFA28" s="1"/>
      <c r="KFB28" s="1"/>
      <c r="KFC28" s="14"/>
      <c r="KFO28" s="14"/>
      <c r="KFP28" s="1"/>
      <c r="KFQ28" s="1"/>
      <c r="KFR28" s="1"/>
      <c r="KFS28" s="14"/>
      <c r="KGE28" s="14"/>
      <c r="KGF28" s="1"/>
      <c r="KGG28" s="1"/>
      <c r="KGH28" s="1"/>
      <c r="KGI28" s="14"/>
      <c r="KGU28" s="14"/>
      <c r="KGV28" s="1"/>
      <c r="KGW28" s="1"/>
      <c r="KGX28" s="1"/>
      <c r="KGY28" s="14"/>
      <c r="KHK28" s="14"/>
      <c r="KHL28" s="1"/>
      <c r="KHM28" s="1"/>
      <c r="KHN28" s="1"/>
      <c r="KHO28" s="14"/>
      <c r="KIA28" s="14"/>
      <c r="KIB28" s="1"/>
      <c r="KIC28" s="1"/>
      <c r="KID28" s="1"/>
      <c r="KIE28" s="14"/>
      <c r="KIQ28" s="14"/>
      <c r="KIR28" s="1"/>
      <c r="KIS28" s="1"/>
      <c r="KIT28" s="1"/>
      <c r="KIU28" s="14"/>
      <c r="KJG28" s="14"/>
      <c r="KJH28" s="1"/>
      <c r="KJI28" s="1"/>
      <c r="KJJ28" s="1"/>
      <c r="KJK28" s="14"/>
      <c r="KJW28" s="14"/>
      <c r="KJX28" s="1"/>
      <c r="KJY28" s="1"/>
      <c r="KJZ28" s="1"/>
      <c r="KKA28" s="14"/>
      <c r="KKM28" s="14"/>
      <c r="KKN28" s="1"/>
      <c r="KKO28" s="1"/>
      <c r="KKP28" s="1"/>
      <c r="KKQ28" s="14"/>
      <c r="KLC28" s="14"/>
      <c r="KLD28" s="1"/>
      <c r="KLE28" s="1"/>
      <c r="KLF28" s="1"/>
      <c r="KLG28" s="14"/>
      <c r="KLS28" s="14"/>
      <c r="KLT28" s="1"/>
      <c r="KLU28" s="1"/>
      <c r="KLV28" s="1"/>
      <c r="KLW28" s="14"/>
      <c r="KMI28" s="14"/>
      <c r="KMJ28" s="1"/>
      <c r="KMK28" s="1"/>
      <c r="KML28" s="1"/>
      <c r="KMM28" s="14"/>
      <c r="KMY28" s="14"/>
      <c r="KMZ28" s="1"/>
      <c r="KNA28" s="1"/>
      <c r="KNB28" s="1"/>
      <c r="KNC28" s="14"/>
      <c r="KNO28" s="14"/>
      <c r="KNP28" s="1"/>
      <c r="KNQ28" s="1"/>
      <c r="KNR28" s="1"/>
      <c r="KNS28" s="14"/>
      <c r="KOE28" s="14"/>
      <c r="KOF28" s="1"/>
      <c r="KOG28" s="1"/>
      <c r="KOH28" s="1"/>
      <c r="KOI28" s="14"/>
      <c r="KOU28" s="14"/>
      <c r="KOV28" s="1"/>
      <c r="KOW28" s="1"/>
      <c r="KOX28" s="1"/>
      <c r="KOY28" s="14"/>
      <c r="KPK28" s="14"/>
      <c r="KPL28" s="1"/>
      <c r="KPM28" s="1"/>
      <c r="KPN28" s="1"/>
      <c r="KPO28" s="14"/>
      <c r="KQA28" s="14"/>
      <c r="KQB28" s="1"/>
      <c r="KQC28" s="1"/>
      <c r="KQD28" s="1"/>
      <c r="KQE28" s="14"/>
      <c r="KQQ28" s="14"/>
      <c r="KQR28" s="1"/>
      <c r="KQS28" s="1"/>
      <c r="KQT28" s="1"/>
      <c r="KQU28" s="14"/>
      <c r="KRG28" s="14"/>
      <c r="KRH28" s="1"/>
      <c r="KRI28" s="1"/>
      <c r="KRJ28" s="1"/>
      <c r="KRK28" s="14"/>
      <c r="KRW28" s="14"/>
      <c r="KRX28" s="1"/>
      <c r="KRY28" s="1"/>
      <c r="KRZ28" s="1"/>
      <c r="KSA28" s="14"/>
      <c r="KSM28" s="14"/>
      <c r="KSN28" s="1"/>
      <c r="KSO28" s="1"/>
      <c r="KSP28" s="1"/>
      <c r="KSQ28" s="14"/>
      <c r="KTC28" s="14"/>
      <c r="KTD28" s="1"/>
      <c r="KTE28" s="1"/>
      <c r="KTF28" s="1"/>
      <c r="KTG28" s="14"/>
      <c r="KTS28" s="14"/>
      <c r="KTT28" s="1"/>
      <c r="KTU28" s="1"/>
      <c r="KTV28" s="1"/>
      <c r="KTW28" s="14"/>
      <c r="KUI28" s="14"/>
      <c r="KUJ28" s="1"/>
      <c r="KUK28" s="1"/>
      <c r="KUL28" s="1"/>
      <c r="KUM28" s="14"/>
      <c r="KUY28" s="14"/>
      <c r="KUZ28" s="1"/>
      <c r="KVA28" s="1"/>
      <c r="KVB28" s="1"/>
      <c r="KVC28" s="14"/>
      <c r="KVO28" s="14"/>
      <c r="KVP28" s="1"/>
      <c r="KVQ28" s="1"/>
      <c r="KVR28" s="1"/>
      <c r="KVS28" s="14"/>
      <c r="KWE28" s="14"/>
      <c r="KWF28" s="1"/>
      <c r="KWG28" s="1"/>
      <c r="KWH28" s="1"/>
      <c r="KWI28" s="14"/>
      <c r="KWU28" s="14"/>
      <c r="KWV28" s="1"/>
      <c r="KWW28" s="1"/>
      <c r="KWX28" s="1"/>
      <c r="KWY28" s="14"/>
      <c r="KXK28" s="14"/>
      <c r="KXL28" s="1"/>
      <c r="KXM28" s="1"/>
      <c r="KXN28" s="1"/>
      <c r="KXO28" s="14"/>
      <c r="KYA28" s="14"/>
      <c r="KYB28" s="1"/>
      <c r="KYC28" s="1"/>
      <c r="KYD28" s="1"/>
      <c r="KYE28" s="14"/>
      <c r="KYQ28" s="14"/>
      <c r="KYR28" s="1"/>
      <c r="KYS28" s="1"/>
      <c r="KYT28" s="1"/>
      <c r="KYU28" s="14"/>
      <c r="KZG28" s="14"/>
      <c r="KZH28" s="1"/>
      <c r="KZI28" s="1"/>
      <c r="KZJ28" s="1"/>
      <c r="KZK28" s="14"/>
      <c r="KZW28" s="14"/>
      <c r="KZX28" s="1"/>
      <c r="KZY28" s="1"/>
      <c r="KZZ28" s="1"/>
      <c r="LAA28" s="14"/>
      <c r="LAM28" s="14"/>
      <c r="LAN28" s="1"/>
      <c r="LAO28" s="1"/>
      <c r="LAP28" s="1"/>
      <c r="LAQ28" s="14"/>
      <c r="LBC28" s="14"/>
      <c r="LBD28" s="1"/>
      <c r="LBE28" s="1"/>
      <c r="LBF28" s="1"/>
      <c r="LBG28" s="14"/>
      <c r="LBS28" s="14"/>
      <c r="LBT28" s="1"/>
      <c r="LBU28" s="1"/>
      <c r="LBV28" s="1"/>
      <c r="LBW28" s="14"/>
      <c r="LCI28" s="14"/>
      <c r="LCJ28" s="1"/>
      <c r="LCK28" s="1"/>
      <c r="LCL28" s="1"/>
      <c r="LCM28" s="14"/>
      <c r="LCY28" s="14"/>
      <c r="LCZ28" s="1"/>
      <c r="LDA28" s="1"/>
      <c r="LDB28" s="1"/>
      <c r="LDC28" s="14"/>
      <c r="LDO28" s="14"/>
      <c r="LDP28" s="1"/>
      <c r="LDQ28" s="1"/>
      <c r="LDR28" s="1"/>
      <c r="LDS28" s="14"/>
      <c r="LEE28" s="14"/>
      <c r="LEF28" s="1"/>
      <c r="LEG28" s="1"/>
      <c r="LEH28" s="1"/>
      <c r="LEI28" s="14"/>
      <c r="LEU28" s="14"/>
      <c r="LEV28" s="1"/>
      <c r="LEW28" s="1"/>
      <c r="LEX28" s="1"/>
      <c r="LEY28" s="14"/>
      <c r="LFK28" s="14"/>
      <c r="LFL28" s="1"/>
      <c r="LFM28" s="1"/>
      <c r="LFN28" s="1"/>
      <c r="LFO28" s="14"/>
      <c r="LGA28" s="14"/>
      <c r="LGB28" s="1"/>
      <c r="LGC28" s="1"/>
      <c r="LGD28" s="1"/>
      <c r="LGE28" s="14"/>
      <c r="LGQ28" s="14"/>
      <c r="LGR28" s="1"/>
      <c r="LGS28" s="1"/>
      <c r="LGT28" s="1"/>
      <c r="LGU28" s="14"/>
      <c r="LHG28" s="14"/>
      <c r="LHH28" s="1"/>
      <c r="LHI28" s="1"/>
      <c r="LHJ28" s="1"/>
      <c r="LHK28" s="14"/>
      <c r="LHW28" s="14"/>
      <c r="LHX28" s="1"/>
      <c r="LHY28" s="1"/>
      <c r="LHZ28" s="1"/>
      <c r="LIA28" s="14"/>
      <c r="LIM28" s="14"/>
      <c r="LIN28" s="1"/>
      <c r="LIO28" s="1"/>
      <c r="LIP28" s="1"/>
      <c r="LIQ28" s="14"/>
      <c r="LJC28" s="14"/>
      <c r="LJD28" s="1"/>
      <c r="LJE28" s="1"/>
      <c r="LJF28" s="1"/>
      <c r="LJG28" s="14"/>
      <c r="LJS28" s="14"/>
      <c r="LJT28" s="1"/>
      <c r="LJU28" s="1"/>
      <c r="LJV28" s="1"/>
      <c r="LJW28" s="14"/>
      <c r="LKI28" s="14"/>
      <c r="LKJ28" s="1"/>
      <c r="LKK28" s="1"/>
      <c r="LKL28" s="1"/>
      <c r="LKM28" s="14"/>
      <c r="LKY28" s="14"/>
      <c r="LKZ28" s="1"/>
      <c r="LLA28" s="1"/>
      <c r="LLB28" s="1"/>
      <c r="LLC28" s="14"/>
      <c r="LLO28" s="14"/>
      <c r="LLP28" s="1"/>
      <c r="LLQ28" s="1"/>
      <c r="LLR28" s="1"/>
      <c r="LLS28" s="14"/>
      <c r="LME28" s="14"/>
      <c r="LMF28" s="1"/>
      <c r="LMG28" s="1"/>
      <c r="LMH28" s="1"/>
      <c r="LMI28" s="14"/>
      <c r="LMU28" s="14"/>
      <c r="LMV28" s="1"/>
      <c r="LMW28" s="1"/>
      <c r="LMX28" s="1"/>
      <c r="LMY28" s="14"/>
      <c r="LNK28" s="14"/>
      <c r="LNL28" s="1"/>
      <c r="LNM28" s="1"/>
      <c r="LNN28" s="1"/>
      <c r="LNO28" s="14"/>
      <c r="LOA28" s="14"/>
      <c r="LOB28" s="1"/>
      <c r="LOC28" s="1"/>
      <c r="LOD28" s="1"/>
      <c r="LOE28" s="14"/>
      <c r="LOQ28" s="14"/>
      <c r="LOR28" s="1"/>
      <c r="LOS28" s="1"/>
      <c r="LOT28" s="1"/>
      <c r="LOU28" s="14"/>
      <c r="LPG28" s="14"/>
      <c r="LPH28" s="1"/>
      <c r="LPI28" s="1"/>
      <c r="LPJ28" s="1"/>
      <c r="LPK28" s="14"/>
      <c r="LPW28" s="14"/>
      <c r="LPX28" s="1"/>
      <c r="LPY28" s="1"/>
      <c r="LPZ28" s="1"/>
      <c r="LQA28" s="14"/>
      <c r="LQM28" s="14"/>
      <c r="LQN28" s="1"/>
      <c r="LQO28" s="1"/>
      <c r="LQP28" s="1"/>
      <c r="LQQ28" s="14"/>
      <c r="LRC28" s="14"/>
      <c r="LRD28" s="1"/>
      <c r="LRE28" s="1"/>
      <c r="LRF28" s="1"/>
      <c r="LRG28" s="14"/>
      <c r="LRS28" s="14"/>
      <c r="LRT28" s="1"/>
      <c r="LRU28" s="1"/>
      <c r="LRV28" s="1"/>
      <c r="LRW28" s="14"/>
      <c r="LSI28" s="14"/>
      <c r="LSJ28" s="1"/>
      <c r="LSK28" s="1"/>
      <c r="LSL28" s="1"/>
      <c r="LSM28" s="14"/>
      <c r="LSY28" s="14"/>
      <c r="LSZ28" s="1"/>
      <c r="LTA28" s="1"/>
      <c r="LTB28" s="1"/>
      <c r="LTC28" s="14"/>
      <c r="LTO28" s="14"/>
      <c r="LTP28" s="1"/>
      <c r="LTQ28" s="1"/>
      <c r="LTR28" s="1"/>
      <c r="LTS28" s="14"/>
      <c r="LUE28" s="14"/>
      <c r="LUF28" s="1"/>
      <c r="LUG28" s="1"/>
      <c r="LUH28" s="1"/>
      <c r="LUI28" s="14"/>
      <c r="LUU28" s="14"/>
      <c r="LUV28" s="1"/>
      <c r="LUW28" s="1"/>
      <c r="LUX28" s="1"/>
      <c r="LUY28" s="14"/>
      <c r="LVK28" s="14"/>
      <c r="LVL28" s="1"/>
      <c r="LVM28" s="1"/>
      <c r="LVN28" s="1"/>
      <c r="LVO28" s="14"/>
      <c r="LWA28" s="14"/>
      <c r="LWB28" s="1"/>
      <c r="LWC28" s="1"/>
      <c r="LWD28" s="1"/>
      <c r="LWE28" s="14"/>
      <c r="LWQ28" s="14"/>
      <c r="LWR28" s="1"/>
      <c r="LWS28" s="1"/>
      <c r="LWT28" s="1"/>
      <c r="LWU28" s="14"/>
      <c r="LXG28" s="14"/>
      <c r="LXH28" s="1"/>
      <c r="LXI28" s="1"/>
      <c r="LXJ28" s="1"/>
      <c r="LXK28" s="14"/>
      <c r="LXW28" s="14"/>
      <c r="LXX28" s="1"/>
      <c r="LXY28" s="1"/>
      <c r="LXZ28" s="1"/>
      <c r="LYA28" s="14"/>
      <c r="LYM28" s="14"/>
      <c r="LYN28" s="1"/>
      <c r="LYO28" s="1"/>
      <c r="LYP28" s="1"/>
      <c r="LYQ28" s="14"/>
      <c r="LZC28" s="14"/>
      <c r="LZD28" s="1"/>
      <c r="LZE28" s="1"/>
      <c r="LZF28" s="1"/>
      <c r="LZG28" s="14"/>
      <c r="LZS28" s="14"/>
      <c r="LZT28" s="1"/>
      <c r="LZU28" s="1"/>
      <c r="LZV28" s="1"/>
      <c r="LZW28" s="14"/>
      <c r="MAI28" s="14"/>
      <c r="MAJ28" s="1"/>
      <c r="MAK28" s="1"/>
      <c r="MAL28" s="1"/>
      <c r="MAM28" s="14"/>
      <c r="MAY28" s="14"/>
      <c r="MAZ28" s="1"/>
      <c r="MBA28" s="1"/>
      <c r="MBB28" s="1"/>
      <c r="MBC28" s="14"/>
      <c r="MBO28" s="14"/>
      <c r="MBP28" s="1"/>
      <c r="MBQ28" s="1"/>
      <c r="MBR28" s="1"/>
      <c r="MBS28" s="14"/>
      <c r="MCE28" s="14"/>
      <c r="MCF28" s="1"/>
      <c r="MCG28" s="1"/>
      <c r="MCH28" s="1"/>
      <c r="MCI28" s="14"/>
      <c r="MCU28" s="14"/>
      <c r="MCV28" s="1"/>
      <c r="MCW28" s="1"/>
      <c r="MCX28" s="1"/>
      <c r="MCY28" s="14"/>
      <c r="MDK28" s="14"/>
      <c r="MDL28" s="1"/>
      <c r="MDM28" s="1"/>
      <c r="MDN28" s="1"/>
      <c r="MDO28" s="14"/>
      <c r="MEA28" s="14"/>
      <c r="MEB28" s="1"/>
      <c r="MEC28" s="1"/>
      <c r="MED28" s="1"/>
      <c r="MEE28" s="14"/>
      <c r="MEQ28" s="14"/>
      <c r="MER28" s="1"/>
      <c r="MES28" s="1"/>
      <c r="MET28" s="1"/>
      <c r="MEU28" s="14"/>
      <c r="MFG28" s="14"/>
      <c r="MFH28" s="1"/>
      <c r="MFI28" s="1"/>
      <c r="MFJ28" s="1"/>
      <c r="MFK28" s="14"/>
      <c r="MFW28" s="14"/>
      <c r="MFX28" s="1"/>
      <c r="MFY28" s="1"/>
      <c r="MFZ28" s="1"/>
      <c r="MGA28" s="14"/>
      <c r="MGM28" s="14"/>
      <c r="MGN28" s="1"/>
      <c r="MGO28" s="1"/>
      <c r="MGP28" s="1"/>
      <c r="MGQ28" s="14"/>
      <c r="MHC28" s="14"/>
      <c r="MHD28" s="1"/>
      <c r="MHE28" s="1"/>
      <c r="MHF28" s="1"/>
      <c r="MHG28" s="14"/>
      <c r="MHS28" s="14"/>
      <c r="MHT28" s="1"/>
      <c r="MHU28" s="1"/>
      <c r="MHV28" s="1"/>
      <c r="MHW28" s="14"/>
      <c r="MII28" s="14"/>
      <c r="MIJ28" s="1"/>
      <c r="MIK28" s="1"/>
      <c r="MIL28" s="1"/>
      <c r="MIM28" s="14"/>
      <c r="MIY28" s="14"/>
      <c r="MIZ28" s="1"/>
      <c r="MJA28" s="1"/>
      <c r="MJB28" s="1"/>
      <c r="MJC28" s="14"/>
      <c r="MJO28" s="14"/>
      <c r="MJP28" s="1"/>
      <c r="MJQ28" s="1"/>
      <c r="MJR28" s="1"/>
      <c r="MJS28" s="14"/>
      <c r="MKE28" s="14"/>
      <c r="MKF28" s="1"/>
      <c r="MKG28" s="1"/>
      <c r="MKH28" s="1"/>
      <c r="MKI28" s="14"/>
      <c r="MKU28" s="14"/>
      <c r="MKV28" s="1"/>
      <c r="MKW28" s="1"/>
      <c r="MKX28" s="1"/>
      <c r="MKY28" s="14"/>
      <c r="MLK28" s="14"/>
      <c r="MLL28" s="1"/>
      <c r="MLM28" s="1"/>
      <c r="MLN28" s="1"/>
      <c r="MLO28" s="14"/>
      <c r="MMA28" s="14"/>
      <c r="MMB28" s="1"/>
      <c r="MMC28" s="1"/>
      <c r="MMD28" s="1"/>
      <c r="MME28" s="14"/>
      <c r="MMQ28" s="14"/>
      <c r="MMR28" s="1"/>
      <c r="MMS28" s="1"/>
      <c r="MMT28" s="1"/>
      <c r="MMU28" s="14"/>
      <c r="MNG28" s="14"/>
      <c r="MNH28" s="1"/>
      <c r="MNI28" s="1"/>
      <c r="MNJ28" s="1"/>
      <c r="MNK28" s="14"/>
      <c r="MNW28" s="14"/>
      <c r="MNX28" s="1"/>
      <c r="MNY28" s="1"/>
      <c r="MNZ28" s="1"/>
      <c r="MOA28" s="14"/>
      <c r="MOM28" s="14"/>
      <c r="MON28" s="1"/>
      <c r="MOO28" s="1"/>
      <c r="MOP28" s="1"/>
      <c r="MOQ28" s="14"/>
      <c r="MPC28" s="14"/>
      <c r="MPD28" s="1"/>
      <c r="MPE28" s="1"/>
      <c r="MPF28" s="1"/>
      <c r="MPG28" s="14"/>
      <c r="MPS28" s="14"/>
      <c r="MPT28" s="1"/>
      <c r="MPU28" s="1"/>
      <c r="MPV28" s="1"/>
      <c r="MPW28" s="14"/>
      <c r="MQI28" s="14"/>
      <c r="MQJ28" s="1"/>
      <c r="MQK28" s="1"/>
      <c r="MQL28" s="1"/>
      <c r="MQM28" s="14"/>
      <c r="MQY28" s="14"/>
      <c r="MQZ28" s="1"/>
      <c r="MRA28" s="1"/>
      <c r="MRB28" s="1"/>
      <c r="MRC28" s="14"/>
      <c r="MRO28" s="14"/>
      <c r="MRP28" s="1"/>
      <c r="MRQ28" s="1"/>
      <c r="MRR28" s="1"/>
      <c r="MRS28" s="14"/>
      <c r="MSE28" s="14"/>
      <c r="MSF28" s="1"/>
      <c r="MSG28" s="1"/>
      <c r="MSH28" s="1"/>
      <c r="MSI28" s="14"/>
      <c r="MSU28" s="14"/>
      <c r="MSV28" s="1"/>
      <c r="MSW28" s="1"/>
      <c r="MSX28" s="1"/>
      <c r="MSY28" s="14"/>
      <c r="MTK28" s="14"/>
      <c r="MTL28" s="1"/>
      <c r="MTM28" s="1"/>
      <c r="MTN28" s="1"/>
      <c r="MTO28" s="14"/>
      <c r="MUA28" s="14"/>
      <c r="MUB28" s="1"/>
      <c r="MUC28" s="1"/>
      <c r="MUD28" s="1"/>
      <c r="MUE28" s="14"/>
      <c r="MUQ28" s="14"/>
      <c r="MUR28" s="1"/>
      <c r="MUS28" s="1"/>
      <c r="MUT28" s="1"/>
      <c r="MUU28" s="14"/>
      <c r="MVG28" s="14"/>
      <c r="MVH28" s="1"/>
      <c r="MVI28" s="1"/>
      <c r="MVJ28" s="1"/>
      <c r="MVK28" s="14"/>
      <c r="MVW28" s="14"/>
      <c r="MVX28" s="1"/>
      <c r="MVY28" s="1"/>
      <c r="MVZ28" s="1"/>
      <c r="MWA28" s="14"/>
      <c r="MWM28" s="14"/>
      <c r="MWN28" s="1"/>
      <c r="MWO28" s="1"/>
      <c r="MWP28" s="1"/>
      <c r="MWQ28" s="14"/>
      <c r="MXC28" s="14"/>
      <c r="MXD28" s="1"/>
      <c r="MXE28" s="1"/>
      <c r="MXF28" s="1"/>
      <c r="MXG28" s="14"/>
      <c r="MXS28" s="14"/>
      <c r="MXT28" s="1"/>
      <c r="MXU28" s="1"/>
      <c r="MXV28" s="1"/>
      <c r="MXW28" s="14"/>
      <c r="MYI28" s="14"/>
      <c r="MYJ28" s="1"/>
      <c r="MYK28" s="1"/>
      <c r="MYL28" s="1"/>
      <c r="MYM28" s="14"/>
      <c r="MYY28" s="14"/>
      <c r="MYZ28" s="1"/>
      <c r="MZA28" s="1"/>
      <c r="MZB28" s="1"/>
      <c r="MZC28" s="14"/>
      <c r="MZO28" s="14"/>
      <c r="MZP28" s="1"/>
      <c r="MZQ28" s="1"/>
      <c r="MZR28" s="1"/>
      <c r="MZS28" s="14"/>
      <c r="NAE28" s="14"/>
      <c r="NAF28" s="1"/>
      <c r="NAG28" s="1"/>
      <c r="NAH28" s="1"/>
      <c r="NAI28" s="14"/>
      <c r="NAU28" s="14"/>
      <c r="NAV28" s="1"/>
      <c r="NAW28" s="1"/>
      <c r="NAX28" s="1"/>
      <c r="NAY28" s="14"/>
      <c r="NBK28" s="14"/>
      <c r="NBL28" s="1"/>
      <c r="NBM28" s="1"/>
      <c r="NBN28" s="1"/>
      <c r="NBO28" s="14"/>
      <c r="NCA28" s="14"/>
      <c r="NCB28" s="1"/>
      <c r="NCC28" s="1"/>
      <c r="NCD28" s="1"/>
      <c r="NCE28" s="14"/>
      <c r="NCQ28" s="14"/>
      <c r="NCR28" s="1"/>
      <c r="NCS28" s="1"/>
      <c r="NCT28" s="1"/>
      <c r="NCU28" s="14"/>
      <c r="NDG28" s="14"/>
      <c r="NDH28" s="1"/>
      <c r="NDI28" s="1"/>
      <c r="NDJ28" s="1"/>
      <c r="NDK28" s="14"/>
      <c r="NDW28" s="14"/>
      <c r="NDX28" s="1"/>
      <c r="NDY28" s="1"/>
      <c r="NDZ28" s="1"/>
      <c r="NEA28" s="14"/>
      <c r="NEM28" s="14"/>
      <c r="NEN28" s="1"/>
      <c r="NEO28" s="1"/>
      <c r="NEP28" s="1"/>
      <c r="NEQ28" s="14"/>
      <c r="NFC28" s="14"/>
      <c r="NFD28" s="1"/>
      <c r="NFE28" s="1"/>
      <c r="NFF28" s="1"/>
      <c r="NFG28" s="14"/>
      <c r="NFS28" s="14"/>
      <c r="NFT28" s="1"/>
      <c r="NFU28" s="1"/>
      <c r="NFV28" s="1"/>
      <c r="NFW28" s="14"/>
      <c r="NGI28" s="14"/>
      <c r="NGJ28" s="1"/>
      <c r="NGK28" s="1"/>
      <c r="NGL28" s="1"/>
      <c r="NGM28" s="14"/>
      <c r="NGY28" s="14"/>
      <c r="NGZ28" s="1"/>
      <c r="NHA28" s="1"/>
      <c r="NHB28" s="1"/>
      <c r="NHC28" s="14"/>
      <c r="NHO28" s="14"/>
      <c r="NHP28" s="1"/>
      <c r="NHQ28" s="1"/>
      <c r="NHR28" s="1"/>
      <c r="NHS28" s="14"/>
      <c r="NIE28" s="14"/>
      <c r="NIF28" s="1"/>
      <c r="NIG28" s="1"/>
      <c r="NIH28" s="1"/>
      <c r="NII28" s="14"/>
      <c r="NIU28" s="14"/>
      <c r="NIV28" s="1"/>
      <c r="NIW28" s="1"/>
      <c r="NIX28" s="1"/>
      <c r="NIY28" s="14"/>
      <c r="NJK28" s="14"/>
      <c r="NJL28" s="1"/>
      <c r="NJM28" s="1"/>
      <c r="NJN28" s="1"/>
      <c r="NJO28" s="14"/>
      <c r="NKA28" s="14"/>
      <c r="NKB28" s="1"/>
      <c r="NKC28" s="1"/>
      <c r="NKD28" s="1"/>
      <c r="NKE28" s="14"/>
      <c r="NKQ28" s="14"/>
      <c r="NKR28" s="1"/>
      <c r="NKS28" s="1"/>
      <c r="NKT28" s="1"/>
      <c r="NKU28" s="14"/>
      <c r="NLG28" s="14"/>
      <c r="NLH28" s="1"/>
      <c r="NLI28" s="1"/>
      <c r="NLJ28" s="1"/>
      <c r="NLK28" s="14"/>
      <c r="NLW28" s="14"/>
      <c r="NLX28" s="1"/>
      <c r="NLY28" s="1"/>
      <c r="NLZ28" s="1"/>
      <c r="NMA28" s="14"/>
      <c r="NMM28" s="14"/>
      <c r="NMN28" s="1"/>
      <c r="NMO28" s="1"/>
      <c r="NMP28" s="1"/>
      <c r="NMQ28" s="14"/>
      <c r="NNC28" s="14"/>
      <c r="NND28" s="1"/>
      <c r="NNE28" s="1"/>
      <c r="NNF28" s="1"/>
      <c r="NNG28" s="14"/>
      <c r="NNS28" s="14"/>
      <c r="NNT28" s="1"/>
      <c r="NNU28" s="1"/>
      <c r="NNV28" s="1"/>
      <c r="NNW28" s="14"/>
      <c r="NOI28" s="14"/>
      <c r="NOJ28" s="1"/>
      <c r="NOK28" s="1"/>
      <c r="NOL28" s="1"/>
      <c r="NOM28" s="14"/>
      <c r="NOY28" s="14"/>
      <c r="NOZ28" s="1"/>
      <c r="NPA28" s="1"/>
      <c r="NPB28" s="1"/>
      <c r="NPC28" s="14"/>
      <c r="NPO28" s="14"/>
      <c r="NPP28" s="1"/>
      <c r="NPQ28" s="1"/>
      <c r="NPR28" s="1"/>
      <c r="NPS28" s="14"/>
      <c r="NQE28" s="14"/>
      <c r="NQF28" s="1"/>
      <c r="NQG28" s="1"/>
      <c r="NQH28" s="1"/>
      <c r="NQI28" s="14"/>
      <c r="NQU28" s="14"/>
      <c r="NQV28" s="1"/>
      <c r="NQW28" s="1"/>
      <c r="NQX28" s="1"/>
      <c r="NQY28" s="14"/>
      <c r="NRK28" s="14"/>
      <c r="NRL28" s="1"/>
      <c r="NRM28" s="1"/>
      <c r="NRN28" s="1"/>
      <c r="NRO28" s="14"/>
      <c r="NSA28" s="14"/>
      <c r="NSB28" s="1"/>
      <c r="NSC28" s="1"/>
      <c r="NSD28" s="1"/>
      <c r="NSE28" s="14"/>
      <c r="NSQ28" s="14"/>
      <c r="NSR28" s="1"/>
      <c r="NSS28" s="1"/>
      <c r="NST28" s="1"/>
      <c r="NSU28" s="14"/>
      <c r="NTG28" s="14"/>
      <c r="NTH28" s="1"/>
      <c r="NTI28" s="1"/>
      <c r="NTJ28" s="1"/>
      <c r="NTK28" s="14"/>
      <c r="NTW28" s="14"/>
      <c r="NTX28" s="1"/>
      <c r="NTY28" s="1"/>
      <c r="NTZ28" s="1"/>
      <c r="NUA28" s="14"/>
      <c r="NUM28" s="14"/>
      <c r="NUN28" s="1"/>
      <c r="NUO28" s="1"/>
      <c r="NUP28" s="1"/>
      <c r="NUQ28" s="14"/>
      <c r="NVC28" s="14"/>
      <c r="NVD28" s="1"/>
      <c r="NVE28" s="1"/>
      <c r="NVF28" s="1"/>
      <c r="NVG28" s="14"/>
      <c r="NVS28" s="14"/>
      <c r="NVT28" s="1"/>
      <c r="NVU28" s="1"/>
      <c r="NVV28" s="1"/>
      <c r="NVW28" s="14"/>
      <c r="NWI28" s="14"/>
      <c r="NWJ28" s="1"/>
      <c r="NWK28" s="1"/>
      <c r="NWL28" s="1"/>
      <c r="NWM28" s="14"/>
      <c r="NWY28" s="14"/>
      <c r="NWZ28" s="1"/>
      <c r="NXA28" s="1"/>
      <c r="NXB28" s="1"/>
      <c r="NXC28" s="14"/>
      <c r="NXO28" s="14"/>
      <c r="NXP28" s="1"/>
      <c r="NXQ28" s="1"/>
      <c r="NXR28" s="1"/>
      <c r="NXS28" s="14"/>
      <c r="NYE28" s="14"/>
      <c r="NYF28" s="1"/>
      <c r="NYG28" s="1"/>
      <c r="NYH28" s="1"/>
      <c r="NYI28" s="14"/>
      <c r="NYU28" s="14"/>
      <c r="NYV28" s="1"/>
      <c r="NYW28" s="1"/>
      <c r="NYX28" s="1"/>
      <c r="NYY28" s="14"/>
      <c r="NZK28" s="14"/>
      <c r="NZL28" s="1"/>
      <c r="NZM28" s="1"/>
      <c r="NZN28" s="1"/>
      <c r="NZO28" s="14"/>
      <c r="OAA28" s="14"/>
      <c r="OAB28" s="1"/>
      <c r="OAC28" s="1"/>
      <c r="OAD28" s="1"/>
      <c r="OAE28" s="14"/>
      <c r="OAQ28" s="14"/>
      <c r="OAR28" s="1"/>
      <c r="OAS28" s="1"/>
      <c r="OAT28" s="1"/>
      <c r="OAU28" s="14"/>
      <c r="OBG28" s="14"/>
      <c r="OBH28" s="1"/>
      <c r="OBI28" s="1"/>
      <c r="OBJ28" s="1"/>
      <c r="OBK28" s="14"/>
      <c r="OBW28" s="14"/>
      <c r="OBX28" s="1"/>
      <c r="OBY28" s="1"/>
      <c r="OBZ28" s="1"/>
      <c r="OCA28" s="14"/>
      <c r="OCM28" s="14"/>
      <c r="OCN28" s="1"/>
      <c r="OCO28" s="1"/>
      <c r="OCP28" s="1"/>
      <c r="OCQ28" s="14"/>
      <c r="ODC28" s="14"/>
      <c r="ODD28" s="1"/>
      <c r="ODE28" s="1"/>
      <c r="ODF28" s="1"/>
      <c r="ODG28" s="14"/>
      <c r="ODS28" s="14"/>
      <c r="ODT28" s="1"/>
      <c r="ODU28" s="1"/>
      <c r="ODV28" s="1"/>
      <c r="ODW28" s="14"/>
      <c r="OEI28" s="14"/>
      <c r="OEJ28" s="1"/>
      <c r="OEK28" s="1"/>
      <c r="OEL28" s="1"/>
      <c r="OEM28" s="14"/>
      <c r="OEY28" s="14"/>
      <c r="OEZ28" s="1"/>
      <c r="OFA28" s="1"/>
      <c r="OFB28" s="1"/>
      <c r="OFC28" s="14"/>
      <c r="OFO28" s="14"/>
      <c r="OFP28" s="1"/>
      <c r="OFQ28" s="1"/>
      <c r="OFR28" s="1"/>
      <c r="OFS28" s="14"/>
      <c r="OGE28" s="14"/>
      <c r="OGF28" s="1"/>
      <c r="OGG28" s="1"/>
      <c r="OGH28" s="1"/>
      <c r="OGI28" s="14"/>
      <c r="OGU28" s="14"/>
      <c r="OGV28" s="1"/>
      <c r="OGW28" s="1"/>
      <c r="OGX28" s="1"/>
      <c r="OGY28" s="14"/>
      <c r="OHK28" s="14"/>
      <c r="OHL28" s="1"/>
      <c r="OHM28" s="1"/>
      <c r="OHN28" s="1"/>
      <c r="OHO28" s="14"/>
      <c r="OIA28" s="14"/>
      <c r="OIB28" s="1"/>
      <c r="OIC28" s="1"/>
      <c r="OID28" s="1"/>
      <c r="OIE28" s="14"/>
      <c r="OIQ28" s="14"/>
      <c r="OIR28" s="1"/>
      <c r="OIS28" s="1"/>
      <c r="OIT28" s="1"/>
      <c r="OIU28" s="14"/>
      <c r="OJG28" s="14"/>
      <c r="OJH28" s="1"/>
      <c r="OJI28" s="1"/>
      <c r="OJJ28" s="1"/>
      <c r="OJK28" s="14"/>
      <c r="OJW28" s="14"/>
      <c r="OJX28" s="1"/>
      <c r="OJY28" s="1"/>
      <c r="OJZ28" s="1"/>
      <c r="OKA28" s="14"/>
      <c r="OKM28" s="14"/>
      <c r="OKN28" s="1"/>
      <c r="OKO28" s="1"/>
      <c r="OKP28" s="1"/>
      <c r="OKQ28" s="14"/>
      <c r="OLC28" s="14"/>
      <c r="OLD28" s="1"/>
      <c r="OLE28" s="1"/>
      <c r="OLF28" s="1"/>
      <c r="OLG28" s="14"/>
      <c r="OLS28" s="14"/>
      <c r="OLT28" s="1"/>
      <c r="OLU28" s="1"/>
      <c r="OLV28" s="1"/>
      <c r="OLW28" s="14"/>
      <c r="OMI28" s="14"/>
      <c r="OMJ28" s="1"/>
      <c r="OMK28" s="1"/>
      <c r="OML28" s="1"/>
      <c r="OMM28" s="14"/>
      <c r="OMY28" s="14"/>
      <c r="OMZ28" s="1"/>
      <c r="ONA28" s="1"/>
      <c r="ONB28" s="1"/>
      <c r="ONC28" s="14"/>
      <c r="ONO28" s="14"/>
      <c r="ONP28" s="1"/>
      <c r="ONQ28" s="1"/>
      <c r="ONR28" s="1"/>
      <c r="ONS28" s="14"/>
      <c r="OOE28" s="14"/>
      <c r="OOF28" s="1"/>
      <c r="OOG28" s="1"/>
      <c r="OOH28" s="1"/>
      <c r="OOI28" s="14"/>
      <c r="OOU28" s="14"/>
      <c r="OOV28" s="1"/>
      <c r="OOW28" s="1"/>
      <c r="OOX28" s="1"/>
      <c r="OOY28" s="14"/>
      <c r="OPK28" s="14"/>
      <c r="OPL28" s="1"/>
      <c r="OPM28" s="1"/>
      <c r="OPN28" s="1"/>
      <c r="OPO28" s="14"/>
      <c r="OQA28" s="14"/>
      <c r="OQB28" s="1"/>
      <c r="OQC28" s="1"/>
      <c r="OQD28" s="1"/>
      <c r="OQE28" s="14"/>
      <c r="OQQ28" s="14"/>
      <c r="OQR28" s="1"/>
      <c r="OQS28" s="1"/>
      <c r="OQT28" s="1"/>
      <c r="OQU28" s="14"/>
      <c r="ORG28" s="14"/>
      <c r="ORH28" s="1"/>
      <c r="ORI28" s="1"/>
      <c r="ORJ28" s="1"/>
      <c r="ORK28" s="14"/>
      <c r="ORW28" s="14"/>
      <c r="ORX28" s="1"/>
      <c r="ORY28" s="1"/>
      <c r="ORZ28" s="1"/>
      <c r="OSA28" s="14"/>
      <c r="OSM28" s="14"/>
      <c r="OSN28" s="1"/>
      <c r="OSO28" s="1"/>
      <c r="OSP28" s="1"/>
      <c r="OSQ28" s="14"/>
      <c r="OTC28" s="14"/>
      <c r="OTD28" s="1"/>
      <c r="OTE28" s="1"/>
      <c r="OTF28" s="1"/>
      <c r="OTG28" s="14"/>
      <c r="OTS28" s="14"/>
      <c r="OTT28" s="1"/>
      <c r="OTU28" s="1"/>
      <c r="OTV28" s="1"/>
      <c r="OTW28" s="14"/>
      <c r="OUI28" s="14"/>
      <c r="OUJ28" s="1"/>
      <c r="OUK28" s="1"/>
      <c r="OUL28" s="1"/>
      <c r="OUM28" s="14"/>
      <c r="OUY28" s="14"/>
      <c r="OUZ28" s="1"/>
      <c r="OVA28" s="1"/>
      <c r="OVB28" s="1"/>
      <c r="OVC28" s="14"/>
      <c r="OVO28" s="14"/>
      <c r="OVP28" s="1"/>
      <c r="OVQ28" s="1"/>
      <c r="OVR28" s="1"/>
      <c r="OVS28" s="14"/>
      <c r="OWE28" s="14"/>
      <c r="OWF28" s="1"/>
      <c r="OWG28" s="1"/>
      <c r="OWH28" s="1"/>
      <c r="OWI28" s="14"/>
      <c r="OWU28" s="14"/>
      <c r="OWV28" s="1"/>
      <c r="OWW28" s="1"/>
      <c r="OWX28" s="1"/>
      <c r="OWY28" s="14"/>
      <c r="OXK28" s="14"/>
      <c r="OXL28" s="1"/>
      <c r="OXM28" s="1"/>
      <c r="OXN28" s="1"/>
      <c r="OXO28" s="14"/>
      <c r="OYA28" s="14"/>
      <c r="OYB28" s="1"/>
      <c r="OYC28" s="1"/>
      <c r="OYD28" s="1"/>
      <c r="OYE28" s="14"/>
      <c r="OYQ28" s="14"/>
      <c r="OYR28" s="1"/>
      <c r="OYS28" s="1"/>
      <c r="OYT28" s="1"/>
      <c r="OYU28" s="14"/>
      <c r="OZG28" s="14"/>
      <c r="OZH28" s="1"/>
      <c r="OZI28" s="1"/>
      <c r="OZJ28" s="1"/>
      <c r="OZK28" s="14"/>
      <c r="OZW28" s="14"/>
      <c r="OZX28" s="1"/>
      <c r="OZY28" s="1"/>
      <c r="OZZ28" s="1"/>
      <c r="PAA28" s="14"/>
      <c r="PAM28" s="14"/>
      <c r="PAN28" s="1"/>
      <c r="PAO28" s="1"/>
      <c r="PAP28" s="1"/>
      <c r="PAQ28" s="14"/>
      <c r="PBC28" s="14"/>
      <c r="PBD28" s="1"/>
      <c r="PBE28" s="1"/>
      <c r="PBF28" s="1"/>
      <c r="PBG28" s="14"/>
      <c r="PBS28" s="14"/>
      <c r="PBT28" s="1"/>
      <c r="PBU28" s="1"/>
      <c r="PBV28" s="1"/>
      <c r="PBW28" s="14"/>
      <c r="PCI28" s="14"/>
      <c r="PCJ28" s="1"/>
      <c r="PCK28" s="1"/>
      <c r="PCL28" s="1"/>
      <c r="PCM28" s="14"/>
      <c r="PCY28" s="14"/>
      <c r="PCZ28" s="1"/>
      <c r="PDA28" s="1"/>
      <c r="PDB28" s="1"/>
      <c r="PDC28" s="14"/>
      <c r="PDO28" s="14"/>
      <c r="PDP28" s="1"/>
      <c r="PDQ28" s="1"/>
      <c r="PDR28" s="1"/>
      <c r="PDS28" s="14"/>
      <c r="PEE28" s="14"/>
      <c r="PEF28" s="1"/>
      <c r="PEG28" s="1"/>
      <c r="PEH28" s="1"/>
      <c r="PEI28" s="14"/>
      <c r="PEU28" s="14"/>
      <c r="PEV28" s="1"/>
      <c r="PEW28" s="1"/>
      <c r="PEX28" s="1"/>
      <c r="PEY28" s="14"/>
      <c r="PFK28" s="14"/>
      <c r="PFL28" s="1"/>
      <c r="PFM28" s="1"/>
      <c r="PFN28" s="1"/>
      <c r="PFO28" s="14"/>
      <c r="PGA28" s="14"/>
      <c r="PGB28" s="1"/>
      <c r="PGC28" s="1"/>
      <c r="PGD28" s="1"/>
      <c r="PGE28" s="14"/>
      <c r="PGQ28" s="14"/>
      <c r="PGR28" s="1"/>
      <c r="PGS28" s="1"/>
      <c r="PGT28" s="1"/>
      <c r="PGU28" s="14"/>
      <c r="PHG28" s="14"/>
      <c r="PHH28" s="1"/>
      <c r="PHI28" s="1"/>
      <c r="PHJ28" s="1"/>
      <c r="PHK28" s="14"/>
      <c r="PHW28" s="14"/>
      <c r="PHX28" s="1"/>
      <c r="PHY28" s="1"/>
      <c r="PHZ28" s="1"/>
      <c r="PIA28" s="14"/>
      <c r="PIM28" s="14"/>
      <c r="PIN28" s="1"/>
      <c r="PIO28" s="1"/>
      <c r="PIP28" s="1"/>
      <c r="PIQ28" s="14"/>
      <c r="PJC28" s="14"/>
      <c r="PJD28" s="1"/>
      <c r="PJE28" s="1"/>
      <c r="PJF28" s="1"/>
      <c r="PJG28" s="14"/>
      <c r="PJS28" s="14"/>
      <c r="PJT28" s="1"/>
      <c r="PJU28" s="1"/>
      <c r="PJV28" s="1"/>
      <c r="PJW28" s="14"/>
      <c r="PKI28" s="14"/>
      <c r="PKJ28" s="1"/>
      <c r="PKK28" s="1"/>
      <c r="PKL28" s="1"/>
      <c r="PKM28" s="14"/>
      <c r="PKY28" s="14"/>
      <c r="PKZ28" s="1"/>
      <c r="PLA28" s="1"/>
      <c r="PLB28" s="1"/>
      <c r="PLC28" s="14"/>
      <c r="PLO28" s="14"/>
      <c r="PLP28" s="1"/>
      <c r="PLQ28" s="1"/>
      <c r="PLR28" s="1"/>
      <c r="PLS28" s="14"/>
      <c r="PME28" s="14"/>
      <c r="PMF28" s="1"/>
      <c r="PMG28" s="1"/>
      <c r="PMH28" s="1"/>
      <c r="PMI28" s="14"/>
      <c r="PMU28" s="14"/>
      <c r="PMV28" s="1"/>
      <c r="PMW28" s="1"/>
      <c r="PMX28" s="1"/>
      <c r="PMY28" s="14"/>
      <c r="PNK28" s="14"/>
      <c r="PNL28" s="1"/>
      <c r="PNM28" s="1"/>
      <c r="PNN28" s="1"/>
      <c r="PNO28" s="14"/>
      <c r="POA28" s="14"/>
      <c r="POB28" s="1"/>
      <c r="POC28" s="1"/>
      <c r="POD28" s="1"/>
      <c r="POE28" s="14"/>
      <c r="POQ28" s="14"/>
      <c r="POR28" s="1"/>
      <c r="POS28" s="1"/>
      <c r="POT28" s="1"/>
      <c r="POU28" s="14"/>
      <c r="PPG28" s="14"/>
      <c r="PPH28" s="1"/>
      <c r="PPI28" s="1"/>
      <c r="PPJ28" s="1"/>
      <c r="PPK28" s="14"/>
      <c r="PPW28" s="14"/>
      <c r="PPX28" s="1"/>
      <c r="PPY28" s="1"/>
      <c r="PPZ28" s="1"/>
      <c r="PQA28" s="14"/>
      <c r="PQM28" s="14"/>
      <c r="PQN28" s="1"/>
      <c r="PQO28" s="1"/>
      <c r="PQP28" s="1"/>
      <c r="PQQ28" s="14"/>
      <c r="PRC28" s="14"/>
      <c r="PRD28" s="1"/>
      <c r="PRE28" s="1"/>
      <c r="PRF28" s="1"/>
      <c r="PRG28" s="14"/>
      <c r="PRS28" s="14"/>
      <c r="PRT28" s="1"/>
      <c r="PRU28" s="1"/>
      <c r="PRV28" s="1"/>
      <c r="PRW28" s="14"/>
      <c r="PSI28" s="14"/>
      <c r="PSJ28" s="1"/>
      <c r="PSK28" s="1"/>
      <c r="PSL28" s="1"/>
      <c r="PSM28" s="14"/>
      <c r="PSY28" s="14"/>
      <c r="PSZ28" s="1"/>
      <c r="PTA28" s="1"/>
      <c r="PTB28" s="1"/>
      <c r="PTC28" s="14"/>
      <c r="PTO28" s="14"/>
      <c r="PTP28" s="1"/>
      <c r="PTQ28" s="1"/>
      <c r="PTR28" s="1"/>
      <c r="PTS28" s="14"/>
      <c r="PUE28" s="14"/>
      <c r="PUF28" s="1"/>
      <c r="PUG28" s="1"/>
      <c r="PUH28" s="1"/>
      <c r="PUI28" s="14"/>
      <c r="PUU28" s="14"/>
      <c r="PUV28" s="1"/>
      <c r="PUW28" s="1"/>
      <c r="PUX28" s="1"/>
      <c r="PUY28" s="14"/>
      <c r="PVK28" s="14"/>
      <c r="PVL28" s="1"/>
      <c r="PVM28" s="1"/>
      <c r="PVN28" s="1"/>
      <c r="PVO28" s="14"/>
      <c r="PWA28" s="14"/>
      <c r="PWB28" s="1"/>
      <c r="PWC28" s="1"/>
      <c r="PWD28" s="1"/>
      <c r="PWE28" s="14"/>
      <c r="PWQ28" s="14"/>
      <c r="PWR28" s="1"/>
      <c r="PWS28" s="1"/>
      <c r="PWT28" s="1"/>
      <c r="PWU28" s="14"/>
      <c r="PXG28" s="14"/>
      <c r="PXH28" s="1"/>
      <c r="PXI28" s="1"/>
      <c r="PXJ28" s="1"/>
      <c r="PXK28" s="14"/>
      <c r="PXW28" s="14"/>
      <c r="PXX28" s="1"/>
      <c r="PXY28" s="1"/>
      <c r="PXZ28" s="1"/>
      <c r="PYA28" s="14"/>
      <c r="PYM28" s="14"/>
      <c r="PYN28" s="1"/>
      <c r="PYO28" s="1"/>
      <c r="PYP28" s="1"/>
      <c r="PYQ28" s="14"/>
      <c r="PZC28" s="14"/>
      <c r="PZD28" s="1"/>
      <c r="PZE28" s="1"/>
      <c r="PZF28" s="1"/>
      <c r="PZG28" s="14"/>
      <c r="PZS28" s="14"/>
      <c r="PZT28" s="1"/>
      <c r="PZU28" s="1"/>
      <c r="PZV28" s="1"/>
      <c r="PZW28" s="14"/>
      <c r="QAI28" s="14"/>
      <c r="QAJ28" s="1"/>
      <c r="QAK28" s="1"/>
      <c r="QAL28" s="1"/>
      <c r="QAM28" s="14"/>
      <c r="QAY28" s="14"/>
      <c r="QAZ28" s="1"/>
      <c r="QBA28" s="1"/>
      <c r="QBB28" s="1"/>
      <c r="QBC28" s="14"/>
      <c r="QBO28" s="14"/>
      <c r="QBP28" s="1"/>
      <c r="QBQ28" s="1"/>
      <c r="QBR28" s="1"/>
      <c r="QBS28" s="14"/>
      <c r="QCE28" s="14"/>
      <c r="QCF28" s="1"/>
      <c r="QCG28" s="1"/>
      <c r="QCH28" s="1"/>
      <c r="QCI28" s="14"/>
      <c r="QCU28" s="14"/>
      <c r="QCV28" s="1"/>
      <c r="QCW28" s="1"/>
      <c r="QCX28" s="1"/>
      <c r="QCY28" s="14"/>
      <c r="QDK28" s="14"/>
      <c r="QDL28" s="1"/>
      <c r="QDM28" s="1"/>
      <c r="QDN28" s="1"/>
      <c r="QDO28" s="14"/>
      <c r="QEA28" s="14"/>
      <c r="QEB28" s="1"/>
      <c r="QEC28" s="1"/>
      <c r="QED28" s="1"/>
      <c r="QEE28" s="14"/>
      <c r="QEQ28" s="14"/>
      <c r="QER28" s="1"/>
      <c r="QES28" s="1"/>
      <c r="QET28" s="1"/>
      <c r="QEU28" s="14"/>
      <c r="QFG28" s="14"/>
      <c r="QFH28" s="1"/>
      <c r="QFI28" s="1"/>
      <c r="QFJ28" s="1"/>
      <c r="QFK28" s="14"/>
      <c r="QFW28" s="14"/>
      <c r="QFX28" s="1"/>
      <c r="QFY28" s="1"/>
      <c r="QFZ28" s="1"/>
      <c r="QGA28" s="14"/>
      <c r="QGM28" s="14"/>
      <c r="QGN28" s="1"/>
      <c r="QGO28" s="1"/>
      <c r="QGP28" s="1"/>
      <c r="QGQ28" s="14"/>
      <c r="QHC28" s="14"/>
      <c r="QHD28" s="1"/>
      <c r="QHE28" s="1"/>
      <c r="QHF28" s="1"/>
      <c r="QHG28" s="14"/>
      <c r="QHS28" s="14"/>
      <c r="QHT28" s="1"/>
      <c r="QHU28" s="1"/>
      <c r="QHV28" s="1"/>
      <c r="QHW28" s="14"/>
      <c r="QII28" s="14"/>
      <c r="QIJ28" s="1"/>
      <c r="QIK28" s="1"/>
      <c r="QIL28" s="1"/>
      <c r="QIM28" s="14"/>
      <c r="QIY28" s="14"/>
      <c r="QIZ28" s="1"/>
      <c r="QJA28" s="1"/>
      <c r="QJB28" s="1"/>
      <c r="QJC28" s="14"/>
      <c r="QJO28" s="14"/>
      <c r="QJP28" s="1"/>
      <c r="QJQ28" s="1"/>
      <c r="QJR28" s="1"/>
      <c r="QJS28" s="14"/>
      <c r="QKE28" s="14"/>
      <c r="QKF28" s="1"/>
      <c r="QKG28" s="1"/>
      <c r="QKH28" s="1"/>
      <c r="QKI28" s="14"/>
      <c r="QKU28" s="14"/>
      <c r="QKV28" s="1"/>
      <c r="QKW28" s="1"/>
      <c r="QKX28" s="1"/>
      <c r="QKY28" s="14"/>
      <c r="QLK28" s="14"/>
      <c r="QLL28" s="1"/>
      <c r="QLM28" s="1"/>
      <c r="QLN28" s="1"/>
      <c r="QLO28" s="14"/>
      <c r="QMA28" s="14"/>
      <c r="QMB28" s="1"/>
      <c r="QMC28" s="1"/>
      <c r="QMD28" s="1"/>
      <c r="QME28" s="14"/>
      <c r="QMQ28" s="14"/>
      <c r="QMR28" s="1"/>
      <c r="QMS28" s="1"/>
      <c r="QMT28" s="1"/>
      <c r="QMU28" s="14"/>
      <c r="QNG28" s="14"/>
      <c r="QNH28" s="1"/>
      <c r="QNI28" s="1"/>
      <c r="QNJ28" s="1"/>
      <c r="QNK28" s="14"/>
      <c r="QNW28" s="14"/>
      <c r="QNX28" s="1"/>
      <c r="QNY28" s="1"/>
      <c r="QNZ28" s="1"/>
      <c r="QOA28" s="14"/>
      <c r="QOM28" s="14"/>
      <c r="QON28" s="1"/>
      <c r="QOO28" s="1"/>
      <c r="QOP28" s="1"/>
      <c r="QOQ28" s="14"/>
      <c r="QPC28" s="14"/>
      <c r="QPD28" s="1"/>
      <c r="QPE28" s="1"/>
      <c r="QPF28" s="1"/>
      <c r="QPG28" s="14"/>
      <c r="QPS28" s="14"/>
      <c r="QPT28" s="1"/>
      <c r="QPU28" s="1"/>
      <c r="QPV28" s="1"/>
      <c r="QPW28" s="14"/>
      <c r="QQI28" s="14"/>
      <c r="QQJ28" s="1"/>
      <c r="QQK28" s="1"/>
      <c r="QQL28" s="1"/>
      <c r="QQM28" s="14"/>
      <c r="QQY28" s="14"/>
      <c r="QQZ28" s="1"/>
      <c r="QRA28" s="1"/>
      <c r="QRB28" s="1"/>
      <c r="QRC28" s="14"/>
      <c r="QRO28" s="14"/>
      <c r="QRP28" s="1"/>
      <c r="QRQ28" s="1"/>
      <c r="QRR28" s="1"/>
      <c r="QRS28" s="14"/>
      <c r="QSE28" s="14"/>
      <c r="QSF28" s="1"/>
      <c r="QSG28" s="1"/>
      <c r="QSH28" s="1"/>
      <c r="QSI28" s="14"/>
      <c r="QSU28" s="14"/>
      <c r="QSV28" s="1"/>
      <c r="QSW28" s="1"/>
      <c r="QSX28" s="1"/>
      <c r="QSY28" s="14"/>
      <c r="QTK28" s="14"/>
      <c r="QTL28" s="1"/>
      <c r="QTM28" s="1"/>
      <c r="QTN28" s="1"/>
      <c r="QTO28" s="14"/>
      <c r="QUA28" s="14"/>
      <c r="QUB28" s="1"/>
      <c r="QUC28" s="1"/>
      <c r="QUD28" s="1"/>
      <c r="QUE28" s="14"/>
      <c r="QUQ28" s="14"/>
      <c r="QUR28" s="1"/>
      <c r="QUS28" s="1"/>
      <c r="QUT28" s="1"/>
      <c r="QUU28" s="14"/>
      <c r="QVG28" s="14"/>
      <c r="QVH28" s="1"/>
      <c r="QVI28" s="1"/>
      <c r="QVJ28" s="1"/>
      <c r="QVK28" s="14"/>
      <c r="QVW28" s="14"/>
      <c r="QVX28" s="1"/>
      <c r="QVY28" s="1"/>
      <c r="QVZ28" s="1"/>
      <c r="QWA28" s="14"/>
      <c r="QWM28" s="14"/>
      <c r="QWN28" s="1"/>
      <c r="QWO28" s="1"/>
      <c r="QWP28" s="1"/>
      <c r="QWQ28" s="14"/>
      <c r="QXC28" s="14"/>
      <c r="QXD28" s="1"/>
      <c r="QXE28" s="1"/>
      <c r="QXF28" s="1"/>
      <c r="QXG28" s="14"/>
      <c r="QXS28" s="14"/>
      <c r="QXT28" s="1"/>
      <c r="QXU28" s="1"/>
      <c r="QXV28" s="1"/>
      <c r="QXW28" s="14"/>
      <c r="QYI28" s="14"/>
      <c r="QYJ28" s="1"/>
      <c r="QYK28" s="1"/>
      <c r="QYL28" s="1"/>
      <c r="QYM28" s="14"/>
      <c r="QYY28" s="14"/>
      <c r="QYZ28" s="1"/>
      <c r="QZA28" s="1"/>
      <c r="QZB28" s="1"/>
      <c r="QZC28" s="14"/>
      <c r="QZO28" s="14"/>
      <c r="QZP28" s="1"/>
      <c r="QZQ28" s="1"/>
      <c r="QZR28" s="1"/>
      <c r="QZS28" s="14"/>
      <c r="RAE28" s="14"/>
      <c r="RAF28" s="1"/>
      <c r="RAG28" s="1"/>
      <c r="RAH28" s="1"/>
      <c r="RAI28" s="14"/>
      <c r="RAU28" s="14"/>
      <c r="RAV28" s="1"/>
      <c r="RAW28" s="1"/>
      <c r="RAX28" s="1"/>
      <c r="RAY28" s="14"/>
      <c r="RBK28" s="14"/>
      <c r="RBL28" s="1"/>
      <c r="RBM28" s="1"/>
      <c r="RBN28" s="1"/>
      <c r="RBO28" s="14"/>
      <c r="RCA28" s="14"/>
      <c r="RCB28" s="1"/>
      <c r="RCC28" s="1"/>
      <c r="RCD28" s="1"/>
      <c r="RCE28" s="14"/>
      <c r="RCQ28" s="14"/>
      <c r="RCR28" s="1"/>
      <c r="RCS28" s="1"/>
      <c r="RCT28" s="1"/>
      <c r="RCU28" s="14"/>
      <c r="RDG28" s="14"/>
      <c r="RDH28" s="1"/>
      <c r="RDI28" s="1"/>
      <c r="RDJ28" s="1"/>
      <c r="RDK28" s="14"/>
      <c r="RDW28" s="14"/>
      <c r="RDX28" s="1"/>
      <c r="RDY28" s="1"/>
      <c r="RDZ28" s="1"/>
      <c r="REA28" s="14"/>
      <c r="REM28" s="14"/>
      <c r="REN28" s="1"/>
      <c r="REO28" s="1"/>
      <c r="REP28" s="1"/>
      <c r="REQ28" s="14"/>
      <c r="RFC28" s="14"/>
      <c r="RFD28" s="1"/>
      <c r="RFE28" s="1"/>
      <c r="RFF28" s="1"/>
      <c r="RFG28" s="14"/>
      <c r="RFS28" s="14"/>
      <c r="RFT28" s="1"/>
      <c r="RFU28" s="1"/>
      <c r="RFV28" s="1"/>
      <c r="RFW28" s="14"/>
      <c r="RGI28" s="14"/>
      <c r="RGJ28" s="1"/>
      <c r="RGK28" s="1"/>
      <c r="RGL28" s="1"/>
      <c r="RGM28" s="14"/>
      <c r="RGY28" s="14"/>
      <c r="RGZ28" s="1"/>
      <c r="RHA28" s="1"/>
      <c r="RHB28" s="1"/>
      <c r="RHC28" s="14"/>
      <c r="RHO28" s="14"/>
      <c r="RHP28" s="1"/>
      <c r="RHQ28" s="1"/>
      <c r="RHR28" s="1"/>
      <c r="RHS28" s="14"/>
      <c r="RIE28" s="14"/>
      <c r="RIF28" s="1"/>
      <c r="RIG28" s="1"/>
      <c r="RIH28" s="1"/>
      <c r="RII28" s="14"/>
      <c r="RIU28" s="14"/>
      <c r="RIV28" s="1"/>
      <c r="RIW28" s="1"/>
      <c r="RIX28" s="1"/>
      <c r="RIY28" s="14"/>
      <c r="RJK28" s="14"/>
      <c r="RJL28" s="1"/>
      <c r="RJM28" s="1"/>
      <c r="RJN28" s="1"/>
      <c r="RJO28" s="14"/>
      <c r="RKA28" s="14"/>
      <c r="RKB28" s="1"/>
      <c r="RKC28" s="1"/>
      <c r="RKD28" s="1"/>
      <c r="RKE28" s="14"/>
      <c r="RKQ28" s="14"/>
      <c r="RKR28" s="1"/>
      <c r="RKS28" s="1"/>
      <c r="RKT28" s="1"/>
      <c r="RKU28" s="14"/>
      <c r="RLG28" s="14"/>
      <c r="RLH28" s="1"/>
      <c r="RLI28" s="1"/>
      <c r="RLJ28" s="1"/>
      <c r="RLK28" s="14"/>
      <c r="RLW28" s="14"/>
      <c r="RLX28" s="1"/>
      <c r="RLY28" s="1"/>
      <c r="RLZ28" s="1"/>
      <c r="RMA28" s="14"/>
      <c r="RMM28" s="14"/>
      <c r="RMN28" s="1"/>
      <c r="RMO28" s="1"/>
      <c r="RMP28" s="1"/>
      <c r="RMQ28" s="14"/>
      <c r="RNC28" s="14"/>
      <c r="RND28" s="1"/>
      <c r="RNE28" s="1"/>
      <c r="RNF28" s="1"/>
      <c r="RNG28" s="14"/>
      <c r="RNS28" s="14"/>
      <c r="RNT28" s="1"/>
      <c r="RNU28" s="1"/>
      <c r="RNV28" s="1"/>
      <c r="RNW28" s="14"/>
      <c r="ROI28" s="14"/>
      <c r="ROJ28" s="1"/>
      <c r="ROK28" s="1"/>
      <c r="ROL28" s="1"/>
      <c r="ROM28" s="14"/>
      <c r="ROY28" s="14"/>
      <c r="ROZ28" s="1"/>
      <c r="RPA28" s="1"/>
      <c r="RPB28" s="1"/>
      <c r="RPC28" s="14"/>
      <c r="RPO28" s="14"/>
      <c r="RPP28" s="1"/>
      <c r="RPQ28" s="1"/>
      <c r="RPR28" s="1"/>
      <c r="RPS28" s="14"/>
      <c r="RQE28" s="14"/>
      <c r="RQF28" s="1"/>
      <c r="RQG28" s="1"/>
      <c r="RQH28" s="1"/>
      <c r="RQI28" s="14"/>
      <c r="RQU28" s="14"/>
      <c r="RQV28" s="1"/>
      <c r="RQW28" s="1"/>
      <c r="RQX28" s="1"/>
      <c r="RQY28" s="14"/>
      <c r="RRK28" s="14"/>
      <c r="RRL28" s="1"/>
      <c r="RRM28" s="1"/>
      <c r="RRN28" s="1"/>
      <c r="RRO28" s="14"/>
      <c r="RSA28" s="14"/>
      <c r="RSB28" s="1"/>
      <c r="RSC28" s="1"/>
      <c r="RSD28" s="1"/>
      <c r="RSE28" s="14"/>
      <c r="RSQ28" s="14"/>
      <c r="RSR28" s="1"/>
      <c r="RSS28" s="1"/>
      <c r="RST28" s="1"/>
      <c r="RSU28" s="14"/>
      <c r="RTG28" s="14"/>
      <c r="RTH28" s="1"/>
      <c r="RTI28" s="1"/>
      <c r="RTJ28" s="1"/>
      <c r="RTK28" s="14"/>
      <c r="RTW28" s="14"/>
      <c r="RTX28" s="1"/>
      <c r="RTY28" s="1"/>
      <c r="RTZ28" s="1"/>
      <c r="RUA28" s="14"/>
      <c r="RUM28" s="14"/>
      <c r="RUN28" s="1"/>
      <c r="RUO28" s="1"/>
      <c r="RUP28" s="1"/>
      <c r="RUQ28" s="14"/>
      <c r="RVC28" s="14"/>
      <c r="RVD28" s="1"/>
      <c r="RVE28" s="1"/>
      <c r="RVF28" s="1"/>
      <c r="RVG28" s="14"/>
      <c r="RVS28" s="14"/>
      <c r="RVT28" s="1"/>
      <c r="RVU28" s="1"/>
      <c r="RVV28" s="1"/>
      <c r="RVW28" s="14"/>
      <c r="RWI28" s="14"/>
      <c r="RWJ28" s="1"/>
      <c r="RWK28" s="1"/>
      <c r="RWL28" s="1"/>
      <c r="RWM28" s="14"/>
      <c r="RWY28" s="14"/>
      <c r="RWZ28" s="1"/>
      <c r="RXA28" s="1"/>
      <c r="RXB28" s="1"/>
      <c r="RXC28" s="14"/>
      <c r="RXO28" s="14"/>
      <c r="RXP28" s="1"/>
      <c r="RXQ28" s="1"/>
      <c r="RXR28" s="1"/>
      <c r="RXS28" s="14"/>
      <c r="RYE28" s="14"/>
      <c r="RYF28" s="1"/>
      <c r="RYG28" s="1"/>
      <c r="RYH28" s="1"/>
      <c r="RYI28" s="14"/>
      <c r="RYU28" s="14"/>
      <c r="RYV28" s="1"/>
      <c r="RYW28" s="1"/>
      <c r="RYX28" s="1"/>
      <c r="RYY28" s="14"/>
      <c r="RZK28" s="14"/>
      <c r="RZL28" s="1"/>
      <c r="RZM28" s="1"/>
      <c r="RZN28" s="1"/>
      <c r="RZO28" s="14"/>
      <c r="SAA28" s="14"/>
      <c r="SAB28" s="1"/>
      <c r="SAC28" s="1"/>
      <c r="SAD28" s="1"/>
      <c r="SAE28" s="14"/>
      <c r="SAQ28" s="14"/>
      <c r="SAR28" s="1"/>
      <c r="SAS28" s="1"/>
      <c r="SAT28" s="1"/>
      <c r="SAU28" s="14"/>
      <c r="SBG28" s="14"/>
      <c r="SBH28" s="1"/>
      <c r="SBI28" s="1"/>
      <c r="SBJ28" s="1"/>
      <c r="SBK28" s="14"/>
      <c r="SBW28" s="14"/>
      <c r="SBX28" s="1"/>
      <c r="SBY28" s="1"/>
      <c r="SBZ28" s="1"/>
      <c r="SCA28" s="14"/>
      <c r="SCM28" s="14"/>
      <c r="SCN28" s="1"/>
      <c r="SCO28" s="1"/>
      <c r="SCP28" s="1"/>
      <c r="SCQ28" s="14"/>
      <c r="SDC28" s="14"/>
      <c r="SDD28" s="1"/>
      <c r="SDE28" s="1"/>
      <c r="SDF28" s="1"/>
      <c r="SDG28" s="14"/>
      <c r="SDS28" s="14"/>
      <c r="SDT28" s="1"/>
      <c r="SDU28" s="1"/>
      <c r="SDV28" s="1"/>
      <c r="SDW28" s="14"/>
      <c r="SEI28" s="14"/>
      <c r="SEJ28" s="1"/>
      <c r="SEK28" s="1"/>
      <c r="SEL28" s="1"/>
      <c r="SEM28" s="14"/>
      <c r="SEY28" s="14"/>
      <c r="SEZ28" s="1"/>
      <c r="SFA28" s="1"/>
      <c r="SFB28" s="1"/>
      <c r="SFC28" s="14"/>
      <c r="SFO28" s="14"/>
      <c r="SFP28" s="1"/>
      <c r="SFQ28" s="1"/>
      <c r="SFR28" s="1"/>
      <c r="SFS28" s="14"/>
      <c r="SGE28" s="14"/>
      <c r="SGF28" s="1"/>
      <c r="SGG28" s="1"/>
      <c r="SGH28" s="1"/>
      <c r="SGI28" s="14"/>
      <c r="SGU28" s="14"/>
      <c r="SGV28" s="1"/>
      <c r="SGW28" s="1"/>
      <c r="SGX28" s="1"/>
      <c r="SGY28" s="14"/>
      <c r="SHK28" s="14"/>
      <c r="SHL28" s="1"/>
      <c r="SHM28" s="1"/>
      <c r="SHN28" s="1"/>
      <c r="SHO28" s="14"/>
      <c r="SIA28" s="14"/>
      <c r="SIB28" s="1"/>
      <c r="SIC28" s="1"/>
      <c r="SID28" s="1"/>
      <c r="SIE28" s="14"/>
      <c r="SIQ28" s="14"/>
      <c r="SIR28" s="1"/>
      <c r="SIS28" s="1"/>
      <c r="SIT28" s="1"/>
      <c r="SIU28" s="14"/>
      <c r="SJG28" s="14"/>
      <c r="SJH28" s="1"/>
      <c r="SJI28" s="1"/>
      <c r="SJJ28" s="1"/>
      <c r="SJK28" s="14"/>
      <c r="SJW28" s="14"/>
      <c r="SJX28" s="1"/>
      <c r="SJY28" s="1"/>
      <c r="SJZ28" s="1"/>
      <c r="SKA28" s="14"/>
      <c r="SKM28" s="14"/>
      <c r="SKN28" s="1"/>
      <c r="SKO28" s="1"/>
      <c r="SKP28" s="1"/>
      <c r="SKQ28" s="14"/>
      <c r="SLC28" s="14"/>
      <c r="SLD28" s="1"/>
      <c r="SLE28" s="1"/>
      <c r="SLF28" s="1"/>
      <c r="SLG28" s="14"/>
      <c r="SLS28" s="14"/>
      <c r="SLT28" s="1"/>
      <c r="SLU28" s="1"/>
      <c r="SLV28" s="1"/>
      <c r="SLW28" s="14"/>
      <c r="SMI28" s="14"/>
      <c r="SMJ28" s="1"/>
      <c r="SMK28" s="1"/>
      <c r="SML28" s="1"/>
      <c r="SMM28" s="14"/>
      <c r="SMY28" s="14"/>
      <c r="SMZ28" s="1"/>
      <c r="SNA28" s="1"/>
      <c r="SNB28" s="1"/>
      <c r="SNC28" s="14"/>
      <c r="SNO28" s="14"/>
      <c r="SNP28" s="1"/>
      <c r="SNQ28" s="1"/>
      <c r="SNR28" s="1"/>
      <c r="SNS28" s="14"/>
      <c r="SOE28" s="14"/>
      <c r="SOF28" s="1"/>
      <c r="SOG28" s="1"/>
      <c r="SOH28" s="1"/>
      <c r="SOI28" s="14"/>
      <c r="SOU28" s="14"/>
      <c r="SOV28" s="1"/>
      <c r="SOW28" s="1"/>
      <c r="SOX28" s="1"/>
      <c r="SOY28" s="14"/>
      <c r="SPK28" s="14"/>
      <c r="SPL28" s="1"/>
      <c r="SPM28" s="1"/>
      <c r="SPN28" s="1"/>
      <c r="SPO28" s="14"/>
      <c r="SQA28" s="14"/>
      <c r="SQB28" s="1"/>
      <c r="SQC28" s="1"/>
      <c r="SQD28" s="1"/>
      <c r="SQE28" s="14"/>
      <c r="SQQ28" s="14"/>
      <c r="SQR28" s="1"/>
      <c r="SQS28" s="1"/>
      <c r="SQT28" s="1"/>
      <c r="SQU28" s="14"/>
      <c r="SRG28" s="14"/>
      <c r="SRH28" s="1"/>
      <c r="SRI28" s="1"/>
      <c r="SRJ28" s="1"/>
      <c r="SRK28" s="14"/>
      <c r="SRW28" s="14"/>
      <c r="SRX28" s="1"/>
      <c r="SRY28" s="1"/>
      <c r="SRZ28" s="1"/>
      <c r="SSA28" s="14"/>
      <c r="SSM28" s="14"/>
      <c r="SSN28" s="1"/>
      <c r="SSO28" s="1"/>
      <c r="SSP28" s="1"/>
      <c r="SSQ28" s="14"/>
      <c r="STC28" s="14"/>
      <c r="STD28" s="1"/>
      <c r="STE28" s="1"/>
      <c r="STF28" s="1"/>
      <c r="STG28" s="14"/>
      <c r="STS28" s="14"/>
      <c r="STT28" s="1"/>
      <c r="STU28" s="1"/>
      <c r="STV28" s="1"/>
      <c r="STW28" s="14"/>
      <c r="SUI28" s="14"/>
      <c r="SUJ28" s="1"/>
      <c r="SUK28" s="1"/>
      <c r="SUL28" s="1"/>
      <c r="SUM28" s="14"/>
      <c r="SUY28" s="14"/>
      <c r="SUZ28" s="1"/>
      <c r="SVA28" s="1"/>
      <c r="SVB28" s="1"/>
      <c r="SVC28" s="14"/>
      <c r="SVO28" s="14"/>
      <c r="SVP28" s="1"/>
      <c r="SVQ28" s="1"/>
      <c r="SVR28" s="1"/>
      <c r="SVS28" s="14"/>
      <c r="SWE28" s="14"/>
      <c r="SWF28" s="1"/>
      <c r="SWG28" s="1"/>
      <c r="SWH28" s="1"/>
      <c r="SWI28" s="14"/>
      <c r="SWU28" s="14"/>
      <c r="SWV28" s="1"/>
      <c r="SWW28" s="1"/>
      <c r="SWX28" s="1"/>
      <c r="SWY28" s="14"/>
      <c r="SXK28" s="14"/>
      <c r="SXL28" s="1"/>
      <c r="SXM28" s="1"/>
      <c r="SXN28" s="1"/>
      <c r="SXO28" s="14"/>
      <c r="SYA28" s="14"/>
      <c r="SYB28" s="1"/>
      <c r="SYC28" s="1"/>
      <c r="SYD28" s="1"/>
      <c r="SYE28" s="14"/>
      <c r="SYQ28" s="14"/>
      <c r="SYR28" s="1"/>
      <c r="SYS28" s="1"/>
      <c r="SYT28" s="1"/>
      <c r="SYU28" s="14"/>
      <c r="SZG28" s="14"/>
      <c r="SZH28" s="1"/>
      <c r="SZI28" s="1"/>
      <c r="SZJ28" s="1"/>
      <c r="SZK28" s="14"/>
      <c r="SZW28" s="14"/>
      <c r="SZX28" s="1"/>
      <c r="SZY28" s="1"/>
      <c r="SZZ28" s="1"/>
      <c r="TAA28" s="14"/>
      <c r="TAM28" s="14"/>
      <c r="TAN28" s="1"/>
      <c r="TAO28" s="1"/>
      <c r="TAP28" s="1"/>
      <c r="TAQ28" s="14"/>
      <c r="TBC28" s="14"/>
      <c r="TBD28" s="1"/>
      <c r="TBE28" s="1"/>
      <c r="TBF28" s="1"/>
      <c r="TBG28" s="14"/>
      <c r="TBS28" s="14"/>
      <c r="TBT28" s="1"/>
      <c r="TBU28" s="1"/>
      <c r="TBV28" s="1"/>
      <c r="TBW28" s="14"/>
      <c r="TCI28" s="14"/>
      <c r="TCJ28" s="1"/>
      <c r="TCK28" s="1"/>
      <c r="TCL28" s="1"/>
      <c r="TCM28" s="14"/>
      <c r="TCY28" s="14"/>
      <c r="TCZ28" s="1"/>
      <c r="TDA28" s="1"/>
      <c r="TDB28" s="1"/>
      <c r="TDC28" s="14"/>
      <c r="TDO28" s="14"/>
      <c r="TDP28" s="1"/>
      <c r="TDQ28" s="1"/>
      <c r="TDR28" s="1"/>
      <c r="TDS28" s="14"/>
      <c r="TEE28" s="14"/>
      <c r="TEF28" s="1"/>
      <c r="TEG28" s="1"/>
      <c r="TEH28" s="1"/>
      <c r="TEI28" s="14"/>
      <c r="TEU28" s="14"/>
      <c r="TEV28" s="1"/>
      <c r="TEW28" s="1"/>
      <c r="TEX28" s="1"/>
      <c r="TEY28" s="14"/>
      <c r="TFK28" s="14"/>
      <c r="TFL28" s="1"/>
      <c r="TFM28" s="1"/>
      <c r="TFN28" s="1"/>
      <c r="TFO28" s="14"/>
      <c r="TGA28" s="14"/>
      <c r="TGB28" s="1"/>
      <c r="TGC28" s="1"/>
      <c r="TGD28" s="1"/>
      <c r="TGE28" s="14"/>
      <c r="TGQ28" s="14"/>
      <c r="TGR28" s="1"/>
      <c r="TGS28" s="1"/>
      <c r="TGT28" s="1"/>
      <c r="TGU28" s="14"/>
      <c r="THG28" s="14"/>
      <c r="THH28" s="1"/>
      <c r="THI28" s="1"/>
      <c r="THJ28" s="1"/>
      <c r="THK28" s="14"/>
      <c r="THW28" s="14"/>
      <c r="THX28" s="1"/>
      <c r="THY28" s="1"/>
      <c r="THZ28" s="1"/>
      <c r="TIA28" s="14"/>
      <c r="TIM28" s="14"/>
      <c r="TIN28" s="1"/>
      <c r="TIO28" s="1"/>
      <c r="TIP28" s="1"/>
      <c r="TIQ28" s="14"/>
      <c r="TJC28" s="14"/>
      <c r="TJD28" s="1"/>
      <c r="TJE28" s="1"/>
      <c r="TJF28" s="1"/>
      <c r="TJG28" s="14"/>
      <c r="TJS28" s="14"/>
      <c r="TJT28" s="1"/>
      <c r="TJU28" s="1"/>
      <c r="TJV28" s="1"/>
      <c r="TJW28" s="14"/>
      <c r="TKI28" s="14"/>
      <c r="TKJ28" s="1"/>
      <c r="TKK28" s="1"/>
      <c r="TKL28" s="1"/>
      <c r="TKM28" s="14"/>
      <c r="TKY28" s="14"/>
      <c r="TKZ28" s="1"/>
      <c r="TLA28" s="1"/>
      <c r="TLB28" s="1"/>
      <c r="TLC28" s="14"/>
      <c r="TLO28" s="14"/>
      <c r="TLP28" s="1"/>
      <c r="TLQ28" s="1"/>
      <c r="TLR28" s="1"/>
      <c r="TLS28" s="14"/>
      <c r="TME28" s="14"/>
      <c r="TMF28" s="1"/>
      <c r="TMG28" s="1"/>
      <c r="TMH28" s="1"/>
      <c r="TMI28" s="14"/>
      <c r="TMU28" s="14"/>
      <c r="TMV28" s="1"/>
      <c r="TMW28" s="1"/>
      <c r="TMX28" s="1"/>
      <c r="TMY28" s="14"/>
      <c r="TNK28" s="14"/>
      <c r="TNL28" s="1"/>
      <c r="TNM28" s="1"/>
      <c r="TNN28" s="1"/>
      <c r="TNO28" s="14"/>
      <c r="TOA28" s="14"/>
      <c r="TOB28" s="1"/>
      <c r="TOC28" s="1"/>
      <c r="TOD28" s="1"/>
      <c r="TOE28" s="14"/>
      <c r="TOQ28" s="14"/>
      <c r="TOR28" s="1"/>
      <c r="TOS28" s="1"/>
      <c r="TOT28" s="1"/>
      <c r="TOU28" s="14"/>
      <c r="TPG28" s="14"/>
      <c r="TPH28" s="1"/>
      <c r="TPI28" s="1"/>
      <c r="TPJ28" s="1"/>
      <c r="TPK28" s="14"/>
      <c r="TPW28" s="14"/>
      <c r="TPX28" s="1"/>
      <c r="TPY28" s="1"/>
      <c r="TPZ28" s="1"/>
      <c r="TQA28" s="14"/>
      <c r="TQM28" s="14"/>
      <c r="TQN28" s="1"/>
      <c r="TQO28" s="1"/>
      <c r="TQP28" s="1"/>
      <c r="TQQ28" s="14"/>
      <c r="TRC28" s="14"/>
      <c r="TRD28" s="1"/>
      <c r="TRE28" s="1"/>
      <c r="TRF28" s="1"/>
      <c r="TRG28" s="14"/>
      <c r="TRS28" s="14"/>
      <c r="TRT28" s="1"/>
      <c r="TRU28" s="1"/>
      <c r="TRV28" s="1"/>
      <c r="TRW28" s="14"/>
      <c r="TSI28" s="14"/>
      <c r="TSJ28" s="1"/>
      <c r="TSK28" s="1"/>
      <c r="TSL28" s="1"/>
      <c r="TSM28" s="14"/>
      <c r="TSY28" s="14"/>
      <c r="TSZ28" s="1"/>
      <c r="TTA28" s="1"/>
      <c r="TTB28" s="1"/>
      <c r="TTC28" s="14"/>
      <c r="TTO28" s="14"/>
      <c r="TTP28" s="1"/>
      <c r="TTQ28" s="1"/>
      <c r="TTR28" s="1"/>
      <c r="TTS28" s="14"/>
      <c r="TUE28" s="14"/>
      <c r="TUF28" s="1"/>
      <c r="TUG28" s="1"/>
      <c r="TUH28" s="1"/>
      <c r="TUI28" s="14"/>
      <c r="TUU28" s="14"/>
      <c r="TUV28" s="1"/>
      <c r="TUW28" s="1"/>
      <c r="TUX28" s="1"/>
      <c r="TUY28" s="14"/>
      <c r="TVK28" s="14"/>
      <c r="TVL28" s="1"/>
      <c r="TVM28" s="1"/>
      <c r="TVN28" s="1"/>
      <c r="TVO28" s="14"/>
      <c r="TWA28" s="14"/>
      <c r="TWB28" s="1"/>
      <c r="TWC28" s="1"/>
      <c r="TWD28" s="1"/>
      <c r="TWE28" s="14"/>
      <c r="TWQ28" s="14"/>
      <c r="TWR28" s="1"/>
      <c r="TWS28" s="1"/>
      <c r="TWT28" s="1"/>
      <c r="TWU28" s="14"/>
      <c r="TXG28" s="14"/>
      <c r="TXH28" s="1"/>
      <c r="TXI28" s="1"/>
      <c r="TXJ28" s="1"/>
      <c r="TXK28" s="14"/>
      <c r="TXW28" s="14"/>
      <c r="TXX28" s="1"/>
      <c r="TXY28" s="1"/>
      <c r="TXZ28" s="1"/>
      <c r="TYA28" s="14"/>
      <c r="TYM28" s="14"/>
      <c r="TYN28" s="1"/>
      <c r="TYO28" s="1"/>
      <c r="TYP28" s="1"/>
      <c r="TYQ28" s="14"/>
      <c r="TZC28" s="14"/>
      <c r="TZD28" s="1"/>
      <c r="TZE28" s="1"/>
      <c r="TZF28" s="1"/>
      <c r="TZG28" s="14"/>
      <c r="TZS28" s="14"/>
      <c r="TZT28" s="1"/>
      <c r="TZU28" s="1"/>
      <c r="TZV28" s="1"/>
      <c r="TZW28" s="14"/>
      <c r="UAI28" s="14"/>
      <c r="UAJ28" s="1"/>
      <c r="UAK28" s="1"/>
      <c r="UAL28" s="1"/>
      <c r="UAM28" s="14"/>
      <c r="UAY28" s="14"/>
      <c r="UAZ28" s="1"/>
      <c r="UBA28" s="1"/>
      <c r="UBB28" s="1"/>
      <c r="UBC28" s="14"/>
      <c r="UBO28" s="14"/>
      <c r="UBP28" s="1"/>
      <c r="UBQ28" s="1"/>
      <c r="UBR28" s="1"/>
      <c r="UBS28" s="14"/>
      <c r="UCE28" s="14"/>
      <c r="UCF28" s="1"/>
      <c r="UCG28" s="1"/>
      <c r="UCH28" s="1"/>
      <c r="UCI28" s="14"/>
      <c r="UCU28" s="14"/>
      <c r="UCV28" s="1"/>
      <c r="UCW28" s="1"/>
      <c r="UCX28" s="1"/>
      <c r="UCY28" s="14"/>
      <c r="UDK28" s="14"/>
      <c r="UDL28" s="1"/>
      <c r="UDM28" s="1"/>
      <c r="UDN28" s="1"/>
      <c r="UDO28" s="14"/>
      <c r="UEA28" s="14"/>
      <c r="UEB28" s="1"/>
      <c r="UEC28" s="1"/>
      <c r="UED28" s="1"/>
      <c r="UEE28" s="14"/>
      <c r="UEQ28" s="14"/>
      <c r="UER28" s="1"/>
      <c r="UES28" s="1"/>
      <c r="UET28" s="1"/>
      <c r="UEU28" s="14"/>
      <c r="UFG28" s="14"/>
      <c r="UFH28" s="1"/>
      <c r="UFI28" s="1"/>
      <c r="UFJ28" s="1"/>
      <c r="UFK28" s="14"/>
      <c r="UFW28" s="14"/>
      <c r="UFX28" s="1"/>
      <c r="UFY28" s="1"/>
      <c r="UFZ28" s="1"/>
      <c r="UGA28" s="14"/>
      <c r="UGM28" s="14"/>
      <c r="UGN28" s="1"/>
      <c r="UGO28" s="1"/>
      <c r="UGP28" s="1"/>
      <c r="UGQ28" s="14"/>
      <c r="UHC28" s="14"/>
      <c r="UHD28" s="1"/>
      <c r="UHE28" s="1"/>
      <c r="UHF28" s="1"/>
      <c r="UHG28" s="14"/>
      <c r="UHS28" s="14"/>
      <c r="UHT28" s="1"/>
      <c r="UHU28" s="1"/>
      <c r="UHV28" s="1"/>
      <c r="UHW28" s="14"/>
      <c r="UII28" s="14"/>
      <c r="UIJ28" s="1"/>
      <c r="UIK28" s="1"/>
      <c r="UIL28" s="1"/>
      <c r="UIM28" s="14"/>
      <c r="UIY28" s="14"/>
      <c r="UIZ28" s="1"/>
      <c r="UJA28" s="1"/>
      <c r="UJB28" s="1"/>
      <c r="UJC28" s="14"/>
      <c r="UJO28" s="14"/>
      <c r="UJP28" s="1"/>
      <c r="UJQ28" s="1"/>
      <c r="UJR28" s="1"/>
      <c r="UJS28" s="14"/>
      <c r="UKE28" s="14"/>
      <c r="UKF28" s="1"/>
      <c r="UKG28" s="1"/>
      <c r="UKH28" s="1"/>
      <c r="UKI28" s="14"/>
      <c r="UKU28" s="14"/>
      <c r="UKV28" s="1"/>
      <c r="UKW28" s="1"/>
      <c r="UKX28" s="1"/>
      <c r="UKY28" s="14"/>
      <c r="ULK28" s="14"/>
      <c r="ULL28" s="1"/>
      <c r="ULM28" s="1"/>
      <c r="ULN28" s="1"/>
      <c r="ULO28" s="14"/>
      <c r="UMA28" s="14"/>
      <c r="UMB28" s="1"/>
      <c r="UMC28" s="1"/>
      <c r="UMD28" s="1"/>
      <c r="UME28" s="14"/>
      <c r="UMQ28" s="14"/>
      <c r="UMR28" s="1"/>
      <c r="UMS28" s="1"/>
      <c r="UMT28" s="1"/>
      <c r="UMU28" s="14"/>
      <c r="UNG28" s="14"/>
      <c r="UNH28" s="1"/>
      <c r="UNI28" s="1"/>
      <c r="UNJ28" s="1"/>
      <c r="UNK28" s="14"/>
      <c r="UNW28" s="14"/>
      <c r="UNX28" s="1"/>
      <c r="UNY28" s="1"/>
      <c r="UNZ28" s="1"/>
      <c r="UOA28" s="14"/>
      <c r="UOM28" s="14"/>
      <c r="UON28" s="1"/>
      <c r="UOO28" s="1"/>
      <c r="UOP28" s="1"/>
      <c r="UOQ28" s="14"/>
      <c r="UPC28" s="14"/>
      <c r="UPD28" s="1"/>
      <c r="UPE28" s="1"/>
      <c r="UPF28" s="1"/>
      <c r="UPG28" s="14"/>
      <c r="UPS28" s="14"/>
      <c r="UPT28" s="14"/>
      <c r="UPU28" s="14"/>
      <c r="UPV28" s="14"/>
      <c r="UPW28" s="14"/>
      <c r="UPX28" s="14"/>
      <c r="UPY28" s="14"/>
      <c r="UPZ28" s="14"/>
      <c r="UQA28" s="14"/>
      <c r="UQB28" s="14"/>
      <c r="UQC28" s="14"/>
      <c r="UQD28" s="14"/>
      <c r="UQE28" s="14"/>
      <c r="UQF28" s="14"/>
      <c r="UQG28" s="14"/>
      <c r="UQH28" s="14"/>
      <c r="UQI28" s="14"/>
      <c r="UQJ28" s="14"/>
      <c r="UQK28" s="14"/>
      <c r="UQL28" s="14"/>
      <c r="UQM28" s="14"/>
      <c r="UQN28" s="14"/>
      <c r="UQO28" s="14"/>
      <c r="UQP28" s="14"/>
      <c r="UQQ28" s="14"/>
      <c r="UQR28" s="14"/>
      <c r="UQS28" s="14"/>
      <c r="UQT28" s="14"/>
      <c r="UQU28" s="14"/>
      <c r="UQV28" s="14"/>
      <c r="UQW28" s="14"/>
      <c r="UQX28" s="14"/>
      <c r="UQY28" s="14"/>
      <c r="UQZ28" s="14"/>
      <c r="URA28" s="14"/>
      <c r="URB28" s="14"/>
      <c r="URC28" s="14"/>
      <c r="URD28" s="14"/>
      <c r="URE28" s="14"/>
      <c r="URF28" s="14"/>
      <c r="URG28" s="14"/>
      <c r="URH28" s="14"/>
      <c r="URI28" s="14"/>
      <c r="URJ28" s="14"/>
      <c r="URK28" s="14"/>
      <c r="URL28" s="14"/>
      <c r="URM28" s="14"/>
      <c r="URN28" s="14"/>
      <c r="URO28" s="14"/>
      <c r="URP28" s="14"/>
      <c r="URQ28" s="14"/>
      <c r="URR28" s="14"/>
      <c r="URS28" s="14"/>
      <c r="URT28" s="14"/>
      <c r="URU28" s="14"/>
      <c r="URV28" s="14"/>
      <c r="URW28" s="14"/>
      <c r="URX28" s="14"/>
      <c r="URY28" s="14"/>
      <c r="URZ28" s="14"/>
      <c r="USA28" s="14"/>
      <c r="USB28" s="14"/>
      <c r="USC28" s="14"/>
      <c r="USD28" s="14"/>
      <c r="USE28" s="14"/>
      <c r="USF28" s="14"/>
      <c r="USG28" s="14"/>
      <c r="USH28" s="14"/>
      <c r="USI28" s="14"/>
      <c r="USJ28" s="14"/>
      <c r="USK28" s="14"/>
      <c r="USL28" s="14"/>
      <c r="USM28" s="14"/>
      <c r="USN28" s="14"/>
      <c r="USO28" s="14"/>
      <c r="USP28" s="14"/>
      <c r="USQ28" s="14"/>
      <c r="USR28" s="14"/>
      <c r="USS28" s="14"/>
      <c r="UST28" s="14"/>
      <c r="USU28" s="14"/>
      <c r="USV28" s="14"/>
      <c r="USW28" s="14"/>
      <c r="USX28" s="14"/>
      <c r="USY28" s="14"/>
      <c r="USZ28" s="14"/>
      <c r="UTA28" s="14"/>
      <c r="UTB28" s="14"/>
      <c r="UTC28" s="14"/>
      <c r="UTD28" s="14"/>
      <c r="UTE28" s="14"/>
      <c r="UTF28" s="14"/>
      <c r="UTG28" s="14"/>
      <c r="UTH28" s="14"/>
      <c r="UTI28" s="14"/>
      <c r="UTJ28" s="14"/>
      <c r="UTK28" s="14"/>
      <c r="UTL28" s="14"/>
      <c r="UTM28" s="14"/>
      <c r="UTN28" s="14"/>
      <c r="UTO28" s="14"/>
      <c r="UTP28" s="14"/>
      <c r="UTQ28" s="14"/>
      <c r="UTR28" s="14"/>
      <c r="UTS28" s="14"/>
      <c r="UTT28" s="14"/>
      <c r="UTU28" s="14"/>
      <c r="UTV28" s="14"/>
      <c r="UTW28" s="14"/>
      <c r="UTX28" s="14"/>
      <c r="UTY28" s="14"/>
      <c r="UTZ28" s="14"/>
      <c r="UUA28" s="14"/>
      <c r="UUB28" s="14"/>
      <c r="UUC28" s="14"/>
      <c r="UUD28" s="14"/>
      <c r="UUE28" s="14"/>
      <c r="UUF28" s="14"/>
      <c r="UUG28" s="14"/>
      <c r="UUH28" s="14"/>
      <c r="UUI28" s="14"/>
      <c r="UUJ28" s="14"/>
      <c r="UUK28" s="14"/>
      <c r="UUL28" s="14"/>
      <c r="UUM28" s="14"/>
      <c r="UUN28" s="14"/>
      <c r="UUO28" s="14"/>
      <c r="UUP28" s="14"/>
      <c r="UUQ28" s="14"/>
      <c r="UUR28" s="14"/>
      <c r="UUS28" s="14"/>
      <c r="UUT28" s="14"/>
      <c r="UUU28" s="14"/>
      <c r="UUV28" s="14"/>
      <c r="UUW28" s="14"/>
      <c r="UUX28" s="14"/>
      <c r="UUY28" s="14"/>
      <c r="UUZ28" s="14"/>
      <c r="UVA28" s="14"/>
      <c r="UVB28" s="14"/>
      <c r="UVC28" s="14"/>
      <c r="UVD28" s="14"/>
      <c r="UVE28" s="14"/>
      <c r="UVF28" s="14"/>
      <c r="UVG28" s="14"/>
      <c r="UVH28" s="14"/>
      <c r="UVI28" s="14"/>
      <c r="UVJ28" s="14"/>
      <c r="UVK28" s="14"/>
      <c r="UVL28" s="14"/>
      <c r="UVM28" s="14"/>
      <c r="UVN28" s="14"/>
      <c r="UVO28" s="14"/>
      <c r="UVP28" s="14"/>
      <c r="UVQ28" s="14"/>
      <c r="UVR28" s="14"/>
      <c r="UVS28" s="14"/>
      <c r="UVT28" s="14"/>
      <c r="UVU28" s="14"/>
      <c r="UVV28" s="14"/>
      <c r="UVW28" s="14"/>
      <c r="UVX28" s="14"/>
      <c r="UVY28" s="14"/>
      <c r="UVZ28" s="14"/>
      <c r="UWA28" s="14"/>
      <c r="UWB28" s="14"/>
      <c r="UWC28" s="14"/>
      <c r="UWD28" s="14"/>
      <c r="UWE28" s="14"/>
      <c r="UWF28" s="14"/>
      <c r="UWG28" s="14"/>
      <c r="UWH28" s="14"/>
      <c r="UWI28" s="14"/>
      <c r="UWJ28" s="14"/>
      <c r="UWK28" s="14"/>
      <c r="UWL28" s="14"/>
      <c r="UWM28" s="14"/>
      <c r="UWN28" s="14"/>
      <c r="UWO28" s="14"/>
      <c r="UWP28" s="14"/>
      <c r="UWQ28" s="14"/>
      <c r="UWR28" s="14"/>
      <c r="UWS28" s="14"/>
      <c r="UWT28" s="14"/>
      <c r="UWU28" s="14"/>
      <c r="UWV28" s="14"/>
      <c r="UWW28" s="14"/>
      <c r="UWX28" s="14"/>
      <c r="UWY28" s="14"/>
      <c r="UWZ28" s="14"/>
      <c r="UXA28" s="14"/>
      <c r="UXB28" s="14"/>
      <c r="UXC28" s="14"/>
      <c r="UXD28" s="14"/>
      <c r="UXE28" s="14"/>
      <c r="UXF28" s="14"/>
      <c r="UXG28" s="14"/>
      <c r="UXH28" s="14"/>
      <c r="UXI28" s="14"/>
      <c r="UXJ28" s="14"/>
      <c r="UXK28" s="14"/>
      <c r="UXL28" s="14"/>
      <c r="UXM28" s="14"/>
      <c r="UXN28" s="14"/>
      <c r="UXO28" s="14"/>
      <c r="UXP28" s="14"/>
      <c r="UXQ28" s="14"/>
      <c r="UXR28" s="14"/>
      <c r="UXS28" s="14"/>
      <c r="UXT28" s="14"/>
      <c r="UXU28" s="14"/>
      <c r="UXV28" s="14"/>
      <c r="UXW28" s="14"/>
      <c r="UXX28" s="14"/>
      <c r="UXY28" s="14"/>
      <c r="UXZ28" s="14"/>
      <c r="UYA28" s="14"/>
      <c r="UYB28" s="14"/>
      <c r="UYC28" s="14"/>
      <c r="UYD28" s="14"/>
      <c r="UYE28" s="14"/>
      <c r="UYF28" s="14"/>
      <c r="UYG28" s="14"/>
      <c r="UYH28" s="14"/>
      <c r="UYI28" s="14"/>
      <c r="UYJ28" s="14"/>
      <c r="UYK28" s="14"/>
      <c r="UYL28" s="14"/>
      <c r="UYM28" s="14"/>
      <c r="UYN28" s="14"/>
      <c r="UYO28" s="14"/>
      <c r="UYP28" s="14"/>
      <c r="UYQ28" s="14"/>
      <c r="UYR28" s="14"/>
      <c r="UYS28" s="14"/>
      <c r="UYT28" s="14"/>
      <c r="UYU28" s="14"/>
      <c r="UYV28" s="14"/>
      <c r="UYW28" s="14"/>
      <c r="UYX28" s="14"/>
      <c r="UYY28" s="14"/>
      <c r="UYZ28" s="14"/>
      <c r="UZA28" s="14"/>
      <c r="UZB28" s="14"/>
      <c r="UZC28" s="14"/>
      <c r="UZD28" s="14"/>
      <c r="UZE28" s="14"/>
      <c r="UZF28" s="14"/>
      <c r="UZG28" s="14"/>
      <c r="UZH28" s="14"/>
      <c r="UZI28" s="14"/>
      <c r="UZJ28" s="14"/>
      <c r="UZK28" s="14"/>
      <c r="UZL28" s="14"/>
      <c r="UZM28" s="14"/>
      <c r="UZN28" s="14"/>
      <c r="UZO28" s="14"/>
      <c r="UZP28" s="14"/>
      <c r="UZQ28" s="14"/>
      <c r="UZR28" s="14"/>
      <c r="UZS28" s="14"/>
      <c r="UZT28" s="14"/>
      <c r="UZU28" s="14"/>
      <c r="UZV28" s="14"/>
      <c r="UZW28" s="14"/>
      <c r="UZX28" s="14"/>
      <c r="UZY28" s="14"/>
      <c r="UZZ28" s="14"/>
      <c r="VAA28" s="14"/>
      <c r="VAB28" s="14"/>
      <c r="VAC28" s="14"/>
      <c r="VAD28" s="14"/>
      <c r="VAE28" s="14"/>
      <c r="VAF28" s="14"/>
      <c r="VAG28" s="14"/>
      <c r="VAH28" s="14"/>
      <c r="VAI28" s="14"/>
      <c r="VAJ28" s="14"/>
      <c r="VAK28" s="14"/>
      <c r="VAL28" s="14"/>
      <c r="VAM28" s="14"/>
      <c r="VAN28" s="14"/>
      <c r="VAO28" s="14"/>
      <c r="VAP28" s="14"/>
      <c r="VAQ28" s="14"/>
      <c r="VAR28" s="14"/>
      <c r="VAS28" s="14"/>
      <c r="VAT28" s="14"/>
      <c r="VAU28" s="14"/>
      <c r="VAV28" s="14"/>
      <c r="VAW28" s="14"/>
      <c r="VAX28" s="14"/>
      <c r="VAY28" s="14"/>
      <c r="VAZ28" s="14"/>
      <c r="VBA28" s="14"/>
      <c r="VBB28" s="14"/>
      <c r="VBC28" s="14"/>
      <c r="VBD28" s="14"/>
      <c r="VBE28" s="14"/>
      <c r="VBF28" s="14"/>
      <c r="VBG28" s="14"/>
      <c r="VBH28" s="14"/>
      <c r="VBI28" s="14"/>
      <c r="VBJ28" s="14"/>
      <c r="VBK28" s="14"/>
      <c r="VBL28" s="14"/>
      <c r="VBM28" s="14"/>
      <c r="VBN28" s="14"/>
      <c r="VBO28" s="14"/>
      <c r="VBP28" s="14"/>
      <c r="VBQ28" s="14"/>
      <c r="VBR28" s="14"/>
      <c r="VBS28" s="14"/>
      <c r="VBT28" s="14"/>
      <c r="VBU28" s="14"/>
      <c r="VBV28" s="14"/>
      <c r="VBW28" s="14"/>
      <c r="VBX28" s="14"/>
      <c r="VBY28" s="14"/>
      <c r="VBZ28" s="14"/>
      <c r="VCA28" s="14"/>
      <c r="VCB28" s="14"/>
      <c r="VCC28" s="14"/>
      <c r="VCD28" s="14"/>
      <c r="VCE28" s="14"/>
      <c r="VCF28" s="14"/>
      <c r="VCG28" s="14"/>
      <c r="VCH28" s="14"/>
      <c r="VCI28" s="14"/>
      <c r="VCJ28" s="14"/>
      <c r="VCK28" s="14"/>
      <c r="VCL28" s="14"/>
      <c r="VCM28" s="14"/>
      <c r="VCN28" s="14"/>
      <c r="VCO28" s="14"/>
      <c r="VCP28" s="14"/>
      <c r="VCQ28" s="14"/>
      <c r="VCR28" s="14"/>
      <c r="VCS28" s="14"/>
      <c r="VCT28" s="14"/>
      <c r="VCU28" s="14"/>
      <c r="VCV28" s="14"/>
      <c r="VCW28" s="14"/>
      <c r="VCX28" s="14"/>
      <c r="VCY28" s="14"/>
      <c r="VCZ28" s="14"/>
      <c r="VDA28" s="14"/>
      <c r="VDB28" s="14"/>
      <c r="VDC28" s="14"/>
      <c r="VDD28" s="14"/>
      <c r="VDE28" s="14"/>
      <c r="VDF28" s="14"/>
      <c r="VDG28" s="14"/>
      <c r="VDH28" s="14"/>
      <c r="VDI28" s="14"/>
      <c r="VDJ28" s="14"/>
      <c r="VDK28" s="14"/>
      <c r="VDL28" s="14"/>
      <c r="VDM28" s="14"/>
      <c r="VDN28" s="14"/>
      <c r="VDO28" s="14"/>
      <c r="VDP28" s="14"/>
      <c r="VDQ28" s="14"/>
      <c r="VDR28" s="14"/>
      <c r="VDS28" s="14"/>
      <c r="VDT28" s="14"/>
      <c r="VDU28" s="14"/>
      <c r="VDV28" s="14"/>
      <c r="VDW28" s="14"/>
      <c r="VDX28" s="14"/>
      <c r="VDY28" s="14"/>
      <c r="VDZ28" s="14"/>
      <c r="VEA28" s="14"/>
      <c r="VEB28" s="14"/>
      <c r="VEC28" s="14"/>
      <c r="VED28" s="14"/>
      <c r="VEE28" s="14"/>
      <c r="VEF28" s="14"/>
      <c r="VEG28" s="14"/>
      <c r="VEH28" s="14"/>
      <c r="VEI28" s="14"/>
      <c r="VEJ28" s="14"/>
      <c r="VEK28" s="14"/>
      <c r="VEL28" s="14"/>
      <c r="VEM28" s="14"/>
      <c r="VEN28" s="14"/>
      <c r="VEO28" s="14"/>
      <c r="VEP28" s="14"/>
      <c r="VEQ28" s="14"/>
      <c r="VER28" s="14"/>
      <c r="VES28" s="14"/>
      <c r="VET28" s="14"/>
      <c r="VEU28" s="14"/>
      <c r="VEV28" s="14"/>
      <c r="VEW28" s="14"/>
      <c r="VEX28" s="14"/>
      <c r="VEY28" s="14"/>
      <c r="VEZ28" s="14"/>
      <c r="VFA28" s="14"/>
      <c r="VFB28" s="14"/>
      <c r="VFC28" s="14"/>
      <c r="VFD28" s="14"/>
      <c r="VFE28" s="14"/>
      <c r="VFF28" s="14"/>
      <c r="VFG28" s="14"/>
      <c r="VFH28" s="14"/>
      <c r="VFI28" s="14"/>
      <c r="VFJ28" s="14"/>
      <c r="VFK28" s="14"/>
      <c r="VFL28" s="14"/>
      <c r="VFM28" s="14"/>
      <c r="VFN28" s="14"/>
      <c r="VFO28" s="14"/>
      <c r="VFP28" s="14"/>
      <c r="VFQ28" s="14"/>
      <c r="VFR28" s="14"/>
      <c r="VFS28" s="14"/>
      <c r="VFT28" s="14"/>
      <c r="VFU28" s="14"/>
      <c r="VFV28" s="14"/>
      <c r="VFW28" s="14"/>
      <c r="VFX28" s="14"/>
      <c r="VFY28" s="14"/>
      <c r="VFZ28" s="14"/>
      <c r="VGA28" s="14"/>
      <c r="VGB28" s="14"/>
      <c r="VGC28" s="14"/>
      <c r="VGD28" s="14"/>
      <c r="VGE28" s="14"/>
      <c r="VGF28" s="14"/>
      <c r="VGG28" s="14"/>
      <c r="VGH28" s="14"/>
      <c r="VGI28" s="14"/>
      <c r="VGJ28" s="14"/>
      <c r="VGK28" s="14"/>
      <c r="VGL28" s="14"/>
      <c r="VGM28" s="14"/>
      <c r="VGN28" s="14"/>
      <c r="VGO28" s="14"/>
      <c r="VGP28" s="14"/>
      <c r="VGQ28" s="14"/>
      <c r="VGR28" s="14"/>
      <c r="VGS28" s="14"/>
      <c r="VGT28" s="14"/>
      <c r="VGU28" s="14"/>
      <c r="VGV28" s="14"/>
      <c r="VGW28" s="14"/>
      <c r="VGX28" s="14"/>
      <c r="VGY28" s="14"/>
      <c r="VGZ28" s="14"/>
      <c r="VHA28" s="14"/>
      <c r="VHB28" s="14"/>
      <c r="VHC28" s="14"/>
      <c r="VHD28" s="14"/>
      <c r="VHE28" s="14"/>
      <c r="VHF28" s="14"/>
      <c r="VHG28" s="14"/>
      <c r="VHH28" s="14"/>
      <c r="VHI28" s="14"/>
      <c r="VHJ28" s="14"/>
      <c r="VHK28" s="14"/>
      <c r="VHL28" s="14"/>
      <c r="VHM28" s="14"/>
      <c r="VHN28" s="14"/>
      <c r="VHO28" s="14"/>
      <c r="VHP28" s="14"/>
      <c r="VHQ28" s="14"/>
      <c r="VHR28" s="14"/>
      <c r="VHS28" s="14"/>
      <c r="VHT28" s="14"/>
      <c r="VHU28" s="14"/>
      <c r="VHV28" s="14"/>
      <c r="VHW28" s="14"/>
      <c r="VHX28" s="14"/>
      <c r="VHY28" s="14"/>
      <c r="VHZ28" s="14"/>
      <c r="VIA28" s="14"/>
      <c r="VIB28" s="14"/>
      <c r="VIC28" s="14"/>
      <c r="VID28" s="14"/>
      <c r="VIE28" s="14"/>
      <c r="VIF28" s="14"/>
      <c r="VIG28" s="14"/>
      <c r="VIH28" s="14"/>
      <c r="VII28" s="14"/>
      <c r="VIJ28" s="14"/>
      <c r="VIK28" s="14"/>
      <c r="VIL28" s="14"/>
      <c r="VIM28" s="14"/>
      <c r="VIN28" s="14"/>
      <c r="VIO28" s="14"/>
      <c r="VIP28" s="14"/>
      <c r="VIQ28" s="14"/>
      <c r="VIR28" s="14"/>
      <c r="VIS28" s="14"/>
      <c r="VIT28" s="14"/>
      <c r="VIU28" s="14"/>
      <c r="VIV28" s="14"/>
      <c r="VIW28" s="14"/>
      <c r="VIX28" s="14"/>
      <c r="VIY28" s="14"/>
      <c r="VIZ28" s="14"/>
      <c r="VJA28" s="14"/>
      <c r="VJB28" s="14"/>
      <c r="VJC28" s="14"/>
      <c r="VJD28" s="14"/>
      <c r="VJE28" s="14"/>
      <c r="VJF28" s="14"/>
      <c r="VJG28" s="14"/>
      <c r="VJH28" s="14"/>
      <c r="VJI28" s="14"/>
      <c r="VJJ28" s="14"/>
      <c r="VJK28" s="14"/>
      <c r="VJL28" s="14"/>
      <c r="VJM28" s="14"/>
      <c r="VJN28" s="14"/>
      <c r="VJO28" s="14"/>
      <c r="VJP28" s="14"/>
      <c r="VJQ28" s="14"/>
      <c r="VJR28" s="14"/>
      <c r="VJS28" s="14"/>
      <c r="VJT28" s="14"/>
      <c r="VJU28" s="14"/>
      <c r="VJV28" s="14"/>
      <c r="VJW28" s="14"/>
      <c r="VJX28" s="14"/>
      <c r="VJY28" s="14"/>
      <c r="VJZ28" s="14"/>
      <c r="VKA28" s="14"/>
      <c r="VKB28" s="14"/>
      <c r="VKC28" s="14"/>
      <c r="VKD28" s="14"/>
      <c r="VKE28" s="14"/>
      <c r="VKF28" s="14"/>
      <c r="VKG28" s="14"/>
      <c r="VKH28" s="14"/>
      <c r="VKI28" s="14"/>
      <c r="VKJ28" s="14"/>
      <c r="VKK28" s="14"/>
      <c r="VKL28" s="14"/>
      <c r="VKM28" s="14"/>
      <c r="VKN28" s="14"/>
      <c r="VKO28" s="14"/>
      <c r="VKP28" s="14"/>
      <c r="VKQ28" s="14"/>
      <c r="VKR28" s="14"/>
      <c r="VKS28" s="14"/>
      <c r="VKT28" s="14"/>
      <c r="VKU28" s="14"/>
      <c r="VKV28" s="14"/>
      <c r="VKW28" s="14"/>
      <c r="VKX28" s="14"/>
      <c r="VKY28" s="14"/>
      <c r="VKZ28" s="14"/>
      <c r="VLA28" s="14"/>
      <c r="VLB28" s="14"/>
      <c r="VLC28" s="14"/>
      <c r="VLD28" s="14"/>
      <c r="VLE28" s="14"/>
      <c r="VLF28" s="14"/>
      <c r="VLG28" s="14"/>
      <c r="VLH28" s="14"/>
      <c r="VLI28" s="14"/>
      <c r="VLJ28" s="14"/>
      <c r="VLK28" s="14"/>
      <c r="VLL28" s="14"/>
      <c r="VLM28" s="14"/>
      <c r="VLN28" s="14"/>
      <c r="VLO28" s="14"/>
      <c r="VLP28" s="14"/>
      <c r="VLQ28" s="14"/>
      <c r="VLR28" s="14"/>
      <c r="VLS28" s="14"/>
      <c r="VLT28" s="14"/>
      <c r="VLU28" s="14"/>
      <c r="VLV28" s="14"/>
      <c r="VLW28" s="14"/>
      <c r="VLX28" s="14"/>
      <c r="VLY28" s="14"/>
      <c r="VLZ28" s="14"/>
      <c r="VMA28" s="14"/>
      <c r="VMB28" s="14"/>
      <c r="VMC28" s="14"/>
      <c r="VMD28" s="14"/>
      <c r="VME28" s="14"/>
      <c r="VMF28" s="14"/>
      <c r="VMG28" s="14"/>
      <c r="VMH28" s="14"/>
      <c r="VMI28" s="14"/>
      <c r="VMJ28" s="14"/>
      <c r="VMK28" s="14"/>
      <c r="VML28" s="14"/>
      <c r="VMM28" s="14"/>
      <c r="VMN28" s="14"/>
      <c r="VMO28" s="14"/>
      <c r="VMP28" s="14"/>
      <c r="VMQ28" s="14"/>
      <c r="VMR28" s="14"/>
      <c r="VMS28" s="14"/>
      <c r="VMT28" s="14"/>
      <c r="VMU28" s="14"/>
      <c r="VMV28" s="14"/>
      <c r="VMW28" s="14"/>
      <c r="VMX28" s="14"/>
      <c r="VMY28" s="14"/>
      <c r="VMZ28" s="14"/>
      <c r="VNA28" s="14"/>
      <c r="VNB28" s="14"/>
      <c r="VNC28" s="14"/>
      <c r="VND28" s="14"/>
      <c r="VNE28" s="14"/>
      <c r="VNF28" s="14"/>
      <c r="VNG28" s="14"/>
      <c r="VNH28" s="14"/>
      <c r="VNI28" s="14"/>
      <c r="VNJ28" s="14"/>
      <c r="VNK28" s="14"/>
      <c r="VNL28" s="14"/>
      <c r="VNM28" s="14"/>
      <c r="VNN28" s="14"/>
      <c r="VNO28" s="14"/>
      <c r="VNP28" s="14"/>
      <c r="VNQ28" s="14"/>
      <c r="VNR28" s="14"/>
      <c r="VNS28" s="14"/>
      <c r="VNT28" s="14"/>
      <c r="VNU28" s="14"/>
      <c r="VNV28" s="14"/>
      <c r="VNW28" s="14"/>
      <c r="VNX28" s="14"/>
      <c r="VNY28" s="14"/>
      <c r="VNZ28" s="14"/>
      <c r="VOA28" s="14"/>
      <c r="VOB28" s="14"/>
      <c r="VOC28" s="14"/>
      <c r="VOD28" s="14"/>
      <c r="VOE28" s="14"/>
      <c r="VOF28" s="14"/>
      <c r="VOG28" s="14"/>
      <c r="VOH28" s="14"/>
      <c r="VOI28" s="14"/>
      <c r="VOJ28" s="14"/>
      <c r="VOK28" s="14"/>
      <c r="VOL28" s="14"/>
      <c r="VOM28" s="14"/>
      <c r="VON28" s="14"/>
      <c r="VOO28" s="14"/>
      <c r="VOP28" s="14"/>
      <c r="VOQ28" s="14"/>
      <c r="VOR28" s="14"/>
      <c r="VOS28" s="14"/>
      <c r="VOT28" s="14"/>
      <c r="VOU28" s="14"/>
      <c r="VOV28" s="14"/>
      <c r="VOW28" s="14"/>
      <c r="VOX28" s="14"/>
      <c r="VOY28" s="14"/>
      <c r="VOZ28" s="14"/>
      <c r="VPA28" s="14"/>
      <c r="VPB28" s="14"/>
      <c r="VPC28" s="14"/>
      <c r="VPD28" s="14"/>
      <c r="VPE28" s="14"/>
      <c r="VPF28" s="14"/>
      <c r="VPG28" s="14"/>
      <c r="VPH28" s="14"/>
      <c r="VPI28" s="14"/>
      <c r="VPJ28" s="14"/>
      <c r="VPK28" s="14"/>
      <c r="VPL28" s="14"/>
      <c r="VPM28" s="14"/>
      <c r="VPN28" s="14"/>
      <c r="VPO28" s="14"/>
      <c r="VPP28" s="14"/>
      <c r="VPQ28" s="14"/>
      <c r="VPR28" s="14"/>
      <c r="VPS28" s="14"/>
      <c r="VPT28" s="14"/>
      <c r="VPU28" s="14"/>
      <c r="VPV28" s="14"/>
      <c r="VPW28" s="14"/>
      <c r="VPX28" s="14"/>
      <c r="VPY28" s="14"/>
      <c r="VPZ28" s="14"/>
      <c r="VQA28" s="14"/>
      <c r="VQB28" s="14"/>
      <c r="VQC28" s="14"/>
      <c r="VQD28" s="14"/>
      <c r="VQE28" s="14"/>
      <c r="VQF28" s="14"/>
      <c r="VQG28" s="14"/>
      <c r="VQH28" s="14"/>
      <c r="VQI28" s="14"/>
      <c r="VQJ28" s="14"/>
      <c r="VQK28" s="14"/>
      <c r="VQL28" s="14"/>
      <c r="VQM28" s="14"/>
      <c r="VQN28" s="14"/>
      <c r="VQO28" s="14"/>
      <c r="VQP28" s="14"/>
      <c r="VQQ28" s="14"/>
      <c r="VQR28" s="14"/>
      <c r="VQS28" s="14"/>
      <c r="VQT28" s="14"/>
      <c r="VQU28" s="14"/>
      <c r="VQV28" s="14"/>
      <c r="VQW28" s="14"/>
      <c r="VQX28" s="14"/>
      <c r="VQY28" s="14"/>
      <c r="VQZ28" s="14"/>
      <c r="VRA28" s="14"/>
      <c r="VRB28" s="14"/>
      <c r="VRC28" s="14"/>
      <c r="VRD28" s="14"/>
      <c r="VRE28" s="14"/>
      <c r="VRF28" s="14"/>
      <c r="VRG28" s="14"/>
      <c r="VRH28" s="14"/>
      <c r="VRI28" s="14"/>
      <c r="VRJ28" s="14"/>
      <c r="VRK28" s="14"/>
      <c r="VRL28" s="14"/>
      <c r="VRM28" s="14"/>
      <c r="VRN28" s="14"/>
      <c r="VRO28" s="14"/>
      <c r="VRP28" s="14"/>
      <c r="VRQ28" s="14"/>
      <c r="VRR28" s="14"/>
      <c r="VRS28" s="14"/>
      <c r="VRT28" s="14"/>
      <c r="VRU28" s="14"/>
      <c r="VRV28" s="14"/>
      <c r="VRW28" s="14"/>
      <c r="VRX28" s="14"/>
      <c r="VRY28" s="14"/>
      <c r="VRZ28" s="14"/>
      <c r="VSA28" s="14"/>
      <c r="VSB28" s="14"/>
      <c r="VSC28" s="14"/>
      <c r="VSD28" s="14"/>
      <c r="VSE28" s="14"/>
      <c r="VSF28" s="14"/>
      <c r="VSG28" s="14"/>
      <c r="VSH28" s="14"/>
      <c r="VSI28" s="14"/>
      <c r="VSJ28" s="14"/>
      <c r="VSK28" s="14"/>
      <c r="VSL28" s="14"/>
      <c r="VSM28" s="14"/>
      <c r="VSN28" s="14"/>
      <c r="VSO28" s="14"/>
      <c r="VSP28" s="14"/>
      <c r="VSQ28" s="14"/>
      <c r="VSR28" s="14"/>
      <c r="VSS28" s="14"/>
      <c r="VST28" s="14"/>
      <c r="VSU28" s="14"/>
      <c r="VSV28" s="14"/>
      <c r="VSW28" s="14"/>
      <c r="VSX28" s="14"/>
      <c r="VSY28" s="14"/>
      <c r="VSZ28" s="14"/>
      <c r="VTA28" s="14"/>
      <c r="VTB28" s="14"/>
      <c r="VTC28" s="14"/>
      <c r="VTD28" s="14"/>
      <c r="VTE28" s="14"/>
      <c r="VTF28" s="14"/>
      <c r="VTG28" s="14"/>
      <c r="VTH28" s="14"/>
      <c r="VTI28" s="14"/>
      <c r="VTJ28" s="14"/>
      <c r="VTK28" s="14"/>
      <c r="VTL28" s="14"/>
      <c r="VTM28" s="14"/>
      <c r="VTN28" s="14"/>
      <c r="VTO28" s="14"/>
      <c r="VTP28" s="14"/>
      <c r="VTQ28" s="14"/>
      <c r="VTR28" s="14"/>
      <c r="VTS28" s="14"/>
      <c r="VTT28" s="14"/>
      <c r="VTU28" s="14"/>
      <c r="VTV28" s="14"/>
      <c r="VTW28" s="14"/>
      <c r="VTX28" s="14"/>
      <c r="VTY28" s="14"/>
      <c r="VTZ28" s="14"/>
      <c r="VUA28" s="14"/>
      <c r="VUB28" s="14"/>
      <c r="VUC28" s="14"/>
      <c r="VUD28" s="14"/>
      <c r="VUE28" s="14"/>
      <c r="VUF28" s="14"/>
      <c r="VUG28" s="14"/>
      <c r="VUH28" s="14"/>
      <c r="VUI28" s="14"/>
      <c r="VUJ28" s="14"/>
      <c r="VUK28" s="14"/>
      <c r="VUL28" s="14"/>
      <c r="VUM28" s="14"/>
      <c r="VUN28" s="14"/>
      <c r="VUO28" s="14"/>
      <c r="VUP28" s="14"/>
      <c r="VUQ28" s="14"/>
      <c r="VUR28" s="14"/>
      <c r="VUS28" s="14"/>
      <c r="VUT28" s="14"/>
      <c r="VUU28" s="14"/>
      <c r="VUV28" s="14"/>
      <c r="VUW28" s="14"/>
      <c r="VUX28" s="14"/>
      <c r="VUY28" s="14"/>
      <c r="VUZ28" s="14"/>
      <c r="VVA28" s="14"/>
      <c r="VVB28" s="14"/>
      <c r="VVC28" s="14"/>
      <c r="VVD28" s="14"/>
      <c r="VVE28" s="14"/>
      <c r="VVF28" s="14"/>
      <c r="VVG28" s="14"/>
      <c r="VVH28" s="14"/>
      <c r="VVI28" s="14"/>
      <c r="VVJ28" s="14"/>
      <c r="VVK28" s="14"/>
      <c r="VVL28" s="14"/>
      <c r="VVM28" s="14"/>
      <c r="VVN28" s="14"/>
      <c r="VVO28" s="14"/>
      <c r="VVP28" s="14"/>
      <c r="VVQ28" s="14"/>
      <c r="VVR28" s="14"/>
      <c r="VVS28" s="14"/>
      <c r="VVT28" s="14"/>
      <c r="VVU28" s="14"/>
      <c r="VVV28" s="14"/>
      <c r="VVW28" s="14"/>
      <c r="VVX28" s="14"/>
      <c r="VVY28" s="14"/>
      <c r="VVZ28" s="14"/>
      <c r="VWA28" s="14"/>
      <c r="VWB28" s="14"/>
      <c r="VWC28" s="14"/>
      <c r="VWD28" s="14"/>
      <c r="VWE28" s="14"/>
      <c r="VWF28" s="14"/>
      <c r="VWG28" s="14"/>
      <c r="VWH28" s="14"/>
      <c r="VWI28" s="14"/>
      <c r="VWJ28" s="14"/>
      <c r="VWK28" s="14"/>
      <c r="VWL28" s="14"/>
      <c r="VWM28" s="14"/>
      <c r="VWN28" s="14"/>
      <c r="VWO28" s="14"/>
      <c r="VWP28" s="14"/>
      <c r="VWQ28" s="14"/>
      <c r="VWR28" s="14"/>
      <c r="VWS28" s="14"/>
      <c r="VWT28" s="14"/>
      <c r="VWU28" s="14"/>
      <c r="VWV28" s="14"/>
      <c r="VWW28" s="14"/>
      <c r="VWX28" s="14"/>
      <c r="VWY28" s="14"/>
      <c r="VWZ28" s="14"/>
      <c r="VXA28" s="14"/>
      <c r="VXB28" s="14"/>
      <c r="VXC28" s="14"/>
      <c r="VXD28" s="14"/>
      <c r="VXE28" s="14"/>
      <c r="VXF28" s="14"/>
      <c r="VXG28" s="14"/>
      <c r="VXH28" s="14"/>
      <c r="VXI28" s="14"/>
      <c r="VXJ28" s="14"/>
      <c r="VXK28" s="14"/>
      <c r="VXL28" s="14"/>
      <c r="VXM28" s="14"/>
      <c r="VXN28" s="14"/>
      <c r="VXO28" s="14"/>
      <c r="VXP28" s="14"/>
      <c r="VXQ28" s="14"/>
      <c r="VXR28" s="14"/>
      <c r="VXS28" s="14"/>
      <c r="VXT28" s="14"/>
      <c r="VXU28" s="14"/>
      <c r="VXV28" s="14"/>
      <c r="VXW28" s="14"/>
      <c r="VXX28" s="14"/>
      <c r="VXY28" s="14"/>
      <c r="VXZ28" s="14"/>
      <c r="VYA28" s="14"/>
      <c r="VYB28" s="14"/>
      <c r="VYC28" s="14"/>
      <c r="VYD28" s="14"/>
      <c r="VYE28" s="14"/>
      <c r="VYF28" s="14"/>
      <c r="VYG28" s="14"/>
      <c r="VYH28" s="14"/>
      <c r="VYI28" s="14"/>
      <c r="VYJ28" s="14"/>
      <c r="VYK28" s="14"/>
      <c r="VYL28" s="14"/>
      <c r="VYM28" s="14"/>
      <c r="VYN28" s="14"/>
      <c r="VYO28" s="14"/>
      <c r="VYP28" s="14"/>
      <c r="VYQ28" s="14"/>
      <c r="VYR28" s="14"/>
      <c r="VYS28" s="14"/>
      <c r="VYT28" s="14"/>
      <c r="VYU28" s="14"/>
      <c r="VYV28" s="14"/>
      <c r="VYW28" s="14"/>
      <c r="VYX28" s="14"/>
      <c r="VYY28" s="14"/>
      <c r="VYZ28" s="14"/>
      <c r="VZA28" s="14"/>
      <c r="VZB28" s="14"/>
      <c r="VZC28" s="14"/>
      <c r="VZD28" s="14"/>
      <c r="VZE28" s="14"/>
      <c r="VZF28" s="14"/>
      <c r="VZG28" s="14"/>
      <c r="VZH28" s="14"/>
      <c r="VZI28" s="14"/>
      <c r="VZJ28" s="14"/>
      <c r="VZK28" s="14"/>
      <c r="VZL28" s="14"/>
      <c r="VZM28" s="14"/>
      <c r="VZN28" s="14"/>
      <c r="VZO28" s="14"/>
      <c r="VZP28" s="14"/>
      <c r="VZQ28" s="14"/>
      <c r="VZR28" s="14"/>
      <c r="VZS28" s="14"/>
      <c r="VZT28" s="14"/>
      <c r="VZU28" s="14"/>
      <c r="VZV28" s="14"/>
      <c r="VZW28" s="14"/>
      <c r="VZX28" s="14"/>
      <c r="VZY28" s="14"/>
      <c r="VZZ28" s="14"/>
      <c r="WAA28" s="14"/>
      <c r="WAB28" s="14"/>
      <c r="WAC28" s="14"/>
      <c r="WAD28" s="14"/>
      <c r="WAE28" s="14"/>
      <c r="WAF28" s="14"/>
      <c r="WAG28" s="14"/>
      <c r="WAH28" s="14"/>
      <c r="WAI28" s="14"/>
      <c r="WAJ28" s="14"/>
      <c r="WAK28" s="14"/>
      <c r="WAL28" s="14"/>
      <c r="WAM28" s="14"/>
      <c r="WAN28" s="14"/>
      <c r="WAO28" s="14"/>
      <c r="WAP28" s="14"/>
      <c r="WAQ28" s="14"/>
      <c r="WAR28" s="14"/>
      <c r="WAS28" s="14"/>
      <c r="WAT28" s="14"/>
      <c r="WAU28" s="14"/>
      <c r="WAV28" s="14"/>
      <c r="WAW28" s="14"/>
      <c r="WAX28" s="14"/>
      <c r="WAY28" s="14"/>
      <c r="WAZ28" s="14"/>
      <c r="WBA28" s="14"/>
      <c r="WBB28" s="14"/>
      <c r="WBC28" s="14"/>
      <c r="WBD28" s="14"/>
      <c r="WBE28" s="14"/>
      <c r="WBF28" s="14"/>
      <c r="WBG28" s="14"/>
      <c r="WBH28" s="14"/>
      <c r="WBI28" s="14"/>
      <c r="WBJ28" s="14"/>
      <c r="WBK28" s="14"/>
      <c r="WBL28" s="14"/>
      <c r="WBM28" s="14"/>
      <c r="WBN28" s="14"/>
      <c r="WBO28" s="14"/>
      <c r="WBP28" s="14"/>
      <c r="WBQ28" s="14"/>
      <c r="WBR28" s="14"/>
      <c r="WBS28" s="14"/>
      <c r="WBT28" s="14"/>
      <c r="WBU28" s="14"/>
      <c r="WBV28" s="14"/>
      <c r="WBW28" s="14"/>
      <c r="WBX28" s="14"/>
      <c r="WBY28" s="14"/>
      <c r="WBZ28" s="14"/>
      <c r="WCA28" s="14"/>
      <c r="WCB28" s="14"/>
      <c r="WCC28" s="14"/>
      <c r="WCD28" s="14"/>
      <c r="WCE28" s="14"/>
      <c r="WCF28" s="14"/>
      <c r="WCG28" s="14"/>
      <c r="WCH28" s="14"/>
      <c r="WCI28" s="14"/>
      <c r="WCJ28" s="14"/>
      <c r="WCK28" s="14"/>
      <c r="WCL28" s="14"/>
      <c r="WCM28" s="14"/>
      <c r="WCN28" s="14"/>
      <c r="WCO28" s="14"/>
      <c r="WCP28" s="14"/>
      <c r="WCQ28" s="14"/>
      <c r="WCR28" s="14"/>
      <c r="WCS28" s="14"/>
      <c r="WCT28" s="14"/>
      <c r="WCU28" s="14"/>
      <c r="WCV28" s="14"/>
      <c r="WCW28" s="14"/>
      <c r="WCX28" s="14"/>
      <c r="WCY28" s="14"/>
      <c r="WCZ28" s="14"/>
      <c r="WDA28" s="14"/>
      <c r="WDB28" s="14"/>
      <c r="WDC28" s="14"/>
      <c r="WDD28" s="14"/>
      <c r="WDE28" s="14"/>
      <c r="WDF28" s="14"/>
      <c r="WDG28" s="14"/>
      <c r="WDH28" s="14"/>
      <c r="WDI28" s="14"/>
      <c r="WDJ28" s="14"/>
      <c r="WDK28" s="14"/>
      <c r="WDL28" s="14"/>
      <c r="WDM28" s="14"/>
      <c r="WDN28" s="14"/>
      <c r="WDO28" s="14"/>
      <c r="WDP28" s="14"/>
      <c r="WDQ28" s="14"/>
      <c r="WDR28" s="14"/>
      <c r="WDS28" s="14"/>
      <c r="WDT28" s="14"/>
      <c r="WDU28" s="14"/>
      <c r="WDV28" s="14"/>
      <c r="WDW28" s="14"/>
      <c r="WDX28" s="14"/>
      <c r="WDY28" s="14"/>
      <c r="WDZ28" s="14"/>
      <c r="WEA28" s="14"/>
      <c r="WEB28" s="14"/>
      <c r="WEC28" s="14"/>
      <c r="WED28" s="14"/>
      <c r="WEE28" s="14"/>
      <c r="WEF28" s="14"/>
      <c r="WEG28" s="14"/>
      <c r="WEH28" s="14"/>
      <c r="WEI28" s="14"/>
      <c r="WEJ28" s="14"/>
      <c r="WEK28" s="14"/>
      <c r="WEL28" s="14"/>
      <c r="WEM28" s="14"/>
      <c r="WEN28" s="14"/>
      <c r="WEO28" s="14"/>
      <c r="WEP28" s="14"/>
      <c r="WEQ28" s="14"/>
      <c r="WER28" s="14"/>
      <c r="WES28" s="14"/>
      <c r="WET28" s="14"/>
      <c r="WEU28" s="14"/>
      <c r="WEV28" s="14"/>
      <c r="WEW28" s="14"/>
      <c r="WEX28" s="14"/>
      <c r="WEY28" s="14"/>
      <c r="WEZ28" s="14"/>
      <c r="WFA28" s="14"/>
      <c r="WFB28" s="14"/>
      <c r="WFC28" s="14"/>
      <c r="WFD28" s="14"/>
      <c r="WFE28" s="14"/>
      <c r="WFF28" s="14"/>
      <c r="WFG28" s="14"/>
      <c r="WFH28" s="14"/>
      <c r="WFI28" s="14"/>
      <c r="WFJ28" s="14"/>
      <c r="WFK28" s="14"/>
      <c r="WFL28" s="14"/>
      <c r="WFM28" s="14"/>
      <c r="WFN28" s="14"/>
      <c r="WFO28" s="14"/>
      <c r="WFP28" s="14"/>
      <c r="WFQ28" s="14"/>
      <c r="WFR28" s="14"/>
      <c r="WFS28" s="14"/>
      <c r="WFT28" s="14"/>
      <c r="WFU28" s="14"/>
      <c r="WFV28" s="14"/>
      <c r="WFW28" s="14"/>
      <c r="WFX28" s="14"/>
      <c r="WFY28" s="14"/>
      <c r="WFZ28" s="14"/>
      <c r="WGA28" s="14"/>
      <c r="WGB28" s="14"/>
      <c r="WGC28" s="14"/>
      <c r="WGD28" s="14"/>
      <c r="WGE28" s="14"/>
      <c r="WGF28" s="14"/>
      <c r="WGG28" s="14"/>
      <c r="WGH28" s="14"/>
      <c r="WGI28" s="14"/>
      <c r="WGJ28" s="14"/>
      <c r="WGK28" s="14"/>
      <c r="WGL28" s="14"/>
      <c r="WGM28" s="14"/>
      <c r="WGN28" s="14"/>
      <c r="WGO28" s="14"/>
      <c r="WGP28" s="14"/>
      <c r="WGQ28" s="14"/>
      <c r="WGR28" s="14"/>
      <c r="WGS28" s="14"/>
      <c r="WGT28" s="14"/>
      <c r="WGU28" s="14"/>
      <c r="WGV28" s="14"/>
      <c r="WGW28" s="14"/>
      <c r="WGX28" s="14"/>
      <c r="WGY28" s="14"/>
      <c r="WGZ28" s="14"/>
      <c r="WHA28" s="14"/>
      <c r="WHB28" s="14"/>
      <c r="WHC28" s="14"/>
      <c r="WHD28" s="14"/>
      <c r="WHE28" s="14"/>
      <c r="WHF28" s="14"/>
      <c r="WHG28" s="14"/>
      <c r="WHH28" s="14"/>
      <c r="WHI28" s="14"/>
      <c r="WHJ28" s="14"/>
      <c r="WHK28" s="14"/>
      <c r="WHL28" s="14"/>
      <c r="WHM28" s="14"/>
      <c r="WHN28" s="14"/>
      <c r="WHO28" s="14"/>
      <c r="WHP28" s="14"/>
      <c r="WHQ28" s="14"/>
      <c r="WHR28" s="14"/>
      <c r="WHS28" s="14"/>
      <c r="WHT28" s="14"/>
      <c r="WHU28" s="14"/>
      <c r="WHV28" s="14"/>
      <c r="WHW28" s="14"/>
      <c r="WHX28" s="14"/>
      <c r="WHY28" s="14"/>
      <c r="WHZ28" s="14"/>
      <c r="WIA28" s="14"/>
      <c r="WIB28" s="14"/>
      <c r="WIC28" s="14"/>
      <c r="WID28" s="14"/>
      <c r="WIE28" s="14"/>
      <c r="WIF28" s="14"/>
      <c r="WIG28" s="14"/>
      <c r="WIH28" s="14"/>
      <c r="WII28" s="14"/>
      <c r="WIJ28" s="14"/>
      <c r="WIK28" s="14"/>
      <c r="WIL28" s="14"/>
      <c r="WIM28" s="14"/>
      <c r="WIN28" s="14"/>
      <c r="WIO28" s="14"/>
      <c r="WIP28" s="14"/>
      <c r="WIQ28" s="14"/>
      <c r="WIR28" s="14"/>
      <c r="WIS28" s="14"/>
      <c r="WIT28" s="14"/>
      <c r="WIU28" s="14"/>
      <c r="WIV28" s="14"/>
      <c r="WIW28" s="14"/>
      <c r="WIX28" s="14"/>
      <c r="WIY28" s="14"/>
      <c r="WIZ28" s="14"/>
      <c r="WJA28" s="14"/>
      <c r="WJB28" s="14"/>
      <c r="WJC28" s="14"/>
      <c r="WJD28" s="14"/>
      <c r="WJE28" s="14"/>
      <c r="WJF28" s="14"/>
      <c r="WJG28" s="14"/>
      <c r="WJH28" s="14"/>
      <c r="WJI28" s="14"/>
      <c r="WJJ28" s="14"/>
      <c r="WJK28" s="14"/>
      <c r="WJL28" s="14"/>
      <c r="WJM28" s="14"/>
      <c r="WJN28" s="14"/>
      <c r="WJO28" s="14"/>
      <c r="WJP28" s="14"/>
      <c r="WJQ28" s="14"/>
      <c r="WJR28" s="14"/>
      <c r="WJS28" s="14"/>
      <c r="WJT28" s="14"/>
      <c r="WJU28" s="14"/>
      <c r="WJV28" s="14"/>
      <c r="WJW28" s="14"/>
      <c r="WJX28" s="14"/>
      <c r="WJY28" s="14"/>
      <c r="WJZ28" s="14"/>
      <c r="WKA28" s="14"/>
      <c r="WKB28" s="14"/>
      <c r="WKC28" s="14"/>
      <c r="WKD28" s="14"/>
      <c r="WKE28" s="14"/>
      <c r="WKF28" s="14"/>
      <c r="WKG28" s="14"/>
      <c r="WKH28" s="14"/>
      <c r="WKI28" s="14"/>
      <c r="WKJ28" s="14"/>
      <c r="WKK28" s="14"/>
      <c r="WKL28" s="14"/>
      <c r="WKM28" s="14"/>
      <c r="WKN28" s="14"/>
      <c r="WKO28" s="14"/>
      <c r="WKP28" s="14"/>
      <c r="WKQ28" s="14"/>
      <c r="WKR28" s="14"/>
      <c r="WKS28" s="14"/>
      <c r="WKT28" s="14"/>
      <c r="WKU28" s="14"/>
      <c r="WKV28" s="14"/>
      <c r="WKW28" s="14"/>
      <c r="WKX28" s="14"/>
      <c r="WKY28" s="14"/>
      <c r="WKZ28" s="14"/>
      <c r="WLA28" s="14"/>
      <c r="WLB28" s="14"/>
      <c r="WLC28" s="14"/>
      <c r="WLD28" s="14"/>
      <c r="WLE28" s="14"/>
      <c r="WLF28" s="14"/>
      <c r="WLG28" s="14"/>
      <c r="WLH28" s="14"/>
      <c r="WLI28" s="14"/>
      <c r="WLJ28" s="14"/>
      <c r="WLK28" s="14"/>
      <c r="WLL28" s="14"/>
      <c r="WLM28" s="14"/>
      <c r="WLN28" s="14"/>
      <c r="WLO28" s="14"/>
      <c r="WLP28" s="14"/>
      <c r="WLQ28" s="14"/>
      <c r="WLR28" s="14"/>
      <c r="WLS28" s="14"/>
      <c r="WLT28" s="14"/>
      <c r="WLU28" s="14"/>
      <c r="WLV28" s="14"/>
      <c r="WLW28" s="14"/>
      <c r="WLX28" s="14"/>
      <c r="WLY28" s="14"/>
      <c r="WLZ28" s="14"/>
      <c r="WMA28" s="14"/>
      <c r="WMB28" s="14"/>
      <c r="WMC28" s="14"/>
      <c r="WMD28" s="14"/>
      <c r="WME28" s="14"/>
      <c r="WMF28" s="14"/>
      <c r="WMG28" s="14"/>
      <c r="WMH28" s="14"/>
      <c r="WMI28" s="14"/>
      <c r="WMJ28" s="14"/>
      <c r="WMK28" s="14"/>
      <c r="WML28" s="14"/>
      <c r="WMM28" s="14"/>
      <c r="WMN28" s="14"/>
      <c r="WMO28" s="14"/>
      <c r="WMP28" s="14"/>
      <c r="WMQ28" s="14"/>
      <c r="WMR28" s="14"/>
      <c r="WMS28" s="14"/>
      <c r="WMT28" s="14"/>
      <c r="WMU28" s="14"/>
      <c r="WMV28" s="14"/>
      <c r="WMW28" s="14"/>
      <c r="WMX28" s="14"/>
      <c r="WMY28" s="14"/>
      <c r="WMZ28" s="14"/>
      <c r="WNA28" s="14"/>
      <c r="WNB28" s="14"/>
      <c r="WNC28" s="14"/>
      <c r="WND28" s="14"/>
      <c r="WNE28" s="14"/>
      <c r="WNF28" s="14"/>
      <c r="WNG28" s="14"/>
      <c r="WNH28" s="14"/>
      <c r="WNI28" s="14"/>
      <c r="WNJ28" s="14"/>
      <c r="WNK28" s="14"/>
      <c r="WNL28" s="14"/>
      <c r="WNM28" s="14"/>
      <c r="WNN28" s="14"/>
      <c r="WNO28" s="14"/>
      <c r="WNP28" s="14"/>
      <c r="WNQ28" s="14"/>
      <c r="WNR28" s="14"/>
      <c r="WNS28" s="14"/>
      <c r="WNT28" s="14"/>
      <c r="WNU28" s="14"/>
      <c r="WNV28" s="14"/>
      <c r="WNW28" s="14"/>
      <c r="WNX28" s="14"/>
      <c r="WNY28" s="14"/>
      <c r="WNZ28" s="14"/>
      <c r="WOA28" s="14"/>
      <c r="WOB28" s="14"/>
      <c r="WOC28" s="14"/>
      <c r="WOD28" s="14"/>
      <c r="WOE28" s="14"/>
      <c r="WOF28" s="14"/>
      <c r="WOG28" s="14"/>
      <c r="WOH28" s="14"/>
      <c r="WOI28" s="14"/>
      <c r="WOJ28" s="14"/>
      <c r="WOK28" s="14"/>
      <c r="WOL28" s="14"/>
      <c r="WOM28" s="14"/>
      <c r="WON28" s="14"/>
      <c r="WOO28" s="14"/>
      <c r="WOP28" s="14"/>
      <c r="WOQ28" s="14"/>
      <c r="WOR28" s="14"/>
      <c r="WOS28" s="14"/>
      <c r="WOT28" s="14"/>
      <c r="WOU28" s="14"/>
      <c r="WOV28" s="14"/>
      <c r="WOW28" s="14"/>
      <c r="WOX28" s="14"/>
      <c r="WOY28" s="14"/>
      <c r="WOZ28" s="14"/>
      <c r="WPA28" s="14"/>
      <c r="WPB28" s="14"/>
      <c r="WPC28" s="14"/>
      <c r="WPD28" s="14"/>
      <c r="WPE28" s="14"/>
      <c r="WPF28" s="14"/>
      <c r="WPG28" s="14"/>
      <c r="WPH28" s="14"/>
      <c r="WPI28" s="14"/>
      <c r="WPJ28" s="14"/>
      <c r="WPK28" s="14"/>
      <c r="WPL28" s="14"/>
      <c r="WPM28" s="14"/>
      <c r="WPN28" s="14"/>
      <c r="WPO28" s="14"/>
      <c r="WPP28" s="14"/>
      <c r="WPQ28" s="14"/>
      <c r="WPR28" s="14"/>
      <c r="WPS28" s="14"/>
      <c r="WPT28" s="14"/>
      <c r="WPU28" s="14"/>
      <c r="WPV28" s="14"/>
      <c r="WPW28" s="14"/>
      <c r="WPX28" s="14"/>
      <c r="WPY28" s="14"/>
      <c r="WPZ28" s="14"/>
      <c r="WQA28" s="14"/>
      <c r="WQB28" s="14"/>
      <c r="WQC28" s="14"/>
      <c r="WQD28" s="14"/>
      <c r="WQE28" s="14"/>
      <c r="WQF28" s="14"/>
      <c r="WQG28" s="14"/>
      <c r="WQH28" s="14"/>
      <c r="WQI28" s="14"/>
      <c r="WQJ28" s="14"/>
      <c r="WQK28" s="14"/>
      <c r="WQL28" s="14"/>
      <c r="WQM28" s="14"/>
      <c r="WQN28" s="14"/>
      <c r="WQO28" s="14"/>
      <c r="WQP28" s="14"/>
      <c r="WQQ28" s="14"/>
      <c r="WQR28" s="14"/>
      <c r="WQS28" s="14"/>
      <c r="WQT28" s="14"/>
      <c r="WQU28" s="14"/>
      <c r="WQV28" s="14"/>
      <c r="WQW28" s="14"/>
      <c r="WQX28" s="14"/>
      <c r="WQY28" s="14"/>
      <c r="WQZ28" s="14"/>
      <c r="WRA28" s="14"/>
      <c r="WRB28" s="14"/>
      <c r="WRC28" s="14"/>
      <c r="WRD28" s="14"/>
      <c r="WRE28" s="14"/>
      <c r="WRF28" s="14"/>
      <c r="WRG28" s="14"/>
      <c r="WRH28" s="14"/>
      <c r="WRI28" s="14"/>
      <c r="WRJ28" s="14"/>
      <c r="WRK28" s="14"/>
      <c r="WRL28" s="14"/>
      <c r="WRM28" s="14"/>
      <c r="WRN28" s="14"/>
      <c r="WRO28" s="14"/>
      <c r="WRP28" s="14"/>
      <c r="WRQ28" s="14"/>
      <c r="WRR28" s="14"/>
      <c r="WRS28" s="14"/>
      <c r="WRT28" s="14"/>
      <c r="WRU28" s="14"/>
      <c r="WRV28" s="14"/>
      <c r="WRW28" s="14"/>
      <c r="WRX28" s="14"/>
      <c r="WRY28" s="14"/>
      <c r="WRZ28" s="14"/>
      <c r="WSA28" s="14"/>
      <c r="WSB28" s="14"/>
      <c r="WSC28" s="14"/>
      <c r="WSD28" s="14"/>
      <c r="WSE28" s="14"/>
      <c r="WSF28" s="14"/>
      <c r="WSG28" s="14"/>
      <c r="WSH28" s="14"/>
      <c r="WSI28" s="14"/>
      <c r="WSJ28" s="14"/>
      <c r="WSK28" s="14"/>
      <c r="WSL28" s="14"/>
      <c r="WSM28" s="14"/>
      <c r="WSN28" s="14"/>
      <c r="WSO28" s="14"/>
      <c r="WSP28" s="14"/>
      <c r="WSQ28" s="14"/>
      <c r="WSR28" s="14"/>
      <c r="WSS28" s="14"/>
      <c r="WST28" s="14"/>
      <c r="WSU28" s="14"/>
      <c r="WSV28" s="14"/>
      <c r="WSW28" s="14"/>
      <c r="WSX28" s="14"/>
      <c r="WSY28" s="14"/>
      <c r="WSZ28" s="14"/>
      <c r="WTA28" s="14"/>
      <c r="WTB28" s="14"/>
      <c r="WTC28" s="14"/>
      <c r="WTD28" s="14"/>
      <c r="WTE28" s="14"/>
      <c r="WTF28" s="14"/>
      <c r="WTG28" s="14"/>
      <c r="WTH28" s="14"/>
      <c r="WTI28" s="14"/>
      <c r="WTJ28" s="14"/>
      <c r="WTK28" s="14"/>
      <c r="WTL28" s="14"/>
      <c r="WTM28" s="14"/>
      <c r="WTN28" s="14"/>
      <c r="WTO28" s="14"/>
      <c r="WTP28" s="14"/>
      <c r="WTQ28" s="14"/>
      <c r="WTR28" s="14"/>
      <c r="WTS28" s="14"/>
      <c r="WTT28" s="14"/>
      <c r="WTU28" s="14"/>
      <c r="WTV28" s="14"/>
      <c r="WTW28" s="14"/>
      <c r="WTX28" s="14"/>
      <c r="WTY28" s="14"/>
      <c r="WTZ28" s="14"/>
      <c r="WUA28" s="14"/>
      <c r="WUB28" s="14"/>
      <c r="WUC28" s="14"/>
      <c r="WUD28" s="14"/>
      <c r="WUE28" s="14"/>
      <c r="WUF28" s="14"/>
      <c r="WUG28" s="14"/>
      <c r="WUH28" s="14"/>
      <c r="WUI28" s="14"/>
      <c r="WUJ28" s="14"/>
      <c r="WUK28" s="14"/>
      <c r="WUL28" s="14"/>
      <c r="WUM28" s="14"/>
      <c r="WUN28" s="14"/>
      <c r="WUO28" s="14"/>
      <c r="WUP28" s="14"/>
      <c r="WUQ28" s="14"/>
      <c r="WUR28" s="14"/>
      <c r="WUS28" s="14"/>
      <c r="WUT28" s="14"/>
      <c r="WUU28" s="14"/>
      <c r="WUV28" s="14"/>
      <c r="WUW28" s="14"/>
      <c r="WUX28" s="14"/>
      <c r="WUY28" s="14"/>
      <c r="WUZ28" s="14"/>
      <c r="WVA28" s="14"/>
      <c r="WVB28" s="14"/>
      <c r="WVC28" s="14"/>
      <c r="WVD28" s="14"/>
      <c r="WVE28" s="14"/>
      <c r="WVF28" s="14"/>
      <c r="WVG28" s="14"/>
      <c r="WVH28" s="14"/>
      <c r="WVI28" s="14"/>
      <c r="WVJ28" s="14"/>
      <c r="WVK28" s="14"/>
      <c r="WVL28" s="14"/>
      <c r="WVM28" s="14"/>
      <c r="WVN28" s="14"/>
      <c r="WVO28" s="14"/>
      <c r="WVP28" s="14"/>
      <c r="WVQ28" s="14"/>
      <c r="WVR28" s="14"/>
      <c r="WVS28" s="14"/>
      <c r="WVT28" s="14"/>
      <c r="WVU28" s="14"/>
      <c r="WVV28" s="14"/>
      <c r="WVW28" s="14"/>
      <c r="WVX28" s="14"/>
      <c r="WVY28" s="14"/>
      <c r="WVZ28" s="14"/>
      <c r="WWA28" s="14"/>
      <c r="WWB28" s="14"/>
      <c r="WWC28" s="14"/>
      <c r="WWD28" s="14"/>
      <c r="WWE28" s="14"/>
      <c r="WWF28" s="14"/>
      <c r="WWG28" s="14"/>
      <c r="WWH28" s="14"/>
      <c r="WWI28" s="14"/>
      <c r="WWJ28" s="14"/>
      <c r="WWK28" s="14"/>
      <c r="WWL28" s="14"/>
      <c r="WWM28" s="14"/>
      <c r="WWN28" s="14"/>
      <c r="WWO28" s="14"/>
      <c r="WWP28" s="14"/>
      <c r="WWQ28" s="14"/>
      <c r="WWR28" s="14"/>
      <c r="WWS28" s="14"/>
      <c r="WWT28" s="14"/>
      <c r="WWU28" s="14"/>
      <c r="WWV28" s="14"/>
      <c r="WWW28" s="14"/>
      <c r="WWX28" s="14"/>
      <c r="WWY28" s="14"/>
      <c r="WWZ28" s="14"/>
      <c r="WXA28" s="14"/>
      <c r="WXB28" s="14"/>
      <c r="WXC28" s="14"/>
      <c r="WXD28" s="14"/>
      <c r="WXE28" s="14"/>
      <c r="WXF28" s="14"/>
      <c r="WXG28" s="14"/>
      <c r="WXH28" s="14"/>
      <c r="WXI28" s="14"/>
      <c r="WXJ28" s="14"/>
      <c r="WXK28" s="14"/>
      <c r="WXL28" s="14"/>
      <c r="WXM28" s="14"/>
      <c r="WXN28" s="14"/>
      <c r="WXO28" s="14"/>
      <c r="WXP28" s="14"/>
      <c r="WXQ28" s="14"/>
      <c r="WXR28" s="14"/>
      <c r="WXS28" s="14"/>
      <c r="WXT28" s="14"/>
      <c r="WXU28" s="14"/>
      <c r="WXV28" s="14"/>
      <c r="WXW28" s="14"/>
      <c r="WXX28" s="14"/>
      <c r="WXY28" s="14"/>
      <c r="WXZ28" s="14"/>
      <c r="WYA28" s="14"/>
      <c r="WYB28" s="14"/>
      <c r="WYC28" s="14"/>
      <c r="WYD28" s="14"/>
      <c r="WYE28" s="14"/>
      <c r="WYF28" s="14"/>
      <c r="WYG28" s="14"/>
      <c r="WYH28" s="14"/>
      <c r="WYI28" s="14"/>
      <c r="WYJ28" s="14"/>
      <c r="WYK28" s="14"/>
      <c r="WYL28" s="14"/>
      <c r="WYM28" s="14"/>
      <c r="WYN28" s="14"/>
      <c r="WYO28" s="14"/>
      <c r="WYP28" s="14"/>
      <c r="WYQ28" s="14"/>
      <c r="WYR28" s="14"/>
      <c r="WYS28" s="14"/>
      <c r="WYT28" s="14"/>
      <c r="WYU28" s="14"/>
      <c r="WYV28" s="14"/>
      <c r="WYW28" s="14"/>
      <c r="WYX28" s="14"/>
      <c r="WYY28" s="14"/>
      <c r="WYZ28" s="14"/>
      <c r="WZA28" s="14"/>
      <c r="WZB28" s="14"/>
      <c r="WZC28" s="14"/>
      <c r="WZD28" s="14"/>
      <c r="WZE28" s="14"/>
      <c r="WZF28" s="14"/>
      <c r="WZG28" s="14"/>
      <c r="WZH28" s="14"/>
      <c r="WZI28" s="14"/>
      <c r="WZJ28" s="14"/>
      <c r="WZK28" s="14"/>
      <c r="WZL28" s="14"/>
      <c r="WZM28" s="14"/>
      <c r="WZN28" s="14"/>
      <c r="WZO28" s="14"/>
      <c r="WZP28" s="14"/>
      <c r="WZQ28" s="14"/>
      <c r="WZR28" s="14"/>
      <c r="WZS28" s="14"/>
      <c r="WZT28" s="14"/>
      <c r="WZU28" s="14"/>
      <c r="WZV28" s="14"/>
      <c r="WZW28" s="14"/>
      <c r="WZX28" s="14"/>
      <c r="WZY28" s="14"/>
      <c r="WZZ28" s="14"/>
      <c r="XAA28" s="14"/>
      <c r="XAB28" s="14"/>
      <c r="XAC28" s="14"/>
      <c r="XAD28" s="14"/>
      <c r="XAE28" s="14"/>
      <c r="XAF28" s="14"/>
      <c r="XAG28" s="14"/>
      <c r="XAH28" s="14"/>
      <c r="XAI28" s="14"/>
      <c r="XAJ28" s="14"/>
      <c r="XAK28" s="14"/>
      <c r="XAL28" s="14"/>
      <c r="XAM28" s="14"/>
      <c r="XAN28" s="14"/>
      <c r="XAO28" s="14"/>
      <c r="XAP28" s="14"/>
      <c r="XAQ28" s="14"/>
      <c r="XAR28" s="14"/>
      <c r="XAS28" s="14"/>
      <c r="XAT28" s="14"/>
      <c r="XAU28" s="14"/>
      <c r="XAV28" s="14"/>
      <c r="XAW28" s="14"/>
      <c r="XAX28" s="14"/>
      <c r="XAY28" s="14"/>
      <c r="XAZ28" s="14"/>
      <c r="XBA28" s="14"/>
      <c r="XBB28" s="14"/>
      <c r="XBC28" s="14"/>
      <c r="XBD28" s="14"/>
      <c r="XBE28" s="14"/>
      <c r="XBF28" s="14"/>
      <c r="XBG28" s="14"/>
      <c r="XBH28" s="14"/>
      <c r="XBI28" s="14"/>
      <c r="XBJ28" s="14"/>
      <c r="XBK28" s="14"/>
      <c r="XBL28" s="14"/>
      <c r="XBM28" s="14"/>
      <c r="XBN28" s="14"/>
      <c r="XBO28" s="14"/>
      <c r="XBP28" s="14"/>
      <c r="XBQ28" s="14"/>
      <c r="XBR28" s="14"/>
      <c r="XBS28" s="14"/>
      <c r="XBT28" s="14"/>
      <c r="XBU28" s="14"/>
      <c r="XBV28" s="14"/>
      <c r="XBW28" s="14"/>
      <c r="XBX28" s="14"/>
      <c r="XBY28" s="14"/>
      <c r="XBZ28" s="14"/>
      <c r="XCA28" s="14"/>
      <c r="XCB28" s="14"/>
      <c r="XCC28" s="14"/>
      <c r="XCD28" s="14"/>
      <c r="XCE28" s="14"/>
      <c r="XCF28" s="14"/>
      <c r="XCG28" s="14"/>
      <c r="XCH28" s="14"/>
      <c r="XCI28" s="14"/>
      <c r="XCJ28" s="14"/>
      <c r="XCK28" s="14"/>
      <c r="XCL28" s="14"/>
      <c r="XCM28" s="14"/>
      <c r="XCN28" s="14"/>
      <c r="XCO28" s="14"/>
      <c r="XCP28" s="14"/>
      <c r="XCQ28" s="14"/>
      <c r="XCR28" s="14"/>
      <c r="XCS28" s="14"/>
      <c r="XCT28" s="14"/>
      <c r="XCU28" s="14"/>
      <c r="XCV28" s="14"/>
      <c r="XCW28" s="14"/>
      <c r="XCX28" s="14"/>
      <c r="XCY28" s="14"/>
      <c r="XCZ28" s="14"/>
      <c r="XDA28" s="14"/>
      <c r="XDB28" s="14"/>
      <c r="XDC28" s="14"/>
      <c r="XDD28" s="14"/>
      <c r="XDE28" s="14"/>
      <c r="XDF28" s="14"/>
      <c r="XDG28" s="14"/>
      <c r="XDH28" s="14"/>
      <c r="XDI28" s="14"/>
      <c r="XDJ28" s="14"/>
      <c r="XDK28" s="14"/>
      <c r="XDL28" s="14"/>
      <c r="XDM28" s="14"/>
      <c r="XDN28" s="14"/>
      <c r="XDO28" s="14"/>
      <c r="XDP28" s="14"/>
      <c r="XDQ28" s="14"/>
      <c r="XDR28" s="14"/>
      <c r="XDS28" s="14"/>
      <c r="XDT28" s="14"/>
      <c r="XDU28" s="14"/>
      <c r="XDV28" s="14"/>
      <c r="XDW28" s="14"/>
      <c r="XDX28" s="14"/>
      <c r="XDY28" s="14"/>
      <c r="XDZ28" s="14"/>
      <c r="XEA28" s="14"/>
      <c r="XEB28" s="14"/>
      <c r="XEC28" s="14"/>
      <c r="XED28" s="14"/>
      <c r="XEE28" s="14"/>
      <c r="XEF28" s="14"/>
      <c r="XEG28" s="14"/>
      <c r="XEH28" s="14"/>
      <c r="XEI28" s="14"/>
      <c r="XEJ28" s="14"/>
      <c r="XEK28" s="14"/>
      <c r="XEL28" s="14"/>
      <c r="XEM28" s="14"/>
      <c r="XEN28" s="14"/>
      <c r="XEO28" s="14"/>
      <c r="XEP28" s="14"/>
      <c r="XEQ28" s="14"/>
      <c r="XER28" s="14"/>
      <c r="XES28" s="14"/>
      <c r="XET28" s="14"/>
      <c r="XEU28" s="14"/>
      <c r="XEV28" s="14"/>
      <c r="XEW28" s="14"/>
      <c r="XEX28" s="14"/>
      <c r="XEY28" s="14"/>
      <c r="XEZ28" s="14"/>
      <c r="XFA28" s="14"/>
      <c r="XFB28" s="14"/>
    </row>
    <row r="29" customFormat="false" ht="15" hidden="false" customHeight="false" outlineLevel="0" collapsed="false">
      <c r="D29" s="1"/>
      <c r="E29" s="1"/>
      <c r="F29" s="1"/>
      <c r="G29" s="1"/>
      <c r="H29" s="1"/>
      <c r="T29" s="78"/>
      <c r="V29" s="47"/>
    </row>
    <row r="30" customFormat="false" ht="15" hidden="false" customHeight="true" outlineLevel="0" collapsed="false">
      <c r="D30" s="1"/>
      <c r="E30" s="74" t="s">
        <v>44</v>
      </c>
      <c r="F30" s="15"/>
      <c r="G30" s="15"/>
      <c r="H30" s="85" t="n">
        <f aca="false">SUM(H28,H23)</f>
        <v>6546.63</v>
      </c>
      <c r="I30" s="85" t="n">
        <f aca="false">SUM(I28,I23)</f>
        <v>-342</v>
      </c>
      <c r="J30" s="85" t="n">
        <f aca="false">SUM(J28,J23)</f>
        <v>2733.03</v>
      </c>
      <c r="K30" s="85" t="n">
        <f aca="false">SUM(K28,K23)</f>
        <v>-150</v>
      </c>
      <c r="L30" s="85" t="n">
        <f aca="false">SUM(L28,L23)</f>
        <v>489.5725</v>
      </c>
      <c r="M30" s="85" t="n">
        <f aca="false">SUM(M28,M23)</f>
        <v>-22.6</v>
      </c>
      <c r="N30" s="85" t="n">
        <f aca="false">SUM(N28,N23)</f>
        <v>34.66</v>
      </c>
      <c r="O30" s="85" t="n">
        <f aca="false">SUM(O28,O23)</f>
        <v>8</v>
      </c>
      <c r="P30" s="85" t="n">
        <f aca="false">SUM(P28,P23)</f>
        <v>34.66</v>
      </c>
      <c r="Q30" s="85" t="n">
        <f aca="false">SUM(Q28,Q23)</f>
        <v>8</v>
      </c>
      <c r="R30" s="85" t="n">
        <f aca="false">SUM(R28,R23)</f>
        <v>3050.0025</v>
      </c>
      <c r="S30" s="85" t="n">
        <f aca="false">SUM(S28,S23)</f>
        <v>6204.63</v>
      </c>
      <c r="T30" s="85" t="n">
        <f aca="false">SUM(T28,T23)</f>
        <v>192.331730769231</v>
      </c>
      <c r="V30" s="47"/>
    </row>
    <row r="31" customFormat="false" ht="15" hidden="false" customHeight="false" outlineLevel="0" collapsed="false">
      <c r="D31" s="1"/>
      <c r="E31" s="14"/>
      <c r="F31" s="15"/>
      <c r="G31" s="15"/>
      <c r="H31" s="15" t="n">
        <f aca="false">H30+I30</f>
        <v>6204.63</v>
      </c>
      <c r="I31" s="15"/>
      <c r="J31" s="15" t="n">
        <f aca="false">J30+K30</f>
        <v>2583.03</v>
      </c>
      <c r="K31" s="15"/>
      <c r="L31" s="15" t="n">
        <f aca="false">L30+M30</f>
        <v>466.9725</v>
      </c>
      <c r="M31" s="15"/>
      <c r="N31" s="15" t="n">
        <f aca="false">N30+O30</f>
        <v>42.66</v>
      </c>
      <c r="O31" s="15"/>
      <c r="P31" s="15" t="n">
        <f aca="false">P30+Q30</f>
        <v>42.66</v>
      </c>
      <c r="Q31" s="15"/>
      <c r="R31" s="15" t="n">
        <f aca="false">R30</f>
        <v>3050.0025</v>
      </c>
      <c r="S31" s="15" t="n">
        <f aca="false">S30</f>
        <v>6204.63</v>
      </c>
      <c r="T31" s="6" t="n">
        <f aca="false">T30</f>
        <v>192.331730769231</v>
      </c>
    </row>
    <row r="32" s="1" customFormat="true" ht="15" hidden="false" customHeight="false" outlineLevel="0" collapsed="false">
      <c r="E32" s="14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W32" s="0"/>
    </row>
    <row r="33" s="86" customFormat="true" ht="15" hidden="false" customHeight="false" outlineLevel="0" collapsed="false">
      <c r="I33" s="87"/>
      <c r="J33" s="87"/>
      <c r="K33" s="87"/>
      <c r="L33" s="87"/>
      <c r="M33" s="87"/>
      <c r="N33" s="88"/>
      <c r="O33" s="88"/>
      <c r="P33" s="88"/>
      <c r="Q33" s="88"/>
      <c r="R33" s="89"/>
      <c r="S33" s="89"/>
      <c r="T33" s="90"/>
      <c r="W33" s="91"/>
    </row>
    <row r="34" s="86" customFormat="true" ht="27.75" hidden="false" customHeight="true" outlineLevel="0" collapsed="false">
      <c r="B34" s="1"/>
      <c r="C34" s="1"/>
      <c r="D34" s="1"/>
      <c r="E34" s="1"/>
      <c r="F34" s="87"/>
      <c r="G34" s="87"/>
      <c r="H34" s="87"/>
      <c r="I34" s="87"/>
      <c r="J34" s="87"/>
      <c r="K34" s="87"/>
      <c r="L34" s="87"/>
      <c r="M34" s="87"/>
      <c r="N34" s="88"/>
      <c r="O34" s="88"/>
      <c r="P34" s="88"/>
      <c r="Q34" s="88"/>
      <c r="R34" s="89"/>
      <c r="S34" s="89"/>
      <c r="T34" s="90"/>
      <c r="W34" s="91"/>
    </row>
    <row r="35" s="86" customFormat="true" ht="15" hidden="false" customHeight="false" outlineLevel="0" collapsed="false">
      <c r="B35" s="1"/>
      <c r="C35" s="1"/>
      <c r="D35" s="1"/>
      <c r="E35" s="1"/>
      <c r="F35" s="92"/>
      <c r="G35" s="87"/>
      <c r="H35" s="87"/>
      <c r="I35" s="87"/>
      <c r="J35" s="87"/>
      <c r="K35" s="87"/>
      <c r="L35" s="87"/>
      <c r="M35" s="87"/>
      <c r="N35" s="88"/>
      <c r="O35" s="88"/>
      <c r="P35" s="88"/>
      <c r="Q35" s="88"/>
      <c r="R35" s="89"/>
      <c r="S35" s="89"/>
      <c r="T35" s="90"/>
      <c r="W35" s="91"/>
    </row>
    <row r="36" s="86" customFormat="true" ht="15" hidden="false" customHeight="false" outlineLevel="0" collapsed="false">
      <c r="F36" s="92"/>
      <c r="G36" s="87"/>
      <c r="H36" s="87"/>
      <c r="I36" s="87"/>
      <c r="J36" s="87"/>
      <c r="K36" s="87"/>
      <c r="L36" s="87"/>
      <c r="M36" s="87"/>
      <c r="N36" s="88"/>
      <c r="O36" s="88"/>
      <c r="P36" s="88"/>
      <c r="Q36" s="88"/>
      <c r="R36" s="89"/>
      <c r="S36" s="89"/>
      <c r="T36" s="90"/>
      <c r="W36" s="91"/>
    </row>
    <row r="37" s="86" customFormat="true" ht="15" hidden="false" customHeight="true" outlineLevel="0" collapsed="false">
      <c r="B37" s="1"/>
      <c r="C37" s="1"/>
      <c r="D37" s="1"/>
      <c r="E37" s="1"/>
      <c r="F37" s="92"/>
      <c r="G37" s="87"/>
      <c r="H37" s="87"/>
      <c r="I37" s="87"/>
      <c r="J37" s="87"/>
      <c r="K37" s="87"/>
      <c r="L37" s="87"/>
      <c r="M37" s="87"/>
      <c r="N37" s="88"/>
      <c r="O37" s="88"/>
      <c r="P37" s="88"/>
      <c r="Q37" s="88"/>
      <c r="R37" s="89"/>
      <c r="S37" s="89"/>
      <c r="T37" s="90"/>
      <c r="W37" s="91"/>
    </row>
    <row r="38" s="86" customFormat="true" ht="15" hidden="false" customHeight="true" outlineLevel="0" collapsed="false">
      <c r="B38" s="1"/>
      <c r="C38" s="1"/>
      <c r="D38" s="1"/>
      <c r="E38" s="1"/>
      <c r="F38" s="92"/>
      <c r="G38" s="87"/>
      <c r="H38" s="87"/>
      <c r="I38" s="87"/>
      <c r="J38" s="87"/>
      <c r="K38" s="87"/>
      <c r="L38" s="87"/>
      <c r="M38" s="87"/>
      <c r="N38" s="88"/>
      <c r="O38" s="88"/>
      <c r="P38" s="88"/>
      <c r="Q38" s="88"/>
      <c r="R38" s="89"/>
      <c r="S38" s="89"/>
      <c r="T38" s="90"/>
      <c r="W38" s="91"/>
    </row>
    <row r="39" s="86" customFormat="true" ht="33.75" hidden="false" customHeight="true" outlineLevel="0" collapsed="false">
      <c r="F39" s="92"/>
      <c r="G39" s="87"/>
      <c r="H39" s="87"/>
      <c r="I39" s="87"/>
      <c r="J39" s="87"/>
      <c r="K39" s="87"/>
      <c r="L39" s="87"/>
      <c r="M39" s="87"/>
      <c r="N39" s="88"/>
      <c r="O39" s="88"/>
      <c r="P39" s="88"/>
      <c r="Q39" s="88"/>
      <c r="R39" s="89"/>
      <c r="S39" s="89"/>
      <c r="T39" s="90"/>
      <c r="W39" s="91"/>
    </row>
    <row r="40" s="86" customFormat="true" ht="15" hidden="false" customHeight="false" outlineLevel="0" collapsed="false">
      <c r="B40" s="1"/>
      <c r="C40" s="1"/>
      <c r="D40" s="1"/>
      <c r="E40" s="1"/>
      <c r="F40" s="92"/>
      <c r="G40" s="87"/>
      <c r="H40" s="87"/>
      <c r="I40" s="87"/>
      <c r="J40" s="87"/>
      <c r="K40" s="87"/>
      <c r="L40" s="87"/>
      <c r="M40" s="87"/>
      <c r="N40" s="88"/>
      <c r="O40" s="88"/>
      <c r="P40" s="88"/>
      <c r="Q40" s="88"/>
      <c r="R40" s="89"/>
      <c r="S40" s="89"/>
      <c r="T40" s="90"/>
      <c r="W40" s="91"/>
    </row>
    <row r="41" s="86" customFormat="true" ht="15" hidden="false" customHeight="false" outlineLevel="0" collapsed="false">
      <c r="B41" s="1"/>
      <c r="C41" s="1"/>
      <c r="D41" s="1"/>
      <c r="E41" s="1"/>
      <c r="F41" s="87"/>
      <c r="G41" s="87"/>
      <c r="H41" s="87"/>
      <c r="I41" s="87"/>
      <c r="J41" s="87"/>
      <c r="K41" s="87"/>
      <c r="L41" s="87"/>
      <c r="M41" s="87"/>
      <c r="N41" s="88"/>
      <c r="O41" s="88"/>
      <c r="P41" s="88"/>
      <c r="Q41" s="88"/>
      <c r="R41" s="89"/>
      <c r="S41" s="89"/>
      <c r="T41" s="90"/>
      <c r="W41" s="91"/>
    </row>
    <row r="42" s="86" customFormat="true" ht="15" hidden="false" customHeight="false" outlineLevel="0" collapsed="false">
      <c r="F42" s="87"/>
      <c r="G42" s="87"/>
      <c r="H42" s="87"/>
      <c r="I42" s="87"/>
      <c r="J42" s="93"/>
      <c r="K42" s="93"/>
      <c r="L42" s="93"/>
      <c r="M42" s="93"/>
      <c r="N42" s="94"/>
      <c r="O42" s="94"/>
      <c r="P42" s="94"/>
      <c r="Q42" s="94"/>
      <c r="R42" s="95"/>
      <c r="S42" s="95"/>
      <c r="T42" s="90"/>
      <c r="W42" s="91"/>
    </row>
    <row r="43" s="86" customFormat="true" ht="15" hidden="false" customHeight="false" outlineLevel="0" collapsed="false">
      <c r="B43" s="1"/>
      <c r="C43" s="1"/>
      <c r="D43" s="1"/>
      <c r="E43" s="1"/>
      <c r="F43" s="87"/>
      <c r="G43" s="87"/>
      <c r="H43" s="87"/>
      <c r="I43" s="87"/>
      <c r="J43" s="93"/>
      <c r="K43" s="96"/>
      <c r="L43" s="96"/>
      <c r="M43" s="96"/>
      <c r="N43" s="97"/>
      <c r="O43" s="94"/>
      <c r="P43" s="94"/>
      <c r="Q43" s="94"/>
      <c r="R43" s="95"/>
      <c r="S43" s="95"/>
      <c r="T43" s="90"/>
      <c r="W43" s="91"/>
    </row>
    <row r="44" s="86" customFormat="true" ht="15" hidden="false" customHeight="false" outlineLevel="0" collapsed="false">
      <c r="B44" s="1"/>
      <c r="C44" s="1"/>
      <c r="D44" s="1"/>
      <c r="E44" s="1"/>
      <c r="F44" s="87"/>
      <c r="G44" s="87"/>
      <c r="H44" s="87"/>
      <c r="I44" s="87"/>
      <c r="J44" s="93"/>
      <c r="K44" s="96"/>
      <c r="L44" s="96"/>
      <c r="M44" s="96"/>
      <c r="N44" s="97"/>
      <c r="O44" s="94"/>
      <c r="P44" s="94"/>
      <c r="Q44" s="94"/>
      <c r="R44" s="95"/>
      <c r="S44" s="95"/>
      <c r="T44" s="90"/>
      <c r="W44" s="91"/>
    </row>
    <row r="45" s="86" customFormat="true" ht="15" hidden="false" customHeight="false" outlineLevel="0" collapsed="false">
      <c r="F45" s="87"/>
      <c r="G45" s="87"/>
      <c r="H45" s="87"/>
      <c r="I45" s="87"/>
      <c r="J45" s="87"/>
      <c r="K45" s="96"/>
      <c r="L45" s="96"/>
      <c r="M45" s="96"/>
      <c r="N45" s="97"/>
      <c r="O45" s="88"/>
      <c r="P45" s="88"/>
      <c r="Q45" s="88"/>
      <c r="R45" s="89"/>
      <c r="S45" s="89"/>
      <c r="T45" s="95"/>
      <c r="W45" s="91"/>
    </row>
    <row r="46" s="86" customFormat="true" ht="15" hidden="false" customHeight="false" outlineLevel="0" collapsed="false">
      <c r="B46" s="1"/>
      <c r="C46" s="1"/>
      <c r="D46" s="1"/>
      <c r="E46" s="1"/>
      <c r="F46" s="87"/>
      <c r="G46" s="87"/>
      <c r="H46" s="87"/>
      <c r="I46" s="87"/>
      <c r="J46" s="87"/>
      <c r="K46" s="96"/>
      <c r="L46" s="96"/>
      <c r="M46" s="96"/>
      <c r="N46" s="97"/>
      <c r="O46" s="88"/>
      <c r="P46" s="88"/>
      <c r="Q46" s="88"/>
      <c r="R46" s="89"/>
      <c r="S46" s="89"/>
      <c r="T46" s="90"/>
      <c r="W46" s="91"/>
    </row>
    <row r="47" customFormat="false" ht="15" hidden="false" customHeight="false" outlineLevel="0" collapsed="false">
      <c r="D47" s="1"/>
      <c r="E47" s="1"/>
      <c r="F47" s="4"/>
      <c r="G47" s="4"/>
      <c r="H47" s="4"/>
      <c r="K47" s="98"/>
      <c r="L47" s="98"/>
      <c r="M47" s="98"/>
      <c r="N47" s="99"/>
    </row>
    <row r="48" customFormat="false" ht="15" hidden="false" customHeight="false" outlineLevel="0" collapsed="false">
      <c r="B48" s="86"/>
      <c r="C48" s="86"/>
      <c r="D48" s="86"/>
      <c r="E48" s="86"/>
      <c r="F48" s="4"/>
      <c r="G48" s="4"/>
      <c r="H48" s="4"/>
      <c r="K48" s="98"/>
      <c r="L48" s="98"/>
      <c r="M48" s="98"/>
      <c r="N48" s="99"/>
    </row>
    <row r="49" customFormat="false" ht="15" hidden="false" customHeight="false" outlineLevel="0" collapsed="false">
      <c r="D49" s="1"/>
      <c r="E49" s="1"/>
      <c r="F49" s="4"/>
      <c r="G49" s="4"/>
      <c r="H49" s="4"/>
    </row>
    <row r="50" customFormat="false" ht="15" hidden="false" customHeight="false" outlineLevel="0" collapsed="false">
      <c r="E50" s="4"/>
      <c r="F50" s="4"/>
      <c r="G50" s="4"/>
      <c r="H50" s="4"/>
    </row>
  </sheetData>
  <sheetProtection sheet="true" password="dca9" objects="true" scenarios="true"/>
  <mergeCells count="1">
    <mergeCell ref="C4:R4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51"/>
  <sheetViews>
    <sheetView showFormulas="false" showGridLines="true" showRowColHeaders="true" showZeros="true" rightToLeft="false" tabSelected="false" showOutlineSymbols="true" defaultGridColor="true" view="normal" topLeftCell="M1" colorId="64" zoomScale="100" zoomScaleNormal="100" zoomScalePageLayoutView="100" workbookViewId="0">
      <pane xSplit="0" ySplit="5" topLeftCell="A6" activePane="bottomLeft" state="frozen"/>
      <selection pane="topLeft" activeCell="M1" activeCellId="0" sqref="M1"/>
      <selection pane="bottomLeft" activeCell="V11" activeCellId="0" sqref="V1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0" width="5.14"/>
    <col collapsed="false" customWidth="true" hidden="false" outlineLevel="0" max="2" min="2" style="1" width="30.29"/>
    <col collapsed="false" customWidth="true" hidden="false" outlineLevel="0" max="3" min="3" style="1" width="29"/>
    <col collapsed="false" customWidth="true" hidden="false" outlineLevel="0" max="5" min="4" style="2" width="10.14"/>
    <col collapsed="false" customWidth="true" hidden="false" outlineLevel="0" max="6" min="6" style="3" width="12"/>
    <col collapsed="false" customWidth="false" hidden="false" outlineLevel="0" max="7" min="7" style="3" width="9.14"/>
    <col collapsed="false" customWidth="true" hidden="false" outlineLevel="0" max="8" min="8" style="3" width="20.14"/>
    <col collapsed="false" customWidth="true" hidden="false" outlineLevel="0" max="9" min="9" style="4" width="20.14"/>
    <col collapsed="false" customWidth="true" hidden="false" outlineLevel="0" max="11" min="10" style="4" width="12.86"/>
    <col collapsed="false" customWidth="true" hidden="false" outlineLevel="0" max="13" min="12" style="4" width="15.71"/>
    <col collapsed="false" customWidth="true" hidden="false" outlineLevel="0" max="17" min="14" style="5" width="15.71"/>
    <col collapsed="false" customWidth="true" hidden="false" outlineLevel="0" max="18" min="18" style="3" width="15.71"/>
    <col collapsed="false" customWidth="true" hidden="false" outlineLevel="0" max="19" min="19" style="3" width="17.71"/>
    <col collapsed="false" customWidth="true" hidden="false" outlineLevel="0" max="20" min="20" style="6" width="17.71"/>
    <col collapsed="false" customWidth="false" hidden="false" outlineLevel="0" max="16384" min="21" style="1" width="9.14"/>
  </cols>
  <sheetData>
    <row r="1" customFormat="false" ht="17.25" hidden="false" customHeight="false" outlineLevel="0" collapsed="false">
      <c r="B1" s="7" t="s">
        <v>0</v>
      </c>
      <c r="T1" s="8"/>
    </row>
    <row r="2" customFormat="false" ht="17.25" hidden="false" customHeight="true" outlineLevel="0" collapsed="false">
      <c r="B2" s="9"/>
      <c r="C2" s="9"/>
      <c r="D2" s="7"/>
      <c r="E2" s="7"/>
      <c r="G2" s="7"/>
      <c r="H2" s="9"/>
      <c r="I2" s="10"/>
      <c r="J2" s="10"/>
      <c r="K2" s="10"/>
      <c r="L2" s="10"/>
      <c r="M2" s="10"/>
      <c r="N2" s="11"/>
      <c r="O2" s="11"/>
      <c r="P2" s="11"/>
      <c r="Q2" s="11"/>
      <c r="R2" s="9"/>
      <c r="S2" s="9"/>
      <c r="T2" s="12"/>
    </row>
    <row r="3" customFormat="false" ht="15" hidden="false" customHeight="false" outlineLevel="0" collapsed="false">
      <c r="B3" s="13"/>
      <c r="C3" s="14"/>
      <c r="D3" s="14"/>
      <c r="E3" s="14"/>
      <c r="F3" s="15"/>
      <c r="G3" s="15"/>
      <c r="H3" s="15"/>
      <c r="I3" s="16"/>
      <c r="J3" s="16"/>
      <c r="K3" s="16"/>
      <c r="L3" s="16"/>
      <c r="M3" s="16"/>
      <c r="N3" s="16"/>
      <c r="O3" s="16"/>
      <c r="P3" s="16"/>
      <c r="Q3" s="16"/>
      <c r="R3" s="15"/>
      <c r="S3" s="15"/>
      <c r="T3" s="17"/>
    </row>
    <row r="4" customFormat="false" ht="16.5" hidden="false" customHeight="true" outlineLevel="0" collapsed="false">
      <c r="C4" s="18" t="s">
        <v>1</v>
      </c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9"/>
      <c r="T4" s="20"/>
    </row>
    <row r="5" customFormat="false" ht="42.75" hidden="false" customHeight="false" outlineLevel="0" collapsed="false">
      <c r="B5" s="21" t="s">
        <v>2</v>
      </c>
      <c r="C5" s="21" t="s">
        <v>3</v>
      </c>
      <c r="D5" s="22" t="s">
        <v>4</v>
      </c>
      <c r="E5" s="22" t="s">
        <v>5</v>
      </c>
      <c r="F5" s="23" t="s">
        <v>6</v>
      </c>
      <c r="G5" s="23" t="s">
        <v>7</v>
      </c>
      <c r="H5" s="23" t="s">
        <v>8</v>
      </c>
      <c r="I5" s="23" t="s">
        <v>9</v>
      </c>
      <c r="J5" s="23" t="s">
        <v>10</v>
      </c>
      <c r="K5" s="23" t="s">
        <v>11</v>
      </c>
      <c r="L5" s="23" t="s">
        <v>12</v>
      </c>
      <c r="M5" s="23" t="s">
        <v>13</v>
      </c>
      <c r="N5" s="23" t="s">
        <v>14</v>
      </c>
      <c r="O5" s="23" t="s">
        <v>15</v>
      </c>
      <c r="P5" s="23" t="s">
        <v>16</v>
      </c>
      <c r="Q5" s="23" t="s">
        <v>17</v>
      </c>
      <c r="R5" s="23" t="s">
        <v>18</v>
      </c>
      <c r="S5" s="23" t="s">
        <v>19</v>
      </c>
      <c r="T5" s="100" t="s">
        <v>45</v>
      </c>
    </row>
    <row r="6" s="35" customFormat="true" ht="17.25" hidden="false" customHeight="true" outlineLevel="0" collapsed="false">
      <c r="A6" s="24" t="s">
        <v>21</v>
      </c>
      <c r="B6" s="25" t="s">
        <v>22</v>
      </c>
      <c r="C6" s="26" t="s">
        <v>23</v>
      </c>
      <c r="D6" s="27" t="n">
        <v>5</v>
      </c>
      <c r="E6" s="27" t="n">
        <v>47.67</v>
      </c>
      <c r="F6" s="28" t="n">
        <v>20</v>
      </c>
      <c r="G6" s="28" t="n">
        <f aca="false">+D6*F6</f>
        <v>100</v>
      </c>
      <c r="H6" s="29" t="n">
        <f aca="false">G6*E6</f>
        <v>4767</v>
      </c>
      <c r="I6" s="30" t="n">
        <f aca="false">+F6*-12</f>
        <v>-240</v>
      </c>
      <c r="J6" s="31"/>
      <c r="K6" s="31"/>
      <c r="L6" s="31"/>
      <c r="M6" s="31"/>
      <c r="N6" s="31"/>
      <c r="O6" s="31"/>
      <c r="P6" s="31"/>
      <c r="Q6" s="31"/>
      <c r="R6" s="101"/>
      <c r="S6" s="101" t="n">
        <f aca="false">H6+I6+J6+K6</f>
        <v>4527</v>
      </c>
      <c r="T6" s="32" t="n">
        <v>117</v>
      </c>
      <c r="U6" s="102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3"/>
      <c r="BY6" s="103"/>
      <c r="BZ6" s="103"/>
      <c r="CA6" s="103"/>
      <c r="CB6" s="103"/>
      <c r="CC6" s="103"/>
      <c r="CD6" s="103"/>
      <c r="CE6" s="103"/>
      <c r="CF6" s="103"/>
      <c r="CG6" s="103"/>
      <c r="CH6" s="103"/>
      <c r="CI6" s="103"/>
      <c r="CJ6" s="103"/>
      <c r="CK6" s="103"/>
      <c r="CL6" s="103"/>
      <c r="CM6" s="103"/>
      <c r="CN6" s="103"/>
      <c r="CO6" s="103"/>
      <c r="CP6" s="103"/>
      <c r="CQ6" s="103"/>
      <c r="CR6" s="103"/>
      <c r="CS6" s="103"/>
      <c r="CT6" s="103"/>
      <c r="CU6" s="103"/>
      <c r="CV6" s="103"/>
      <c r="CW6" s="103"/>
      <c r="CX6" s="103"/>
      <c r="CY6" s="103"/>
      <c r="CZ6" s="103"/>
      <c r="DA6" s="103"/>
      <c r="DB6" s="103"/>
      <c r="DC6" s="103"/>
      <c r="DD6" s="103"/>
      <c r="DE6" s="103"/>
      <c r="DF6" s="103"/>
      <c r="DG6" s="103"/>
      <c r="DH6" s="103"/>
      <c r="DI6" s="103"/>
      <c r="DJ6" s="103"/>
      <c r="DK6" s="103"/>
      <c r="DL6" s="103"/>
      <c r="DM6" s="103"/>
      <c r="DN6" s="103"/>
      <c r="DO6" s="103"/>
      <c r="DP6" s="103"/>
      <c r="DQ6" s="103"/>
      <c r="DR6" s="103"/>
      <c r="DS6" s="103"/>
      <c r="DT6" s="103"/>
      <c r="DU6" s="103"/>
      <c r="DV6" s="103"/>
      <c r="DW6" s="103"/>
      <c r="DX6" s="103"/>
      <c r="DY6" s="103"/>
      <c r="DZ6" s="103"/>
      <c r="EA6" s="103"/>
      <c r="EB6" s="103"/>
      <c r="EC6" s="103"/>
      <c r="ED6" s="103"/>
      <c r="EE6" s="103"/>
      <c r="EF6" s="103"/>
      <c r="EG6" s="103"/>
      <c r="EH6" s="103"/>
      <c r="EI6" s="103"/>
      <c r="EJ6" s="103"/>
      <c r="EK6" s="103"/>
      <c r="EL6" s="103"/>
      <c r="EM6" s="103"/>
      <c r="EN6" s="103"/>
      <c r="EO6" s="103"/>
      <c r="EP6" s="103"/>
      <c r="EQ6" s="103"/>
      <c r="ER6" s="103"/>
      <c r="ES6" s="103"/>
      <c r="ET6" s="103"/>
      <c r="EU6" s="103"/>
      <c r="EV6" s="103"/>
      <c r="EW6" s="103"/>
      <c r="EX6" s="103"/>
      <c r="EY6" s="103"/>
      <c r="EZ6" s="103"/>
      <c r="FA6" s="103"/>
      <c r="FB6" s="103"/>
      <c r="FC6" s="103"/>
      <c r="FD6" s="103"/>
      <c r="FE6" s="103"/>
      <c r="FF6" s="103"/>
      <c r="FG6" s="103"/>
      <c r="FH6" s="103"/>
      <c r="FI6" s="103"/>
      <c r="FJ6" s="103"/>
      <c r="FK6" s="103"/>
      <c r="FL6" s="103"/>
      <c r="FM6" s="103"/>
      <c r="FN6" s="103"/>
      <c r="FO6" s="103"/>
      <c r="FP6" s="103"/>
      <c r="FQ6" s="103"/>
      <c r="FR6" s="103"/>
      <c r="FS6" s="103"/>
      <c r="FT6" s="103"/>
      <c r="FU6" s="103"/>
      <c r="FV6" s="103"/>
      <c r="FW6" s="103"/>
      <c r="FX6" s="103"/>
      <c r="FY6" s="103"/>
      <c r="FZ6" s="103"/>
      <c r="GA6" s="103"/>
      <c r="GB6" s="103"/>
      <c r="GC6" s="103"/>
      <c r="GD6" s="103"/>
      <c r="GE6" s="103"/>
      <c r="GF6" s="103"/>
      <c r="GG6" s="103"/>
      <c r="GH6" s="103"/>
      <c r="GI6" s="103"/>
      <c r="GJ6" s="103"/>
      <c r="GK6" s="103"/>
      <c r="GL6" s="103"/>
      <c r="GM6" s="103"/>
      <c r="GN6" s="103"/>
      <c r="GO6" s="103"/>
      <c r="GP6" s="103"/>
      <c r="GQ6" s="103"/>
      <c r="GR6" s="103"/>
      <c r="GS6" s="103"/>
      <c r="GT6" s="103"/>
      <c r="GU6" s="103"/>
      <c r="GV6" s="103"/>
      <c r="GW6" s="103"/>
      <c r="GX6" s="103"/>
      <c r="GY6" s="103"/>
      <c r="GZ6" s="103"/>
      <c r="HA6" s="103"/>
      <c r="HB6" s="103"/>
      <c r="HC6" s="103"/>
      <c r="HD6" s="103"/>
      <c r="HE6" s="103"/>
      <c r="HF6" s="103"/>
      <c r="HG6" s="103"/>
      <c r="HH6" s="103"/>
      <c r="HI6" s="103"/>
      <c r="HJ6" s="103"/>
      <c r="HK6" s="103"/>
      <c r="HL6" s="103"/>
      <c r="HM6" s="103"/>
      <c r="HN6" s="103"/>
      <c r="HO6" s="103"/>
      <c r="HP6" s="103"/>
      <c r="HQ6" s="103"/>
      <c r="HR6" s="103"/>
      <c r="HS6" s="103"/>
      <c r="HT6" s="103"/>
      <c r="HU6" s="103"/>
      <c r="HV6" s="103"/>
      <c r="HW6" s="103"/>
      <c r="HX6" s="103"/>
      <c r="HY6" s="103"/>
      <c r="HZ6" s="103"/>
      <c r="IA6" s="103"/>
      <c r="IB6" s="103"/>
      <c r="IC6" s="103"/>
      <c r="ID6" s="103"/>
      <c r="IE6" s="103"/>
      <c r="IF6" s="103"/>
      <c r="IG6" s="103"/>
      <c r="IH6" s="103"/>
      <c r="II6" s="103"/>
      <c r="IJ6" s="103"/>
      <c r="IK6" s="103"/>
      <c r="IL6" s="103"/>
      <c r="IM6" s="103"/>
      <c r="IN6" s="103"/>
      <c r="IO6" s="103"/>
      <c r="IP6" s="103"/>
      <c r="IQ6" s="103"/>
      <c r="IR6" s="103"/>
      <c r="IS6" s="103"/>
      <c r="IT6" s="103"/>
      <c r="IU6" s="103"/>
      <c r="IV6" s="103"/>
      <c r="IW6" s="103"/>
      <c r="IX6" s="103"/>
      <c r="IY6" s="103"/>
      <c r="IZ6" s="103"/>
      <c r="JA6" s="103"/>
      <c r="JB6" s="103"/>
      <c r="JC6" s="103"/>
      <c r="JD6" s="103"/>
      <c r="JE6" s="103"/>
      <c r="JF6" s="103"/>
      <c r="JG6" s="103"/>
      <c r="JH6" s="103"/>
      <c r="JI6" s="103"/>
      <c r="JJ6" s="103"/>
      <c r="JK6" s="103"/>
      <c r="JL6" s="103"/>
      <c r="JM6" s="103"/>
      <c r="JN6" s="103"/>
      <c r="JO6" s="103"/>
      <c r="JP6" s="103"/>
      <c r="JQ6" s="103"/>
      <c r="JR6" s="103"/>
      <c r="JS6" s="103"/>
      <c r="JT6" s="103"/>
      <c r="JU6" s="103"/>
      <c r="JV6" s="103"/>
      <c r="JW6" s="103"/>
      <c r="JX6" s="103"/>
      <c r="JY6" s="103"/>
      <c r="JZ6" s="103"/>
      <c r="KA6" s="103"/>
      <c r="KB6" s="103"/>
      <c r="KC6" s="103"/>
      <c r="KD6" s="103"/>
      <c r="KE6" s="103"/>
      <c r="KF6" s="103"/>
      <c r="KG6" s="103"/>
      <c r="KH6" s="103"/>
      <c r="KI6" s="103"/>
      <c r="KJ6" s="103"/>
      <c r="KK6" s="103"/>
      <c r="KL6" s="103"/>
      <c r="KM6" s="103"/>
      <c r="KN6" s="103"/>
      <c r="KO6" s="103"/>
      <c r="KP6" s="103"/>
      <c r="KQ6" s="103"/>
      <c r="KR6" s="103"/>
      <c r="KS6" s="103"/>
      <c r="KT6" s="103"/>
      <c r="KU6" s="103"/>
      <c r="KV6" s="103"/>
      <c r="KW6" s="103"/>
      <c r="KX6" s="103"/>
      <c r="KY6" s="103"/>
      <c r="KZ6" s="103"/>
      <c r="LA6" s="103"/>
      <c r="LB6" s="103"/>
      <c r="LC6" s="103"/>
      <c r="LD6" s="103"/>
      <c r="LE6" s="103"/>
      <c r="LF6" s="103"/>
      <c r="LG6" s="103"/>
      <c r="LH6" s="103"/>
      <c r="LI6" s="103"/>
      <c r="LJ6" s="103"/>
      <c r="LK6" s="103"/>
      <c r="LL6" s="103"/>
      <c r="LM6" s="103"/>
      <c r="LN6" s="103"/>
      <c r="LO6" s="103"/>
      <c r="LP6" s="103"/>
      <c r="LQ6" s="103"/>
      <c r="LR6" s="103"/>
      <c r="LS6" s="103"/>
      <c r="LT6" s="103"/>
      <c r="LU6" s="103"/>
      <c r="LV6" s="103"/>
      <c r="LW6" s="103"/>
      <c r="LX6" s="103"/>
      <c r="LY6" s="103"/>
      <c r="LZ6" s="103"/>
      <c r="MA6" s="103"/>
      <c r="MB6" s="103"/>
      <c r="MC6" s="103"/>
      <c r="MD6" s="103"/>
      <c r="ME6" s="103"/>
      <c r="MF6" s="103"/>
      <c r="MG6" s="103"/>
      <c r="MH6" s="103"/>
      <c r="MI6" s="103"/>
      <c r="MJ6" s="103"/>
      <c r="MK6" s="103"/>
      <c r="ML6" s="103"/>
      <c r="MM6" s="103"/>
      <c r="MN6" s="103"/>
      <c r="MO6" s="103"/>
      <c r="MP6" s="103"/>
      <c r="MQ6" s="103"/>
      <c r="MR6" s="103"/>
      <c r="MS6" s="103"/>
      <c r="MT6" s="103"/>
      <c r="MU6" s="103"/>
      <c r="MV6" s="103"/>
    </row>
    <row r="7" s="48" customFormat="true" ht="17.25" hidden="false" customHeight="true" outlineLevel="0" collapsed="false">
      <c r="A7" s="36"/>
      <c r="B7" s="37" t="s">
        <v>22</v>
      </c>
      <c r="C7" s="38" t="s">
        <v>23</v>
      </c>
      <c r="D7" s="39" t="n">
        <v>5</v>
      </c>
      <c r="E7" s="39" t="n">
        <v>47.67</v>
      </c>
      <c r="F7" s="40" t="n">
        <v>8</v>
      </c>
      <c r="G7" s="41" t="n">
        <f aca="false">+D7*F7</f>
        <v>40</v>
      </c>
      <c r="H7" s="42"/>
      <c r="I7" s="43"/>
      <c r="J7" s="44" t="n">
        <f aca="false">G7*E7</f>
        <v>1906.8</v>
      </c>
      <c r="K7" s="104" t="n">
        <f aca="false">+F7*-12</f>
        <v>-96</v>
      </c>
      <c r="L7" s="44"/>
      <c r="M7" s="44"/>
      <c r="N7" s="44"/>
      <c r="O7" s="44"/>
      <c r="P7" s="45"/>
      <c r="Q7" s="45"/>
      <c r="R7" s="45" t="n">
        <f aca="false">+H7+I7+J7+K7</f>
        <v>1810.8</v>
      </c>
      <c r="S7" s="45"/>
      <c r="T7" s="44"/>
      <c r="U7" s="105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</row>
    <row r="8" customFormat="false" ht="17.25" hidden="false" customHeight="true" outlineLevel="0" collapsed="false">
      <c r="A8" s="106" t="s">
        <v>24</v>
      </c>
      <c r="B8" s="25" t="s">
        <v>25</v>
      </c>
      <c r="C8" s="26" t="s">
        <v>23</v>
      </c>
      <c r="D8" s="27" t="n">
        <v>5</v>
      </c>
      <c r="E8" s="27" t="n">
        <v>47.67</v>
      </c>
      <c r="F8" s="28" t="n">
        <v>20</v>
      </c>
      <c r="G8" s="28" t="n">
        <f aca="false">+D8*F8</f>
        <v>100</v>
      </c>
      <c r="H8" s="49" t="n">
        <f aca="false">G8*E8</f>
        <v>4767</v>
      </c>
      <c r="I8" s="30" t="n">
        <f aca="false">+F8*-12</f>
        <v>-240</v>
      </c>
      <c r="J8" s="50"/>
      <c r="K8" s="50"/>
      <c r="L8" s="50"/>
      <c r="M8" s="50"/>
      <c r="N8" s="50"/>
      <c r="O8" s="50"/>
      <c r="P8" s="51"/>
      <c r="Q8" s="51"/>
      <c r="R8" s="101"/>
      <c r="S8" s="101" t="n">
        <f aca="false">H8+I8+J8+K8</f>
        <v>4527</v>
      </c>
      <c r="T8" s="32" t="n">
        <v>130</v>
      </c>
      <c r="U8" s="105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</row>
    <row r="9" s="48" customFormat="true" ht="17.25" hidden="false" customHeight="true" outlineLevel="0" collapsed="false">
      <c r="A9" s="36"/>
      <c r="B9" s="37" t="s">
        <v>25</v>
      </c>
      <c r="C9" s="38" t="s">
        <v>23</v>
      </c>
      <c r="D9" s="39" t="n">
        <v>5</v>
      </c>
      <c r="E9" s="39" t="n">
        <v>47.67</v>
      </c>
      <c r="F9" s="40" t="n">
        <v>8</v>
      </c>
      <c r="G9" s="40" t="n">
        <f aca="false">+D9*F9</f>
        <v>40</v>
      </c>
      <c r="H9" s="42"/>
      <c r="I9" s="43"/>
      <c r="J9" s="44" t="n">
        <f aca="false">G9*E9</f>
        <v>1906.8</v>
      </c>
      <c r="K9" s="104" t="n">
        <f aca="false">+F9*-12</f>
        <v>-96</v>
      </c>
      <c r="L9" s="44"/>
      <c r="M9" s="44"/>
      <c r="N9" s="44"/>
      <c r="O9" s="44"/>
      <c r="P9" s="45"/>
      <c r="Q9" s="45"/>
      <c r="R9" s="45" t="n">
        <f aca="false">+H9+I9+J9+K9</f>
        <v>1810.8</v>
      </c>
      <c r="S9" s="45"/>
      <c r="T9" s="44"/>
      <c r="U9" s="105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</row>
    <row r="10" customFormat="false" ht="17.25" hidden="false" customHeight="true" outlineLevel="0" collapsed="false">
      <c r="A10" s="106" t="s">
        <v>26</v>
      </c>
      <c r="B10" s="25" t="s">
        <v>27</v>
      </c>
      <c r="C10" s="26" t="s">
        <v>23</v>
      </c>
      <c r="D10" s="27" t="n">
        <v>5</v>
      </c>
      <c r="E10" s="27" t="n">
        <v>47.67</v>
      </c>
      <c r="F10" s="28" t="n">
        <v>20</v>
      </c>
      <c r="G10" s="28" t="n">
        <f aca="false">+D10*F10</f>
        <v>100</v>
      </c>
      <c r="H10" s="28" t="n">
        <f aca="false">G10*E10</f>
        <v>4767</v>
      </c>
      <c r="I10" s="30" t="n">
        <f aca="false">+F10*-12</f>
        <v>-240</v>
      </c>
      <c r="J10" s="32"/>
      <c r="K10" s="32"/>
      <c r="L10" s="32"/>
      <c r="M10" s="32"/>
      <c r="N10" s="32"/>
      <c r="O10" s="32"/>
      <c r="P10" s="31"/>
      <c r="Q10" s="31"/>
      <c r="R10" s="101"/>
      <c r="S10" s="101" t="n">
        <f aca="false">H10+I10+J10+K10</f>
        <v>4527</v>
      </c>
      <c r="T10" s="32" t="n">
        <v>105</v>
      </c>
      <c r="U10" s="105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  <c r="CT10" s="86"/>
      <c r="CU10" s="86"/>
      <c r="CV10" s="86"/>
      <c r="CW10" s="86"/>
      <c r="CX10" s="86"/>
      <c r="CY10" s="86"/>
      <c r="CZ10" s="86"/>
      <c r="DA10" s="86"/>
      <c r="DB10" s="86"/>
      <c r="DC10" s="86"/>
      <c r="DD10" s="86"/>
      <c r="DE10" s="86"/>
      <c r="DF10" s="86"/>
      <c r="DG10" s="86"/>
      <c r="DH10" s="86"/>
      <c r="DI10" s="86"/>
      <c r="DJ10" s="86"/>
      <c r="DK10" s="86"/>
      <c r="DL10" s="86"/>
      <c r="DM10" s="86"/>
      <c r="DN10" s="86"/>
      <c r="DO10" s="86"/>
      <c r="DP10" s="86"/>
      <c r="DQ10" s="86"/>
      <c r="DR10" s="86"/>
      <c r="DS10" s="86"/>
      <c r="DT10" s="86"/>
      <c r="DU10" s="86"/>
      <c r="DV10" s="86"/>
      <c r="DW10" s="86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EY10" s="86"/>
      <c r="EZ10" s="86"/>
      <c r="FA10" s="86"/>
      <c r="FB10" s="86"/>
      <c r="FC10" s="86"/>
      <c r="FD10" s="86"/>
      <c r="FE10" s="86"/>
      <c r="FF10" s="86"/>
      <c r="FG10" s="86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/>
      <c r="FY10" s="86"/>
      <c r="FZ10" s="86"/>
      <c r="GA10" s="86"/>
      <c r="GB10" s="86"/>
      <c r="GC10" s="86"/>
      <c r="GD10" s="86"/>
      <c r="GE10" s="86"/>
      <c r="GF10" s="86"/>
      <c r="GG10" s="86"/>
      <c r="GH10" s="86"/>
      <c r="GI10" s="86"/>
      <c r="GJ10" s="86"/>
      <c r="GK10" s="86"/>
      <c r="GL10" s="86"/>
      <c r="GM10" s="86"/>
      <c r="GN10" s="86"/>
      <c r="GO10" s="86"/>
      <c r="GP10" s="86"/>
      <c r="GQ10" s="86"/>
      <c r="GR10" s="86"/>
      <c r="GS10" s="86"/>
      <c r="GT10" s="86"/>
      <c r="GU10" s="86"/>
      <c r="GV10" s="86"/>
      <c r="GW10" s="86"/>
      <c r="GX10" s="86"/>
      <c r="GY10" s="86"/>
      <c r="GZ10" s="86"/>
      <c r="HA10" s="86"/>
      <c r="HB10" s="86"/>
      <c r="HC10" s="86"/>
      <c r="HD10" s="86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86"/>
      <c r="IA10" s="86"/>
      <c r="IB10" s="86"/>
      <c r="IC10" s="86"/>
      <c r="ID10" s="86"/>
      <c r="IE10" s="86"/>
      <c r="IF10" s="86"/>
      <c r="IG10" s="86"/>
      <c r="IH10" s="86"/>
      <c r="II10" s="86"/>
      <c r="IJ10" s="86"/>
      <c r="IK10" s="86"/>
      <c r="IL10" s="86"/>
      <c r="IM10" s="86"/>
      <c r="IN10" s="86"/>
      <c r="IO10" s="86"/>
      <c r="IP10" s="86"/>
      <c r="IQ10" s="86"/>
      <c r="IR10" s="86"/>
      <c r="IS10" s="86"/>
      <c r="IT10" s="86"/>
      <c r="IU10" s="86"/>
      <c r="IV10" s="86"/>
      <c r="IW10" s="86"/>
      <c r="IX10" s="86"/>
      <c r="IY10" s="86"/>
      <c r="IZ10" s="86"/>
      <c r="JA10" s="86"/>
      <c r="JB10" s="86"/>
      <c r="JC10" s="86"/>
      <c r="JD10" s="86"/>
      <c r="JE10" s="86"/>
      <c r="JF10" s="86"/>
      <c r="JG10" s="86"/>
      <c r="JH10" s="86"/>
      <c r="JI10" s="86"/>
      <c r="JJ10" s="86"/>
      <c r="JK10" s="86"/>
      <c r="JL10" s="86"/>
      <c r="JM10" s="86"/>
      <c r="JN10" s="86"/>
      <c r="JO10" s="86"/>
      <c r="JP10" s="86"/>
      <c r="JQ10" s="86"/>
      <c r="JR10" s="86"/>
      <c r="JS10" s="86"/>
      <c r="JT10" s="86"/>
      <c r="JU10" s="86"/>
      <c r="JV10" s="86"/>
      <c r="JW10" s="86"/>
      <c r="JX10" s="86"/>
      <c r="JY10" s="86"/>
      <c r="JZ10" s="86"/>
      <c r="KA10" s="86"/>
      <c r="KB10" s="86"/>
      <c r="KC10" s="86"/>
      <c r="KD10" s="86"/>
      <c r="KE10" s="86"/>
      <c r="KF10" s="86"/>
      <c r="KG10" s="86"/>
      <c r="KH10" s="86"/>
      <c r="KI10" s="86"/>
      <c r="KJ10" s="86"/>
      <c r="KK10" s="86"/>
      <c r="KL10" s="86"/>
      <c r="KM10" s="86"/>
      <c r="KN10" s="86"/>
      <c r="KO10" s="86"/>
      <c r="KP10" s="86"/>
      <c r="KQ10" s="86"/>
      <c r="KR10" s="86"/>
      <c r="KS10" s="86"/>
      <c r="KT10" s="86"/>
      <c r="KU10" s="86"/>
      <c r="KV10" s="86"/>
      <c r="KW10" s="86"/>
      <c r="KX10" s="86"/>
      <c r="KY10" s="86"/>
      <c r="KZ10" s="86"/>
      <c r="LA10" s="86"/>
      <c r="LB10" s="86"/>
      <c r="LC10" s="86"/>
      <c r="LD10" s="86"/>
      <c r="LE10" s="86"/>
      <c r="LF10" s="86"/>
      <c r="LG10" s="86"/>
      <c r="LH10" s="86"/>
      <c r="LI10" s="86"/>
      <c r="LJ10" s="86"/>
      <c r="LK10" s="86"/>
      <c r="LL10" s="86"/>
      <c r="LM10" s="86"/>
      <c r="LN10" s="86"/>
      <c r="LO10" s="86"/>
      <c r="LP10" s="86"/>
      <c r="LQ10" s="86"/>
      <c r="LR10" s="86"/>
      <c r="LS10" s="86"/>
      <c r="LT10" s="86"/>
      <c r="LU10" s="86"/>
      <c r="LV10" s="86"/>
      <c r="LW10" s="86"/>
      <c r="LX10" s="86"/>
      <c r="LY10" s="86"/>
      <c r="LZ10" s="86"/>
      <c r="MA10" s="86"/>
      <c r="MB10" s="86"/>
      <c r="MC10" s="86"/>
      <c r="MD10" s="86"/>
      <c r="ME10" s="86"/>
      <c r="MF10" s="86"/>
      <c r="MG10" s="86"/>
      <c r="MH10" s="86"/>
      <c r="MI10" s="86"/>
      <c r="MJ10" s="86"/>
      <c r="MK10" s="86"/>
      <c r="ML10" s="86"/>
      <c r="MM10" s="86"/>
      <c r="MN10" s="86"/>
      <c r="MO10" s="86"/>
      <c r="MP10" s="86"/>
      <c r="MQ10" s="86"/>
      <c r="MR10" s="86"/>
      <c r="MS10" s="86"/>
      <c r="MT10" s="86"/>
      <c r="MU10" s="86"/>
      <c r="MV10" s="86"/>
    </row>
    <row r="11" s="48" customFormat="true" ht="17.25" hidden="false" customHeight="true" outlineLevel="0" collapsed="false">
      <c r="A11" s="36"/>
      <c r="B11" s="37" t="s">
        <v>27</v>
      </c>
      <c r="C11" s="38" t="s">
        <v>23</v>
      </c>
      <c r="D11" s="53" t="n">
        <v>5</v>
      </c>
      <c r="E11" s="53" t="n">
        <v>47.67</v>
      </c>
      <c r="F11" s="54" t="n">
        <v>8</v>
      </c>
      <c r="G11" s="54" t="n">
        <f aca="false">+D11*F11</f>
        <v>40</v>
      </c>
      <c r="H11" s="54"/>
      <c r="I11" s="45"/>
      <c r="J11" s="45" t="n">
        <f aca="false">G11*E11</f>
        <v>1906.8</v>
      </c>
      <c r="K11" s="104" t="n">
        <f aca="false">+F11*-12</f>
        <v>-96</v>
      </c>
      <c r="L11" s="45"/>
      <c r="M11" s="45"/>
      <c r="N11" s="45"/>
      <c r="O11" s="45"/>
      <c r="P11" s="45"/>
      <c r="Q11" s="45"/>
      <c r="R11" s="45" t="n">
        <f aca="false">+H11+I11+J11+K11</f>
        <v>1810.8</v>
      </c>
      <c r="S11" s="45"/>
      <c r="T11" s="45"/>
      <c r="U11" s="105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  <c r="FF11" s="86"/>
      <c r="FG11" s="86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  <c r="GD11" s="86"/>
      <c r="GE11" s="86"/>
      <c r="GF11" s="86"/>
      <c r="GG11" s="86"/>
      <c r="GH11" s="86"/>
      <c r="GI11" s="86"/>
      <c r="GJ11" s="86"/>
      <c r="GK11" s="86"/>
      <c r="GL11" s="86"/>
      <c r="GM11" s="86"/>
      <c r="GN11" s="86"/>
      <c r="GO11" s="86"/>
      <c r="GP11" s="86"/>
      <c r="GQ11" s="86"/>
      <c r="GR11" s="86"/>
      <c r="GS11" s="86"/>
      <c r="GT11" s="86"/>
      <c r="GU11" s="86"/>
      <c r="GV11" s="86"/>
      <c r="GW11" s="86"/>
      <c r="GX11" s="86"/>
      <c r="GY11" s="86"/>
      <c r="GZ11" s="86"/>
      <c r="HA11" s="86"/>
      <c r="HB11" s="86"/>
      <c r="HC11" s="86"/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86"/>
      <c r="HO11" s="86"/>
      <c r="HP11" s="86"/>
      <c r="HQ11" s="86"/>
      <c r="HR11" s="86"/>
      <c r="HS11" s="86"/>
      <c r="HT11" s="86"/>
      <c r="HU11" s="86"/>
      <c r="HV11" s="86"/>
      <c r="HW11" s="86"/>
      <c r="HX11" s="86"/>
      <c r="HY11" s="86"/>
      <c r="HZ11" s="86"/>
      <c r="IA11" s="86"/>
      <c r="IB11" s="86"/>
      <c r="IC11" s="86"/>
      <c r="ID11" s="86"/>
      <c r="IE11" s="86"/>
      <c r="IF11" s="86"/>
      <c r="IG11" s="86"/>
      <c r="IH11" s="86"/>
      <c r="II11" s="86"/>
      <c r="IJ11" s="86"/>
      <c r="IK11" s="86"/>
      <c r="IL11" s="86"/>
      <c r="IM11" s="86"/>
      <c r="IN11" s="86"/>
      <c r="IO11" s="86"/>
      <c r="IP11" s="86"/>
      <c r="IQ11" s="86"/>
      <c r="IR11" s="86"/>
      <c r="IS11" s="86"/>
      <c r="IT11" s="86"/>
      <c r="IU11" s="86"/>
      <c r="IV11" s="86"/>
      <c r="IW11" s="86"/>
      <c r="IX11" s="86"/>
      <c r="IY11" s="86"/>
      <c r="IZ11" s="86"/>
      <c r="JA11" s="86"/>
      <c r="JB11" s="86"/>
      <c r="JC11" s="86"/>
      <c r="JD11" s="86"/>
      <c r="JE11" s="86"/>
      <c r="JF11" s="86"/>
      <c r="JG11" s="86"/>
      <c r="JH11" s="86"/>
      <c r="JI11" s="86"/>
      <c r="JJ11" s="86"/>
      <c r="JK11" s="86"/>
      <c r="JL11" s="86"/>
      <c r="JM11" s="86"/>
      <c r="JN11" s="86"/>
      <c r="JO11" s="86"/>
      <c r="JP11" s="86"/>
      <c r="JQ11" s="86"/>
      <c r="JR11" s="86"/>
      <c r="JS11" s="86"/>
      <c r="JT11" s="86"/>
      <c r="JU11" s="86"/>
      <c r="JV11" s="86"/>
      <c r="JW11" s="86"/>
      <c r="JX11" s="86"/>
      <c r="JY11" s="86"/>
      <c r="JZ11" s="86"/>
      <c r="KA11" s="86"/>
      <c r="KB11" s="86"/>
      <c r="KC11" s="86"/>
      <c r="KD11" s="86"/>
      <c r="KE11" s="86"/>
      <c r="KF11" s="86"/>
      <c r="KG11" s="86"/>
      <c r="KH11" s="86"/>
      <c r="KI11" s="86"/>
      <c r="KJ11" s="86"/>
      <c r="KK11" s="86"/>
      <c r="KL11" s="86"/>
      <c r="KM11" s="86"/>
      <c r="KN11" s="86"/>
      <c r="KO11" s="86"/>
      <c r="KP11" s="86"/>
      <c r="KQ11" s="86"/>
      <c r="KR11" s="86"/>
      <c r="KS11" s="86"/>
      <c r="KT11" s="86"/>
      <c r="KU11" s="86"/>
      <c r="KV11" s="86"/>
      <c r="KW11" s="86"/>
      <c r="KX11" s="86"/>
      <c r="KY11" s="86"/>
      <c r="KZ11" s="86"/>
      <c r="LA11" s="86"/>
      <c r="LB11" s="86"/>
      <c r="LC11" s="86"/>
      <c r="LD11" s="86"/>
      <c r="LE11" s="86"/>
      <c r="LF11" s="86"/>
      <c r="LG11" s="86"/>
      <c r="LH11" s="86"/>
      <c r="LI11" s="86"/>
      <c r="LJ11" s="86"/>
      <c r="LK11" s="86"/>
      <c r="LL11" s="86"/>
      <c r="LM11" s="86"/>
      <c r="LN11" s="86"/>
      <c r="LO11" s="86"/>
      <c r="LP11" s="86"/>
      <c r="LQ11" s="86"/>
      <c r="LR11" s="86"/>
      <c r="LS11" s="86"/>
      <c r="LT11" s="86"/>
      <c r="LU11" s="86"/>
      <c r="LV11" s="86"/>
      <c r="LW11" s="86"/>
      <c r="LX11" s="86"/>
      <c r="LY11" s="86"/>
      <c r="LZ11" s="86"/>
      <c r="MA11" s="86"/>
      <c r="MB11" s="86"/>
      <c r="MC11" s="86"/>
      <c r="MD11" s="86"/>
      <c r="ME11" s="86"/>
      <c r="MF11" s="86"/>
      <c r="MG11" s="86"/>
      <c r="MH11" s="86"/>
      <c r="MI11" s="86"/>
      <c r="MJ11" s="86"/>
      <c r="MK11" s="86"/>
      <c r="ML11" s="86"/>
      <c r="MM11" s="86"/>
      <c r="MN11" s="86"/>
      <c r="MO11" s="86"/>
      <c r="MP11" s="86"/>
      <c r="MQ11" s="86"/>
      <c r="MR11" s="86"/>
      <c r="MS11" s="86"/>
      <c r="MT11" s="86"/>
      <c r="MU11" s="86"/>
      <c r="MV11" s="86"/>
    </row>
    <row r="12" customFormat="false" ht="17.25" hidden="false" customHeight="true" outlineLevel="0" collapsed="false">
      <c r="A12" s="106" t="s">
        <v>28</v>
      </c>
      <c r="B12" s="24" t="s">
        <v>29</v>
      </c>
      <c r="C12" s="107" t="s">
        <v>23</v>
      </c>
      <c r="D12" s="27" t="n">
        <v>5</v>
      </c>
      <c r="E12" s="27" t="n">
        <v>47.67</v>
      </c>
      <c r="F12" s="28" t="n">
        <v>20</v>
      </c>
      <c r="G12" s="28" t="n">
        <f aca="false">+D12*F12</f>
        <v>100</v>
      </c>
      <c r="H12" s="28" t="n">
        <f aca="false">G12*E12</f>
        <v>4767</v>
      </c>
      <c r="I12" s="104" t="n">
        <f aca="false">+F12*-12</f>
        <v>-240</v>
      </c>
      <c r="J12" s="32"/>
      <c r="K12" s="32"/>
      <c r="L12" s="32"/>
      <c r="M12" s="32"/>
      <c r="N12" s="32"/>
      <c r="O12" s="32"/>
      <c r="P12" s="31"/>
      <c r="Q12" s="31"/>
      <c r="R12" s="101"/>
      <c r="S12" s="101" t="n">
        <f aca="false">H12+I12+J12+K12</f>
        <v>4527</v>
      </c>
      <c r="T12" s="32" t="n">
        <v>200</v>
      </c>
      <c r="U12" s="105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  <c r="IP12" s="86"/>
      <c r="IQ12" s="86"/>
      <c r="IR12" s="86"/>
      <c r="IS12" s="86"/>
      <c r="IT12" s="86"/>
      <c r="IU12" s="86"/>
      <c r="IV12" s="86"/>
      <c r="IW12" s="86"/>
      <c r="IX12" s="86"/>
      <c r="IY12" s="86"/>
      <c r="IZ12" s="86"/>
      <c r="JA12" s="86"/>
      <c r="JB12" s="86"/>
      <c r="JC12" s="86"/>
      <c r="JD12" s="86"/>
      <c r="JE12" s="86"/>
      <c r="JF12" s="86"/>
      <c r="JG12" s="86"/>
      <c r="JH12" s="86"/>
      <c r="JI12" s="86"/>
      <c r="JJ12" s="86"/>
      <c r="JK12" s="86"/>
      <c r="JL12" s="86"/>
      <c r="JM12" s="86"/>
      <c r="JN12" s="86"/>
      <c r="JO12" s="86"/>
      <c r="JP12" s="86"/>
      <c r="JQ12" s="86"/>
      <c r="JR12" s="86"/>
      <c r="JS12" s="86"/>
      <c r="JT12" s="86"/>
      <c r="JU12" s="86"/>
      <c r="JV12" s="86"/>
      <c r="JW12" s="86"/>
      <c r="JX12" s="86"/>
      <c r="JY12" s="86"/>
      <c r="JZ12" s="86"/>
      <c r="KA12" s="86"/>
      <c r="KB12" s="86"/>
      <c r="KC12" s="86"/>
      <c r="KD12" s="86"/>
      <c r="KE12" s="86"/>
      <c r="KF12" s="86"/>
      <c r="KG12" s="86"/>
      <c r="KH12" s="86"/>
      <c r="KI12" s="86"/>
      <c r="KJ12" s="86"/>
      <c r="KK12" s="86"/>
      <c r="KL12" s="86"/>
      <c r="KM12" s="86"/>
      <c r="KN12" s="86"/>
      <c r="KO12" s="86"/>
      <c r="KP12" s="86"/>
      <c r="KQ12" s="86"/>
      <c r="KR12" s="86"/>
      <c r="KS12" s="86"/>
      <c r="KT12" s="86"/>
      <c r="KU12" s="86"/>
      <c r="KV12" s="86"/>
      <c r="KW12" s="86"/>
      <c r="KX12" s="86"/>
      <c r="KY12" s="86"/>
      <c r="KZ12" s="86"/>
      <c r="LA12" s="86"/>
      <c r="LB12" s="86"/>
      <c r="LC12" s="86"/>
      <c r="LD12" s="86"/>
      <c r="LE12" s="86"/>
      <c r="LF12" s="86"/>
      <c r="LG12" s="86"/>
      <c r="LH12" s="86"/>
      <c r="LI12" s="86"/>
      <c r="LJ12" s="86"/>
      <c r="LK12" s="86"/>
      <c r="LL12" s="86"/>
      <c r="LM12" s="86"/>
      <c r="LN12" s="86"/>
      <c r="LO12" s="86"/>
      <c r="LP12" s="86"/>
      <c r="LQ12" s="86"/>
      <c r="LR12" s="86"/>
      <c r="LS12" s="86"/>
      <c r="LT12" s="86"/>
      <c r="LU12" s="86"/>
      <c r="LV12" s="86"/>
      <c r="LW12" s="86"/>
      <c r="LX12" s="86"/>
      <c r="LY12" s="86"/>
      <c r="LZ12" s="86"/>
      <c r="MA12" s="86"/>
      <c r="MB12" s="86"/>
      <c r="MC12" s="86"/>
      <c r="MD12" s="86"/>
      <c r="ME12" s="86"/>
      <c r="MF12" s="86"/>
      <c r="MG12" s="86"/>
      <c r="MH12" s="86"/>
      <c r="MI12" s="86"/>
      <c r="MJ12" s="86"/>
      <c r="MK12" s="86"/>
      <c r="ML12" s="86"/>
      <c r="MM12" s="86"/>
      <c r="MN12" s="86"/>
      <c r="MO12" s="86"/>
      <c r="MP12" s="86"/>
      <c r="MQ12" s="86"/>
      <c r="MR12" s="86"/>
      <c r="MS12" s="86"/>
      <c r="MT12" s="86"/>
      <c r="MU12" s="86"/>
      <c r="MV12" s="86"/>
    </row>
    <row r="13" s="48" customFormat="true" ht="16.5" hidden="false" customHeight="true" outlineLevel="0" collapsed="false">
      <c r="A13" s="36"/>
      <c r="B13" s="108" t="s">
        <v>29</v>
      </c>
      <c r="C13" s="109" t="s">
        <v>23</v>
      </c>
      <c r="D13" s="39" t="n">
        <v>5</v>
      </c>
      <c r="E13" s="39" t="n">
        <v>47.67</v>
      </c>
      <c r="F13" s="40" t="n">
        <v>8</v>
      </c>
      <c r="G13" s="40" t="n">
        <f aca="false">+D13*F13</f>
        <v>40</v>
      </c>
      <c r="H13" s="40"/>
      <c r="I13" s="44"/>
      <c r="J13" s="44" t="n">
        <f aca="false">G13*E13</f>
        <v>1906.8</v>
      </c>
      <c r="K13" s="104" t="n">
        <f aca="false">+F13*-12</f>
        <v>-96</v>
      </c>
      <c r="L13" s="44"/>
      <c r="M13" s="44"/>
      <c r="N13" s="44"/>
      <c r="O13" s="44"/>
      <c r="P13" s="45"/>
      <c r="Q13" s="45"/>
      <c r="R13" s="45" t="n">
        <f aca="false">+H13+I13+J13+K13</f>
        <v>1810.8</v>
      </c>
      <c r="S13" s="45"/>
      <c r="T13" s="44"/>
      <c r="U13" s="105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  <c r="IP13" s="86"/>
      <c r="IQ13" s="86"/>
      <c r="IR13" s="86"/>
      <c r="IS13" s="86"/>
      <c r="IT13" s="86"/>
      <c r="IU13" s="86"/>
      <c r="IV13" s="86"/>
      <c r="IW13" s="86"/>
      <c r="IX13" s="86"/>
      <c r="IY13" s="86"/>
      <c r="IZ13" s="86"/>
      <c r="JA13" s="86"/>
      <c r="JB13" s="86"/>
      <c r="JC13" s="86"/>
      <c r="JD13" s="86"/>
      <c r="JE13" s="86"/>
      <c r="JF13" s="86"/>
      <c r="JG13" s="86"/>
      <c r="JH13" s="86"/>
      <c r="JI13" s="86"/>
      <c r="JJ13" s="86"/>
      <c r="JK13" s="86"/>
      <c r="JL13" s="86"/>
      <c r="JM13" s="86"/>
      <c r="JN13" s="86"/>
      <c r="JO13" s="86"/>
      <c r="JP13" s="86"/>
      <c r="JQ13" s="86"/>
      <c r="JR13" s="86"/>
      <c r="JS13" s="86"/>
      <c r="JT13" s="86"/>
      <c r="JU13" s="86"/>
      <c r="JV13" s="86"/>
      <c r="JW13" s="86"/>
      <c r="JX13" s="86"/>
      <c r="JY13" s="86"/>
      <c r="JZ13" s="86"/>
      <c r="KA13" s="86"/>
      <c r="KB13" s="86"/>
      <c r="KC13" s="86"/>
      <c r="KD13" s="86"/>
      <c r="KE13" s="86"/>
      <c r="KF13" s="86"/>
      <c r="KG13" s="86"/>
      <c r="KH13" s="86"/>
      <c r="KI13" s="86"/>
      <c r="KJ13" s="86"/>
      <c r="KK13" s="86"/>
      <c r="KL13" s="86"/>
      <c r="KM13" s="86"/>
      <c r="KN13" s="86"/>
      <c r="KO13" s="86"/>
      <c r="KP13" s="86"/>
      <c r="KQ13" s="86"/>
      <c r="KR13" s="86"/>
      <c r="KS13" s="86"/>
      <c r="KT13" s="86"/>
      <c r="KU13" s="86"/>
      <c r="KV13" s="86"/>
      <c r="KW13" s="86"/>
      <c r="KX13" s="86"/>
      <c r="KY13" s="86"/>
      <c r="KZ13" s="86"/>
      <c r="LA13" s="86"/>
      <c r="LB13" s="86"/>
      <c r="LC13" s="86"/>
      <c r="LD13" s="86"/>
      <c r="LE13" s="86"/>
      <c r="LF13" s="86"/>
      <c r="LG13" s="86"/>
      <c r="LH13" s="86"/>
      <c r="LI13" s="86"/>
      <c r="LJ13" s="86"/>
      <c r="LK13" s="86"/>
      <c r="LL13" s="86"/>
      <c r="LM13" s="86"/>
      <c r="LN13" s="86"/>
      <c r="LO13" s="86"/>
      <c r="LP13" s="86"/>
      <c r="LQ13" s="86"/>
      <c r="LR13" s="86"/>
      <c r="LS13" s="86"/>
      <c r="LT13" s="86"/>
      <c r="LU13" s="86"/>
      <c r="LV13" s="86"/>
      <c r="LW13" s="86"/>
      <c r="LX13" s="86"/>
      <c r="LY13" s="86"/>
      <c r="LZ13" s="86"/>
      <c r="MA13" s="86"/>
      <c r="MB13" s="86"/>
      <c r="MC13" s="86"/>
      <c r="MD13" s="86"/>
      <c r="ME13" s="86"/>
      <c r="MF13" s="86"/>
      <c r="MG13" s="86"/>
      <c r="MH13" s="86"/>
      <c r="MI13" s="86"/>
      <c r="MJ13" s="86"/>
      <c r="MK13" s="86"/>
      <c r="ML13" s="86"/>
      <c r="MM13" s="86"/>
      <c r="MN13" s="86"/>
      <c r="MO13" s="86"/>
      <c r="MP13" s="86"/>
      <c r="MQ13" s="86"/>
      <c r="MR13" s="86"/>
      <c r="MS13" s="86"/>
      <c r="MT13" s="86"/>
      <c r="MU13" s="86"/>
      <c r="MV13" s="86"/>
    </row>
    <row r="14" customFormat="false" ht="15" hidden="false" customHeight="false" outlineLevel="0" collapsed="false">
      <c r="A14" s="106" t="s">
        <v>30</v>
      </c>
      <c r="B14" s="24" t="s">
        <v>31</v>
      </c>
      <c r="C14" s="110" t="s">
        <v>32</v>
      </c>
      <c r="D14" s="27" t="n">
        <v>4</v>
      </c>
      <c r="E14" s="27" t="n">
        <v>52</v>
      </c>
      <c r="F14" s="28" t="n">
        <v>0.5</v>
      </c>
      <c r="G14" s="28" t="n">
        <f aca="false">+D14*F14</f>
        <v>2</v>
      </c>
      <c r="H14" s="28" t="n">
        <f aca="false">G14*E14</f>
        <v>104</v>
      </c>
      <c r="I14" s="104" t="n">
        <f aca="false">+F14*-12</f>
        <v>-6</v>
      </c>
      <c r="J14" s="32"/>
      <c r="K14" s="32"/>
      <c r="L14" s="32"/>
      <c r="M14" s="32"/>
      <c r="N14" s="32"/>
      <c r="O14" s="32"/>
      <c r="P14" s="31"/>
      <c r="Q14" s="31"/>
      <c r="R14" s="101"/>
      <c r="S14" s="101" t="n">
        <f aca="false">H14+I14+J14+K14</f>
        <v>98</v>
      </c>
      <c r="T14" s="32" t="n">
        <v>25</v>
      </c>
      <c r="U14" s="105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  <c r="IP14" s="86"/>
      <c r="IQ14" s="86"/>
      <c r="IR14" s="86"/>
      <c r="IS14" s="86"/>
      <c r="IT14" s="86"/>
      <c r="IU14" s="86"/>
      <c r="IV14" s="86"/>
      <c r="IW14" s="86"/>
      <c r="IX14" s="86"/>
      <c r="IY14" s="86"/>
      <c r="IZ14" s="86"/>
      <c r="JA14" s="86"/>
      <c r="JB14" s="86"/>
      <c r="JC14" s="86"/>
      <c r="JD14" s="86"/>
      <c r="JE14" s="86"/>
      <c r="JF14" s="86"/>
      <c r="JG14" s="86"/>
      <c r="JH14" s="86"/>
      <c r="JI14" s="86"/>
      <c r="JJ14" s="86"/>
      <c r="JK14" s="86"/>
      <c r="JL14" s="86"/>
      <c r="JM14" s="86"/>
      <c r="JN14" s="86"/>
      <c r="JO14" s="86"/>
      <c r="JP14" s="86"/>
      <c r="JQ14" s="86"/>
      <c r="JR14" s="86"/>
      <c r="JS14" s="86"/>
      <c r="JT14" s="86"/>
      <c r="JU14" s="86"/>
      <c r="JV14" s="86"/>
      <c r="JW14" s="86"/>
      <c r="JX14" s="86"/>
      <c r="JY14" s="86"/>
      <c r="JZ14" s="86"/>
      <c r="KA14" s="86"/>
      <c r="KB14" s="86"/>
      <c r="KC14" s="86"/>
      <c r="KD14" s="86"/>
      <c r="KE14" s="86"/>
      <c r="KF14" s="86"/>
      <c r="KG14" s="86"/>
      <c r="KH14" s="86"/>
      <c r="KI14" s="86"/>
      <c r="KJ14" s="86"/>
      <c r="KK14" s="86"/>
      <c r="KL14" s="86"/>
      <c r="KM14" s="86"/>
      <c r="KN14" s="86"/>
      <c r="KO14" s="86"/>
      <c r="KP14" s="86"/>
      <c r="KQ14" s="86"/>
      <c r="KR14" s="86"/>
      <c r="KS14" s="86"/>
      <c r="KT14" s="86"/>
      <c r="KU14" s="86"/>
      <c r="KV14" s="86"/>
      <c r="KW14" s="86"/>
      <c r="KX14" s="86"/>
      <c r="KY14" s="86"/>
      <c r="KZ14" s="86"/>
      <c r="LA14" s="86"/>
      <c r="LB14" s="86"/>
      <c r="LC14" s="86"/>
      <c r="LD14" s="86"/>
      <c r="LE14" s="86"/>
      <c r="LF14" s="86"/>
      <c r="LG14" s="86"/>
      <c r="LH14" s="86"/>
      <c r="LI14" s="86"/>
      <c r="LJ14" s="86"/>
      <c r="LK14" s="86"/>
      <c r="LL14" s="86"/>
      <c r="LM14" s="86"/>
      <c r="LN14" s="86"/>
      <c r="LO14" s="86"/>
      <c r="LP14" s="86"/>
      <c r="LQ14" s="86"/>
      <c r="LR14" s="86"/>
      <c r="LS14" s="86"/>
      <c r="LT14" s="86"/>
      <c r="LU14" s="86"/>
      <c r="LV14" s="86"/>
      <c r="LW14" s="86"/>
      <c r="LX14" s="86"/>
      <c r="LY14" s="86"/>
      <c r="LZ14" s="86"/>
      <c r="MA14" s="86"/>
      <c r="MB14" s="86"/>
      <c r="MC14" s="86"/>
      <c r="MD14" s="86"/>
      <c r="ME14" s="86"/>
      <c r="MF14" s="86"/>
      <c r="MG14" s="86"/>
      <c r="MH14" s="86"/>
      <c r="MI14" s="86"/>
      <c r="MJ14" s="86"/>
      <c r="MK14" s="86"/>
      <c r="ML14" s="86"/>
      <c r="MM14" s="86"/>
      <c r="MN14" s="86"/>
      <c r="MO14" s="86"/>
      <c r="MP14" s="86"/>
      <c r="MQ14" s="86"/>
      <c r="MR14" s="86"/>
      <c r="MS14" s="86"/>
      <c r="MT14" s="86"/>
      <c r="MU14" s="86"/>
      <c r="MV14" s="86"/>
    </row>
    <row r="15" s="48" customFormat="true" ht="15" hidden="false" customHeight="false" outlineLevel="0" collapsed="false">
      <c r="A15" s="36"/>
      <c r="B15" s="108" t="s">
        <v>31</v>
      </c>
      <c r="C15" s="111" t="s">
        <v>32</v>
      </c>
      <c r="D15" s="39" t="n">
        <v>4</v>
      </c>
      <c r="E15" s="39" t="n">
        <v>52</v>
      </c>
      <c r="F15" s="40" t="n">
        <v>0.5</v>
      </c>
      <c r="G15" s="40" t="n">
        <f aca="false">+D15*F15</f>
        <v>2</v>
      </c>
      <c r="H15" s="40"/>
      <c r="I15" s="44"/>
      <c r="J15" s="44" t="n">
        <f aca="false">G15*E15</f>
        <v>104</v>
      </c>
      <c r="K15" s="104" t="n">
        <f aca="false">+F15*-12</f>
        <v>-6</v>
      </c>
      <c r="L15" s="44"/>
      <c r="M15" s="44"/>
      <c r="N15" s="44"/>
      <c r="O15" s="44"/>
      <c r="P15" s="44"/>
      <c r="Q15" s="44"/>
      <c r="R15" s="44" t="n">
        <f aca="false">H15+I15+J15+K15</f>
        <v>98</v>
      </c>
      <c r="S15" s="44"/>
      <c r="T15" s="44"/>
      <c r="U15" s="105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  <c r="BZ15" s="86"/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6"/>
      <c r="CO15" s="86"/>
      <c r="CP15" s="86"/>
      <c r="CQ15" s="86"/>
      <c r="CR15" s="86"/>
      <c r="CS15" s="86"/>
      <c r="CT15" s="86"/>
      <c r="CU15" s="86"/>
      <c r="CV15" s="86"/>
      <c r="CW15" s="86"/>
      <c r="CX15" s="86"/>
      <c r="CY15" s="86"/>
      <c r="CZ15" s="86"/>
      <c r="DA15" s="86"/>
      <c r="DB15" s="86"/>
      <c r="DC15" s="86"/>
      <c r="DD15" s="86"/>
      <c r="DE15" s="86"/>
      <c r="DF15" s="86"/>
      <c r="DG15" s="86"/>
      <c r="DH15" s="86"/>
      <c r="DI15" s="86"/>
      <c r="DJ15" s="86"/>
      <c r="DK15" s="86"/>
      <c r="DL15" s="86"/>
      <c r="DM15" s="86"/>
      <c r="DN15" s="86"/>
      <c r="DO15" s="86"/>
      <c r="DP15" s="86"/>
      <c r="DQ15" s="86"/>
      <c r="DR15" s="86"/>
      <c r="DS15" s="86"/>
      <c r="DT15" s="86"/>
      <c r="DU15" s="86"/>
      <c r="DV15" s="86"/>
      <c r="DW15" s="86"/>
      <c r="DX15" s="86"/>
      <c r="DY15" s="86"/>
      <c r="DZ15" s="86"/>
      <c r="EA15" s="86"/>
      <c r="EB15" s="86"/>
      <c r="EC15" s="86"/>
      <c r="ED15" s="86"/>
      <c r="EE15" s="86"/>
      <c r="EF15" s="86"/>
      <c r="EG15" s="86"/>
      <c r="EH15" s="86"/>
      <c r="EI15" s="86"/>
      <c r="EJ15" s="86"/>
      <c r="EK15" s="86"/>
      <c r="EL15" s="86"/>
      <c r="EM15" s="86"/>
      <c r="EN15" s="86"/>
      <c r="EO15" s="86"/>
      <c r="EP15" s="86"/>
      <c r="EQ15" s="86"/>
      <c r="ER15" s="86"/>
      <c r="ES15" s="86"/>
      <c r="ET15" s="86"/>
      <c r="EU15" s="86"/>
      <c r="EV15" s="86"/>
      <c r="EW15" s="86"/>
      <c r="EX15" s="86"/>
      <c r="EY15" s="86"/>
      <c r="EZ15" s="86"/>
      <c r="FA15" s="86"/>
      <c r="FB15" s="86"/>
      <c r="FC15" s="86"/>
      <c r="FD15" s="86"/>
      <c r="FE15" s="86"/>
      <c r="FF15" s="86"/>
      <c r="FG15" s="86"/>
      <c r="FH15" s="86"/>
      <c r="FI15" s="86"/>
      <c r="FJ15" s="86"/>
      <c r="FK15" s="86"/>
      <c r="FL15" s="86"/>
      <c r="FM15" s="86"/>
      <c r="FN15" s="86"/>
      <c r="FO15" s="86"/>
      <c r="FP15" s="86"/>
      <c r="FQ15" s="86"/>
      <c r="FR15" s="86"/>
      <c r="FS15" s="86"/>
      <c r="FT15" s="86"/>
      <c r="FU15" s="86"/>
      <c r="FV15" s="86"/>
      <c r="FW15" s="86"/>
      <c r="FX15" s="86"/>
      <c r="FY15" s="86"/>
      <c r="FZ15" s="86"/>
      <c r="GA15" s="86"/>
      <c r="GB15" s="86"/>
      <c r="GC15" s="86"/>
      <c r="GD15" s="86"/>
      <c r="GE15" s="86"/>
      <c r="GF15" s="86"/>
      <c r="GG15" s="86"/>
      <c r="GH15" s="86"/>
      <c r="GI15" s="86"/>
      <c r="GJ15" s="86"/>
      <c r="GK15" s="86"/>
      <c r="GL15" s="86"/>
      <c r="GM15" s="86"/>
      <c r="GN15" s="86"/>
      <c r="GO15" s="86"/>
      <c r="GP15" s="86"/>
      <c r="GQ15" s="86"/>
      <c r="GR15" s="86"/>
      <c r="GS15" s="86"/>
      <c r="GT15" s="86"/>
      <c r="GU15" s="86"/>
      <c r="GV15" s="86"/>
      <c r="GW15" s="86"/>
      <c r="GX15" s="86"/>
      <c r="GY15" s="86"/>
      <c r="GZ15" s="86"/>
      <c r="HA15" s="86"/>
      <c r="HB15" s="86"/>
      <c r="HC15" s="86"/>
      <c r="HD15" s="86"/>
      <c r="HE15" s="86"/>
      <c r="HF15" s="86"/>
      <c r="HG15" s="86"/>
      <c r="HH15" s="86"/>
      <c r="HI15" s="86"/>
      <c r="HJ15" s="86"/>
      <c r="HK15" s="86"/>
      <c r="HL15" s="86"/>
      <c r="HM15" s="86"/>
      <c r="HN15" s="86"/>
      <c r="HO15" s="86"/>
      <c r="HP15" s="86"/>
      <c r="HQ15" s="86"/>
      <c r="HR15" s="86"/>
      <c r="HS15" s="86"/>
      <c r="HT15" s="86"/>
      <c r="HU15" s="86"/>
      <c r="HV15" s="86"/>
      <c r="HW15" s="86"/>
      <c r="HX15" s="86"/>
      <c r="HY15" s="86"/>
      <c r="HZ15" s="86"/>
      <c r="IA15" s="86"/>
      <c r="IB15" s="86"/>
      <c r="IC15" s="86"/>
      <c r="ID15" s="86"/>
      <c r="IE15" s="86"/>
      <c r="IF15" s="86"/>
      <c r="IG15" s="86"/>
      <c r="IH15" s="86"/>
      <c r="II15" s="86"/>
      <c r="IJ15" s="86"/>
      <c r="IK15" s="86"/>
      <c r="IL15" s="86"/>
      <c r="IM15" s="86"/>
      <c r="IN15" s="86"/>
      <c r="IO15" s="86"/>
      <c r="IP15" s="86"/>
      <c r="IQ15" s="86"/>
      <c r="IR15" s="86"/>
      <c r="IS15" s="86"/>
      <c r="IT15" s="86"/>
      <c r="IU15" s="86"/>
      <c r="IV15" s="86"/>
      <c r="IW15" s="86"/>
      <c r="IX15" s="86"/>
      <c r="IY15" s="86"/>
      <c r="IZ15" s="86"/>
      <c r="JA15" s="86"/>
      <c r="JB15" s="86"/>
      <c r="JC15" s="86"/>
      <c r="JD15" s="86"/>
      <c r="JE15" s="86"/>
      <c r="JF15" s="86"/>
      <c r="JG15" s="86"/>
      <c r="JH15" s="86"/>
      <c r="JI15" s="86"/>
      <c r="JJ15" s="86"/>
      <c r="JK15" s="86"/>
      <c r="JL15" s="86"/>
      <c r="JM15" s="86"/>
      <c r="JN15" s="86"/>
      <c r="JO15" s="86"/>
      <c r="JP15" s="86"/>
      <c r="JQ15" s="86"/>
      <c r="JR15" s="86"/>
      <c r="JS15" s="86"/>
      <c r="JT15" s="86"/>
      <c r="JU15" s="86"/>
      <c r="JV15" s="86"/>
      <c r="JW15" s="86"/>
      <c r="JX15" s="86"/>
      <c r="JY15" s="86"/>
      <c r="JZ15" s="86"/>
      <c r="KA15" s="86"/>
      <c r="KB15" s="86"/>
      <c r="KC15" s="86"/>
      <c r="KD15" s="86"/>
      <c r="KE15" s="86"/>
      <c r="KF15" s="86"/>
      <c r="KG15" s="86"/>
      <c r="KH15" s="86"/>
      <c r="KI15" s="86"/>
      <c r="KJ15" s="86"/>
      <c r="KK15" s="86"/>
      <c r="KL15" s="86"/>
      <c r="KM15" s="86"/>
      <c r="KN15" s="86"/>
      <c r="KO15" s="86"/>
      <c r="KP15" s="86"/>
      <c r="KQ15" s="86"/>
      <c r="KR15" s="86"/>
      <c r="KS15" s="86"/>
      <c r="KT15" s="86"/>
      <c r="KU15" s="86"/>
      <c r="KV15" s="86"/>
      <c r="KW15" s="86"/>
      <c r="KX15" s="86"/>
      <c r="KY15" s="86"/>
      <c r="KZ15" s="86"/>
      <c r="LA15" s="86"/>
      <c r="LB15" s="86"/>
      <c r="LC15" s="86"/>
      <c r="LD15" s="86"/>
      <c r="LE15" s="86"/>
      <c r="LF15" s="86"/>
      <c r="LG15" s="86"/>
      <c r="LH15" s="86"/>
      <c r="LI15" s="86"/>
      <c r="LJ15" s="86"/>
      <c r="LK15" s="86"/>
      <c r="LL15" s="86"/>
      <c r="LM15" s="86"/>
      <c r="LN15" s="86"/>
      <c r="LO15" s="86"/>
      <c r="LP15" s="86"/>
      <c r="LQ15" s="86"/>
      <c r="LR15" s="86"/>
      <c r="LS15" s="86"/>
      <c r="LT15" s="86"/>
      <c r="LU15" s="86"/>
      <c r="LV15" s="86"/>
      <c r="LW15" s="86"/>
      <c r="LX15" s="86"/>
      <c r="LY15" s="86"/>
      <c r="LZ15" s="86"/>
      <c r="MA15" s="86"/>
      <c r="MB15" s="86"/>
      <c r="MC15" s="86"/>
      <c r="MD15" s="86"/>
      <c r="ME15" s="86"/>
      <c r="MF15" s="86"/>
      <c r="MG15" s="86"/>
      <c r="MH15" s="86"/>
      <c r="MI15" s="86"/>
      <c r="MJ15" s="86"/>
      <c r="MK15" s="86"/>
      <c r="ML15" s="86"/>
      <c r="MM15" s="86"/>
      <c r="MN15" s="86"/>
      <c r="MO15" s="86"/>
      <c r="MP15" s="86"/>
      <c r="MQ15" s="86"/>
      <c r="MR15" s="86"/>
      <c r="MS15" s="86"/>
      <c r="MT15" s="86"/>
      <c r="MU15" s="86"/>
      <c r="MV15" s="86"/>
    </row>
    <row r="16" customFormat="false" ht="15" hidden="false" customHeight="false" outlineLevel="0" collapsed="false">
      <c r="A16" s="106"/>
      <c r="B16" s="24" t="s">
        <v>31</v>
      </c>
      <c r="C16" s="110" t="s">
        <v>33</v>
      </c>
      <c r="D16" s="27" t="n">
        <v>1</v>
      </c>
      <c r="E16" s="27" t="n">
        <v>52</v>
      </c>
      <c r="F16" s="28" t="n">
        <v>1.5</v>
      </c>
      <c r="G16" s="28" t="n">
        <f aca="false">+D16*F16</f>
        <v>1.5</v>
      </c>
      <c r="H16" s="28" t="n">
        <f aca="false">G16*E16</f>
        <v>78</v>
      </c>
      <c r="I16" s="104" t="n">
        <f aca="false">+F16*-12</f>
        <v>-18</v>
      </c>
      <c r="J16" s="60"/>
      <c r="K16" s="60"/>
      <c r="L16" s="60"/>
      <c r="M16" s="60"/>
      <c r="N16" s="61"/>
      <c r="O16" s="61"/>
      <c r="P16" s="61"/>
      <c r="Q16" s="61"/>
      <c r="R16" s="112"/>
      <c r="S16" s="113" t="n">
        <f aca="false">H16+I16+J16+K16</f>
        <v>60</v>
      </c>
      <c r="T16" s="32"/>
      <c r="U16" s="105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86"/>
      <c r="BU16" s="86"/>
      <c r="BV16" s="86"/>
      <c r="BW16" s="86"/>
      <c r="BX16" s="86"/>
      <c r="BY16" s="86"/>
      <c r="BZ16" s="86"/>
      <c r="CA16" s="86"/>
      <c r="CB16" s="86"/>
      <c r="CC16" s="86"/>
      <c r="CD16" s="86"/>
      <c r="CE16" s="86"/>
      <c r="CF16" s="86"/>
      <c r="CG16" s="86"/>
      <c r="CH16" s="86"/>
      <c r="CI16" s="86"/>
      <c r="CJ16" s="86"/>
      <c r="CK16" s="86"/>
      <c r="CL16" s="86"/>
      <c r="CM16" s="86"/>
      <c r="CN16" s="86"/>
      <c r="CO16" s="86"/>
      <c r="CP16" s="86"/>
      <c r="CQ16" s="86"/>
      <c r="CR16" s="86"/>
      <c r="CS16" s="86"/>
      <c r="CT16" s="86"/>
      <c r="CU16" s="86"/>
      <c r="CV16" s="86"/>
      <c r="CW16" s="86"/>
      <c r="CX16" s="86"/>
      <c r="CY16" s="86"/>
      <c r="CZ16" s="86"/>
      <c r="DA16" s="86"/>
      <c r="DB16" s="86"/>
      <c r="DC16" s="86"/>
      <c r="DD16" s="86"/>
      <c r="DE16" s="86"/>
      <c r="DF16" s="86"/>
      <c r="DG16" s="86"/>
      <c r="DH16" s="86"/>
      <c r="DI16" s="86"/>
      <c r="DJ16" s="86"/>
      <c r="DK16" s="86"/>
      <c r="DL16" s="86"/>
      <c r="DM16" s="86"/>
      <c r="DN16" s="86"/>
      <c r="DO16" s="86"/>
      <c r="DP16" s="86"/>
      <c r="DQ16" s="86"/>
      <c r="DR16" s="86"/>
      <c r="DS16" s="86"/>
      <c r="DT16" s="86"/>
      <c r="DU16" s="86"/>
      <c r="DV16" s="86"/>
      <c r="DW16" s="86"/>
      <c r="DX16" s="86"/>
      <c r="DY16" s="86"/>
      <c r="DZ16" s="86"/>
      <c r="EA16" s="86"/>
      <c r="EB16" s="86"/>
      <c r="EC16" s="86"/>
      <c r="ED16" s="86"/>
      <c r="EE16" s="86"/>
      <c r="EF16" s="86"/>
      <c r="EG16" s="86"/>
      <c r="EH16" s="86"/>
      <c r="EI16" s="86"/>
      <c r="EJ16" s="86"/>
      <c r="EK16" s="86"/>
      <c r="EL16" s="86"/>
      <c r="EM16" s="86"/>
      <c r="EN16" s="86"/>
      <c r="EO16" s="86"/>
      <c r="EP16" s="86"/>
      <c r="EQ16" s="86"/>
      <c r="ER16" s="86"/>
      <c r="ES16" s="86"/>
      <c r="ET16" s="86"/>
      <c r="EU16" s="86"/>
      <c r="EV16" s="86"/>
      <c r="EW16" s="86"/>
      <c r="EX16" s="86"/>
      <c r="EY16" s="86"/>
      <c r="EZ16" s="86"/>
      <c r="FA16" s="86"/>
      <c r="FB16" s="86"/>
      <c r="FC16" s="86"/>
      <c r="FD16" s="86"/>
      <c r="FE16" s="86"/>
      <c r="FF16" s="86"/>
      <c r="FG16" s="86"/>
      <c r="FH16" s="86"/>
      <c r="FI16" s="86"/>
      <c r="FJ16" s="86"/>
      <c r="FK16" s="86"/>
      <c r="FL16" s="86"/>
      <c r="FM16" s="86"/>
      <c r="FN16" s="86"/>
      <c r="FO16" s="86"/>
      <c r="FP16" s="86"/>
      <c r="FQ16" s="86"/>
      <c r="FR16" s="86"/>
      <c r="FS16" s="86"/>
      <c r="FT16" s="86"/>
      <c r="FU16" s="86"/>
      <c r="FV16" s="86"/>
      <c r="FW16" s="86"/>
      <c r="FX16" s="86"/>
      <c r="FY16" s="86"/>
      <c r="FZ16" s="86"/>
      <c r="GA16" s="86"/>
      <c r="GB16" s="86"/>
      <c r="GC16" s="86"/>
      <c r="GD16" s="86"/>
      <c r="GE16" s="86"/>
      <c r="GF16" s="86"/>
      <c r="GG16" s="86"/>
      <c r="GH16" s="86"/>
      <c r="GI16" s="86"/>
      <c r="GJ16" s="86"/>
      <c r="GK16" s="86"/>
      <c r="GL16" s="86"/>
      <c r="GM16" s="86"/>
      <c r="GN16" s="86"/>
      <c r="GO16" s="86"/>
      <c r="GP16" s="86"/>
      <c r="GQ16" s="86"/>
      <c r="GR16" s="86"/>
      <c r="GS16" s="86"/>
      <c r="GT16" s="86"/>
      <c r="GU16" s="86"/>
      <c r="GV16" s="86"/>
      <c r="GW16" s="86"/>
      <c r="GX16" s="86"/>
      <c r="GY16" s="86"/>
      <c r="GZ16" s="86"/>
      <c r="HA16" s="86"/>
      <c r="HB16" s="86"/>
      <c r="HC16" s="86"/>
      <c r="HD16" s="86"/>
      <c r="HE16" s="86"/>
      <c r="HF16" s="86"/>
      <c r="HG16" s="86"/>
      <c r="HH16" s="86"/>
      <c r="HI16" s="86"/>
      <c r="HJ16" s="86"/>
      <c r="HK16" s="86"/>
      <c r="HL16" s="86"/>
      <c r="HM16" s="86"/>
      <c r="HN16" s="86"/>
      <c r="HO16" s="86"/>
      <c r="HP16" s="86"/>
      <c r="HQ16" s="86"/>
      <c r="HR16" s="86"/>
      <c r="HS16" s="86"/>
      <c r="HT16" s="86"/>
      <c r="HU16" s="86"/>
      <c r="HV16" s="86"/>
      <c r="HW16" s="86"/>
      <c r="HX16" s="86"/>
      <c r="HY16" s="86"/>
      <c r="HZ16" s="86"/>
      <c r="IA16" s="86"/>
      <c r="IB16" s="86"/>
      <c r="IC16" s="86"/>
      <c r="ID16" s="86"/>
      <c r="IE16" s="86"/>
      <c r="IF16" s="86"/>
      <c r="IG16" s="86"/>
      <c r="IH16" s="86"/>
      <c r="II16" s="86"/>
      <c r="IJ16" s="86"/>
      <c r="IK16" s="86"/>
      <c r="IL16" s="86"/>
      <c r="IM16" s="86"/>
      <c r="IN16" s="86"/>
      <c r="IO16" s="86"/>
      <c r="IP16" s="86"/>
      <c r="IQ16" s="86"/>
      <c r="IR16" s="86"/>
      <c r="IS16" s="86"/>
      <c r="IT16" s="86"/>
      <c r="IU16" s="86"/>
      <c r="IV16" s="86"/>
      <c r="IW16" s="86"/>
      <c r="IX16" s="86"/>
      <c r="IY16" s="86"/>
      <c r="IZ16" s="86"/>
      <c r="JA16" s="86"/>
      <c r="JB16" s="86"/>
      <c r="JC16" s="86"/>
      <c r="JD16" s="86"/>
      <c r="JE16" s="86"/>
      <c r="JF16" s="86"/>
      <c r="JG16" s="86"/>
      <c r="JH16" s="86"/>
      <c r="JI16" s="86"/>
      <c r="JJ16" s="86"/>
      <c r="JK16" s="86"/>
      <c r="JL16" s="86"/>
      <c r="JM16" s="86"/>
      <c r="JN16" s="86"/>
      <c r="JO16" s="86"/>
      <c r="JP16" s="86"/>
      <c r="JQ16" s="86"/>
      <c r="JR16" s="86"/>
      <c r="JS16" s="86"/>
      <c r="JT16" s="86"/>
      <c r="JU16" s="86"/>
      <c r="JV16" s="86"/>
      <c r="JW16" s="86"/>
      <c r="JX16" s="86"/>
      <c r="JY16" s="86"/>
      <c r="JZ16" s="86"/>
      <c r="KA16" s="86"/>
      <c r="KB16" s="86"/>
      <c r="KC16" s="86"/>
      <c r="KD16" s="86"/>
      <c r="KE16" s="86"/>
      <c r="KF16" s="86"/>
      <c r="KG16" s="86"/>
      <c r="KH16" s="86"/>
      <c r="KI16" s="86"/>
      <c r="KJ16" s="86"/>
      <c r="KK16" s="86"/>
      <c r="KL16" s="86"/>
      <c r="KM16" s="86"/>
      <c r="KN16" s="86"/>
      <c r="KO16" s="86"/>
      <c r="KP16" s="86"/>
      <c r="KQ16" s="86"/>
      <c r="KR16" s="86"/>
      <c r="KS16" s="86"/>
      <c r="KT16" s="86"/>
      <c r="KU16" s="86"/>
      <c r="KV16" s="86"/>
      <c r="KW16" s="86"/>
      <c r="KX16" s="86"/>
      <c r="KY16" s="86"/>
      <c r="KZ16" s="86"/>
      <c r="LA16" s="86"/>
      <c r="LB16" s="86"/>
      <c r="LC16" s="86"/>
      <c r="LD16" s="86"/>
      <c r="LE16" s="86"/>
      <c r="LF16" s="86"/>
      <c r="LG16" s="86"/>
      <c r="LH16" s="86"/>
      <c r="LI16" s="86"/>
      <c r="LJ16" s="86"/>
      <c r="LK16" s="86"/>
      <c r="LL16" s="86"/>
      <c r="LM16" s="86"/>
      <c r="LN16" s="86"/>
      <c r="LO16" s="86"/>
      <c r="LP16" s="86"/>
      <c r="LQ16" s="86"/>
      <c r="LR16" s="86"/>
      <c r="LS16" s="86"/>
      <c r="LT16" s="86"/>
      <c r="LU16" s="86"/>
      <c r="LV16" s="86"/>
      <c r="LW16" s="86"/>
      <c r="LX16" s="86"/>
      <c r="LY16" s="86"/>
      <c r="LZ16" s="86"/>
      <c r="MA16" s="86"/>
      <c r="MB16" s="86"/>
      <c r="MC16" s="86"/>
      <c r="MD16" s="86"/>
      <c r="ME16" s="86"/>
      <c r="MF16" s="86"/>
      <c r="MG16" s="86"/>
      <c r="MH16" s="86"/>
      <c r="MI16" s="86"/>
      <c r="MJ16" s="86"/>
      <c r="MK16" s="86"/>
      <c r="ML16" s="86"/>
      <c r="MM16" s="86"/>
      <c r="MN16" s="86"/>
      <c r="MO16" s="86"/>
      <c r="MP16" s="86"/>
      <c r="MQ16" s="86"/>
      <c r="MR16" s="86"/>
      <c r="MS16" s="86"/>
      <c r="MT16" s="86"/>
      <c r="MU16" s="86"/>
      <c r="MV16" s="86"/>
    </row>
    <row r="17" s="48" customFormat="true" ht="15" hidden="false" customHeight="false" outlineLevel="0" collapsed="false">
      <c r="A17" s="36"/>
      <c r="B17" s="108" t="s">
        <v>31</v>
      </c>
      <c r="C17" s="111" t="s">
        <v>33</v>
      </c>
      <c r="D17" s="39" t="n">
        <v>1</v>
      </c>
      <c r="E17" s="39" t="n">
        <v>52</v>
      </c>
      <c r="F17" s="40" t="n">
        <v>1.5</v>
      </c>
      <c r="G17" s="40" t="n">
        <f aca="false">+D17*F17</f>
        <v>1.5</v>
      </c>
      <c r="H17" s="40"/>
      <c r="I17" s="44"/>
      <c r="J17" s="44" t="n">
        <f aca="false">G17*E17</f>
        <v>78</v>
      </c>
      <c r="K17" s="104" t="n">
        <f aca="false">+F17*-12</f>
        <v>-18</v>
      </c>
      <c r="L17" s="44"/>
      <c r="M17" s="44"/>
      <c r="N17" s="44"/>
      <c r="O17" s="44"/>
      <c r="P17" s="45"/>
      <c r="Q17" s="45"/>
      <c r="R17" s="45" t="n">
        <f aca="false">+H17+I17+J17+K17</f>
        <v>60</v>
      </c>
      <c r="S17" s="45"/>
      <c r="T17" s="44"/>
      <c r="U17" s="105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6"/>
      <c r="CA17" s="86"/>
      <c r="CB17" s="86"/>
      <c r="CC17" s="86"/>
      <c r="CD17" s="86"/>
      <c r="CE17" s="86"/>
      <c r="CF17" s="86"/>
      <c r="CG17" s="86"/>
      <c r="CH17" s="86"/>
      <c r="CI17" s="86"/>
      <c r="CJ17" s="86"/>
      <c r="CK17" s="86"/>
      <c r="CL17" s="86"/>
      <c r="CM17" s="86"/>
      <c r="CN17" s="86"/>
      <c r="CO17" s="86"/>
      <c r="CP17" s="86"/>
      <c r="CQ17" s="86"/>
      <c r="CR17" s="86"/>
      <c r="CS17" s="86"/>
      <c r="CT17" s="86"/>
      <c r="CU17" s="86"/>
      <c r="CV17" s="86"/>
      <c r="CW17" s="86"/>
      <c r="CX17" s="86"/>
      <c r="CY17" s="86"/>
      <c r="CZ17" s="86"/>
      <c r="DA17" s="86"/>
      <c r="DB17" s="86"/>
      <c r="DC17" s="86"/>
      <c r="DD17" s="86"/>
      <c r="DE17" s="86"/>
      <c r="DF17" s="86"/>
      <c r="DG17" s="86"/>
      <c r="DH17" s="86"/>
      <c r="DI17" s="86"/>
      <c r="DJ17" s="86"/>
      <c r="DK17" s="86"/>
      <c r="DL17" s="86"/>
      <c r="DM17" s="86"/>
      <c r="DN17" s="86"/>
      <c r="DO17" s="86"/>
      <c r="DP17" s="86"/>
      <c r="DQ17" s="86"/>
      <c r="DR17" s="86"/>
      <c r="DS17" s="86"/>
      <c r="DT17" s="86"/>
      <c r="DU17" s="86"/>
      <c r="DV17" s="86"/>
      <c r="DW17" s="86"/>
      <c r="DX17" s="86"/>
      <c r="DY17" s="86"/>
      <c r="DZ17" s="86"/>
      <c r="EA17" s="86"/>
      <c r="EB17" s="86"/>
      <c r="EC17" s="86"/>
      <c r="ED17" s="86"/>
      <c r="EE17" s="86"/>
      <c r="EF17" s="86"/>
      <c r="EG17" s="86"/>
      <c r="EH17" s="86"/>
      <c r="EI17" s="86"/>
      <c r="EJ17" s="86"/>
      <c r="EK17" s="86"/>
      <c r="EL17" s="86"/>
      <c r="EM17" s="86"/>
      <c r="EN17" s="86"/>
      <c r="EO17" s="86"/>
      <c r="EP17" s="86"/>
      <c r="EQ17" s="86"/>
      <c r="ER17" s="86"/>
      <c r="ES17" s="86"/>
      <c r="ET17" s="86"/>
      <c r="EU17" s="86"/>
      <c r="EV17" s="86"/>
      <c r="EW17" s="86"/>
      <c r="EX17" s="86"/>
      <c r="EY17" s="86"/>
      <c r="EZ17" s="86"/>
      <c r="FA17" s="86"/>
      <c r="FB17" s="86"/>
      <c r="FC17" s="86"/>
      <c r="FD17" s="86"/>
      <c r="FE17" s="86"/>
      <c r="FF17" s="86"/>
      <c r="FG17" s="86"/>
      <c r="FH17" s="86"/>
      <c r="FI17" s="86"/>
      <c r="FJ17" s="86"/>
      <c r="FK17" s="86"/>
      <c r="FL17" s="86"/>
      <c r="FM17" s="86"/>
      <c r="FN17" s="86"/>
      <c r="FO17" s="86"/>
      <c r="FP17" s="86"/>
      <c r="FQ17" s="86"/>
      <c r="FR17" s="86"/>
      <c r="FS17" s="86"/>
      <c r="FT17" s="86"/>
      <c r="FU17" s="86"/>
      <c r="FV17" s="86"/>
      <c r="FW17" s="86"/>
      <c r="FX17" s="86"/>
      <c r="FY17" s="86"/>
      <c r="FZ17" s="86"/>
      <c r="GA17" s="86"/>
      <c r="GB17" s="86"/>
      <c r="GC17" s="86"/>
      <c r="GD17" s="86"/>
      <c r="GE17" s="86"/>
      <c r="GF17" s="86"/>
      <c r="GG17" s="86"/>
      <c r="GH17" s="86"/>
      <c r="GI17" s="86"/>
      <c r="GJ17" s="86"/>
      <c r="GK17" s="86"/>
      <c r="GL17" s="86"/>
      <c r="GM17" s="86"/>
      <c r="GN17" s="86"/>
      <c r="GO17" s="86"/>
      <c r="GP17" s="86"/>
      <c r="GQ17" s="86"/>
      <c r="GR17" s="86"/>
      <c r="GS17" s="86"/>
      <c r="GT17" s="86"/>
      <c r="GU17" s="86"/>
      <c r="GV17" s="86"/>
      <c r="GW17" s="86"/>
      <c r="GX17" s="86"/>
      <c r="GY17" s="86"/>
      <c r="GZ17" s="86"/>
      <c r="HA17" s="86"/>
      <c r="HB17" s="86"/>
      <c r="HC17" s="86"/>
      <c r="HD17" s="86"/>
      <c r="HE17" s="86"/>
      <c r="HF17" s="86"/>
      <c r="HG17" s="86"/>
      <c r="HH17" s="86"/>
      <c r="HI17" s="86"/>
      <c r="HJ17" s="86"/>
      <c r="HK17" s="86"/>
      <c r="HL17" s="86"/>
      <c r="HM17" s="86"/>
      <c r="HN17" s="86"/>
      <c r="HO17" s="86"/>
      <c r="HP17" s="86"/>
      <c r="HQ17" s="86"/>
      <c r="HR17" s="86"/>
      <c r="HS17" s="86"/>
      <c r="HT17" s="86"/>
      <c r="HU17" s="86"/>
      <c r="HV17" s="86"/>
      <c r="HW17" s="86"/>
      <c r="HX17" s="86"/>
      <c r="HY17" s="86"/>
      <c r="HZ17" s="86"/>
      <c r="IA17" s="86"/>
      <c r="IB17" s="86"/>
      <c r="IC17" s="86"/>
      <c r="ID17" s="86"/>
      <c r="IE17" s="86"/>
      <c r="IF17" s="86"/>
      <c r="IG17" s="86"/>
      <c r="IH17" s="86"/>
      <c r="II17" s="86"/>
      <c r="IJ17" s="86"/>
      <c r="IK17" s="86"/>
      <c r="IL17" s="86"/>
      <c r="IM17" s="86"/>
      <c r="IN17" s="86"/>
      <c r="IO17" s="86"/>
      <c r="IP17" s="86"/>
      <c r="IQ17" s="86"/>
      <c r="IR17" s="86"/>
      <c r="IS17" s="86"/>
      <c r="IT17" s="86"/>
      <c r="IU17" s="86"/>
      <c r="IV17" s="86"/>
      <c r="IW17" s="86"/>
      <c r="IX17" s="86"/>
      <c r="IY17" s="86"/>
      <c r="IZ17" s="86"/>
      <c r="JA17" s="86"/>
      <c r="JB17" s="86"/>
      <c r="JC17" s="86"/>
      <c r="JD17" s="86"/>
      <c r="JE17" s="86"/>
      <c r="JF17" s="86"/>
      <c r="JG17" s="86"/>
      <c r="JH17" s="86"/>
      <c r="JI17" s="86"/>
      <c r="JJ17" s="86"/>
      <c r="JK17" s="86"/>
      <c r="JL17" s="86"/>
      <c r="JM17" s="86"/>
      <c r="JN17" s="86"/>
      <c r="JO17" s="86"/>
      <c r="JP17" s="86"/>
      <c r="JQ17" s="86"/>
      <c r="JR17" s="86"/>
      <c r="JS17" s="86"/>
      <c r="JT17" s="86"/>
      <c r="JU17" s="86"/>
      <c r="JV17" s="86"/>
      <c r="JW17" s="86"/>
      <c r="JX17" s="86"/>
      <c r="JY17" s="86"/>
      <c r="JZ17" s="86"/>
      <c r="KA17" s="86"/>
      <c r="KB17" s="86"/>
      <c r="KC17" s="86"/>
      <c r="KD17" s="86"/>
      <c r="KE17" s="86"/>
      <c r="KF17" s="86"/>
      <c r="KG17" s="86"/>
      <c r="KH17" s="86"/>
      <c r="KI17" s="86"/>
      <c r="KJ17" s="86"/>
      <c r="KK17" s="86"/>
      <c r="KL17" s="86"/>
      <c r="KM17" s="86"/>
      <c r="KN17" s="86"/>
      <c r="KO17" s="86"/>
      <c r="KP17" s="86"/>
      <c r="KQ17" s="86"/>
      <c r="KR17" s="86"/>
      <c r="KS17" s="86"/>
      <c r="KT17" s="86"/>
      <c r="KU17" s="86"/>
      <c r="KV17" s="86"/>
      <c r="KW17" s="86"/>
      <c r="KX17" s="86"/>
      <c r="KY17" s="86"/>
      <c r="KZ17" s="86"/>
      <c r="LA17" s="86"/>
      <c r="LB17" s="86"/>
      <c r="LC17" s="86"/>
      <c r="LD17" s="86"/>
      <c r="LE17" s="86"/>
      <c r="LF17" s="86"/>
      <c r="LG17" s="86"/>
      <c r="LH17" s="86"/>
      <c r="LI17" s="86"/>
      <c r="LJ17" s="86"/>
      <c r="LK17" s="86"/>
      <c r="LL17" s="86"/>
      <c r="LM17" s="86"/>
      <c r="LN17" s="86"/>
      <c r="LO17" s="86"/>
      <c r="LP17" s="86"/>
      <c r="LQ17" s="86"/>
      <c r="LR17" s="86"/>
      <c r="LS17" s="86"/>
      <c r="LT17" s="86"/>
      <c r="LU17" s="86"/>
      <c r="LV17" s="86"/>
      <c r="LW17" s="86"/>
      <c r="LX17" s="86"/>
      <c r="LY17" s="86"/>
      <c r="LZ17" s="86"/>
      <c r="MA17" s="86"/>
      <c r="MB17" s="86"/>
      <c r="MC17" s="86"/>
      <c r="MD17" s="86"/>
      <c r="ME17" s="86"/>
      <c r="MF17" s="86"/>
      <c r="MG17" s="86"/>
      <c r="MH17" s="86"/>
      <c r="MI17" s="86"/>
      <c r="MJ17" s="86"/>
      <c r="MK17" s="86"/>
      <c r="ML17" s="86"/>
      <c r="MM17" s="86"/>
      <c r="MN17" s="86"/>
      <c r="MO17" s="86"/>
      <c r="MP17" s="86"/>
      <c r="MQ17" s="86"/>
      <c r="MR17" s="86"/>
      <c r="MS17" s="86"/>
      <c r="MT17" s="86"/>
      <c r="MU17" s="86"/>
      <c r="MV17" s="86"/>
    </row>
    <row r="18" customFormat="false" ht="15" hidden="false" customHeight="false" outlineLevel="0" collapsed="false">
      <c r="A18" s="106"/>
      <c r="B18" s="24" t="s">
        <v>34</v>
      </c>
      <c r="C18" s="107" t="s">
        <v>35</v>
      </c>
      <c r="D18" s="27" t="n">
        <v>3</v>
      </c>
      <c r="E18" s="27" t="n">
        <v>52</v>
      </c>
      <c r="F18" s="28" t="n">
        <v>2</v>
      </c>
      <c r="G18" s="28" t="n">
        <f aca="false">+D18*F18</f>
        <v>6</v>
      </c>
      <c r="H18" s="28" t="n">
        <f aca="false">G18*E18</f>
        <v>312</v>
      </c>
      <c r="I18" s="104" t="n">
        <f aca="false">+F18*-12</f>
        <v>-24</v>
      </c>
      <c r="J18" s="32"/>
      <c r="K18" s="32"/>
      <c r="L18" s="32"/>
      <c r="M18" s="32"/>
      <c r="N18" s="32"/>
      <c r="O18" s="32"/>
      <c r="P18" s="31"/>
      <c r="Q18" s="31"/>
      <c r="R18" s="101"/>
      <c r="S18" s="101" t="n">
        <f aca="false">H18+I18+J18+K18</f>
        <v>288</v>
      </c>
      <c r="T18" s="32"/>
      <c r="U18" s="105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6"/>
      <c r="CA18" s="86"/>
      <c r="CB18" s="86"/>
      <c r="CC18" s="86"/>
      <c r="CD18" s="86"/>
      <c r="CE18" s="86"/>
      <c r="CF18" s="86"/>
      <c r="CG18" s="86"/>
      <c r="CH18" s="86"/>
      <c r="CI18" s="86"/>
      <c r="CJ18" s="86"/>
      <c r="CK18" s="86"/>
      <c r="CL18" s="86"/>
      <c r="CM18" s="86"/>
      <c r="CN18" s="86"/>
      <c r="CO18" s="86"/>
      <c r="CP18" s="86"/>
      <c r="CQ18" s="86"/>
      <c r="CR18" s="86"/>
      <c r="CS18" s="86"/>
      <c r="CT18" s="86"/>
      <c r="CU18" s="86"/>
      <c r="CV18" s="86"/>
      <c r="CW18" s="86"/>
      <c r="CX18" s="86"/>
      <c r="CY18" s="86"/>
      <c r="CZ18" s="86"/>
      <c r="DA18" s="86"/>
      <c r="DB18" s="86"/>
      <c r="DC18" s="86"/>
      <c r="DD18" s="86"/>
      <c r="DE18" s="86"/>
      <c r="DF18" s="86"/>
      <c r="DG18" s="86"/>
      <c r="DH18" s="86"/>
      <c r="DI18" s="86"/>
      <c r="DJ18" s="86"/>
      <c r="DK18" s="86"/>
      <c r="DL18" s="86"/>
      <c r="DM18" s="86"/>
      <c r="DN18" s="86"/>
      <c r="DO18" s="86"/>
      <c r="DP18" s="86"/>
      <c r="DQ18" s="86"/>
      <c r="DR18" s="86"/>
      <c r="DS18" s="86"/>
      <c r="DT18" s="86"/>
      <c r="DU18" s="86"/>
      <c r="DV18" s="86"/>
      <c r="DW18" s="86"/>
      <c r="DX18" s="86"/>
      <c r="DY18" s="86"/>
      <c r="DZ18" s="86"/>
      <c r="EA18" s="86"/>
      <c r="EB18" s="86"/>
      <c r="EC18" s="86"/>
      <c r="ED18" s="86"/>
      <c r="EE18" s="86"/>
      <c r="EF18" s="86"/>
      <c r="EG18" s="86"/>
      <c r="EH18" s="86"/>
      <c r="EI18" s="86"/>
      <c r="EJ18" s="86"/>
      <c r="EK18" s="86"/>
      <c r="EL18" s="86"/>
      <c r="EM18" s="86"/>
      <c r="EN18" s="86"/>
      <c r="EO18" s="86"/>
      <c r="EP18" s="86"/>
      <c r="EQ18" s="86"/>
      <c r="ER18" s="86"/>
      <c r="ES18" s="86"/>
      <c r="ET18" s="86"/>
      <c r="EU18" s="86"/>
      <c r="EV18" s="86"/>
      <c r="EW18" s="86"/>
      <c r="EX18" s="86"/>
      <c r="EY18" s="86"/>
      <c r="EZ18" s="86"/>
      <c r="FA18" s="86"/>
      <c r="FB18" s="86"/>
      <c r="FC18" s="86"/>
      <c r="FD18" s="86"/>
      <c r="FE18" s="86"/>
      <c r="FF18" s="86"/>
      <c r="FG18" s="86"/>
      <c r="FH18" s="86"/>
      <c r="FI18" s="86"/>
      <c r="FJ18" s="86"/>
      <c r="FK18" s="86"/>
      <c r="FL18" s="86"/>
      <c r="FM18" s="86"/>
      <c r="FN18" s="86"/>
      <c r="FO18" s="86"/>
      <c r="FP18" s="86"/>
      <c r="FQ18" s="86"/>
      <c r="FR18" s="86"/>
      <c r="FS18" s="86"/>
      <c r="FT18" s="86"/>
      <c r="FU18" s="86"/>
      <c r="FV18" s="86"/>
      <c r="FW18" s="86"/>
      <c r="FX18" s="86"/>
      <c r="FY18" s="86"/>
      <c r="FZ18" s="86"/>
      <c r="GA18" s="86"/>
      <c r="GB18" s="86"/>
      <c r="GC18" s="86"/>
      <c r="GD18" s="86"/>
      <c r="GE18" s="86"/>
      <c r="GF18" s="86"/>
      <c r="GG18" s="86"/>
      <c r="GH18" s="86"/>
      <c r="GI18" s="86"/>
      <c r="GJ18" s="86"/>
      <c r="GK18" s="86"/>
      <c r="GL18" s="86"/>
      <c r="GM18" s="86"/>
      <c r="GN18" s="86"/>
      <c r="GO18" s="86"/>
      <c r="GP18" s="86"/>
      <c r="GQ18" s="86"/>
      <c r="GR18" s="86"/>
      <c r="GS18" s="86"/>
      <c r="GT18" s="86"/>
      <c r="GU18" s="86"/>
      <c r="GV18" s="86"/>
      <c r="GW18" s="86"/>
      <c r="GX18" s="86"/>
      <c r="GY18" s="86"/>
      <c r="GZ18" s="86"/>
      <c r="HA18" s="86"/>
      <c r="HB18" s="86"/>
      <c r="HC18" s="86"/>
      <c r="HD18" s="86"/>
      <c r="HE18" s="86"/>
      <c r="HF18" s="86"/>
      <c r="HG18" s="86"/>
      <c r="HH18" s="86"/>
      <c r="HI18" s="86"/>
      <c r="HJ18" s="86"/>
      <c r="HK18" s="86"/>
      <c r="HL18" s="86"/>
      <c r="HM18" s="86"/>
      <c r="HN18" s="86"/>
      <c r="HO18" s="86"/>
      <c r="HP18" s="86"/>
      <c r="HQ18" s="86"/>
      <c r="HR18" s="86"/>
      <c r="HS18" s="86"/>
      <c r="HT18" s="86"/>
      <c r="HU18" s="86"/>
      <c r="HV18" s="86"/>
      <c r="HW18" s="86"/>
      <c r="HX18" s="86"/>
      <c r="HY18" s="86"/>
      <c r="HZ18" s="86"/>
      <c r="IA18" s="86"/>
      <c r="IB18" s="86"/>
      <c r="IC18" s="86"/>
      <c r="ID18" s="86"/>
      <c r="IE18" s="86"/>
      <c r="IF18" s="86"/>
      <c r="IG18" s="86"/>
      <c r="IH18" s="86"/>
      <c r="II18" s="86"/>
      <c r="IJ18" s="86"/>
      <c r="IK18" s="86"/>
      <c r="IL18" s="86"/>
      <c r="IM18" s="86"/>
      <c r="IN18" s="86"/>
      <c r="IO18" s="86"/>
      <c r="IP18" s="86"/>
      <c r="IQ18" s="86"/>
      <c r="IR18" s="86"/>
      <c r="IS18" s="86"/>
      <c r="IT18" s="86"/>
      <c r="IU18" s="86"/>
      <c r="IV18" s="86"/>
      <c r="IW18" s="86"/>
      <c r="IX18" s="86"/>
      <c r="IY18" s="86"/>
      <c r="IZ18" s="86"/>
      <c r="JA18" s="86"/>
      <c r="JB18" s="86"/>
      <c r="JC18" s="86"/>
      <c r="JD18" s="86"/>
      <c r="JE18" s="86"/>
      <c r="JF18" s="86"/>
      <c r="JG18" s="86"/>
      <c r="JH18" s="86"/>
      <c r="JI18" s="86"/>
      <c r="JJ18" s="86"/>
      <c r="JK18" s="86"/>
      <c r="JL18" s="86"/>
      <c r="JM18" s="86"/>
      <c r="JN18" s="86"/>
      <c r="JO18" s="86"/>
      <c r="JP18" s="86"/>
      <c r="JQ18" s="86"/>
      <c r="JR18" s="86"/>
      <c r="JS18" s="86"/>
      <c r="JT18" s="86"/>
      <c r="JU18" s="86"/>
      <c r="JV18" s="86"/>
      <c r="JW18" s="86"/>
      <c r="JX18" s="86"/>
      <c r="JY18" s="86"/>
      <c r="JZ18" s="86"/>
      <c r="KA18" s="86"/>
      <c r="KB18" s="86"/>
      <c r="KC18" s="86"/>
      <c r="KD18" s="86"/>
      <c r="KE18" s="86"/>
      <c r="KF18" s="86"/>
      <c r="KG18" s="86"/>
      <c r="KH18" s="86"/>
      <c r="KI18" s="86"/>
      <c r="KJ18" s="86"/>
      <c r="KK18" s="86"/>
      <c r="KL18" s="86"/>
      <c r="KM18" s="86"/>
      <c r="KN18" s="86"/>
      <c r="KO18" s="86"/>
      <c r="KP18" s="86"/>
      <c r="KQ18" s="86"/>
      <c r="KR18" s="86"/>
      <c r="KS18" s="86"/>
      <c r="KT18" s="86"/>
      <c r="KU18" s="86"/>
      <c r="KV18" s="86"/>
      <c r="KW18" s="86"/>
      <c r="KX18" s="86"/>
      <c r="KY18" s="86"/>
      <c r="KZ18" s="86"/>
      <c r="LA18" s="86"/>
      <c r="LB18" s="86"/>
      <c r="LC18" s="86"/>
      <c r="LD18" s="86"/>
      <c r="LE18" s="86"/>
      <c r="LF18" s="86"/>
      <c r="LG18" s="86"/>
      <c r="LH18" s="86"/>
      <c r="LI18" s="86"/>
      <c r="LJ18" s="86"/>
      <c r="LK18" s="86"/>
      <c r="LL18" s="86"/>
      <c r="LM18" s="86"/>
      <c r="LN18" s="86"/>
      <c r="LO18" s="86"/>
      <c r="LP18" s="86"/>
      <c r="LQ18" s="86"/>
      <c r="LR18" s="86"/>
      <c r="LS18" s="86"/>
      <c r="LT18" s="86"/>
      <c r="LU18" s="86"/>
      <c r="LV18" s="86"/>
      <c r="LW18" s="86"/>
      <c r="LX18" s="86"/>
      <c r="LY18" s="86"/>
      <c r="LZ18" s="86"/>
      <c r="MA18" s="86"/>
      <c r="MB18" s="86"/>
      <c r="MC18" s="86"/>
      <c r="MD18" s="86"/>
      <c r="ME18" s="86"/>
      <c r="MF18" s="86"/>
      <c r="MG18" s="86"/>
      <c r="MH18" s="86"/>
      <c r="MI18" s="86"/>
      <c r="MJ18" s="86"/>
      <c r="MK18" s="86"/>
      <c r="ML18" s="86"/>
      <c r="MM18" s="86"/>
      <c r="MN18" s="86"/>
      <c r="MO18" s="86"/>
      <c r="MP18" s="86"/>
      <c r="MQ18" s="86"/>
      <c r="MR18" s="86"/>
      <c r="MS18" s="86"/>
      <c r="MT18" s="86"/>
      <c r="MU18" s="86"/>
      <c r="MV18" s="86"/>
    </row>
    <row r="19" s="48" customFormat="true" ht="15" hidden="false" customHeight="false" outlineLevel="0" collapsed="false">
      <c r="A19" s="36"/>
      <c r="B19" s="108" t="s">
        <v>34</v>
      </c>
      <c r="C19" s="109" t="s">
        <v>35</v>
      </c>
      <c r="D19" s="39" t="n">
        <v>3</v>
      </c>
      <c r="E19" s="39" t="n">
        <v>52</v>
      </c>
      <c r="F19" s="40" t="n">
        <v>2</v>
      </c>
      <c r="G19" s="40" t="n">
        <f aca="false">+D19*F19</f>
        <v>6</v>
      </c>
      <c r="H19" s="40"/>
      <c r="I19" s="44"/>
      <c r="J19" s="44" t="n">
        <f aca="false">G19*E19</f>
        <v>312</v>
      </c>
      <c r="K19" s="104" t="n">
        <f aca="false">+F19*-12</f>
        <v>-24</v>
      </c>
      <c r="L19" s="44"/>
      <c r="M19" s="44"/>
      <c r="N19" s="44"/>
      <c r="O19" s="44"/>
      <c r="P19" s="45"/>
      <c r="Q19" s="45"/>
      <c r="R19" s="45" t="n">
        <f aca="false">H19+I19+J19+K19</f>
        <v>288</v>
      </c>
      <c r="S19" s="45"/>
      <c r="T19" s="44"/>
      <c r="U19" s="105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</row>
    <row r="20" customFormat="false" ht="15" hidden="false" customHeight="false" outlineLevel="0" collapsed="false">
      <c r="A20" s="106"/>
      <c r="B20" s="24" t="s">
        <v>34</v>
      </c>
      <c r="C20" s="107" t="s">
        <v>36</v>
      </c>
      <c r="D20" s="27" t="n">
        <v>1</v>
      </c>
      <c r="E20" s="27" t="n">
        <v>52</v>
      </c>
      <c r="F20" s="28" t="n">
        <v>2</v>
      </c>
      <c r="G20" s="28" t="n">
        <f aca="false">+D20*F20</f>
        <v>2</v>
      </c>
      <c r="H20" s="28"/>
      <c r="I20" s="32"/>
      <c r="J20" s="32"/>
      <c r="K20" s="32"/>
      <c r="L20" s="32"/>
      <c r="M20" s="32"/>
      <c r="N20" s="104" t="n">
        <f aca="false">G20*E20</f>
        <v>104</v>
      </c>
      <c r="O20" s="30" t="n">
        <f aca="false">G20*12</f>
        <v>24</v>
      </c>
      <c r="P20" s="31"/>
      <c r="Q20" s="31"/>
      <c r="R20" s="101"/>
      <c r="S20" s="101"/>
      <c r="T20" s="32"/>
      <c r="U20" s="105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</row>
    <row r="21" customFormat="false" ht="15" hidden="false" customHeight="false" outlineLevel="0" collapsed="false">
      <c r="A21" s="106"/>
      <c r="B21" s="24" t="s">
        <v>34</v>
      </c>
      <c r="C21" s="107" t="s">
        <v>36</v>
      </c>
      <c r="D21" s="27" t="n">
        <v>1</v>
      </c>
      <c r="E21" s="27" t="n">
        <v>52</v>
      </c>
      <c r="F21" s="28" t="n">
        <v>2</v>
      </c>
      <c r="G21" s="28" t="n">
        <f aca="false">+D21*F21</f>
        <v>2</v>
      </c>
      <c r="H21" s="28"/>
      <c r="I21" s="32"/>
      <c r="J21" s="32"/>
      <c r="K21" s="32"/>
      <c r="L21" s="64"/>
      <c r="M21" s="64"/>
      <c r="N21" s="31"/>
      <c r="O21" s="31"/>
      <c r="P21" s="30" t="n">
        <f aca="false">G21*E21</f>
        <v>104</v>
      </c>
      <c r="Q21" s="30" t="n">
        <f aca="false">F21*12</f>
        <v>24</v>
      </c>
      <c r="R21" s="101"/>
      <c r="S21" s="101"/>
      <c r="T21" s="32"/>
      <c r="U21" s="105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</row>
    <row r="22" s="73" customFormat="true" ht="15" hidden="false" customHeight="false" outlineLevel="0" collapsed="false">
      <c r="A22" s="114"/>
      <c r="B22" s="115" t="s">
        <v>37</v>
      </c>
      <c r="C22" s="116" t="s">
        <v>38</v>
      </c>
      <c r="D22" s="117" t="n">
        <v>5</v>
      </c>
      <c r="E22" s="117" t="n">
        <v>52</v>
      </c>
      <c r="F22" s="72" t="n">
        <v>5.65</v>
      </c>
      <c r="G22" s="28" t="n">
        <f aca="false">+D22*F22</f>
        <v>28.25</v>
      </c>
      <c r="H22" s="118"/>
      <c r="I22" s="69"/>
      <c r="L22" s="69" t="n">
        <f aca="false">G22*E22</f>
        <v>1469</v>
      </c>
      <c r="M22" s="30" t="n">
        <f aca="false">+F22*-12</f>
        <v>-67.8</v>
      </c>
      <c r="N22" s="71"/>
      <c r="O22" s="69"/>
      <c r="P22" s="69"/>
      <c r="Q22" s="69"/>
      <c r="R22" s="72" t="n">
        <f aca="false">+H22+I22+L22+M22</f>
        <v>1401.2</v>
      </c>
      <c r="S22" s="69"/>
      <c r="T22" s="68"/>
      <c r="U22" s="105"/>
      <c r="V22" s="119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86"/>
      <c r="BU22" s="86"/>
      <c r="BV22" s="86"/>
      <c r="BW22" s="86"/>
      <c r="BX22" s="86"/>
      <c r="BY22" s="86"/>
      <c r="BZ22" s="86"/>
      <c r="CA22" s="86"/>
      <c r="CB22" s="86"/>
      <c r="CC22" s="86"/>
      <c r="CD22" s="86"/>
      <c r="CE22" s="86"/>
      <c r="CF22" s="86"/>
      <c r="CG22" s="86"/>
      <c r="CH22" s="86"/>
      <c r="CI22" s="86"/>
      <c r="CJ22" s="86"/>
      <c r="CK22" s="86"/>
      <c r="CL22" s="86"/>
      <c r="CM22" s="86"/>
      <c r="CN22" s="86"/>
      <c r="CO22" s="86"/>
      <c r="CP22" s="86"/>
      <c r="CQ22" s="86"/>
      <c r="CR22" s="86"/>
      <c r="CS22" s="86"/>
      <c r="CT22" s="86"/>
      <c r="CU22" s="86"/>
      <c r="CV22" s="86"/>
      <c r="CW22" s="86"/>
      <c r="CX22" s="86"/>
      <c r="CY22" s="86"/>
      <c r="CZ22" s="86"/>
      <c r="DA22" s="86"/>
      <c r="DB22" s="86"/>
      <c r="DC22" s="86"/>
      <c r="DD22" s="86"/>
      <c r="DE22" s="86"/>
      <c r="DF22" s="86"/>
      <c r="DG22" s="86"/>
      <c r="DH22" s="86"/>
      <c r="DI22" s="86"/>
      <c r="DJ22" s="86"/>
      <c r="DK22" s="86"/>
      <c r="DL22" s="86"/>
      <c r="DM22" s="86"/>
      <c r="DN22" s="86"/>
      <c r="DO22" s="86"/>
      <c r="DP22" s="86"/>
      <c r="DQ22" s="86"/>
      <c r="DR22" s="86"/>
      <c r="DS22" s="86"/>
      <c r="DT22" s="86"/>
      <c r="DU22" s="86"/>
      <c r="DV22" s="86"/>
      <c r="DW22" s="86"/>
      <c r="DX22" s="86"/>
      <c r="DY22" s="86"/>
      <c r="DZ22" s="86"/>
      <c r="EA22" s="86"/>
      <c r="EB22" s="86"/>
      <c r="EC22" s="86"/>
      <c r="ED22" s="86"/>
      <c r="EE22" s="86"/>
      <c r="EF22" s="86"/>
      <c r="EG22" s="86"/>
      <c r="EH22" s="86"/>
      <c r="EI22" s="86"/>
      <c r="EJ22" s="86"/>
      <c r="EK22" s="86"/>
      <c r="EL22" s="86"/>
      <c r="EM22" s="86"/>
      <c r="EN22" s="86"/>
      <c r="EO22" s="86"/>
      <c r="EP22" s="86"/>
      <c r="EQ22" s="86"/>
      <c r="ER22" s="86"/>
      <c r="ES22" s="86"/>
      <c r="ET22" s="86"/>
      <c r="EU22" s="86"/>
      <c r="EV22" s="86"/>
      <c r="EW22" s="86"/>
      <c r="EX22" s="86"/>
      <c r="EY22" s="86"/>
      <c r="EZ22" s="86"/>
      <c r="FA22" s="86"/>
      <c r="FB22" s="86"/>
      <c r="FC22" s="86"/>
      <c r="FD22" s="86"/>
      <c r="FE22" s="86"/>
      <c r="FF22" s="86"/>
      <c r="FG22" s="86"/>
      <c r="FH22" s="86"/>
      <c r="FI22" s="86"/>
      <c r="FJ22" s="86"/>
      <c r="FK22" s="86"/>
      <c r="FL22" s="86"/>
      <c r="FM22" s="86"/>
      <c r="FN22" s="86"/>
      <c r="FO22" s="86"/>
      <c r="FP22" s="86"/>
      <c r="FQ22" s="86"/>
      <c r="FR22" s="86"/>
      <c r="FS22" s="86"/>
      <c r="FT22" s="86"/>
      <c r="FU22" s="86"/>
      <c r="FV22" s="86"/>
      <c r="FW22" s="86"/>
      <c r="FX22" s="86"/>
      <c r="FY22" s="86"/>
      <c r="FZ22" s="86"/>
      <c r="GA22" s="86"/>
      <c r="GB22" s="86"/>
      <c r="GC22" s="86"/>
      <c r="GD22" s="86"/>
      <c r="GE22" s="86"/>
      <c r="GF22" s="86"/>
      <c r="GG22" s="86"/>
      <c r="GH22" s="86"/>
      <c r="GI22" s="86"/>
      <c r="GJ22" s="86"/>
      <c r="GK22" s="86"/>
      <c r="GL22" s="86"/>
      <c r="GM22" s="86"/>
      <c r="GN22" s="86"/>
      <c r="GO22" s="86"/>
      <c r="GP22" s="86"/>
      <c r="GQ22" s="86"/>
      <c r="GR22" s="86"/>
      <c r="GS22" s="86"/>
      <c r="GT22" s="86"/>
      <c r="GU22" s="86"/>
      <c r="GV22" s="86"/>
      <c r="GW22" s="86"/>
      <c r="GX22" s="86"/>
      <c r="GY22" s="86"/>
      <c r="GZ22" s="86"/>
      <c r="HA22" s="86"/>
      <c r="HB22" s="86"/>
      <c r="HC22" s="86"/>
      <c r="HD22" s="86"/>
      <c r="HE22" s="86"/>
      <c r="HF22" s="86"/>
      <c r="HG22" s="86"/>
      <c r="HH22" s="86"/>
      <c r="HI22" s="86"/>
      <c r="HJ22" s="86"/>
      <c r="HK22" s="86"/>
      <c r="HL22" s="86"/>
      <c r="HM22" s="86"/>
      <c r="HN22" s="86"/>
      <c r="HO22" s="86"/>
      <c r="HP22" s="86"/>
      <c r="HQ22" s="86"/>
      <c r="HR22" s="86"/>
      <c r="HS22" s="86"/>
      <c r="HT22" s="86"/>
      <c r="HU22" s="86"/>
      <c r="HV22" s="86"/>
      <c r="HW22" s="86"/>
      <c r="HX22" s="86"/>
      <c r="HY22" s="86"/>
      <c r="HZ22" s="86"/>
      <c r="IA22" s="86"/>
      <c r="IB22" s="86"/>
      <c r="IC22" s="86"/>
      <c r="ID22" s="86"/>
      <c r="IE22" s="86"/>
      <c r="IF22" s="86"/>
      <c r="IG22" s="86"/>
      <c r="IH22" s="86"/>
      <c r="II22" s="86"/>
      <c r="IJ22" s="86"/>
      <c r="IK22" s="86"/>
      <c r="IL22" s="86"/>
      <c r="IM22" s="86"/>
      <c r="IN22" s="86"/>
      <c r="IO22" s="86"/>
      <c r="IP22" s="86"/>
      <c r="IQ22" s="86"/>
      <c r="IR22" s="86"/>
      <c r="IS22" s="86"/>
      <c r="IT22" s="86"/>
      <c r="IU22" s="86"/>
      <c r="IV22" s="86"/>
      <c r="IW22" s="86"/>
      <c r="IX22" s="86"/>
      <c r="IY22" s="86"/>
      <c r="IZ22" s="86"/>
      <c r="JA22" s="86"/>
      <c r="JB22" s="86"/>
      <c r="JC22" s="86"/>
      <c r="JD22" s="86"/>
      <c r="JE22" s="86"/>
      <c r="JF22" s="86"/>
      <c r="JG22" s="86"/>
      <c r="JH22" s="86"/>
      <c r="JI22" s="86"/>
      <c r="JJ22" s="86"/>
      <c r="JK22" s="86"/>
      <c r="JL22" s="86"/>
      <c r="JM22" s="86"/>
      <c r="JN22" s="86"/>
      <c r="JO22" s="86"/>
      <c r="JP22" s="86"/>
      <c r="JQ22" s="86"/>
      <c r="JR22" s="86"/>
      <c r="JS22" s="86"/>
      <c r="JT22" s="86"/>
      <c r="JU22" s="86"/>
      <c r="JV22" s="86"/>
      <c r="JW22" s="86"/>
      <c r="JX22" s="86"/>
      <c r="JY22" s="86"/>
      <c r="JZ22" s="86"/>
      <c r="KA22" s="86"/>
      <c r="KB22" s="86"/>
      <c r="KC22" s="86"/>
      <c r="KD22" s="86"/>
      <c r="KE22" s="86"/>
      <c r="KF22" s="86"/>
      <c r="KG22" s="86"/>
      <c r="KH22" s="86"/>
      <c r="KI22" s="86"/>
      <c r="KJ22" s="86"/>
      <c r="KK22" s="86"/>
      <c r="KL22" s="86"/>
      <c r="KM22" s="86"/>
      <c r="KN22" s="86"/>
      <c r="KO22" s="86"/>
      <c r="KP22" s="86"/>
      <c r="KQ22" s="86"/>
      <c r="KR22" s="86"/>
      <c r="KS22" s="86"/>
      <c r="KT22" s="86"/>
      <c r="KU22" s="86"/>
      <c r="KV22" s="86"/>
      <c r="KW22" s="86"/>
      <c r="KX22" s="86"/>
      <c r="KY22" s="86"/>
      <c r="KZ22" s="86"/>
      <c r="LA22" s="86"/>
      <c r="LB22" s="86"/>
      <c r="LC22" s="86"/>
      <c r="LD22" s="86"/>
      <c r="LE22" s="86"/>
      <c r="LF22" s="86"/>
      <c r="LG22" s="86"/>
      <c r="LH22" s="86"/>
      <c r="LI22" s="86"/>
      <c r="LJ22" s="86"/>
      <c r="LK22" s="86"/>
      <c r="LL22" s="86"/>
      <c r="LM22" s="86"/>
      <c r="LN22" s="86"/>
      <c r="LO22" s="86"/>
      <c r="LP22" s="86"/>
      <c r="LQ22" s="86"/>
      <c r="LR22" s="86"/>
      <c r="LS22" s="86"/>
      <c r="LT22" s="86"/>
      <c r="LU22" s="86"/>
      <c r="LV22" s="86"/>
      <c r="LW22" s="86"/>
      <c r="LX22" s="86"/>
      <c r="LY22" s="86"/>
      <c r="LZ22" s="86"/>
      <c r="MA22" s="86"/>
      <c r="MB22" s="86"/>
      <c r="MC22" s="86"/>
      <c r="MD22" s="86"/>
      <c r="ME22" s="86"/>
      <c r="MF22" s="86"/>
      <c r="MG22" s="86"/>
      <c r="MH22" s="86"/>
      <c r="MI22" s="86"/>
      <c r="MJ22" s="86"/>
      <c r="MK22" s="86"/>
      <c r="ML22" s="86"/>
      <c r="MM22" s="86"/>
      <c r="MN22" s="86"/>
      <c r="MO22" s="86"/>
      <c r="MP22" s="86"/>
      <c r="MQ22" s="86"/>
      <c r="MR22" s="86"/>
      <c r="MS22" s="86"/>
      <c r="MT22" s="86"/>
      <c r="MU22" s="86"/>
      <c r="MV22" s="86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  <c r="XFC22" s="1"/>
      <c r="XFD22" s="1"/>
    </row>
    <row r="23" customFormat="false" ht="15" hidden="false" customHeight="false" outlineLevel="0" collapsed="false">
      <c r="C23" s="74" t="s">
        <v>39</v>
      </c>
      <c r="D23" s="74"/>
      <c r="E23" s="74"/>
      <c r="F23" s="74"/>
      <c r="G23" s="75"/>
      <c r="H23" s="76" t="n">
        <f aca="false">SUM(H6:H22)</f>
        <v>19562</v>
      </c>
      <c r="I23" s="76" t="n">
        <f aca="false">SUM(I6:I21)</f>
        <v>-1008</v>
      </c>
      <c r="J23" s="76" t="n">
        <f aca="false">SUM(J6:J22)</f>
        <v>8121.2</v>
      </c>
      <c r="K23" s="76" t="n">
        <f aca="false">SUM(K6:K22)</f>
        <v>-432</v>
      </c>
      <c r="L23" s="76" t="n">
        <f aca="false">SUM(L6:L22)</f>
        <v>1469</v>
      </c>
      <c r="M23" s="76" t="n">
        <f aca="false">SUM(M6:M22)</f>
        <v>-67.8</v>
      </c>
      <c r="N23" s="76" t="n">
        <f aca="false">SUM(N6:N21)</f>
        <v>104</v>
      </c>
      <c r="O23" s="76" t="n">
        <f aca="false">SUM(O6:O21)</f>
        <v>24</v>
      </c>
      <c r="P23" s="76" t="n">
        <f aca="false">P21</f>
        <v>104</v>
      </c>
      <c r="Q23" s="76" t="n">
        <f aca="false">Q21</f>
        <v>24</v>
      </c>
      <c r="R23" s="120" t="n">
        <f aca="false">SUM(R6:R22)</f>
        <v>9090.4</v>
      </c>
      <c r="S23" s="121" t="n">
        <f aca="false">SUM(S6:S21)</f>
        <v>18554</v>
      </c>
      <c r="T23" s="76" t="n">
        <f aca="false">SUM(T6:T22)</f>
        <v>577</v>
      </c>
      <c r="U23" s="105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  <c r="BU23" s="86"/>
      <c r="BV23" s="86"/>
      <c r="BW23" s="86"/>
      <c r="BX23" s="86"/>
      <c r="BY23" s="86"/>
      <c r="BZ23" s="86"/>
      <c r="CA23" s="86"/>
      <c r="CB23" s="86"/>
      <c r="CC23" s="86"/>
      <c r="CD23" s="86"/>
      <c r="CE23" s="86"/>
      <c r="CF23" s="86"/>
      <c r="CG23" s="86"/>
      <c r="CH23" s="86"/>
      <c r="CI23" s="86"/>
      <c r="CJ23" s="86"/>
      <c r="CK23" s="86"/>
      <c r="CL23" s="86"/>
      <c r="CM23" s="86"/>
      <c r="CN23" s="86"/>
      <c r="CO23" s="86"/>
      <c r="CP23" s="86"/>
      <c r="CQ23" s="86"/>
      <c r="CR23" s="86"/>
      <c r="CS23" s="86"/>
      <c r="CT23" s="86"/>
      <c r="CU23" s="86"/>
      <c r="CV23" s="86"/>
      <c r="CW23" s="86"/>
      <c r="CX23" s="86"/>
      <c r="CY23" s="86"/>
      <c r="CZ23" s="86"/>
      <c r="DA23" s="86"/>
      <c r="DB23" s="86"/>
      <c r="DC23" s="86"/>
      <c r="DD23" s="86"/>
      <c r="DE23" s="86"/>
      <c r="DF23" s="86"/>
      <c r="DG23" s="86"/>
      <c r="DH23" s="86"/>
      <c r="DI23" s="86"/>
      <c r="DJ23" s="86"/>
      <c r="DK23" s="86"/>
      <c r="DL23" s="86"/>
      <c r="DM23" s="86"/>
      <c r="DN23" s="86"/>
      <c r="DO23" s="86"/>
      <c r="DP23" s="86"/>
      <c r="DQ23" s="86"/>
      <c r="DR23" s="86"/>
      <c r="DS23" s="86"/>
      <c r="DT23" s="86"/>
      <c r="DU23" s="86"/>
      <c r="DV23" s="86"/>
      <c r="DW23" s="86"/>
      <c r="DX23" s="86"/>
      <c r="DY23" s="86"/>
      <c r="DZ23" s="86"/>
      <c r="EA23" s="86"/>
      <c r="EB23" s="86"/>
      <c r="EC23" s="86"/>
      <c r="ED23" s="86"/>
      <c r="EE23" s="86"/>
      <c r="EF23" s="86"/>
      <c r="EG23" s="86"/>
      <c r="EH23" s="86"/>
      <c r="EI23" s="86"/>
      <c r="EJ23" s="86"/>
      <c r="EK23" s="86"/>
      <c r="EL23" s="86"/>
      <c r="EM23" s="86"/>
      <c r="EN23" s="86"/>
      <c r="EO23" s="86"/>
      <c r="EP23" s="86"/>
      <c r="EQ23" s="86"/>
      <c r="ER23" s="86"/>
      <c r="ES23" s="86"/>
      <c r="ET23" s="86"/>
      <c r="EU23" s="86"/>
      <c r="EV23" s="86"/>
      <c r="EW23" s="86"/>
      <c r="EX23" s="86"/>
      <c r="EY23" s="86"/>
      <c r="EZ23" s="86"/>
      <c r="FA23" s="86"/>
      <c r="FB23" s="86"/>
      <c r="FC23" s="86"/>
      <c r="FD23" s="86"/>
      <c r="FE23" s="86"/>
      <c r="FF23" s="86"/>
      <c r="FG23" s="86"/>
      <c r="FH23" s="86"/>
      <c r="FI23" s="86"/>
      <c r="FJ23" s="86"/>
      <c r="FK23" s="86"/>
      <c r="FL23" s="86"/>
      <c r="FM23" s="86"/>
      <c r="FN23" s="86"/>
      <c r="FO23" s="86"/>
      <c r="FP23" s="86"/>
      <c r="FQ23" s="86"/>
      <c r="FR23" s="86"/>
      <c r="FS23" s="86"/>
      <c r="FT23" s="86"/>
      <c r="FU23" s="86"/>
      <c r="FV23" s="86"/>
      <c r="FW23" s="86"/>
      <c r="FX23" s="86"/>
      <c r="FY23" s="86"/>
      <c r="FZ23" s="86"/>
      <c r="GA23" s="86"/>
      <c r="GB23" s="86"/>
      <c r="GC23" s="86"/>
      <c r="GD23" s="86"/>
      <c r="GE23" s="86"/>
      <c r="GF23" s="86"/>
      <c r="GG23" s="86"/>
      <c r="GH23" s="86"/>
      <c r="GI23" s="86"/>
      <c r="GJ23" s="86"/>
      <c r="GK23" s="86"/>
      <c r="GL23" s="86"/>
      <c r="GM23" s="86"/>
      <c r="GN23" s="86"/>
      <c r="GO23" s="86"/>
      <c r="GP23" s="86"/>
      <c r="GQ23" s="86"/>
      <c r="GR23" s="86"/>
      <c r="GS23" s="86"/>
      <c r="GT23" s="86"/>
      <c r="GU23" s="86"/>
      <c r="GV23" s="86"/>
      <c r="GW23" s="86"/>
      <c r="GX23" s="86"/>
      <c r="GY23" s="86"/>
      <c r="GZ23" s="86"/>
      <c r="HA23" s="86"/>
      <c r="HB23" s="86"/>
      <c r="HC23" s="86"/>
      <c r="HD23" s="86"/>
      <c r="HE23" s="86"/>
      <c r="HF23" s="86"/>
      <c r="HG23" s="86"/>
      <c r="HH23" s="86"/>
      <c r="HI23" s="86"/>
      <c r="HJ23" s="86"/>
      <c r="HK23" s="86"/>
      <c r="HL23" s="86"/>
      <c r="HM23" s="86"/>
      <c r="HN23" s="86"/>
      <c r="HO23" s="86"/>
      <c r="HP23" s="86"/>
      <c r="HQ23" s="86"/>
      <c r="HR23" s="86"/>
      <c r="HS23" s="86"/>
      <c r="HT23" s="86"/>
      <c r="HU23" s="86"/>
      <c r="HV23" s="86"/>
      <c r="HW23" s="86"/>
      <c r="HX23" s="86"/>
      <c r="HY23" s="86"/>
      <c r="HZ23" s="86"/>
      <c r="IA23" s="86"/>
      <c r="IB23" s="86"/>
      <c r="IC23" s="86"/>
      <c r="ID23" s="86"/>
      <c r="IE23" s="86"/>
      <c r="IF23" s="86"/>
      <c r="IG23" s="86"/>
      <c r="IH23" s="86"/>
      <c r="II23" s="86"/>
      <c r="IJ23" s="86"/>
      <c r="IK23" s="86"/>
      <c r="IL23" s="86"/>
      <c r="IM23" s="86"/>
      <c r="IN23" s="86"/>
      <c r="IO23" s="86"/>
      <c r="IP23" s="86"/>
      <c r="IQ23" s="86"/>
      <c r="IR23" s="86"/>
      <c r="IS23" s="86"/>
      <c r="IT23" s="86"/>
      <c r="IU23" s="86"/>
      <c r="IV23" s="86"/>
      <c r="IW23" s="86"/>
      <c r="IX23" s="86"/>
      <c r="IY23" s="86"/>
      <c r="IZ23" s="86"/>
      <c r="JA23" s="86"/>
      <c r="JB23" s="86"/>
      <c r="JC23" s="86"/>
      <c r="JD23" s="86"/>
      <c r="JE23" s="86"/>
      <c r="JF23" s="86"/>
      <c r="JG23" s="86"/>
      <c r="JH23" s="86"/>
      <c r="JI23" s="86"/>
      <c r="JJ23" s="86"/>
      <c r="JK23" s="86"/>
      <c r="JL23" s="86"/>
      <c r="JM23" s="86"/>
      <c r="JN23" s="86"/>
      <c r="JO23" s="86"/>
      <c r="JP23" s="86"/>
      <c r="JQ23" s="86"/>
      <c r="JR23" s="86"/>
      <c r="JS23" s="86"/>
      <c r="JT23" s="86"/>
      <c r="JU23" s="86"/>
      <c r="JV23" s="86"/>
      <c r="JW23" s="86"/>
      <c r="JX23" s="86"/>
      <c r="JY23" s="86"/>
      <c r="JZ23" s="86"/>
      <c r="KA23" s="86"/>
      <c r="KB23" s="86"/>
      <c r="KC23" s="86"/>
      <c r="KD23" s="86"/>
      <c r="KE23" s="86"/>
      <c r="KF23" s="86"/>
      <c r="KG23" s="86"/>
      <c r="KH23" s="86"/>
      <c r="KI23" s="86"/>
      <c r="KJ23" s="86"/>
      <c r="KK23" s="86"/>
      <c r="KL23" s="86"/>
      <c r="KM23" s="86"/>
      <c r="KN23" s="86"/>
      <c r="KO23" s="86"/>
      <c r="KP23" s="86"/>
      <c r="KQ23" s="86"/>
      <c r="KR23" s="86"/>
      <c r="KS23" s="86"/>
      <c r="KT23" s="86"/>
      <c r="KU23" s="86"/>
      <c r="KV23" s="86"/>
      <c r="KW23" s="86"/>
      <c r="KX23" s="86"/>
      <c r="KY23" s="86"/>
      <c r="KZ23" s="86"/>
      <c r="LA23" s="86"/>
      <c r="LB23" s="86"/>
      <c r="LC23" s="86"/>
      <c r="LD23" s="86"/>
      <c r="LE23" s="86"/>
      <c r="LF23" s="86"/>
      <c r="LG23" s="86"/>
      <c r="LH23" s="86"/>
      <c r="LI23" s="86"/>
      <c r="LJ23" s="86"/>
      <c r="LK23" s="86"/>
      <c r="LL23" s="86"/>
      <c r="LM23" s="86"/>
      <c r="LN23" s="86"/>
      <c r="LO23" s="86"/>
      <c r="LP23" s="86"/>
      <c r="LQ23" s="86"/>
      <c r="LR23" s="86"/>
      <c r="LS23" s="86"/>
      <c r="LT23" s="86"/>
      <c r="LU23" s="86"/>
      <c r="LV23" s="86"/>
      <c r="LW23" s="86"/>
      <c r="LX23" s="86"/>
      <c r="LY23" s="86"/>
      <c r="LZ23" s="86"/>
      <c r="MA23" s="86"/>
      <c r="MB23" s="86"/>
      <c r="MC23" s="86"/>
      <c r="MD23" s="86"/>
      <c r="ME23" s="86"/>
      <c r="MF23" s="86"/>
      <c r="MG23" s="86"/>
      <c r="MH23" s="86"/>
      <c r="MI23" s="86"/>
      <c r="MJ23" s="86"/>
      <c r="MK23" s="86"/>
      <c r="ML23" s="86"/>
      <c r="MM23" s="86"/>
      <c r="MN23" s="86"/>
      <c r="MO23" s="86"/>
      <c r="MP23" s="86"/>
      <c r="MQ23" s="86"/>
      <c r="MR23" s="86"/>
      <c r="MS23" s="86"/>
      <c r="MT23" s="86"/>
      <c r="MU23" s="86"/>
      <c r="MV23" s="86"/>
    </row>
    <row r="24" customFormat="false" ht="15" hidden="false" customHeight="false" outlineLevel="0" collapsed="false">
      <c r="C24" s="74"/>
      <c r="D24" s="74"/>
      <c r="E24" s="74"/>
      <c r="F24" s="74"/>
      <c r="G24" s="74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8"/>
      <c r="T24" s="77"/>
      <c r="U24" s="105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  <c r="BT24" s="86"/>
      <c r="BU24" s="86"/>
      <c r="BV24" s="86"/>
      <c r="BW24" s="86"/>
      <c r="BX24" s="86"/>
      <c r="BY24" s="86"/>
      <c r="BZ24" s="86"/>
      <c r="CA24" s="86"/>
      <c r="CB24" s="86"/>
      <c r="CC24" s="86"/>
      <c r="CD24" s="86"/>
      <c r="CE24" s="86"/>
      <c r="CF24" s="86"/>
      <c r="CG24" s="86"/>
      <c r="CH24" s="86"/>
      <c r="CI24" s="86"/>
      <c r="CJ24" s="86"/>
      <c r="CK24" s="86"/>
      <c r="CL24" s="86"/>
      <c r="CM24" s="86"/>
      <c r="CN24" s="86"/>
      <c r="CO24" s="86"/>
      <c r="CP24" s="86"/>
      <c r="CQ24" s="86"/>
      <c r="CR24" s="86"/>
      <c r="CS24" s="86"/>
      <c r="CT24" s="86"/>
      <c r="CU24" s="86"/>
      <c r="CV24" s="86"/>
      <c r="CW24" s="86"/>
      <c r="CX24" s="86"/>
      <c r="CY24" s="86"/>
      <c r="CZ24" s="86"/>
      <c r="DA24" s="86"/>
      <c r="DB24" s="86"/>
      <c r="DC24" s="86"/>
      <c r="DD24" s="86"/>
      <c r="DE24" s="86"/>
      <c r="DF24" s="86"/>
      <c r="DG24" s="86"/>
      <c r="DH24" s="86"/>
      <c r="DI24" s="86"/>
      <c r="DJ24" s="86"/>
      <c r="DK24" s="86"/>
      <c r="DL24" s="86"/>
      <c r="DM24" s="86"/>
      <c r="DN24" s="86"/>
      <c r="DO24" s="86"/>
      <c r="DP24" s="86"/>
      <c r="DQ24" s="86"/>
      <c r="DR24" s="86"/>
      <c r="DS24" s="86"/>
      <c r="DT24" s="86"/>
      <c r="DU24" s="86"/>
      <c r="DV24" s="86"/>
      <c r="DW24" s="86"/>
      <c r="DX24" s="86"/>
      <c r="DY24" s="86"/>
      <c r="DZ24" s="86"/>
      <c r="EA24" s="86"/>
      <c r="EB24" s="86"/>
      <c r="EC24" s="86"/>
      <c r="ED24" s="86"/>
      <c r="EE24" s="86"/>
      <c r="EF24" s="86"/>
      <c r="EG24" s="86"/>
      <c r="EH24" s="86"/>
      <c r="EI24" s="86"/>
      <c r="EJ24" s="86"/>
      <c r="EK24" s="86"/>
      <c r="EL24" s="86"/>
      <c r="EM24" s="86"/>
      <c r="EN24" s="86"/>
      <c r="EO24" s="86"/>
      <c r="EP24" s="86"/>
      <c r="EQ24" s="86"/>
      <c r="ER24" s="86"/>
      <c r="ES24" s="86"/>
      <c r="ET24" s="86"/>
      <c r="EU24" s="86"/>
      <c r="EV24" s="86"/>
      <c r="EW24" s="86"/>
      <c r="EX24" s="86"/>
      <c r="EY24" s="86"/>
      <c r="EZ24" s="86"/>
      <c r="FA24" s="86"/>
      <c r="FB24" s="86"/>
      <c r="FC24" s="86"/>
      <c r="FD24" s="86"/>
      <c r="FE24" s="86"/>
      <c r="FF24" s="86"/>
      <c r="FG24" s="86"/>
      <c r="FH24" s="86"/>
      <c r="FI24" s="86"/>
      <c r="FJ24" s="86"/>
      <c r="FK24" s="86"/>
      <c r="FL24" s="86"/>
      <c r="FM24" s="86"/>
      <c r="FN24" s="86"/>
      <c r="FO24" s="86"/>
      <c r="FP24" s="86"/>
      <c r="FQ24" s="86"/>
      <c r="FR24" s="86"/>
      <c r="FS24" s="86"/>
      <c r="FT24" s="86"/>
      <c r="FU24" s="86"/>
      <c r="FV24" s="86"/>
      <c r="FW24" s="86"/>
      <c r="FX24" s="86"/>
      <c r="FY24" s="86"/>
      <c r="FZ24" s="86"/>
      <c r="GA24" s="86"/>
      <c r="GB24" s="86"/>
      <c r="GC24" s="86"/>
      <c r="GD24" s="86"/>
      <c r="GE24" s="86"/>
      <c r="GF24" s="86"/>
      <c r="GG24" s="86"/>
      <c r="GH24" s="86"/>
      <c r="GI24" s="86"/>
      <c r="GJ24" s="86"/>
      <c r="GK24" s="86"/>
      <c r="GL24" s="86"/>
      <c r="GM24" s="86"/>
      <c r="GN24" s="86"/>
      <c r="GO24" s="86"/>
      <c r="GP24" s="86"/>
      <c r="GQ24" s="86"/>
      <c r="GR24" s="86"/>
      <c r="GS24" s="86"/>
      <c r="GT24" s="86"/>
      <c r="GU24" s="86"/>
      <c r="GV24" s="86"/>
      <c r="GW24" s="86"/>
      <c r="GX24" s="86"/>
      <c r="GY24" s="86"/>
      <c r="GZ24" s="86"/>
      <c r="HA24" s="86"/>
      <c r="HB24" s="86"/>
      <c r="HC24" s="86"/>
      <c r="HD24" s="86"/>
      <c r="HE24" s="86"/>
      <c r="HF24" s="86"/>
      <c r="HG24" s="86"/>
      <c r="HH24" s="86"/>
      <c r="HI24" s="86"/>
      <c r="HJ24" s="86"/>
      <c r="HK24" s="86"/>
      <c r="HL24" s="86"/>
      <c r="HM24" s="86"/>
      <c r="HN24" s="86"/>
      <c r="HO24" s="86"/>
      <c r="HP24" s="86"/>
      <c r="HQ24" s="86"/>
      <c r="HR24" s="86"/>
      <c r="HS24" s="86"/>
      <c r="HT24" s="86"/>
      <c r="HU24" s="86"/>
      <c r="HV24" s="86"/>
      <c r="HW24" s="86"/>
      <c r="HX24" s="86"/>
      <c r="HY24" s="86"/>
      <c r="HZ24" s="86"/>
      <c r="IA24" s="86"/>
      <c r="IB24" s="86"/>
      <c r="IC24" s="86"/>
      <c r="ID24" s="86"/>
      <c r="IE24" s="86"/>
      <c r="IF24" s="86"/>
      <c r="IG24" s="86"/>
      <c r="IH24" s="86"/>
      <c r="II24" s="86"/>
      <c r="IJ24" s="86"/>
      <c r="IK24" s="86"/>
      <c r="IL24" s="86"/>
      <c r="IM24" s="86"/>
      <c r="IN24" s="86"/>
      <c r="IO24" s="86"/>
      <c r="IP24" s="86"/>
      <c r="IQ24" s="86"/>
      <c r="IR24" s="86"/>
      <c r="IS24" s="86"/>
      <c r="IT24" s="86"/>
      <c r="IU24" s="86"/>
      <c r="IV24" s="86"/>
      <c r="IW24" s="86"/>
      <c r="IX24" s="86"/>
      <c r="IY24" s="86"/>
      <c r="IZ24" s="86"/>
      <c r="JA24" s="86"/>
      <c r="JB24" s="86"/>
      <c r="JC24" s="86"/>
      <c r="JD24" s="86"/>
      <c r="JE24" s="86"/>
      <c r="JF24" s="86"/>
      <c r="JG24" s="86"/>
      <c r="JH24" s="86"/>
      <c r="JI24" s="86"/>
      <c r="JJ24" s="86"/>
      <c r="JK24" s="86"/>
      <c r="JL24" s="86"/>
      <c r="JM24" s="86"/>
      <c r="JN24" s="86"/>
      <c r="JO24" s="86"/>
      <c r="JP24" s="86"/>
      <c r="JQ24" s="86"/>
      <c r="JR24" s="86"/>
      <c r="JS24" s="86"/>
      <c r="JT24" s="86"/>
      <c r="JU24" s="86"/>
      <c r="JV24" s="86"/>
      <c r="JW24" s="86"/>
      <c r="JX24" s="86"/>
      <c r="JY24" s="86"/>
      <c r="JZ24" s="86"/>
      <c r="KA24" s="86"/>
      <c r="KB24" s="86"/>
      <c r="KC24" s="86"/>
      <c r="KD24" s="86"/>
      <c r="KE24" s="86"/>
      <c r="KF24" s="86"/>
      <c r="KG24" s="86"/>
      <c r="KH24" s="86"/>
      <c r="KI24" s="86"/>
      <c r="KJ24" s="86"/>
      <c r="KK24" s="86"/>
      <c r="KL24" s="86"/>
      <c r="KM24" s="86"/>
      <c r="KN24" s="86"/>
      <c r="KO24" s="86"/>
      <c r="KP24" s="86"/>
      <c r="KQ24" s="86"/>
      <c r="KR24" s="86"/>
      <c r="KS24" s="86"/>
      <c r="KT24" s="86"/>
      <c r="KU24" s="86"/>
      <c r="KV24" s="86"/>
      <c r="KW24" s="86"/>
      <c r="KX24" s="86"/>
      <c r="KY24" s="86"/>
      <c r="KZ24" s="86"/>
      <c r="LA24" s="86"/>
      <c r="LB24" s="86"/>
      <c r="LC24" s="86"/>
      <c r="LD24" s="86"/>
      <c r="LE24" s="86"/>
      <c r="LF24" s="86"/>
      <c r="LG24" s="86"/>
      <c r="LH24" s="86"/>
      <c r="LI24" s="86"/>
      <c r="LJ24" s="86"/>
      <c r="LK24" s="86"/>
      <c r="LL24" s="86"/>
      <c r="LM24" s="86"/>
      <c r="LN24" s="86"/>
      <c r="LO24" s="86"/>
      <c r="LP24" s="86"/>
      <c r="LQ24" s="86"/>
      <c r="LR24" s="86"/>
      <c r="LS24" s="86"/>
      <c r="LT24" s="86"/>
      <c r="LU24" s="86"/>
      <c r="LV24" s="86"/>
      <c r="LW24" s="86"/>
      <c r="LX24" s="86"/>
      <c r="LY24" s="86"/>
      <c r="LZ24" s="86"/>
      <c r="MA24" s="86"/>
      <c r="MB24" s="86"/>
      <c r="MC24" s="86"/>
      <c r="MD24" s="86"/>
      <c r="ME24" s="86"/>
      <c r="MF24" s="86"/>
      <c r="MG24" s="86"/>
      <c r="MH24" s="86"/>
      <c r="MI24" s="86"/>
      <c r="MJ24" s="86"/>
      <c r="MK24" s="86"/>
      <c r="ML24" s="86"/>
      <c r="MM24" s="86"/>
      <c r="MN24" s="86"/>
      <c r="MO24" s="86"/>
      <c r="MP24" s="86"/>
      <c r="MQ24" s="86"/>
      <c r="MR24" s="86"/>
      <c r="MS24" s="86"/>
      <c r="MT24" s="86"/>
      <c r="MU24" s="86"/>
      <c r="MV24" s="86"/>
    </row>
    <row r="25" customFormat="false" ht="15" hidden="false" customHeight="false" outlineLevel="0" collapsed="false">
      <c r="C25" s="74"/>
      <c r="D25" s="74"/>
      <c r="E25" s="74"/>
      <c r="F25" s="74"/>
      <c r="G25" s="74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8"/>
      <c r="T25" s="77"/>
      <c r="U25" s="105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86"/>
      <c r="BO25" s="86"/>
      <c r="BP25" s="86"/>
      <c r="BQ25" s="86"/>
      <c r="BR25" s="86"/>
      <c r="BS25" s="86"/>
      <c r="BT25" s="86"/>
      <c r="BU25" s="86"/>
      <c r="BV25" s="86"/>
      <c r="BW25" s="86"/>
      <c r="BX25" s="86"/>
      <c r="BY25" s="86"/>
      <c r="BZ25" s="86"/>
      <c r="CA25" s="86"/>
      <c r="CB25" s="86"/>
      <c r="CC25" s="86"/>
      <c r="CD25" s="86"/>
      <c r="CE25" s="86"/>
      <c r="CF25" s="86"/>
      <c r="CG25" s="86"/>
      <c r="CH25" s="86"/>
      <c r="CI25" s="86"/>
      <c r="CJ25" s="86"/>
      <c r="CK25" s="86"/>
      <c r="CL25" s="86"/>
      <c r="CM25" s="86"/>
      <c r="CN25" s="86"/>
      <c r="CO25" s="86"/>
      <c r="CP25" s="86"/>
      <c r="CQ25" s="86"/>
      <c r="CR25" s="86"/>
      <c r="CS25" s="86"/>
      <c r="CT25" s="86"/>
      <c r="CU25" s="86"/>
      <c r="CV25" s="86"/>
      <c r="CW25" s="86"/>
      <c r="CX25" s="86"/>
      <c r="CY25" s="86"/>
      <c r="CZ25" s="86"/>
      <c r="DA25" s="86"/>
      <c r="DB25" s="86"/>
      <c r="DC25" s="86"/>
      <c r="DD25" s="86"/>
      <c r="DE25" s="86"/>
      <c r="DF25" s="86"/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  <c r="GQ25" s="86"/>
      <c r="GR25" s="86"/>
      <c r="GS25" s="86"/>
      <c r="GT25" s="86"/>
      <c r="GU25" s="86"/>
      <c r="GV25" s="86"/>
      <c r="GW25" s="86"/>
      <c r="GX25" s="86"/>
      <c r="GY25" s="86"/>
      <c r="GZ25" s="86"/>
      <c r="HA25" s="86"/>
      <c r="HB25" s="86"/>
      <c r="HC25" s="86"/>
      <c r="HD25" s="86"/>
      <c r="HE25" s="86"/>
      <c r="HF25" s="86"/>
      <c r="HG25" s="86"/>
      <c r="HH25" s="86"/>
      <c r="HI25" s="86"/>
      <c r="HJ25" s="86"/>
      <c r="HK25" s="86"/>
      <c r="HL25" s="86"/>
      <c r="HM25" s="86"/>
      <c r="HN25" s="86"/>
      <c r="HO25" s="86"/>
      <c r="HP25" s="86"/>
      <c r="HQ25" s="86"/>
      <c r="HR25" s="86"/>
      <c r="HS25" s="86"/>
      <c r="HT25" s="86"/>
      <c r="HU25" s="86"/>
      <c r="HV25" s="86"/>
      <c r="HW25" s="86"/>
      <c r="HX25" s="86"/>
      <c r="HY25" s="86"/>
      <c r="HZ25" s="86"/>
      <c r="IA25" s="86"/>
      <c r="IB25" s="86"/>
      <c r="IC25" s="86"/>
      <c r="ID25" s="86"/>
      <c r="IE25" s="86"/>
      <c r="IF25" s="86"/>
      <c r="IG25" s="86"/>
      <c r="IH25" s="86"/>
      <c r="II25" s="86"/>
      <c r="IJ25" s="86"/>
      <c r="IK25" s="86"/>
      <c r="IL25" s="86"/>
      <c r="IM25" s="86"/>
      <c r="IN25" s="86"/>
      <c r="IO25" s="86"/>
      <c r="IP25" s="86"/>
      <c r="IQ25" s="86"/>
      <c r="IR25" s="86"/>
      <c r="IS25" s="86"/>
      <c r="IT25" s="86"/>
      <c r="IU25" s="86"/>
      <c r="IV25" s="86"/>
      <c r="IW25" s="86"/>
      <c r="IX25" s="86"/>
      <c r="IY25" s="86"/>
      <c r="IZ25" s="86"/>
      <c r="JA25" s="86"/>
      <c r="JB25" s="86"/>
      <c r="JC25" s="86"/>
      <c r="JD25" s="86"/>
      <c r="JE25" s="86"/>
      <c r="JF25" s="86"/>
      <c r="JG25" s="86"/>
      <c r="JH25" s="86"/>
      <c r="JI25" s="86"/>
      <c r="JJ25" s="86"/>
      <c r="JK25" s="86"/>
      <c r="JL25" s="86"/>
      <c r="JM25" s="86"/>
      <c r="JN25" s="86"/>
      <c r="JO25" s="86"/>
      <c r="JP25" s="86"/>
      <c r="JQ25" s="86"/>
      <c r="JR25" s="86"/>
      <c r="JS25" s="86"/>
      <c r="JT25" s="86"/>
      <c r="JU25" s="86"/>
      <c r="JV25" s="86"/>
      <c r="JW25" s="86"/>
      <c r="JX25" s="86"/>
      <c r="JY25" s="86"/>
      <c r="JZ25" s="86"/>
      <c r="KA25" s="86"/>
      <c r="KB25" s="86"/>
      <c r="KC25" s="86"/>
      <c r="KD25" s="86"/>
      <c r="KE25" s="86"/>
      <c r="KF25" s="86"/>
      <c r="KG25" s="86"/>
      <c r="KH25" s="86"/>
      <c r="KI25" s="86"/>
      <c r="KJ25" s="86"/>
      <c r="KK25" s="86"/>
      <c r="KL25" s="86"/>
      <c r="KM25" s="86"/>
      <c r="KN25" s="86"/>
      <c r="KO25" s="86"/>
      <c r="KP25" s="86"/>
      <c r="KQ25" s="86"/>
      <c r="KR25" s="86"/>
      <c r="KS25" s="86"/>
      <c r="KT25" s="86"/>
      <c r="KU25" s="86"/>
      <c r="KV25" s="86"/>
      <c r="KW25" s="86"/>
      <c r="KX25" s="86"/>
      <c r="KY25" s="86"/>
      <c r="KZ25" s="86"/>
      <c r="LA25" s="86"/>
      <c r="LB25" s="86"/>
      <c r="LC25" s="86"/>
      <c r="LD25" s="86"/>
      <c r="LE25" s="86"/>
      <c r="LF25" s="86"/>
      <c r="LG25" s="86"/>
      <c r="LH25" s="86"/>
      <c r="LI25" s="86"/>
      <c r="LJ25" s="86"/>
      <c r="LK25" s="86"/>
      <c r="LL25" s="86"/>
      <c r="LM25" s="86"/>
      <c r="LN25" s="86"/>
      <c r="LO25" s="86"/>
      <c r="LP25" s="86"/>
      <c r="LQ25" s="86"/>
      <c r="LR25" s="86"/>
      <c r="LS25" s="86"/>
      <c r="LT25" s="86"/>
      <c r="LU25" s="86"/>
      <c r="LV25" s="86"/>
      <c r="LW25" s="86"/>
      <c r="LX25" s="86"/>
      <c r="LY25" s="86"/>
      <c r="LZ25" s="86"/>
      <c r="MA25" s="86"/>
      <c r="MB25" s="86"/>
      <c r="MC25" s="86"/>
      <c r="MD25" s="86"/>
      <c r="ME25" s="86"/>
      <c r="MF25" s="86"/>
      <c r="MG25" s="86"/>
      <c r="MH25" s="86"/>
      <c r="MI25" s="86"/>
      <c r="MJ25" s="86"/>
      <c r="MK25" s="86"/>
      <c r="ML25" s="86"/>
      <c r="MM25" s="86"/>
      <c r="MN25" s="86"/>
      <c r="MO25" s="86"/>
      <c r="MP25" s="86"/>
      <c r="MQ25" s="86"/>
      <c r="MR25" s="86"/>
      <c r="MS25" s="86"/>
      <c r="MT25" s="86"/>
      <c r="MU25" s="86"/>
      <c r="MV25" s="86"/>
    </row>
    <row r="26" s="14" customFormat="true" ht="16.5" hidden="false" customHeight="true" outlineLevel="0" collapsed="false">
      <c r="A26" s="14" t="s">
        <v>40</v>
      </c>
      <c r="B26" s="79" t="s">
        <v>41</v>
      </c>
      <c r="C26" s="32" t="s">
        <v>42</v>
      </c>
      <c r="D26" s="33" t="n">
        <v>1</v>
      </c>
      <c r="E26" s="33" t="n">
        <v>52</v>
      </c>
      <c r="F26" s="32" t="n">
        <v>1.5</v>
      </c>
      <c r="G26" s="32" t="n">
        <f aca="false">+D26*F26</f>
        <v>1.5</v>
      </c>
      <c r="H26" s="32" t="n">
        <f aca="false">G26*E26</f>
        <v>78</v>
      </c>
      <c r="I26" s="104" t="n">
        <f aca="false">+F26*-12</f>
        <v>-18</v>
      </c>
      <c r="J26" s="32"/>
      <c r="K26" s="32"/>
      <c r="L26" s="32"/>
      <c r="M26" s="32"/>
      <c r="N26" s="32"/>
      <c r="O26" s="32"/>
      <c r="P26" s="32"/>
      <c r="Q26" s="32"/>
      <c r="R26" s="113"/>
      <c r="S26" s="113" t="n">
        <f aca="false">H26+I26+J26+K26</f>
        <v>60</v>
      </c>
      <c r="T26" s="31"/>
      <c r="U26" s="105"/>
      <c r="V26" s="122"/>
      <c r="W26" s="122"/>
      <c r="X26" s="122"/>
      <c r="Y26" s="122"/>
      <c r="Z26" s="122"/>
      <c r="AA26" s="122"/>
      <c r="AB26" s="122"/>
      <c r="AC26" s="122"/>
      <c r="AD26" s="122"/>
      <c r="AE26" s="122"/>
      <c r="AF26" s="122"/>
      <c r="AG26" s="122"/>
      <c r="AH26" s="122"/>
      <c r="AI26" s="122"/>
      <c r="AJ26" s="122"/>
      <c r="AK26" s="122"/>
      <c r="AL26" s="122"/>
      <c r="AM26" s="122"/>
      <c r="AN26" s="122"/>
      <c r="AO26" s="122"/>
      <c r="AP26" s="122"/>
      <c r="AQ26" s="122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2"/>
      <c r="BJ26" s="122"/>
      <c r="BK26" s="122"/>
      <c r="BL26" s="122"/>
      <c r="BM26" s="122"/>
      <c r="BN26" s="122"/>
      <c r="BO26" s="122"/>
      <c r="BP26" s="122"/>
      <c r="BQ26" s="122"/>
      <c r="BR26" s="122"/>
      <c r="BS26" s="122"/>
      <c r="BT26" s="122"/>
      <c r="BU26" s="122"/>
      <c r="BV26" s="122"/>
      <c r="BW26" s="122"/>
      <c r="BX26" s="122"/>
      <c r="BY26" s="122"/>
      <c r="BZ26" s="122"/>
      <c r="CA26" s="122"/>
      <c r="CB26" s="122"/>
      <c r="CC26" s="122"/>
      <c r="CD26" s="122"/>
      <c r="CE26" s="122"/>
      <c r="CF26" s="122"/>
      <c r="CG26" s="122"/>
      <c r="CH26" s="122"/>
      <c r="CI26" s="122"/>
      <c r="CJ26" s="122"/>
      <c r="CK26" s="122"/>
      <c r="CL26" s="122"/>
      <c r="CM26" s="122"/>
      <c r="CN26" s="122"/>
      <c r="CO26" s="122"/>
      <c r="CP26" s="122"/>
      <c r="CQ26" s="122"/>
      <c r="CR26" s="122"/>
      <c r="CS26" s="122"/>
      <c r="CT26" s="122"/>
      <c r="CU26" s="122"/>
      <c r="CV26" s="122"/>
      <c r="CW26" s="122"/>
      <c r="CX26" s="122"/>
      <c r="CY26" s="122"/>
      <c r="CZ26" s="122"/>
      <c r="DA26" s="122"/>
      <c r="DB26" s="122"/>
      <c r="DC26" s="122"/>
      <c r="DD26" s="122"/>
      <c r="DE26" s="122"/>
      <c r="DF26" s="122"/>
      <c r="DG26" s="122"/>
      <c r="DH26" s="122"/>
      <c r="DI26" s="122"/>
      <c r="DJ26" s="122"/>
      <c r="DK26" s="122"/>
      <c r="DL26" s="122"/>
      <c r="DM26" s="122"/>
      <c r="DN26" s="122"/>
      <c r="DO26" s="122"/>
      <c r="DP26" s="122"/>
      <c r="DQ26" s="122"/>
      <c r="DR26" s="122"/>
      <c r="DS26" s="122"/>
      <c r="DT26" s="122"/>
      <c r="DU26" s="122"/>
      <c r="DV26" s="122"/>
      <c r="DW26" s="122"/>
      <c r="DX26" s="122"/>
      <c r="DY26" s="122"/>
      <c r="DZ26" s="122"/>
      <c r="EA26" s="122"/>
      <c r="EB26" s="122"/>
      <c r="EC26" s="122"/>
      <c r="ED26" s="122"/>
      <c r="EE26" s="122"/>
      <c r="EF26" s="122"/>
      <c r="EG26" s="122"/>
      <c r="EH26" s="122"/>
      <c r="EI26" s="122"/>
      <c r="EJ26" s="122"/>
      <c r="EK26" s="122"/>
      <c r="EL26" s="122"/>
      <c r="EM26" s="122"/>
      <c r="EN26" s="122"/>
      <c r="EO26" s="122"/>
      <c r="EP26" s="122"/>
      <c r="EQ26" s="122"/>
      <c r="ER26" s="122"/>
      <c r="ES26" s="122"/>
      <c r="ET26" s="122"/>
      <c r="EU26" s="122"/>
      <c r="EV26" s="122"/>
      <c r="EW26" s="122"/>
      <c r="EX26" s="122"/>
      <c r="EY26" s="122"/>
      <c r="EZ26" s="122"/>
      <c r="FA26" s="122"/>
      <c r="FB26" s="122"/>
      <c r="FC26" s="122"/>
      <c r="FD26" s="122"/>
      <c r="FE26" s="122"/>
      <c r="FF26" s="122"/>
      <c r="FG26" s="122"/>
      <c r="FH26" s="122"/>
      <c r="FI26" s="122"/>
      <c r="FJ26" s="122"/>
      <c r="FK26" s="122"/>
      <c r="FL26" s="122"/>
      <c r="FM26" s="122"/>
      <c r="FN26" s="122"/>
      <c r="FO26" s="122"/>
      <c r="FP26" s="122"/>
      <c r="FQ26" s="122"/>
      <c r="FR26" s="122"/>
      <c r="FS26" s="122"/>
      <c r="FT26" s="122"/>
      <c r="FU26" s="122"/>
      <c r="FV26" s="122"/>
      <c r="FW26" s="122"/>
      <c r="FX26" s="122"/>
      <c r="FY26" s="122"/>
      <c r="FZ26" s="122"/>
      <c r="GA26" s="122"/>
      <c r="GB26" s="122"/>
      <c r="GC26" s="122"/>
      <c r="GD26" s="122"/>
      <c r="GE26" s="122"/>
      <c r="GF26" s="122"/>
      <c r="GG26" s="122"/>
      <c r="GH26" s="122"/>
      <c r="GI26" s="122"/>
      <c r="GJ26" s="122"/>
      <c r="GK26" s="122"/>
      <c r="GL26" s="122"/>
      <c r="GM26" s="122"/>
      <c r="GN26" s="122"/>
      <c r="GO26" s="122"/>
      <c r="GP26" s="122"/>
      <c r="GQ26" s="122"/>
      <c r="GR26" s="122"/>
      <c r="GS26" s="122"/>
      <c r="GT26" s="122"/>
      <c r="GU26" s="122"/>
      <c r="GV26" s="122"/>
      <c r="GW26" s="122"/>
      <c r="GX26" s="122"/>
      <c r="GY26" s="122"/>
      <c r="GZ26" s="122"/>
      <c r="HA26" s="122"/>
      <c r="HB26" s="122"/>
      <c r="HC26" s="122"/>
      <c r="HD26" s="122"/>
      <c r="HE26" s="122"/>
      <c r="HF26" s="122"/>
      <c r="HG26" s="122"/>
      <c r="HH26" s="122"/>
      <c r="HI26" s="122"/>
      <c r="HJ26" s="122"/>
      <c r="HK26" s="122"/>
      <c r="HL26" s="122"/>
      <c r="HM26" s="122"/>
      <c r="HN26" s="122"/>
      <c r="HO26" s="122"/>
      <c r="HP26" s="122"/>
      <c r="HQ26" s="122"/>
      <c r="HR26" s="122"/>
      <c r="HS26" s="122"/>
      <c r="HT26" s="122"/>
      <c r="HU26" s="122"/>
      <c r="HV26" s="122"/>
      <c r="HW26" s="122"/>
      <c r="HX26" s="122"/>
      <c r="HY26" s="122"/>
      <c r="HZ26" s="122"/>
      <c r="IA26" s="122"/>
      <c r="IB26" s="122"/>
      <c r="IC26" s="122"/>
      <c r="ID26" s="122"/>
      <c r="IE26" s="122"/>
      <c r="IF26" s="122"/>
      <c r="IG26" s="122"/>
      <c r="IH26" s="122"/>
      <c r="II26" s="122"/>
      <c r="IJ26" s="122"/>
      <c r="IK26" s="122"/>
      <c r="IL26" s="122"/>
      <c r="IM26" s="122"/>
      <c r="IN26" s="122"/>
      <c r="IO26" s="122"/>
      <c r="IP26" s="122"/>
      <c r="IQ26" s="122"/>
      <c r="IR26" s="122"/>
      <c r="IS26" s="122"/>
      <c r="IT26" s="122"/>
      <c r="IU26" s="122"/>
      <c r="IV26" s="122"/>
      <c r="IW26" s="122"/>
      <c r="IX26" s="122"/>
      <c r="IY26" s="122"/>
      <c r="IZ26" s="122"/>
      <c r="JA26" s="122"/>
      <c r="JB26" s="122"/>
      <c r="JC26" s="122"/>
      <c r="JD26" s="122"/>
      <c r="JE26" s="122"/>
      <c r="JF26" s="122"/>
      <c r="JG26" s="122"/>
      <c r="JH26" s="122"/>
      <c r="JI26" s="122"/>
      <c r="JJ26" s="122"/>
      <c r="JK26" s="122"/>
      <c r="JL26" s="122"/>
      <c r="JM26" s="122"/>
      <c r="JN26" s="122"/>
      <c r="JO26" s="122"/>
      <c r="JP26" s="122"/>
      <c r="JQ26" s="122"/>
      <c r="JR26" s="122"/>
      <c r="JS26" s="122"/>
      <c r="JT26" s="122"/>
      <c r="JU26" s="122"/>
      <c r="JV26" s="122"/>
      <c r="JW26" s="122"/>
      <c r="JX26" s="122"/>
      <c r="JY26" s="122"/>
      <c r="JZ26" s="122"/>
      <c r="KA26" s="122"/>
      <c r="KB26" s="122"/>
      <c r="KC26" s="122"/>
      <c r="KD26" s="122"/>
      <c r="KE26" s="122"/>
      <c r="KF26" s="122"/>
      <c r="KG26" s="122"/>
      <c r="KH26" s="122"/>
      <c r="KI26" s="122"/>
      <c r="KJ26" s="122"/>
      <c r="KK26" s="122"/>
      <c r="KL26" s="122"/>
      <c r="KM26" s="122"/>
      <c r="KN26" s="122"/>
      <c r="KO26" s="122"/>
      <c r="KP26" s="122"/>
      <c r="KQ26" s="122"/>
      <c r="KR26" s="122"/>
      <c r="KS26" s="122"/>
      <c r="KT26" s="122"/>
      <c r="KU26" s="122"/>
      <c r="KV26" s="122"/>
      <c r="KW26" s="122"/>
      <c r="KX26" s="122"/>
      <c r="KY26" s="122"/>
      <c r="KZ26" s="122"/>
      <c r="LA26" s="122"/>
      <c r="LB26" s="122"/>
      <c r="LC26" s="122"/>
      <c r="LD26" s="122"/>
      <c r="LE26" s="122"/>
      <c r="LF26" s="122"/>
      <c r="LG26" s="122"/>
      <c r="LH26" s="122"/>
      <c r="LI26" s="122"/>
      <c r="LJ26" s="122"/>
      <c r="LK26" s="122"/>
      <c r="LL26" s="122"/>
      <c r="LM26" s="122"/>
      <c r="LN26" s="122"/>
      <c r="LO26" s="122"/>
      <c r="LP26" s="122"/>
      <c r="LQ26" s="122"/>
      <c r="LR26" s="122"/>
      <c r="LS26" s="122"/>
      <c r="LT26" s="122"/>
      <c r="LU26" s="122"/>
      <c r="LV26" s="122"/>
      <c r="LW26" s="122"/>
      <c r="LX26" s="122"/>
      <c r="LY26" s="122"/>
      <c r="LZ26" s="122"/>
      <c r="MA26" s="122"/>
      <c r="MB26" s="122"/>
      <c r="MC26" s="122"/>
      <c r="MD26" s="122"/>
      <c r="ME26" s="122"/>
      <c r="MF26" s="122"/>
      <c r="MG26" s="122"/>
      <c r="MH26" s="122"/>
      <c r="MI26" s="122"/>
      <c r="MJ26" s="122"/>
      <c r="MK26" s="122"/>
      <c r="ML26" s="122"/>
      <c r="MM26" s="122"/>
      <c r="MN26" s="122"/>
      <c r="MO26" s="122"/>
      <c r="MP26" s="122"/>
      <c r="MQ26" s="122"/>
      <c r="MR26" s="122"/>
      <c r="MS26" s="122"/>
      <c r="MT26" s="122"/>
      <c r="MU26" s="122"/>
      <c r="MV26" s="122"/>
    </row>
    <row r="27" s="14" customFormat="true" ht="16.5" hidden="false" customHeight="true" outlineLevel="0" collapsed="false">
      <c r="B27" s="81" t="s">
        <v>41</v>
      </c>
      <c r="C27" s="82" t="s">
        <v>42</v>
      </c>
      <c r="D27" s="33" t="n">
        <v>1</v>
      </c>
      <c r="E27" s="33" t="n">
        <v>52</v>
      </c>
      <c r="F27" s="32" t="n">
        <v>1.5</v>
      </c>
      <c r="G27" s="80" t="n">
        <f aca="false">+D27*F27</f>
        <v>1.5</v>
      </c>
      <c r="H27" s="123"/>
      <c r="I27" s="123"/>
      <c r="J27" s="32" t="n">
        <f aca="false">G27*E27</f>
        <v>78</v>
      </c>
      <c r="K27" s="104" t="n">
        <f aca="false">+F27*-12</f>
        <v>-18</v>
      </c>
      <c r="L27" s="104"/>
      <c r="M27" s="104"/>
      <c r="N27" s="31"/>
      <c r="O27" s="31"/>
      <c r="P27" s="51"/>
      <c r="Q27" s="51"/>
      <c r="R27" s="101" t="n">
        <f aca="false">+H27+I27+J27+K27</f>
        <v>60</v>
      </c>
      <c r="S27" s="124"/>
      <c r="T27" s="31"/>
      <c r="U27" s="105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2"/>
      <c r="AG27" s="122"/>
      <c r="AH27" s="122"/>
      <c r="AI27" s="122"/>
      <c r="AJ27" s="122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2"/>
      <c r="BP27" s="122"/>
      <c r="BQ27" s="122"/>
      <c r="BR27" s="122"/>
      <c r="BS27" s="122"/>
      <c r="BT27" s="122"/>
      <c r="BU27" s="122"/>
      <c r="BV27" s="122"/>
      <c r="BW27" s="122"/>
      <c r="BX27" s="122"/>
      <c r="BY27" s="122"/>
      <c r="BZ27" s="122"/>
      <c r="CA27" s="122"/>
      <c r="CB27" s="122"/>
      <c r="CC27" s="122"/>
      <c r="CD27" s="122"/>
      <c r="CE27" s="122"/>
      <c r="CF27" s="122"/>
      <c r="CG27" s="122"/>
      <c r="CH27" s="122"/>
      <c r="CI27" s="122"/>
      <c r="CJ27" s="122"/>
      <c r="CK27" s="122"/>
      <c r="CL27" s="122"/>
      <c r="CM27" s="122"/>
      <c r="CN27" s="122"/>
      <c r="CO27" s="122"/>
      <c r="CP27" s="122"/>
      <c r="CQ27" s="122"/>
      <c r="CR27" s="122"/>
      <c r="CS27" s="122"/>
      <c r="CT27" s="122"/>
      <c r="CU27" s="122"/>
      <c r="CV27" s="122"/>
      <c r="CW27" s="122"/>
      <c r="CX27" s="122"/>
      <c r="CY27" s="122"/>
      <c r="CZ27" s="122"/>
      <c r="DA27" s="122"/>
      <c r="DB27" s="122"/>
      <c r="DC27" s="122"/>
      <c r="DD27" s="122"/>
      <c r="DE27" s="122"/>
      <c r="DF27" s="122"/>
      <c r="DG27" s="122"/>
      <c r="DH27" s="122"/>
      <c r="DI27" s="122"/>
      <c r="DJ27" s="122"/>
      <c r="DK27" s="122"/>
      <c r="DL27" s="122"/>
      <c r="DM27" s="122"/>
      <c r="DN27" s="122"/>
      <c r="DO27" s="122"/>
      <c r="DP27" s="122"/>
      <c r="DQ27" s="122"/>
      <c r="DR27" s="122"/>
      <c r="DS27" s="122"/>
      <c r="DT27" s="122"/>
      <c r="DU27" s="122"/>
      <c r="DV27" s="122"/>
      <c r="DW27" s="122"/>
      <c r="DX27" s="122"/>
      <c r="DY27" s="122"/>
      <c r="DZ27" s="122"/>
      <c r="EA27" s="122"/>
      <c r="EB27" s="122"/>
      <c r="EC27" s="122"/>
      <c r="ED27" s="122"/>
      <c r="EE27" s="122"/>
      <c r="EF27" s="122"/>
      <c r="EG27" s="122"/>
      <c r="EH27" s="122"/>
      <c r="EI27" s="122"/>
      <c r="EJ27" s="122"/>
      <c r="EK27" s="122"/>
      <c r="EL27" s="122"/>
      <c r="EM27" s="122"/>
      <c r="EN27" s="122"/>
      <c r="EO27" s="122"/>
      <c r="EP27" s="122"/>
      <c r="EQ27" s="122"/>
      <c r="ER27" s="122"/>
      <c r="ES27" s="122"/>
      <c r="ET27" s="122"/>
      <c r="EU27" s="122"/>
      <c r="EV27" s="122"/>
      <c r="EW27" s="122"/>
      <c r="EX27" s="122"/>
      <c r="EY27" s="122"/>
      <c r="EZ27" s="122"/>
      <c r="FA27" s="122"/>
      <c r="FB27" s="122"/>
      <c r="FC27" s="122"/>
      <c r="FD27" s="122"/>
      <c r="FE27" s="122"/>
      <c r="FF27" s="122"/>
      <c r="FG27" s="122"/>
      <c r="FH27" s="122"/>
      <c r="FI27" s="122"/>
      <c r="FJ27" s="122"/>
      <c r="FK27" s="122"/>
      <c r="FL27" s="122"/>
      <c r="FM27" s="122"/>
      <c r="FN27" s="122"/>
      <c r="FO27" s="122"/>
      <c r="FP27" s="122"/>
      <c r="FQ27" s="122"/>
      <c r="FR27" s="122"/>
      <c r="FS27" s="122"/>
      <c r="FT27" s="122"/>
      <c r="FU27" s="122"/>
      <c r="FV27" s="122"/>
      <c r="FW27" s="122"/>
      <c r="FX27" s="122"/>
      <c r="FY27" s="122"/>
      <c r="FZ27" s="122"/>
      <c r="GA27" s="122"/>
      <c r="GB27" s="122"/>
      <c r="GC27" s="122"/>
      <c r="GD27" s="122"/>
      <c r="GE27" s="122"/>
      <c r="GF27" s="122"/>
      <c r="GG27" s="122"/>
      <c r="GH27" s="122"/>
      <c r="GI27" s="122"/>
      <c r="GJ27" s="122"/>
      <c r="GK27" s="122"/>
      <c r="GL27" s="122"/>
      <c r="GM27" s="122"/>
      <c r="GN27" s="122"/>
      <c r="GO27" s="122"/>
      <c r="GP27" s="122"/>
      <c r="GQ27" s="122"/>
      <c r="GR27" s="122"/>
      <c r="GS27" s="122"/>
      <c r="GT27" s="122"/>
      <c r="GU27" s="122"/>
      <c r="GV27" s="122"/>
      <c r="GW27" s="122"/>
      <c r="GX27" s="122"/>
      <c r="GY27" s="122"/>
      <c r="GZ27" s="122"/>
      <c r="HA27" s="122"/>
      <c r="HB27" s="122"/>
      <c r="HC27" s="122"/>
      <c r="HD27" s="122"/>
      <c r="HE27" s="122"/>
      <c r="HF27" s="122"/>
      <c r="HG27" s="122"/>
      <c r="HH27" s="122"/>
      <c r="HI27" s="122"/>
      <c r="HJ27" s="122"/>
      <c r="HK27" s="122"/>
      <c r="HL27" s="122"/>
      <c r="HM27" s="122"/>
      <c r="HN27" s="122"/>
      <c r="HO27" s="122"/>
      <c r="HP27" s="122"/>
      <c r="HQ27" s="122"/>
      <c r="HR27" s="122"/>
      <c r="HS27" s="122"/>
      <c r="HT27" s="122"/>
      <c r="HU27" s="122"/>
      <c r="HV27" s="122"/>
      <c r="HW27" s="122"/>
      <c r="HX27" s="122"/>
      <c r="HY27" s="122"/>
      <c r="HZ27" s="122"/>
      <c r="IA27" s="122"/>
      <c r="IB27" s="122"/>
      <c r="IC27" s="122"/>
      <c r="ID27" s="122"/>
      <c r="IE27" s="122"/>
      <c r="IF27" s="122"/>
      <c r="IG27" s="122"/>
      <c r="IH27" s="122"/>
      <c r="II27" s="122"/>
      <c r="IJ27" s="122"/>
      <c r="IK27" s="122"/>
      <c r="IL27" s="122"/>
      <c r="IM27" s="122"/>
      <c r="IN27" s="122"/>
      <c r="IO27" s="122"/>
      <c r="IP27" s="122"/>
      <c r="IQ27" s="122"/>
      <c r="IR27" s="122"/>
      <c r="IS27" s="122"/>
      <c r="IT27" s="122"/>
      <c r="IU27" s="122"/>
      <c r="IV27" s="122"/>
      <c r="IW27" s="122"/>
      <c r="IX27" s="122"/>
      <c r="IY27" s="122"/>
      <c r="IZ27" s="122"/>
      <c r="JA27" s="122"/>
      <c r="JB27" s="122"/>
      <c r="JC27" s="122"/>
      <c r="JD27" s="122"/>
      <c r="JE27" s="122"/>
      <c r="JF27" s="122"/>
      <c r="JG27" s="122"/>
      <c r="JH27" s="122"/>
      <c r="JI27" s="122"/>
      <c r="JJ27" s="122"/>
      <c r="JK27" s="122"/>
      <c r="JL27" s="122"/>
      <c r="JM27" s="122"/>
      <c r="JN27" s="122"/>
      <c r="JO27" s="122"/>
      <c r="JP27" s="122"/>
      <c r="JQ27" s="122"/>
      <c r="JR27" s="122"/>
      <c r="JS27" s="122"/>
      <c r="JT27" s="122"/>
      <c r="JU27" s="122"/>
      <c r="JV27" s="122"/>
      <c r="JW27" s="122"/>
      <c r="JX27" s="122"/>
      <c r="JY27" s="122"/>
      <c r="JZ27" s="122"/>
      <c r="KA27" s="122"/>
      <c r="KB27" s="122"/>
      <c r="KC27" s="122"/>
      <c r="KD27" s="122"/>
      <c r="KE27" s="122"/>
      <c r="KF27" s="122"/>
      <c r="KG27" s="122"/>
      <c r="KH27" s="122"/>
      <c r="KI27" s="122"/>
      <c r="KJ27" s="122"/>
      <c r="KK27" s="122"/>
      <c r="KL27" s="122"/>
      <c r="KM27" s="122"/>
      <c r="KN27" s="122"/>
      <c r="KO27" s="122"/>
      <c r="KP27" s="122"/>
      <c r="KQ27" s="122"/>
      <c r="KR27" s="122"/>
      <c r="KS27" s="122"/>
      <c r="KT27" s="122"/>
      <c r="KU27" s="122"/>
      <c r="KV27" s="122"/>
      <c r="KW27" s="122"/>
      <c r="KX27" s="122"/>
      <c r="KY27" s="122"/>
      <c r="KZ27" s="122"/>
      <c r="LA27" s="122"/>
      <c r="LB27" s="122"/>
      <c r="LC27" s="122"/>
      <c r="LD27" s="122"/>
      <c r="LE27" s="122"/>
      <c r="LF27" s="122"/>
      <c r="LG27" s="122"/>
      <c r="LH27" s="122"/>
      <c r="LI27" s="122"/>
      <c r="LJ27" s="122"/>
      <c r="LK27" s="122"/>
      <c r="LL27" s="122"/>
      <c r="LM27" s="122"/>
      <c r="LN27" s="122"/>
      <c r="LO27" s="122"/>
      <c r="LP27" s="122"/>
      <c r="LQ27" s="122"/>
      <c r="LR27" s="122"/>
      <c r="LS27" s="122"/>
      <c r="LT27" s="122"/>
      <c r="LU27" s="122"/>
      <c r="LV27" s="122"/>
      <c r="LW27" s="122"/>
      <c r="LX27" s="122"/>
      <c r="LY27" s="122"/>
      <c r="LZ27" s="122"/>
      <c r="MA27" s="122"/>
      <c r="MB27" s="122"/>
      <c r="MC27" s="122"/>
      <c r="MD27" s="122"/>
      <c r="ME27" s="122"/>
      <c r="MF27" s="122"/>
      <c r="MG27" s="122"/>
      <c r="MH27" s="122"/>
      <c r="MI27" s="122"/>
      <c r="MJ27" s="122"/>
      <c r="MK27" s="122"/>
      <c r="ML27" s="122"/>
      <c r="MM27" s="122"/>
      <c r="MN27" s="122"/>
      <c r="MO27" s="122"/>
      <c r="MP27" s="122"/>
      <c r="MQ27" s="122"/>
      <c r="MR27" s="122"/>
      <c r="MS27" s="122"/>
      <c r="MT27" s="122"/>
      <c r="MU27" s="122"/>
      <c r="MV27" s="122"/>
    </row>
    <row r="28" s="14" customFormat="true" ht="15" hidden="false" customHeight="false" outlineLevel="0" collapsed="false">
      <c r="B28" s="1"/>
      <c r="C28" s="74" t="s">
        <v>43</v>
      </c>
      <c r="D28" s="74"/>
      <c r="E28" s="74"/>
      <c r="F28" s="74"/>
      <c r="G28" s="75"/>
      <c r="H28" s="76" t="n">
        <f aca="false">SUM(H26:H27)</f>
        <v>78</v>
      </c>
      <c r="I28" s="76" t="n">
        <f aca="false">SUM(I26:I27)</f>
        <v>-18</v>
      </c>
      <c r="J28" s="76" t="n">
        <f aca="false">SUM(J26:J27)</f>
        <v>78</v>
      </c>
      <c r="K28" s="76" t="n">
        <f aca="false">SUM(K26:K27)</f>
        <v>-18</v>
      </c>
      <c r="L28" s="76"/>
      <c r="M28" s="76"/>
      <c r="N28" s="76" t="n">
        <f aca="false">SUM(N26:N27)</f>
        <v>0</v>
      </c>
      <c r="O28" s="76" t="n">
        <f aca="false">SUM(O26:O27)</f>
        <v>0</v>
      </c>
      <c r="P28" s="76"/>
      <c r="Q28" s="76"/>
      <c r="R28" s="120" t="n">
        <f aca="false">SUM(R26:R27)</f>
        <v>60</v>
      </c>
      <c r="S28" s="120" t="n">
        <f aca="false">SUM(S26:S27)</f>
        <v>60</v>
      </c>
      <c r="T28" s="76" t="n">
        <f aca="false">SUM(T26:T27)</f>
        <v>0</v>
      </c>
      <c r="U28" s="105"/>
      <c r="V28" s="122"/>
      <c r="W28" s="122"/>
      <c r="X28" s="122"/>
      <c r="Y28" s="122"/>
      <c r="Z28" s="122"/>
      <c r="AA28" s="122"/>
      <c r="AB28" s="122"/>
      <c r="AC28" s="122"/>
      <c r="AD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BO28" s="122"/>
      <c r="BP28" s="122"/>
      <c r="BQ28" s="122"/>
      <c r="BR28" s="122"/>
      <c r="BS28" s="122"/>
      <c r="BT28" s="122"/>
      <c r="BU28" s="122"/>
      <c r="BV28" s="122"/>
      <c r="BW28" s="122"/>
      <c r="BX28" s="122"/>
      <c r="BY28" s="122"/>
      <c r="BZ28" s="122"/>
      <c r="CA28" s="122"/>
      <c r="CB28" s="122"/>
      <c r="CC28" s="122"/>
      <c r="CD28" s="122"/>
      <c r="CE28" s="122"/>
      <c r="CF28" s="122"/>
      <c r="CG28" s="122"/>
      <c r="CH28" s="122"/>
      <c r="CI28" s="122"/>
      <c r="CJ28" s="122"/>
      <c r="CK28" s="122"/>
      <c r="CL28" s="122"/>
      <c r="CM28" s="122"/>
      <c r="CN28" s="122"/>
      <c r="CO28" s="122"/>
      <c r="CP28" s="122"/>
      <c r="CQ28" s="122"/>
      <c r="CR28" s="122"/>
      <c r="CS28" s="122"/>
      <c r="CT28" s="122"/>
      <c r="CU28" s="122"/>
      <c r="CV28" s="122"/>
      <c r="CW28" s="122"/>
      <c r="CX28" s="122"/>
      <c r="CY28" s="122"/>
      <c r="CZ28" s="122"/>
      <c r="DA28" s="122"/>
      <c r="DB28" s="122"/>
      <c r="DC28" s="122"/>
      <c r="DD28" s="122"/>
      <c r="DE28" s="122"/>
      <c r="DF28" s="122"/>
      <c r="DG28" s="122"/>
      <c r="DH28" s="122"/>
      <c r="DI28" s="122"/>
      <c r="DJ28" s="122"/>
      <c r="DK28" s="122"/>
      <c r="DL28" s="122"/>
      <c r="DM28" s="122"/>
      <c r="DN28" s="122"/>
      <c r="DO28" s="122"/>
      <c r="DP28" s="122"/>
      <c r="DQ28" s="122"/>
      <c r="DR28" s="122"/>
      <c r="DS28" s="122"/>
      <c r="DT28" s="122"/>
      <c r="DU28" s="122"/>
      <c r="DV28" s="122"/>
      <c r="DW28" s="122"/>
      <c r="DX28" s="122"/>
      <c r="DY28" s="122"/>
      <c r="DZ28" s="122"/>
      <c r="EA28" s="122"/>
      <c r="EB28" s="122"/>
      <c r="EC28" s="122"/>
      <c r="ED28" s="122"/>
      <c r="EE28" s="122"/>
      <c r="EF28" s="122"/>
      <c r="EG28" s="122"/>
      <c r="EH28" s="122"/>
      <c r="EI28" s="122"/>
      <c r="EJ28" s="122"/>
      <c r="EK28" s="122"/>
      <c r="EL28" s="122"/>
      <c r="EM28" s="122"/>
      <c r="EN28" s="122"/>
      <c r="EO28" s="122"/>
      <c r="EP28" s="122"/>
      <c r="EQ28" s="122"/>
      <c r="ER28" s="122"/>
      <c r="ES28" s="122"/>
      <c r="ET28" s="122"/>
      <c r="EU28" s="122"/>
      <c r="EV28" s="122"/>
      <c r="EW28" s="122"/>
      <c r="EX28" s="122"/>
      <c r="EY28" s="122"/>
      <c r="EZ28" s="122"/>
      <c r="FA28" s="122"/>
      <c r="FB28" s="122"/>
      <c r="FC28" s="122"/>
      <c r="FD28" s="122"/>
      <c r="FE28" s="122"/>
      <c r="FF28" s="122"/>
      <c r="FG28" s="122"/>
      <c r="FH28" s="122"/>
      <c r="FI28" s="122"/>
      <c r="FJ28" s="122"/>
      <c r="FK28" s="122"/>
      <c r="FL28" s="122"/>
      <c r="FM28" s="122"/>
      <c r="FN28" s="122"/>
      <c r="FO28" s="122"/>
      <c r="FP28" s="122"/>
      <c r="FQ28" s="122"/>
      <c r="FR28" s="122"/>
      <c r="FS28" s="122"/>
      <c r="FT28" s="122"/>
      <c r="FU28" s="122"/>
      <c r="FV28" s="122"/>
      <c r="FW28" s="122"/>
      <c r="FX28" s="122"/>
      <c r="FY28" s="122"/>
      <c r="FZ28" s="122"/>
      <c r="GA28" s="122"/>
      <c r="GB28" s="122"/>
      <c r="GC28" s="122"/>
      <c r="GD28" s="122"/>
      <c r="GE28" s="122"/>
      <c r="GF28" s="122"/>
      <c r="GG28" s="122"/>
      <c r="GH28" s="122"/>
      <c r="GI28" s="122"/>
      <c r="GJ28" s="122"/>
      <c r="GK28" s="122"/>
      <c r="GL28" s="122"/>
      <c r="GM28" s="122"/>
      <c r="GN28" s="122"/>
      <c r="GO28" s="122"/>
      <c r="GP28" s="122"/>
      <c r="GQ28" s="122"/>
      <c r="GR28" s="122"/>
      <c r="GS28" s="122"/>
      <c r="GT28" s="122"/>
      <c r="GU28" s="122"/>
      <c r="GV28" s="122"/>
      <c r="GW28" s="122"/>
      <c r="GX28" s="122"/>
      <c r="GY28" s="122"/>
      <c r="GZ28" s="122"/>
      <c r="HA28" s="122"/>
      <c r="HB28" s="122"/>
      <c r="HC28" s="122"/>
      <c r="HD28" s="122"/>
      <c r="HE28" s="122"/>
      <c r="HF28" s="122"/>
      <c r="HG28" s="122"/>
      <c r="HH28" s="122"/>
      <c r="HI28" s="122"/>
      <c r="HJ28" s="122"/>
      <c r="HK28" s="122"/>
      <c r="HL28" s="122"/>
      <c r="HM28" s="122"/>
      <c r="HN28" s="122"/>
      <c r="HO28" s="122"/>
      <c r="HP28" s="122"/>
      <c r="HQ28" s="122"/>
      <c r="HR28" s="122"/>
      <c r="HS28" s="122"/>
      <c r="HT28" s="122"/>
      <c r="HU28" s="122"/>
      <c r="HV28" s="122"/>
      <c r="HW28" s="122"/>
      <c r="HX28" s="122"/>
      <c r="HY28" s="122"/>
      <c r="HZ28" s="122"/>
      <c r="IA28" s="122"/>
      <c r="IB28" s="122"/>
      <c r="IC28" s="122"/>
      <c r="ID28" s="122"/>
      <c r="IE28" s="122"/>
      <c r="IF28" s="122"/>
      <c r="IG28" s="122"/>
      <c r="IH28" s="122"/>
      <c r="II28" s="122"/>
      <c r="IJ28" s="122"/>
      <c r="IK28" s="122"/>
      <c r="IL28" s="122"/>
      <c r="IM28" s="122"/>
      <c r="IN28" s="122"/>
      <c r="IO28" s="122"/>
      <c r="IP28" s="122"/>
      <c r="IQ28" s="122"/>
      <c r="IR28" s="122"/>
      <c r="IS28" s="122"/>
      <c r="IT28" s="122"/>
      <c r="IU28" s="122"/>
      <c r="IV28" s="122"/>
      <c r="IW28" s="122"/>
      <c r="IX28" s="122"/>
      <c r="IY28" s="122"/>
      <c r="IZ28" s="122"/>
      <c r="JA28" s="122"/>
      <c r="JB28" s="122"/>
      <c r="JC28" s="122"/>
      <c r="JD28" s="122"/>
      <c r="JE28" s="122"/>
      <c r="JF28" s="122"/>
      <c r="JG28" s="122"/>
      <c r="JH28" s="122"/>
      <c r="JI28" s="122"/>
      <c r="JJ28" s="122"/>
      <c r="JK28" s="122"/>
      <c r="JL28" s="122"/>
      <c r="JM28" s="122"/>
      <c r="JN28" s="122"/>
      <c r="JO28" s="122"/>
      <c r="JP28" s="122"/>
      <c r="JQ28" s="122"/>
      <c r="JR28" s="122"/>
      <c r="JS28" s="122"/>
      <c r="JT28" s="122"/>
      <c r="JU28" s="122"/>
      <c r="JV28" s="122"/>
      <c r="JW28" s="122"/>
      <c r="JX28" s="122"/>
      <c r="JY28" s="122"/>
      <c r="JZ28" s="122"/>
      <c r="KA28" s="122"/>
      <c r="KB28" s="122"/>
      <c r="KC28" s="122"/>
      <c r="KD28" s="122"/>
      <c r="KE28" s="122"/>
      <c r="KF28" s="122"/>
      <c r="KG28" s="122"/>
      <c r="KH28" s="122"/>
      <c r="KI28" s="122"/>
      <c r="KJ28" s="122"/>
      <c r="KK28" s="122"/>
      <c r="KL28" s="122"/>
      <c r="KM28" s="122"/>
      <c r="KN28" s="122"/>
      <c r="KO28" s="122"/>
      <c r="KP28" s="122"/>
      <c r="KQ28" s="122"/>
      <c r="KR28" s="122"/>
      <c r="KS28" s="122"/>
      <c r="KT28" s="122"/>
      <c r="KU28" s="122"/>
      <c r="KV28" s="122"/>
      <c r="KW28" s="122"/>
      <c r="KX28" s="122"/>
      <c r="KY28" s="122"/>
      <c r="KZ28" s="122"/>
      <c r="LA28" s="122"/>
      <c r="LB28" s="122"/>
      <c r="LC28" s="122"/>
      <c r="LD28" s="122"/>
      <c r="LE28" s="122"/>
      <c r="LF28" s="122"/>
      <c r="LG28" s="122"/>
      <c r="LH28" s="122"/>
      <c r="LI28" s="122"/>
      <c r="LJ28" s="122"/>
      <c r="LK28" s="122"/>
      <c r="LL28" s="122"/>
      <c r="LM28" s="122"/>
      <c r="LN28" s="122"/>
      <c r="LO28" s="122"/>
      <c r="LP28" s="122"/>
      <c r="LQ28" s="122"/>
      <c r="LR28" s="122"/>
      <c r="LS28" s="122"/>
      <c r="LT28" s="122"/>
      <c r="LU28" s="122"/>
      <c r="LV28" s="122"/>
      <c r="LW28" s="122"/>
      <c r="LX28" s="122"/>
      <c r="LY28" s="122"/>
      <c r="LZ28" s="122"/>
      <c r="MA28" s="122"/>
      <c r="MB28" s="122"/>
      <c r="MC28" s="122"/>
      <c r="MD28" s="122"/>
      <c r="ME28" s="122"/>
      <c r="MF28" s="122"/>
      <c r="MG28" s="122"/>
      <c r="MH28" s="122"/>
      <c r="MI28" s="122"/>
      <c r="MJ28" s="122"/>
      <c r="MK28" s="122"/>
      <c r="ML28" s="122"/>
      <c r="MM28" s="122"/>
      <c r="MN28" s="122"/>
      <c r="MO28" s="122"/>
      <c r="MP28" s="122"/>
      <c r="MQ28" s="122"/>
      <c r="MR28" s="122"/>
      <c r="MS28" s="122"/>
      <c r="MT28" s="122"/>
      <c r="MU28" s="122"/>
      <c r="MV28" s="122"/>
    </row>
    <row r="29" customFormat="false" ht="15" hidden="false" customHeight="false" outlineLevel="0" collapsed="false">
      <c r="D29" s="1"/>
      <c r="E29" s="1"/>
      <c r="F29" s="1"/>
      <c r="G29" s="1"/>
      <c r="H29" s="1"/>
      <c r="T29" s="78"/>
      <c r="U29" s="105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86"/>
      <c r="BU29" s="86"/>
      <c r="BV29" s="86"/>
      <c r="BW29" s="86"/>
      <c r="BX29" s="86"/>
      <c r="BY29" s="86"/>
      <c r="BZ29" s="86"/>
      <c r="CA29" s="86"/>
      <c r="CB29" s="86"/>
      <c r="CC29" s="86"/>
      <c r="CD29" s="86"/>
      <c r="CE29" s="86"/>
      <c r="CF29" s="86"/>
      <c r="CG29" s="86"/>
      <c r="CH29" s="86"/>
      <c r="CI29" s="86"/>
      <c r="CJ29" s="86"/>
      <c r="CK29" s="86"/>
      <c r="CL29" s="86"/>
      <c r="CM29" s="86"/>
      <c r="CN29" s="86"/>
      <c r="CO29" s="86"/>
      <c r="CP29" s="86"/>
      <c r="CQ29" s="86"/>
      <c r="CR29" s="86"/>
      <c r="CS29" s="86"/>
      <c r="CT29" s="86"/>
      <c r="CU29" s="86"/>
      <c r="CV29" s="86"/>
      <c r="CW29" s="86"/>
      <c r="CX29" s="86"/>
      <c r="CY29" s="86"/>
      <c r="CZ29" s="86"/>
      <c r="DA29" s="86"/>
      <c r="DB29" s="86"/>
      <c r="DC29" s="86"/>
      <c r="DD29" s="86"/>
      <c r="DE29" s="86"/>
      <c r="DF29" s="86"/>
      <c r="DG29" s="86"/>
      <c r="DH29" s="86"/>
      <c r="DI29" s="86"/>
      <c r="DJ29" s="86"/>
      <c r="DK29" s="86"/>
      <c r="DL29" s="86"/>
      <c r="DM29" s="86"/>
      <c r="DN29" s="86"/>
      <c r="DO29" s="86"/>
      <c r="DP29" s="86"/>
      <c r="DQ29" s="86"/>
      <c r="DR29" s="86"/>
      <c r="DS29" s="86"/>
      <c r="DT29" s="86"/>
      <c r="DU29" s="86"/>
      <c r="DV29" s="86"/>
      <c r="DW29" s="86"/>
      <c r="DX29" s="86"/>
      <c r="DY29" s="86"/>
      <c r="DZ29" s="86"/>
      <c r="EA29" s="86"/>
      <c r="EB29" s="86"/>
      <c r="EC29" s="86"/>
      <c r="ED29" s="86"/>
      <c r="EE29" s="86"/>
      <c r="EF29" s="86"/>
      <c r="EG29" s="86"/>
      <c r="EH29" s="86"/>
      <c r="EI29" s="86"/>
      <c r="EJ29" s="86"/>
      <c r="EK29" s="86"/>
      <c r="EL29" s="86"/>
      <c r="EM29" s="86"/>
      <c r="EN29" s="86"/>
      <c r="EO29" s="86"/>
      <c r="EP29" s="86"/>
      <c r="EQ29" s="86"/>
      <c r="ER29" s="86"/>
      <c r="ES29" s="86"/>
      <c r="ET29" s="86"/>
      <c r="EU29" s="86"/>
      <c r="EV29" s="86"/>
      <c r="EW29" s="86"/>
      <c r="EX29" s="86"/>
      <c r="EY29" s="86"/>
      <c r="EZ29" s="86"/>
      <c r="FA29" s="86"/>
      <c r="FB29" s="86"/>
      <c r="FC29" s="86"/>
      <c r="FD29" s="86"/>
      <c r="FE29" s="86"/>
      <c r="FF29" s="86"/>
      <c r="FG29" s="86"/>
      <c r="FH29" s="86"/>
      <c r="FI29" s="86"/>
      <c r="FJ29" s="86"/>
      <c r="FK29" s="86"/>
      <c r="FL29" s="86"/>
      <c r="FM29" s="86"/>
      <c r="FN29" s="86"/>
      <c r="FO29" s="86"/>
      <c r="FP29" s="86"/>
      <c r="FQ29" s="86"/>
      <c r="FR29" s="86"/>
      <c r="FS29" s="86"/>
      <c r="FT29" s="86"/>
      <c r="FU29" s="86"/>
      <c r="FV29" s="86"/>
      <c r="FW29" s="86"/>
      <c r="FX29" s="86"/>
      <c r="FY29" s="86"/>
      <c r="FZ29" s="86"/>
      <c r="GA29" s="86"/>
      <c r="GB29" s="86"/>
      <c r="GC29" s="86"/>
      <c r="GD29" s="86"/>
      <c r="GE29" s="86"/>
      <c r="GF29" s="86"/>
      <c r="GG29" s="86"/>
      <c r="GH29" s="86"/>
      <c r="GI29" s="86"/>
      <c r="GJ29" s="86"/>
      <c r="GK29" s="86"/>
      <c r="GL29" s="86"/>
      <c r="GM29" s="86"/>
      <c r="GN29" s="86"/>
      <c r="GO29" s="86"/>
      <c r="GP29" s="86"/>
      <c r="GQ29" s="86"/>
      <c r="GR29" s="86"/>
      <c r="GS29" s="86"/>
      <c r="GT29" s="86"/>
      <c r="GU29" s="86"/>
      <c r="GV29" s="86"/>
      <c r="GW29" s="86"/>
      <c r="GX29" s="86"/>
      <c r="GY29" s="86"/>
      <c r="GZ29" s="86"/>
      <c r="HA29" s="86"/>
      <c r="HB29" s="86"/>
      <c r="HC29" s="86"/>
      <c r="HD29" s="86"/>
      <c r="HE29" s="86"/>
      <c r="HF29" s="86"/>
      <c r="HG29" s="86"/>
      <c r="HH29" s="86"/>
      <c r="HI29" s="86"/>
      <c r="HJ29" s="86"/>
      <c r="HK29" s="86"/>
      <c r="HL29" s="86"/>
      <c r="HM29" s="86"/>
      <c r="HN29" s="86"/>
      <c r="HO29" s="86"/>
      <c r="HP29" s="86"/>
      <c r="HQ29" s="86"/>
      <c r="HR29" s="86"/>
      <c r="HS29" s="86"/>
      <c r="HT29" s="86"/>
      <c r="HU29" s="86"/>
      <c r="HV29" s="86"/>
      <c r="HW29" s="86"/>
      <c r="HX29" s="86"/>
      <c r="HY29" s="86"/>
      <c r="HZ29" s="86"/>
      <c r="IA29" s="86"/>
      <c r="IB29" s="86"/>
      <c r="IC29" s="86"/>
      <c r="ID29" s="86"/>
      <c r="IE29" s="86"/>
      <c r="IF29" s="86"/>
      <c r="IG29" s="86"/>
      <c r="IH29" s="86"/>
      <c r="II29" s="86"/>
      <c r="IJ29" s="86"/>
      <c r="IK29" s="86"/>
      <c r="IL29" s="86"/>
      <c r="IM29" s="86"/>
      <c r="IN29" s="86"/>
      <c r="IO29" s="86"/>
      <c r="IP29" s="86"/>
      <c r="IQ29" s="86"/>
      <c r="IR29" s="86"/>
      <c r="IS29" s="86"/>
      <c r="IT29" s="86"/>
      <c r="IU29" s="86"/>
      <c r="IV29" s="86"/>
      <c r="IW29" s="86"/>
      <c r="IX29" s="86"/>
      <c r="IY29" s="86"/>
      <c r="IZ29" s="86"/>
      <c r="JA29" s="86"/>
      <c r="JB29" s="86"/>
      <c r="JC29" s="86"/>
      <c r="JD29" s="86"/>
      <c r="JE29" s="86"/>
      <c r="JF29" s="86"/>
      <c r="JG29" s="86"/>
      <c r="JH29" s="86"/>
      <c r="JI29" s="86"/>
      <c r="JJ29" s="86"/>
      <c r="JK29" s="86"/>
      <c r="JL29" s="86"/>
      <c r="JM29" s="86"/>
      <c r="JN29" s="86"/>
      <c r="JO29" s="86"/>
      <c r="JP29" s="86"/>
      <c r="JQ29" s="86"/>
      <c r="JR29" s="86"/>
      <c r="JS29" s="86"/>
      <c r="JT29" s="86"/>
      <c r="JU29" s="86"/>
      <c r="JV29" s="86"/>
      <c r="JW29" s="86"/>
      <c r="JX29" s="86"/>
      <c r="JY29" s="86"/>
      <c r="JZ29" s="86"/>
      <c r="KA29" s="86"/>
      <c r="KB29" s="86"/>
      <c r="KC29" s="86"/>
      <c r="KD29" s="86"/>
      <c r="KE29" s="86"/>
      <c r="KF29" s="86"/>
      <c r="KG29" s="86"/>
      <c r="KH29" s="86"/>
      <c r="KI29" s="86"/>
      <c r="KJ29" s="86"/>
      <c r="KK29" s="86"/>
      <c r="KL29" s="86"/>
      <c r="KM29" s="86"/>
      <c r="KN29" s="86"/>
      <c r="KO29" s="86"/>
      <c r="KP29" s="86"/>
      <c r="KQ29" s="86"/>
      <c r="KR29" s="86"/>
      <c r="KS29" s="86"/>
      <c r="KT29" s="86"/>
      <c r="KU29" s="86"/>
      <c r="KV29" s="86"/>
      <c r="KW29" s="86"/>
      <c r="KX29" s="86"/>
      <c r="KY29" s="86"/>
      <c r="KZ29" s="86"/>
      <c r="LA29" s="86"/>
      <c r="LB29" s="86"/>
      <c r="LC29" s="86"/>
      <c r="LD29" s="86"/>
      <c r="LE29" s="86"/>
      <c r="LF29" s="86"/>
      <c r="LG29" s="86"/>
      <c r="LH29" s="86"/>
      <c r="LI29" s="86"/>
      <c r="LJ29" s="86"/>
      <c r="LK29" s="86"/>
      <c r="LL29" s="86"/>
      <c r="LM29" s="86"/>
      <c r="LN29" s="86"/>
      <c r="LO29" s="86"/>
      <c r="LP29" s="86"/>
      <c r="LQ29" s="86"/>
      <c r="LR29" s="86"/>
      <c r="LS29" s="86"/>
      <c r="LT29" s="86"/>
      <c r="LU29" s="86"/>
      <c r="LV29" s="86"/>
      <c r="LW29" s="86"/>
      <c r="LX29" s="86"/>
      <c r="LY29" s="86"/>
      <c r="LZ29" s="86"/>
      <c r="MA29" s="86"/>
      <c r="MB29" s="86"/>
      <c r="MC29" s="86"/>
      <c r="MD29" s="86"/>
      <c r="ME29" s="86"/>
      <c r="MF29" s="86"/>
      <c r="MG29" s="86"/>
      <c r="MH29" s="86"/>
      <c r="MI29" s="86"/>
      <c r="MJ29" s="86"/>
      <c r="MK29" s="86"/>
      <c r="ML29" s="86"/>
      <c r="MM29" s="86"/>
      <c r="MN29" s="86"/>
      <c r="MO29" s="86"/>
      <c r="MP29" s="86"/>
      <c r="MQ29" s="86"/>
      <c r="MR29" s="86"/>
      <c r="MS29" s="86"/>
      <c r="MT29" s="86"/>
      <c r="MU29" s="86"/>
      <c r="MV29" s="86"/>
    </row>
    <row r="30" customFormat="false" ht="15" hidden="false" customHeight="false" outlineLevel="0" collapsed="false">
      <c r="D30" s="1"/>
      <c r="E30" s="74" t="s">
        <v>44</v>
      </c>
      <c r="F30" s="15"/>
      <c r="G30" s="15"/>
      <c r="H30" s="85" t="n">
        <f aca="false">SUM(H28,H23)</f>
        <v>19640</v>
      </c>
      <c r="I30" s="85" t="n">
        <f aca="false">SUM(I28,I23)</f>
        <v>-1026</v>
      </c>
      <c r="J30" s="85" t="n">
        <f aca="false">SUM(J28,J23)</f>
        <v>8199.2</v>
      </c>
      <c r="K30" s="85" t="n">
        <f aca="false">SUM(K28,K23)</f>
        <v>-450</v>
      </c>
      <c r="L30" s="85" t="n">
        <f aca="false">SUM(L28,L23)</f>
        <v>1469</v>
      </c>
      <c r="M30" s="85" t="n">
        <f aca="false">SUM(M28,M23)</f>
        <v>-67.8</v>
      </c>
      <c r="N30" s="85" t="n">
        <f aca="false">SUM(N28,N23)</f>
        <v>104</v>
      </c>
      <c r="O30" s="85" t="n">
        <f aca="false">SUM(O28,O23)</f>
        <v>24</v>
      </c>
      <c r="P30" s="85" t="n">
        <f aca="false">SUM(P28,P23)</f>
        <v>104</v>
      </c>
      <c r="Q30" s="85" t="n">
        <f aca="false">SUM(Q28,Q23)</f>
        <v>24</v>
      </c>
      <c r="R30" s="120" t="n">
        <f aca="false">SUM(R28,R23)</f>
        <v>9150.4</v>
      </c>
      <c r="S30" s="120" t="n">
        <f aca="false">SUM(S28,S23)</f>
        <v>18614</v>
      </c>
      <c r="T30" s="85" t="n">
        <f aca="false">SUM(T28,T23)</f>
        <v>577</v>
      </c>
      <c r="U30" s="105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  <c r="BU30" s="86"/>
      <c r="BV30" s="86"/>
      <c r="BW30" s="86"/>
      <c r="BX30" s="86"/>
      <c r="BY30" s="86"/>
      <c r="BZ30" s="86"/>
      <c r="CA30" s="86"/>
      <c r="CB30" s="86"/>
      <c r="CC30" s="86"/>
      <c r="CD30" s="86"/>
      <c r="CE30" s="86"/>
      <c r="CF30" s="86"/>
      <c r="CG30" s="86"/>
      <c r="CH30" s="86"/>
      <c r="CI30" s="86"/>
      <c r="CJ30" s="86"/>
      <c r="CK30" s="86"/>
      <c r="CL30" s="86"/>
      <c r="CM30" s="86"/>
      <c r="CN30" s="86"/>
      <c r="CO30" s="86"/>
      <c r="CP30" s="86"/>
      <c r="CQ30" s="86"/>
      <c r="CR30" s="86"/>
      <c r="CS30" s="86"/>
      <c r="CT30" s="86"/>
      <c r="CU30" s="86"/>
      <c r="CV30" s="86"/>
      <c r="CW30" s="86"/>
      <c r="CX30" s="86"/>
      <c r="CY30" s="86"/>
      <c r="CZ30" s="86"/>
      <c r="DA30" s="86"/>
      <c r="DB30" s="86"/>
      <c r="DC30" s="86"/>
      <c r="DD30" s="86"/>
      <c r="DE30" s="86"/>
      <c r="DF30" s="86"/>
      <c r="DG30" s="86"/>
      <c r="DH30" s="86"/>
      <c r="DI30" s="86"/>
      <c r="DJ30" s="86"/>
      <c r="DK30" s="86"/>
      <c r="DL30" s="86"/>
      <c r="DM30" s="86"/>
      <c r="DN30" s="86"/>
      <c r="DO30" s="86"/>
      <c r="DP30" s="86"/>
      <c r="DQ30" s="86"/>
      <c r="DR30" s="86"/>
      <c r="DS30" s="86"/>
      <c r="DT30" s="86"/>
      <c r="DU30" s="86"/>
      <c r="DV30" s="86"/>
      <c r="DW30" s="86"/>
      <c r="DX30" s="86"/>
      <c r="DY30" s="86"/>
      <c r="DZ30" s="86"/>
      <c r="EA30" s="86"/>
      <c r="EB30" s="86"/>
      <c r="EC30" s="86"/>
      <c r="ED30" s="86"/>
      <c r="EE30" s="86"/>
      <c r="EF30" s="86"/>
      <c r="EG30" s="86"/>
      <c r="EH30" s="86"/>
      <c r="EI30" s="86"/>
      <c r="EJ30" s="86"/>
      <c r="EK30" s="86"/>
      <c r="EL30" s="86"/>
      <c r="EM30" s="86"/>
      <c r="EN30" s="86"/>
      <c r="EO30" s="86"/>
      <c r="EP30" s="86"/>
      <c r="EQ30" s="86"/>
      <c r="ER30" s="86"/>
      <c r="ES30" s="86"/>
      <c r="ET30" s="86"/>
      <c r="EU30" s="86"/>
      <c r="EV30" s="86"/>
      <c r="EW30" s="86"/>
      <c r="EX30" s="86"/>
      <c r="EY30" s="86"/>
      <c r="EZ30" s="86"/>
      <c r="FA30" s="86"/>
      <c r="FB30" s="86"/>
      <c r="FC30" s="86"/>
      <c r="FD30" s="86"/>
      <c r="FE30" s="86"/>
      <c r="FF30" s="86"/>
      <c r="FG30" s="86"/>
      <c r="FH30" s="86"/>
      <c r="FI30" s="86"/>
      <c r="FJ30" s="86"/>
      <c r="FK30" s="86"/>
      <c r="FL30" s="86"/>
      <c r="FM30" s="86"/>
      <c r="FN30" s="86"/>
      <c r="FO30" s="86"/>
      <c r="FP30" s="86"/>
      <c r="FQ30" s="86"/>
      <c r="FR30" s="86"/>
      <c r="FS30" s="86"/>
      <c r="FT30" s="86"/>
      <c r="FU30" s="86"/>
      <c r="FV30" s="86"/>
      <c r="FW30" s="86"/>
      <c r="FX30" s="86"/>
      <c r="FY30" s="86"/>
      <c r="FZ30" s="86"/>
      <c r="GA30" s="86"/>
      <c r="GB30" s="86"/>
      <c r="GC30" s="86"/>
      <c r="GD30" s="86"/>
      <c r="GE30" s="86"/>
      <c r="GF30" s="86"/>
      <c r="GG30" s="86"/>
      <c r="GH30" s="86"/>
      <c r="GI30" s="86"/>
      <c r="GJ30" s="86"/>
      <c r="GK30" s="86"/>
      <c r="GL30" s="86"/>
      <c r="GM30" s="86"/>
      <c r="GN30" s="86"/>
      <c r="GO30" s="86"/>
      <c r="GP30" s="86"/>
      <c r="GQ30" s="86"/>
      <c r="GR30" s="86"/>
      <c r="GS30" s="86"/>
      <c r="GT30" s="86"/>
      <c r="GU30" s="86"/>
      <c r="GV30" s="86"/>
      <c r="GW30" s="86"/>
      <c r="GX30" s="86"/>
      <c r="GY30" s="86"/>
      <c r="GZ30" s="86"/>
      <c r="HA30" s="86"/>
      <c r="HB30" s="86"/>
      <c r="HC30" s="86"/>
      <c r="HD30" s="86"/>
      <c r="HE30" s="86"/>
      <c r="HF30" s="86"/>
      <c r="HG30" s="86"/>
      <c r="HH30" s="86"/>
      <c r="HI30" s="86"/>
      <c r="HJ30" s="86"/>
      <c r="HK30" s="86"/>
      <c r="HL30" s="86"/>
      <c r="HM30" s="86"/>
      <c r="HN30" s="86"/>
      <c r="HO30" s="86"/>
      <c r="HP30" s="86"/>
      <c r="HQ30" s="86"/>
      <c r="HR30" s="86"/>
      <c r="HS30" s="86"/>
      <c r="HT30" s="86"/>
      <c r="HU30" s="86"/>
      <c r="HV30" s="86"/>
      <c r="HW30" s="86"/>
      <c r="HX30" s="86"/>
      <c r="HY30" s="86"/>
      <c r="HZ30" s="86"/>
      <c r="IA30" s="86"/>
      <c r="IB30" s="86"/>
      <c r="IC30" s="86"/>
      <c r="ID30" s="86"/>
      <c r="IE30" s="86"/>
      <c r="IF30" s="86"/>
      <c r="IG30" s="86"/>
      <c r="IH30" s="86"/>
      <c r="II30" s="86"/>
      <c r="IJ30" s="86"/>
      <c r="IK30" s="86"/>
      <c r="IL30" s="86"/>
      <c r="IM30" s="86"/>
      <c r="IN30" s="86"/>
      <c r="IO30" s="86"/>
      <c r="IP30" s="86"/>
      <c r="IQ30" s="86"/>
      <c r="IR30" s="86"/>
      <c r="IS30" s="86"/>
      <c r="IT30" s="86"/>
      <c r="IU30" s="86"/>
      <c r="IV30" s="86"/>
      <c r="IW30" s="86"/>
      <c r="IX30" s="86"/>
      <c r="IY30" s="86"/>
      <c r="IZ30" s="86"/>
      <c r="JA30" s="86"/>
      <c r="JB30" s="86"/>
      <c r="JC30" s="86"/>
      <c r="JD30" s="86"/>
      <c r="JE30" s="86"/>
      <c r="JF30" s="86"/>
      <c r="JG30" s="86"/>
      <c r="JH30" s="86"/>
      <c r="JI30" s="86"/>
      <c r="JJ30" s="86"/>
      <c r="JK30" s="86"/>
      <c r="JL30" s="86"/>
      <c r="JM30" s="86"/>
      <c r="JN30" s="86"/>
      <c r="JO30" s="86"/>
      <c r="JP30" s="86"/>
      <c r="JQ30" s="86"/>
      <c r="JR30" s="86"/>
      <c r="JS30" s="86"/>
      <c r="JT30" s="86"/>
      <c r="JU30" s="86"/>
      <c r="JV30" s="86"/>
      <c r="JW30" s="86"/>
      <c r="JX30" s="86"/>
      <c r="JY30" s="86"/>
      <c r="JZ30" s="86"/>
      <c r="KA30" s="86"/>
      <c r="KB30" s="86"/>
      <c r="KC30" s="86"/>
      <c r="KD30" s="86"/>
      <c r="KE30" s="86"/>
      <c r="KF30" s="86"/>
      <c r="KG30" s="86"/>
      <c r="KH30" s="86"/>
      <c r="KI30" s="86"/>
      <c r="KJ30" s="86"/>
      <c r="KK30" s="86"/>
      <c r="KL30" s="86"/>
      <c r="KM30" s="86"/>
      <c r="KN30" s="86"/>
      <c r="KO30" s="86"/>
      <c r="KP30" s="86"/>
      <c r="KQ30" s="86"/>
      <c r="KR30" s="86"/>
      <c r="KS30" s="86"/>
      <c r="KT30" s="86"/>
      <c r="KU30" s="86"/>
      <c r="KV30" s="86"/>
      <c r="KW30" s="86"/>
      <c r="KX30" s="86"/>
      <c r="KY30" s="86"/>
      <c r="KZ30" s="86"/>
      <c r="LA30" s="86"/>
      <c r="LB30" s="86"/>
      <c r="LC30" s="86"/>
      <c r="LD30" s="86"/>
      <c r="LE30" s="86"/>
      <c r="LF30" s="86"/>
      <c r="LG30" s="86"/>
      <c r="LH30" s="86"/>
      <c r="LI30" s="86"/>
      <c r="LJ30" s="86"/>
      <c r="LK30" s="86"/>
      <c r="LL30" s="86"/>
      <c r="LM30" s="86"/>
      <c r="LN30" s="86"/>
      <c r="LO30" s="86"/>
      <c r="LP30" s="86"/>
      <c r="LQ30" s="86"/>
      <c r="LR30" s="86"/>
      <c r="LS30" s="86"/>
      <c r="LT30" s="86"/>
      <c r="LU30" s="86"/>
      <c r="LV30" s="86"/>
      <c r="LW30" s="86"/>
      <c r="LX30" s="86"/>
      <c r="LY30" s="86"/>
      <c r="LZ30" s="86"/>
      <c r="MA30" s="86"/>
      <c r="MB30" s="86"/>
      <c r="MC30" s="86"/>
      <c r="MD30" s="86"/>
      <c r="ME30" s="86"/>
      <c r="MF30" s="86"/>
      <c r="MG30" s="86"/>
      <c r="MH30" s="86"/>
      <c r="MI30" s="86"/>
      <c r="MJ30" s="86"/>
      <c r="MK30" s="86"/>
      <c r="ML30" s="86"/>
      <c r="MM30" s="86"/>
      <c r="MN30" s="86"/>
      <c r="MO30" s="86"/>
      <c r="MP30" s="86"/>
      <c r="MQ30" s="86"/>
      <c r="MR30" s="86"/>
      <c r="MS30" s="86"/>
      <c r="MT30" s="86"/>
      <c r="MU30" s="86"/>
      <c r="MV30" s="86"/>
    </row>
    <row r="31" customFormat="false" ht="15" hidden="false" customHeight="false" outlineLevel="0" collapsed="false">
      <c r="D31" s="1"/>
      <c r="E31" s="14"/>
      <c r="F31" s="15"/>
      <c r="G31" s="15"/>
      <c r="H31" s="15" t="n">
        <f aca="false">H30+I30</f>
        <v>18614</v>
      </c>
      <c r="I31" s="15"/>
      <c r="J31" s="15" t="n">
        <f aca="false">J30+K30</f>
        <v>7749.2</v>
      </c>
      <c r="K31" s="15"/>
      <c r="L31" s="15" t="n">
        <f aca="false">L30+M30</f>
        <v>1401.2</v>
      </c>
      <c r="M31" s="15"/>
      <c r="N31" s="15" t="n">
        <f aca="false">N30+O30</f>
        <v>128</v>
      </c>
      <c r="O31" s="15"/>
      <c r="P31" s="15" t="n">
        <f aca="false">P30+Q30</f>
        <v>128</v>
      </c>
      <c r="Q31" s="15"/>
      <c r="R31" s="15" t="n">
        <f aca="false">R30</f>
        <v>9150.4</v>
      </c>
      <c r="S31" s="15" t="n">
        <f aca="false">S30</f>
        <v>18614</v>
      </c>
      <c r="T31" s="15" t="n">
        <f aca="false">T30</f>
        <v>577</v>
      </c>
      <c r="U31" s="125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  <c r="BU31" s="86"/>
      <c r="BV31" s="86"/>
      <c r="BW31" s="86"/>
      <c r="BX31" s="86"/>
      <c r="BY31" s="86"/>
      <c r="BZ31" s="86"/>
      <c r="CA31" s="86"/>
      <c r="CB31" s="86"/>
      <c r="CC31" s="86"/>
      <c r="CD31" s="86"/>
      <c r="CE31" s="86"/>
      <c r="CF31" s="86"/>
      <c r="CG31" s="86"/>
      <c r="CH31" s="86"/>
      <c r="CI31" s="86"/>
      <c r="CJ31" s="86"/>
      <c r="CK31" s="86"/>
      <c r="CL31" s="86"/>
      <c r="CM31" s="86"/>
      <c r="CN31" s="86"/>
      <c r="CO31" s="86"/>
      <c r="CP31" s="86"/>
      <c r="CQ31" s="86"/>
      <c r="CR31" s="86"/>
      <c r="CS31" s="86"/>
      <c r="CT31" s="86"/>
      <c r="CU31" s="86"/>
      <c r="CV31" s="86"/>
      <c r="CW31" s="86"/>
      <c r="CX31" s="86"/>
      <c r="CY31" s="86"/>
      <c r="CZ31" s="86"/>
      <c r="DA31" s="86"/>
      <c r="DB31" s="86"/>
      <c r="DC31" s="86"/>
      <c r="DD31" s="86"/>
      <c r="DE31" s="86"/>
      <c r="DF31" s="86"/>
      <c r="DG31" s="86"/>
      <c r="DH31" s="86"/>
      <c r="DI31" s="86"/>
      <c r="DJ31" s="86"/>
      <c r="DK31" s="86"/>
      <c r="DL31" s="86"/>
      <c r="DM31" s="86"/>
      <c r="DN31" s="86"/>
      <c r="DO31" s="86"/>
      <c r="DP31" s="86"/>
      <c r="DQ31" s="86"/>
      <c r="DR31" s="86"/>
      <c r="DS31" s="86"/>
      <c r="DT31" s="86"/>
      <c r="DU31" s="86"/>
      <c r="DV31" s="86"/>
      <c r="DW31" s="86"/>
      <c r="DX31" s="86"/>
      <c r="DY31" s="86"/>
      <c r="DZ31" s="86"/>
      <c r="EA31" s="86"/>
      <c r="EB31" s="86"/>
      <c r="EC31" s="86"/>
      <c r="ED31" s="86"/>
      <c r="EE31" s="86"/>
      <c r="EF31" s="86"/>
      <c r="EG31" s="86"/>
      <c r="EH31" s="86"/>
      <c r="EI31" s="86"/>
      <c r="EJ31" s="86"/>
      <c r="EK31" s="86"/>
      <c r="EL31" s="86"/>
      <c r="EM31" s="86"/>
      <c r="EN31" s="86"/>
      <c r="EO31" s="86"/>
      <c r="EP31" s="86"/>
      <c r="EQ31" s="86"/>
      <c r="ER31" s="86"/>
      <c r="ES31" s="86"/>
      <c r="ET31" s="86"/>
      <c r="EU31" s="86"/>
      <c r="EV31" s="86"/>
      <c r="EW31" s="86"/>
      <c r="EX31" s="86"/>
      <c r="EY31" s="86"/>
      <c r="EZ31" s="86"/>
      <c r="FA31" s="86"/>
      <c r="FB31" s="86"/>
      <c r="FC31" s="86"/>
      <c r="FD31" s="86"/>
      <c r="FE31" s="86"/>
      <c r="FF31" s="86"/>
      <c r="FG31" s="86"/>
      <c r="FH31" s="86"/>
      <c r="FI31" s="86"/>
      <c r="FJ31" s="86"/>
      <c r="FK31" s="86"/>
      <c r="FL31" s="86"/>
      <c r="FM31" s="86"/>
      <c r="FN31" s="86"/>
      <c r="FO31" s="86"/>
      <c r="FP31" s="86"/>
      <c r="FQ31" s="86"/>
      <c r="FR31" s="86"/>
      <c r="FS31" s="86"/>
      <c r="FT31" s="86"/>
      <c r="FU31" s="86"/>
      <c r="FV31" s="86"/>
      <c r="FW31" s="86"/>
      <c r="FX31" s="86"/>
      <c r="FY31" s="86"/>
      <c r="FZ31" s="86"/>
      <c r="GA31" s="86"/>
      <c r="GB31" s="86"/>
      <c r="GC31" s="86"/>
      <c r="GD31" s="86"/>
      <c r="GE31" s="86"/>
      <c r="GF31" s="86"/>
      <c r="GG31" s="86"/>
      <c r="GH31" s="86"/>
      <c r="GI31" s="86"/>
      <c r="GJ31" s="86"/>
      <c r="GK31" s="86"/>
      <c r="GL31" s="86"/>
      <c r="GM31" s="86"/>
      <c r="GN31" s="86"/>
      <c r="GO31" s="86"/>
      <c r="GP31" s="86"/>
      <c r="GQ31" s="86"/>
      <c r="GR31" s="86"/>
      <c r="GS31" s="86"/>
      <c r="GT31" s="86"/>
      <c r="GU31" s="86"/>
      <c r="GV31" s="86"/>
      <c r="GW31" s="86"/>
      <c r="GX31" s="86"/>
      <c r="GY31" s="86"/>
      <c r="GZ31" s="86"/>
      <c r="HA31" s="86"/>
      <c r="HB31" s="86"/>
      <c r="HC31" s="86"/>
      <c r="HD31" s="86"/>
      <c r="HE31" s="86"/>
      <c r="HF31" s="86"/>
      <c r="HG31" s="86"/>
      <c r="HH31" s="86"/>
      <c r="HI31" s="86"/>
      <c r="HJ31" s="86"/>
      <c r="HK31" s="86"/>
      <c r="HL31" s="86"/>
      <c r="HM31" s="86"/>
      <c r="HN31" s="86"/>
      <c r="HO31" s="86"/>
      <c r="HP31" s="86"/>
      <c r="HQ31" s="86"/>
      <c r="HR31" s="86"/>
      <c r="HS31" s="86"/>
      <c r="HT31" s="86"/>
      <c r="HU31" s="86"/>
      <c r="HV31" s="86"/>
      <c r="HW31" s="86"/>
      <c r="HX31" s="86"/>
      <c r="HY31" s="86"/>
      <c r="HZ31" s="86"/>
      <c r="IA31" s="86"/>
      <c r="IB31" s="86"/>
      <c r="IC31" s="86"/>
      <c r="ID31" s="86"/>
      <c r="IE31" s="86"/>
      <c r="IF31" s="86"/>
      <c r="IG31" s="86"/>
      <c r="IH31" s="86"/>
      <c r="II31" s="86"/>
      <c r="IJ31" s="86"/>
      <c r="IK31" s="86"/>
      <c r="IL31" s="86"/>
      <c r="IM31" s="86"/>
      <c r="IN31" s="86"/>
      <c r="IO31" s="86"/>
      <c r="IP31" s="86"/>
      <c r="IQ31" s="86"/>
      <c r="IR31" s="86"/>
      <c r="IS31" s="86"/>
      <c r="IT31" s="86"/>
      <c r="IU31" s="86"/>
      <c r="IV31" s="86"/>
      <c r="IW31" s="86"/>
      <c r="IX31" s="86"/>
      <c r="IY31" s="86"/>
      <c r="IZ31" s="86"/>
      <c r="JA31" s="86"/>
      <c r="JB31" s="86"/>
      <c r="JC31" s="86"/>
      <c r="JD31" s="86"/>
      <c r="JE31" s="86"/>
      <c r="JF31" s="86"/>
      <c r="JG31" s="86"/>
      <c r="JH31" s="86"/>
      <c r="JI31" s="86"/>
      <c r="JJ31" s="86"/>
      <c r="JK31" s="86"/>
      <c r="JL31" s="86"/>
      <c r="JM31" s="86"/>
      <c r="JN31" s="86"/>
      <c r="JO31" s="86"/>
      <c r="JP31" s="86"/>
      <c r="JQ31" s="86"/>
      <c r="JR31" s="86"/>
      <c r="JS31" s="86"/>
      <c r="JT31" s="86"/>
      <c r="JU31" s="86"/>
      <c r="JV31" s="86"/>
      <c r="JW31" s="86"/>
      <c r="JX31" s="86"/>
      <c r="JY31" s="86"/>
      <c r="JZ31" s="86"/>
      <c r="KA31" s="86"/>
      <c r="KB31" s="86"/>
      <c r="KC31" s="86"/>
      <c r="KD31" s="86"/>
      <c r="KE31" s="86"/>
      <c r="KF31" s="86"/>
      <c r="KG31" s="86"/>
      <c r="KH31" s="86"/>
      <c r="KI31" s="86"/>
      <c r="KJ31" s="86"/>
      <c r="KK31" s="86"/>
      <c r="KL31" s="86"/>
      <c r="KM31" s="86"/>
      <c r="KN31" s="86"/>
      <c r="KO31" s="86"/>
      <c r="KP31" s="86"/>
      <c r="KQ31" s="86"/>
      <c r="KR31" s="86"/>
      <c r="KS31" s="86"/>
      <c r="KT31" s="86"/>
      <c r="KU31" s="86"/>
      <c r="KV31" s="86"/>
      <c r="KW31" s="86"/>
      <c r="KX31" s="86"/>
      <c r="KY31" s="86"/>
      <c r="KZ31" s="86"/>
      <c r="LA31" s="86"/>
      <c r="LB31" s="86"/>
      <c r="LC31" s="86"/>
      <c r="LD31" s="86"/>
      <c r="LE31" s="86"/>
      <c r="LF31" s="86"/>
      <c r="LG31" s="86"/>
      <c r="LH31" s="86"/>
      <c r="LI31" s="86"/>
      <c r="LJ31" s="86"/>
      <c r="LK31" s="86"/>
      <c r="LL31" s="86"/>
      <c r="LM31" s="86"/>
      <c r="LN31" s="86"/>
      <c r="LO31" s="86"/>
      <c r="LP31" s="86"/>
      <c r="LQ31" s="86"/>
      <c r="LR31" s="86"/>
      <c r="LS31" s="86"/>
      <c r="LT31" s="86"/>
      <c r="LU31" s="86"/>
      <c r="LV31" s="86"/>
      <c r="LW31" s="86"/>
      <c r="LX31" s="86"/>
      <c r="LY31" s="86"/>
      <c r="LZ31" s="86"/>
      <c r="MA31" s="86"/>
      <c r="MB31" s="86"/>
      <c r="MC31" s="86"/>
      <c r="MD31" s="86"/>
      <c r="ME31" s="86"/>
      <c r="MF31" s="86"/>
      <c r="MG31" s="86"/>
      <c r="MH31" s="86"/>
      <c r="MI31" s="86"/>
      <c r="MJ31" s="86"/>
      <c r="MK31" s="86"/>
      <c r="ML31" s="86"/>
      <c r="MM31" s="86"/>
      <c r="MN31" s="86"/>
      <c r="MO31" s="86"/>
      <c r="MP31" s="86"/>
      <c r="MQ31" s="86"/>
      <c r="MR31" s="86"/>
      <c r="MS31" s="86"/>
      <c r="MT31" s="86"/>
      <c r="MU31" s="86"/>
      <c r="MV31" s="86"/>
    </row>
    <row r="32" customFormat="false" ht="15" hidden="false" customHeight="false" outlineLevel="0" collapsed="false">
      <c r="D32" s="1"/>
      <c r="E32" s="14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26"/>
    </row>
    <row r="33" customFormat="false" ht="15" hidden="false" customHeight="false" outlineLevel="0" collapsed="false">
      <c r="D33" s="1"/>
      <c r="H33" s="14"/>
      <c r="I33" s="14"/>
      <c r="J33" s="14"/>
      <c r="K33" s="15"/>
      <c r="L33" s="15"/>
      <c r="M33" s="15"/>
      <c r="N33" s="15"/>
      <c r="O33" s="15"/>
      <c r="R33" s="15"/>
      <c r="S33" s="15"/>
      <c r="T33" s="15"/>
      <c r="U33" s="126"/>
    </row>
    <row r="34" s="1" customFormat="true" ht="30" hidden="false" customHeight="true" outlineLevel="0" collapsed="false">
      <c r="A34" s="0"/>
      <c r="P34" s="5"/>
      <c r="Q34" s="5"/>
      <c r="S34" s="15"/>
      <c r="T34" s="15"/>
      <c r="U34" s="126"/>
    </row>
    <row r="35" s="1" customFormat="true" ht="15" hidden="false" customHeight="false" outlineLevel="0" collapsed="false">
      <c r="A35" s="0"/>
      <c r="P35" s="5"/>
      <c r="Q35" s="5"/>
      <c r="S35" s="15"/>
      <c r="T35" s="15"/>
      <c r="U35" s="126"/>
    </row>
    <row r="36" s="1" customFormat="true" ht="15" hidden="false" customHeight="false" outlineLevel="0" collapsed="false">
      <c r="A36" s="0"/>
      <c r="H36" s="3"/>
      <c r="P36" s="5"/>
      <c r="Q36" s="5"/>
      <c r="S36" s="15"/>
      <c r="T36" s="15"/>
      <c r="U36" s="126"/>
    </row>
    <row r="37" s="1" customFormat="true" ht="15" hidden="false" customHeight="false" outlineLevel="0" collapsed="false">
      <c r="A37" s="0"/>
      <c r="P37" s="5"/>
      <c r="Q37" s="5"/>
      <c r="S37" s="15"/>
      <c r="T37" s="15"/>
      <c r="U37" s="126"/>
    </row>
    <row r="38" s="1" customFormat="true" ht="30.75" hidden="false" customHeight="true" outlineLevel="0" collapsed="false">
      <c r="A38" s="0"/>
      <c r="P38" s="5"/>
      <c r="Q38" s="5"/>
      <c r="S38" s="15"/>
      <c r="T38" s="15"/>
      <c r="U38" s="126"/>
    </row>
    <row r="39" s="1" customFormat="true" ht="15" hidden="false" customHeight="true" outlineLevel="0" collapsed="false">
      <c r="A39" s="0"/>
      <c r="P39" s="5"/>
      <c r="Q39" s="5"/>
      <c r="S39" s="15"/>
      <c r="T39" s="15"/>
      <c r="U39" s="126"/>
    </row>
    <row r="40" s="1" customFormat="true" ht="15" hidden="false" customHeight="false" outlineLevel="0" collapsed="false">
      <c r="A40" s="0"/>
      <c r="P40" s="5"/>
      <c r="Q40" s="5"/>
      <c r="S40" s="15"/>
      <c r="T40" s="15"/>
      <c r="U40" s="126"/>
    </row>
    <row r="41" s="1" customFormat="true" ht="15" hidden="false" customHeight="false" outlineLevel="0" collapsed="false">
      <c r="A41" s="0"/>
      <c r="P41" s="5"/>
      <c r="Q41" s="5"/>
      <c r="S41" s="3"/>
      <c r="T41" s="78"/>
    </row>
    <row r="42" s="1" customFormat="true" ht="15" hidden="false" customHeight="false" outlineLevel="0" collapsed="false">
      <c r="A42" s="0"/>
      <c r="P42" s="16"/>
      <c r="Q42" s="16"/>
      <c r="S42" s="127"/>
      <c r="T42" s="78"/>
    </row>
    <row r="43" s="1" customFormat="true" ht="15" hidden="false" customHeight="false" outlineLevel="0" collapsed="false">
      <c r="A43" s="0"/>
      <c r="P43" s="16"/>
      <c r="Q43" s="16"/>
      <c r="T43" s="6"/>
    </row>
    <row r="44" s="1" customFormat="true" ht="15" hidden="false" customHeight="false" outlineLevel="0" collapsed="false">
      <c r="A44" s="0"/>
      <c r="P44" s="16"/>
      <c r="Q44" s="16"/>
      <c r="S44" s="127"/>
    </row>
    <row r="45" s="1" customFormat="true" ht="15" hidden="false" customHeight="false" outlineLevel="0" collapsed="false">
      <c r="A45" s="0"/>
      <c r="P45" s="5"/>
      <c r="Q45" s="5"/>
      <c r="S45" s="3"/>
      <c r="T45" s="127"/>
    </row>
    <row r="46" s="1" customFormat="true" ht="15" hidden="false" customHeight="false" outlineLevel="0" collapsed="false">
      <c r="A46" s="0"/>
      <c r="D46" s="2"/>
      <c r="P46" s="5"/>
      <c r="Q46" s="5"/>
      <c r="S46" s="3"/>
      <c r="T46" s="3"/>
    </row>
    <row r="47" s="1" customFormat="true" ht="15" hidden="false" customHeight="false" outlineLevel="0" collapsed="false">
      <c r="A47" s="0"/>
      <c r="D47" s="2"/>
      <c r="P47" s="5"/>
      <c r="Q47" s="5"/>
      <c r="S47" s="3"/>
      <c r="T47" s="6"/>
    </row>
    <row r="48" s="1" customFormat="true" ht="15" hidden="false" customHeight="false" outlineLevel="0" collapsed="false">
      <c r="A48" s="0"/>
      <c r="D48" s="2"/>
      <c r="P48" s="5"/>
      <c r="Q48" s="5"/>
      <c r="S48" s="3"/>
      <c r="T48" s="6"/>
    </row>
    <row r="49" s="1" customFormat="true" ht="15" hidden="false" customHeight="false" outlineLevel="0" collapsed="false">
      <c r="A49" s="0"/>
      <c r="D49" s="2"/>
      <c r="P49" s="5"/>
      <c r="Q49" s="5"/>
      <c r="S49" s="3"/>
      <c r="T49" s="6"/>
    </row>
    <row r="50" s="1" customFormat="true" ht="15" hidden="false" customHeight="false" outlineLevel="0" collapsed="false">
      <c r="A50" s="0"/>
      <c r="D50" s="2"/>
      <c r="P50" s="5"/>
      <c r="Q50" s="5"/>
      <c r="S50" s="3"/>
      <c r="T50" s="6"/>
    </row>
    <row r="51" s="1" customFormat="true" ht="15" hidden="false" customHeight="false" outlineLevel="0" collapsed="false">
      <c r="A51" s="0"/>
      <c r="D51" s="2"/>
      <c r="P51" s="5"/>
      <c r="Q51" s="5"/>
      <c r="S51" s="3"/>
      <c r="T51" s="6"/>
    </row>
  </sheetData>
  <sheetProtection sheet="true" password="dca9" objects="true" scenarios="true"/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G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5" topLeftCell="A6" activePane="bottomLeft" state="frozen"/>
      <selection pane="topLeft" activeCell="A1" activeCellId="0" sqref="A1"/>
      <selection pane="bottomLeft" activeCell="X15" activeCellId="0" sqref="X15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0" width="5.14"/>
    <col collapsed="false" customWidth="true" hidden="false" outlineLevel="0" max="2" min="2" style="1" width="30.29"/>
    <col collapsed="false" customWidth="true" hidden="false" outlineLevel="0" max="3" min="3" style="1" width="29"/>
    <col collapsed="false" customWidth="true" hidden="false" outlineLevel="0" max="5" min="4" style="2" width="10.14"/>
    <col collapsed="false" customWidth="true" hidden="false" outlineLevel="0" max="6" min="6" style="3" width="12"/>
    <col collapsed="false" customWidth="false" hidden="false" outlineLevel="0" max="7" min="7" style="3" width="9.14"/>
    <col collapsed="false" customWidth="true" hidden="false" outlineLevel="0" max="8" min="8" style="3" width="20.14"/>
    <col collapsed="false" customWidth="true" hidden="false" outlineLevel="0" max="9" min="9" style="4" width="20.14"/>
    <col collapsed="false" customWidth="true" hidden="false" outlineLevel="0" max="11" min="10" style="4" width="12.86"/>
    <col collapsed="false" customWidth="true" hidden="false" outlineLevel="0" max="13" min="12" style="4" width="15.71"/>
    <col collapsed="false" customWidth="true" hidden="false" outlineLevel="0" max="17" min="14" style="5" width="15.71"/>
    <col collapsed="false" customWidth="true" hidden="false" outlineLevel="0" max="18" min="18" style="3" width="15.71"/>
    <col collapsed="false" customWidth="true" hidden="false" outlineLevel="0" max="19" min="19" style="3" width="17.71"/>
    <col collapsed="false" customWidth="true" hidden="false" outlineLevel="0" max="20" min="20" style="6" width="17.71"/>
    <col collapsed="false" customWidth="false" hidden="false" outlineLevel="0" max="14632" min="21" style="1" width="9.14"/>
  </cols>
  <sheetData>
    <row r="1" customFormat="false" ht="17.25" hidden="false" customHeight="false" outlineLevel="0" collapsed="false">
      <c r="B1" s="7" t="s">
        <v>0</v>
      </c>
      <c r="T1" s="8"/>
    </row>
    <row r="2" customFormat="false" ht="17.25" hidden="false" customHeight="true" outlineLevel="0" collapsed="false">
      <c r="B2" s="9"/>
      <c r="C2" s="9"/>
      <c r="D2" s="7"/>
      <c r="E2" s="7"/>
      <c r="G2" s="7"/>
      <c r="H2" s="9"/>
      <c r="I2" s="10"/>
      <c r="J2" s="10"/>
      <c r="K2" s="10"/>
      <c r="L2" s="10"/>
      <c r="M2" s="10"/>
      <c r="N2" s="11"/>
      <c r="O2" s="11"/>
      <c r="P2" s="11"/>
      <c r="Q2" s="11"/>
      <c r="R2" s="9"/>
      <c r="S2" s="9"/>
      <c r="T2" s="12"/>
    </row>
    <row r="3" customFormat="false" ht="15" hidden="false" customHeight="false" outlineLevel="0" collapsed="false">
      <c r="B3" s="13"/>
      <c r="C3" s="14"/>
      <c r="D3" s="14"/>
      <c r="E3" s="14"/>
      <c r="F3" s="15"/>
      <c r="G3" s="15"/>
      <c r="H3" s="15"/>
      <c r="I3" s="16"/>
      <c r="J3" s="16"/>
      <c r="K3" s="16"/>
      <c r="L3" s="16"/>
      <c r="M3" s="16"/>
      <c r="N3" s="16"/>
      <c r="O3" s="16"/>
      <c r="P3" s="16"/>
      <c r="Q3" s="16"/>
      <c r="R3" s="15"/>
      <c r="S3" s="15"/>
      <c r="T3" s="17"/>
    </row>
    <row r="4" customFormat="false" ht="16.5" hidden="false" customHeight="true" outlineLevel="0" collapsed="false">
      <c r="C4" s="18" t="s">
        <v>46</v>
      </c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9"/>
      <c r="T4" s="20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</row>
    <row r="5" customFormat="false" ht="42.75" hidden="false" customHeight="false" outlineLevel="0" collapsed="false">
      <c r="B5" s="21" t="s">
        <v>2</v>
      </c>
      <c r="C5" s="21" t="s">
        <v>3</v>
      </c>
      <c r="D5" s="22" t="s">
        <v>4</v>
      </c>
      <c r="E5" s="22" t="s">
        <v>5</v>
      </c>
      <c r="F5" s="23" t="s">
        <v>6</v>
      </c>
      <c r="G5" s="23" t="s">
        <v>7</v>
      </c>
      <c r="H5" s="23" t="s">
        <v>8</v>
      </c>
      <c r="I5" s="23" t="s">
        <v>9</v>
      </c>
      <c r="J5" s="23" t="s">
        <v>10</v>
      </c>
      <c r="K5" s="23" t="s">
        <v>11</v>
      </c>
      <c r="L5" s="23" t="s">
        <v>12</v>
      </c>
      <c r="M5" s="23" t="s">
        <v>13</v>
      </c>
      <c r="N5" s="23" t="s">
        <v>14</v>
      </c>
      <c r="O5" s="23" t="s">
        <v>15</v>
      </c>
      <c r="P5" s="23" t="s">
        <v>16</v>
      </c>
      <c r="Q5" s="23" t="s">
        <v>17</v>
      </c>
      <c r="R5" s="23" t="s">
        <v>18</v>
      </c>
      <c r="S5" s="23" t="s">
        <v>19</v>
      </c>
      <c r="T5" s="100" t="s">
        <v>45</v>
      </c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</row>
    <row r="6" s="35" customFormat="true" ht="17.25" hidden="false" customHeight="true" outlineLevel="0" collapsed="false">
      <c r="A6" s="24" t="s">
        <v>21</v>
      </c>
      <c r="B6" s="25" t="s">
        <v>22</v>
      </c>
      <c r="C6" s="26" t="s">
        <v>23</v>
      </c>
      <c r="D6" s="27" t="n">
        <v>5</v>
      </c>
      <c r="E6" s="27" t="n">
        <v>47.67</v>
      </c>
      <c r="F6" s="28" t="n">
        <v>20</v>
      </c>
      <c r="G6" s="28" t="n">
        <f aca="false">+D6*F6</f>
        <v>100</v>
      </c>
      <c r="H6" s="29" t="n">
        <f aca="false">G6*E6</f>
        <v>4767</v>
      </c>
      <c r="I6" s="30" t="n">
        <f aca="false">+F6*-12</f>
        <v>-240</v>
      </c>
      <c r="J6" s="31"/>
      <c r="K6" s="31"/>
      <c r="L6" s="31"/>
      <c r="M6" s="31"/>
      <c r="N6" s="31"/>
      <c r="O6" s="31"/>
      <c r="P6" s="31"/>
      <c r="Q6" s="31"/>
      <c r="R6" s="101"/>
      <c r="S6" s="101" t="n">
        <f aca="false">H6+I6+J6+K6</f>
        <v>4527</v>
      </c>
      <c r="T6" s="32" t="n">
        <v>117</v>
      </c>
      <c r="U6" s="102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3"/>
      <c r="BY6" s="103"/>
      <c r="BZ6" s="103"/>
      <c r="CA6" s="103"/>
      <c r="CB6" s="103"/>
      <c r="CC6" s="103"/>
      <c r="CD6" s="103"/>
      <c r="CE6" s="103"/>
      <c r="CF6" s="103"/>
      <c r="CG6" s="103"/>
      <c r="CH6" s="103"/>
      <c r="CI6" s="103"/>
      <c r="CJ6" s="103"/>
      <c r="CK6" s="103"/>
      <c r="CL6" s="103"/>
      <c r="CM6" s="103"/>
      <c r="CN6" s="103"/>
      <c r="CO6" s="103"/>
      <c r="CP6" s="103"/>
      <c r="CQ6" s="103"/>
      <c r="CR6" s="103"/>
      <c r="CS6" s="103"/>
      <c r="CT6" s="103"/>
      <c r="CU6" s="103"/>
      <c r="CV6" s="103"/>
      <c r="CW6" s="103"/>
      <c r="CX6" s="103"/>
      <c r="CY6" s="103"/>
      <c r="CZ6" s="103"/>
      <c r="DA6" s="103"/>
      <c r="DB6" s="103"/>
      <c r="DC6" s="103"/>
      <c r="DD6" s="103"/>
      <c r="DE6" s="103"/>
      <c r="DF6" s="103"/>
      <c r="DG6" s="103"/>
      <c r="DH6" s="103"/>
      <c r="DI6" s="103"/>
      <c r="DJ6" s="103"/>
      <c r="DK6" s="103"/>
      <c r="DL6" s="103"/>
      <c r="DM6" s="103"/>
      <c r="DN6" s="103"/>
      <c r="DO6" s="103"/>
      <c r="DP6" s="103"/>
      <c r="DQ6" s="103"/>
      <c r="DR6" s="103"/>
      <c r="DS6" s="103"/>
      <c r="DT6" s="103"/>
      <c r="DU6" s="103"/>
      <c r="DV6" s="103"/>
      <c r="DW6" s="103"/>
      <c r="DX6" s="103"/>
      <c r="DY6" s="103"/>
      <c r="DZ6" s="103"/>
      <c r="EA6" s="103"/>
      <c r="EB6" s="103"/>
      <c r="EC6" s="103"/>
      <c r="ED6" s="103"/>
      <c r="EE6" s="103"/>
      <c r="EF6" s="103"/>
      <c r="EG6" s="103"/>
    </row>
    <row r="7" s="48" customFormat="true" ht="17.25" hidden="false" customHeight="true" outlineLevel="0" collapsed="false">
      <c r="A7" s="36"/>
      <c r="B7" s="37" t="s">
        <v>22</v>
      </c>
      <c r="C7" s="38" t="s">
        <v>23</v>
      </c>
      <c r="D7" s="39" t="n">
        <v>5</v>
      </c>
      <c r="E7" s="39" t="n">
        <v>47.67</v>
      </c>
      <c r="F7" s="40" t="n">
        <v>8</v>
      </c>
      <c r="G7" s="41" t="n">
        <f aca="false">+D7*F7</f>
        <v>40</v>
      </c>
      <c r="H7" s="42"/>
      <c r="I7" s="43"/>
      <c r="J7" s="44" t="n">
        <f aca="false">G7*E7</f>
        <v>1906.8</v>
      </c>
      <c r="K7" s="104" t="n">
        <f aca="false">+F7*-12</f>
        <v>-96</v>
      </c>
      <c r="L7" s="44"/>
      <c r="M7" s="44"/>
      <c r="N7" s="44"/>
      <c r="O7" s="44"/>
      <c r="P7" s="45"/>
      <c r="Q7" s="45"/>
      <c r="R7" s="45" t="n">
        <f aca="false">+H7+I7+J7+K7</f>
        <v>1810.8</v>
      </c>
      <c r="S7" s="45"/>
      <c r="T7" s="44"/>
      <c r="U7" s="105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</row>
    <row r="8" customFormat="false" ht="17.25" hidden="false" customHeight="true" outlineLevel="0" collapsed="false">
      <c r="A8" s="106" t="s">
        <v>24</v>
      </c>
      <c r="B8" s="25" t="s">
        <v>25</v>
      </c>
      <c r="C8" s="26" t="s">
        <v>23</v>
      </c>
      <c r="D8" s="27" t="n">
        <v>5</v>
      </c>
      <c r="E8" s="27" t="n">
        <v>47.67</v>
      </c>
      <c r="F8" s="28" t="n">
        <v>20</v>
      </c>
      <c r="G8" s="28" t="n">
        <f aca="false">+D8*F8</f>
        <v>100</v>
      </c>
      <c r="H8" s="49" t="n">
        <f aca="false">G8*E8</f>
        <v>4767</v>
      </c>
      <c r="I8" s="30" t="n">
        <f aca="false">+F8*-12</f>
        <v>-240</v>
      </c>
      <c r="J8" s="50"/>
      <c r="K8" s="50"/>
      <c r="L8" s="50"/>
      <c r="M8" s="50"/>
      <c r="N8" s="50"/>
      <c r="O8" s="50"/>
      <c r="P8" s="51"/>
      <c r="Q8" s="51"/>
      <c r="R8" s="101"/>
      <c r="S8" s="101" t="n">
        <f aca="false">H8+I8+J8+K8</f>
        <v>4527</v>
      </c>
      <c r="T8" s="32" t="n">
        <v>130</v>
      </c>
      <c r="U8" s="105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</row>
    <row r="9" s="48" customFormat="true" ht="17.25" hidden="false" customHeight="true" outlineLevel="0" collapsed="false">
      <c r="A9" s="36"/>
      <c r="B9" s="37" t="s">
        <v>25</v>
      </c>
      <c r="C9" s="38" t="s">
        <v>23</v>
      </c>
      <c r="D9" s="39" t="n">
        <v>5</v>
      </c>
      <c r="E9" s="39" t="n">
        <v>47.67</v>
      </c>
      <c r="F9" s="40" t="n">
        <v>8</v>
      </c>
      <c r="G9" s="40" t="n">
        <f aca="false">+D9*F9</f>
        <v>40</v>
      </c>
      <c r="H9" s="42"/>
      <c r="I9" s="43"/>
      <c r="J9" s="44" t="n">
        <f aca="false">G9*E9</f>
        <v>1906.8</v>
      </c>
      <c r="K9" s="104" t="n">
        <f aca="false">+F9*-12</f>
        <v>-96</v>
      </c>
      <c r="L9" s="44"/>
      <c r="M9" s="44"/>
      <c r="N9" s="44"/>
      <c r="O9" s="44"/>
      <c r="P9" s="45"/>
      <c r="Q9" s="45"/>
      <c r="R9" s="45" t="n">
        <f aca="false">+H9+I9+J9+K9</f>
        <v>1810.8</v>
      </c>
      <c r="S9" s="45"/>
      <c r="T9" s="44"/>
      <c r="U9" s="105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</row>
    <row r="10" customFormat="false" ht="17.25" hidden="false" customHeight="true" outlineLevel="0" collapsed="false">
      <c r="A10" s="106" t="s">
        <v>26</v>
      </c>
      <c r="B10" s="25" t="s">
        <v>27</v>
      </c>
      <c r="C10" s="26" t="s">
        <v>23</v>
      </c>
      <c r="D10" s="27" t="n">
        <v>5</v>
      </c>
      <c r="E10" s="27" t="n">
        <v>47.67</v>
      </c>
      <c r="F10" s="28" t="n">
        <v>20</v>
      </c>
      <c r="G10" s="28" t="n">
        <f aca="false">+D10*F10</f>
        <v>100</v>
      </c>
      <c r="H10" s="28" t="n">
        <f aca="false">G10*E10</f>
        <v>4767</v>
      </c>
      <c r="I10" s="30" t="n">
        <f aca="false">+F10*-12</f>
        <v>-240</v>
      </c>
      <c r="J10" s="32"/>
      <c r="K10" s="32"/>
      <c r="L10" s="32"/>
      <c r="M10" s="32"/>
      <c r="N10" s="32"/>
      <c r="O10" s="32"/>
      <c r="P10" s="31"/>
      <c r="Q10" s="31"/>
      <c r="R10" s="101"/>
      <c r="S10" s="101" t="n">
        <f aca="false">H10+I10+J10+K10</f>
        <v>4527</v>
      </c>
      <c r="T10" s="32" t="n">
        <v>105</v>
      </c>
      <c r="U10" s="105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  <c r="CT10" s="86"/>
      <c r="CU10" s="86"/>
      <c r="CV10" s="86"/>
      <c r="CW10" s="86"/>
      <c r="CX10" s="86"/>
      <c r="CY10" s="86"/>
      <c r="CZ10" s="86"/>
      <c r="DA10" s="86"/>
      <c r="DB10" s="86"/>
      <c r="DC10" s="86"/>
      <c r="DD10" s="86"/>
      <c r="DE10" s="86"/>
      <c r="DF10" s="86"/>
      <c r="DG10" s="86"/>
      <c r="DH10" s="86"/>
      <c r="DI10" s="86"/>
      <c r="DJ10" s="86"/>
      <c r="DK10" s="86"/>
      <c r="DL10" s="86"/>
      <c r="DM10" s="86"/>
      <c r="DN10" s="86"/>
      <c r="DO10" s="86"/>
      <c r="DP10" s="86"/>
      <c r="DQ10" s="86"/>
      <c r="DR10" s="86"/>
      <c r="DS10" s="86"/>
      <c r="DT10" s="86"/>
      <c r="DU10" s="86"/>
      <c r="DV10" s="86"/>
      <c r="DW10" s="86"/>
      <c r="DX10" s="86"/>
      <c r="DY10" s="86"/>
      <c r="DZ10" s="86"/>
      <c r="EA10" s="86"/>
      <c r="EB10" s="86"/>
      <c r="EC10" s="86"/>
      <c r="ED10" s="86"/>
      <c r="EE10" s="86"/>
      <c r="EF10" s="86"/>
      <c r="EG10" s="86"/>
    </row>
    <row r="11" s="48" customFormat="true" ht="17.25" hidden="false" customHeight="true" outlineLevel="0" collapsed="false">
      <c r="A11" s="36"/>
      <c r="B11" s="37" t="s">
        <v>27</v>
      </c>
      <c r="C11" s="38" t="s">
        <v>23</v>
      </c>
      <c r="D11" s="53" t="n">
        <v>5</v>
      </c>
      <c r="E11" s="53" t="n">
        <v>47.67</v>
      </c>
      <c r="F11" s="54" t="n">
        <v>8</v>
      </c>
      <c r="G11" s="54" t="n">
        <f aca="false">+D11*F11</f>
        <v>40</v>
      </c>
      <c r="H11" s="54"/>
      <c r="I11" s="45"/>
      <c r="J11" s="45" t="n">
        <f aca="false">G11*E11</f>
        <v>1906.8</v>
      </c>
      <c r="K11" s="104" t="n">
        <f aca="false">+F11*-12</f>
        <v>-96</v>
      </c>
      <c r="L11" s="45"/>
      <c r="M11" s="45"/>
      <c r="N11" s="45"/>
      <c r="O11" s="45"/>
      <c r="P11" s="45"/>
      <c r="Q11" s="45"/>
      <c r="R11" s="45" t="n">
        <f aca="false">+H11+I11+J11+K11</f>
        <v>1810.8</v>
      </c>
      <c r="S11" s="45"/>
      <c r="T11" s="45"/>
      <c r="U11" s="105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</row>
    <row r="12" customFormat="false" ht="17.25" hidden="false" customHeight="true" outlineLevel="0" collapsed="false">
      <c r="A12" s="106" t="s">
        <v>28</v>
      </c>
      <c r="B12" s="24" t="s">
        <v>29</v>
      </c>
      <c r="C12" s="107" t="s">
        <v>23</v>
      </c>
      <c r="D12" s="27" t="n">
        <v>5</v>
      </c>
      <c r="E12" s="27" t="n">
        <v>47.67</v>
      </c>
      <c r="F12" s="28" t="n">
        <v>20</v>
      </c>
      <c r="G12" s="28" t="n">
        <f aca="false">+D12*F12</f>
        <v>100</v>
      </c>
      <c r="H12" s="28" t="n">
        <f aca="false">G12*E12</f>
        <v>4767</v>
      </c>
      <c r="I12" s="104" t="n">
        <f aca="false">+F12*-12</f>
        <v>-240</v>
      </c>
      <c r="J12" s="32"/>
      <c r="K12" s="32"/>
      <c r="L12" s="32"/>
      <c r="M12" s="32"/>
      <c r="N12" s="32"/>
      <c r="O12" s="32"/>
      <c r="P12" s="31"/>
      <c r="Q12" s="31"/>
      <c r="R12" s="101"/>
      <c r="S12" s="101" t="n">
        <f aca="false">H12+I12+J12+K12</f>
        <v>4527</v>
      </c>
      <c r="T12" s="32" t="n">
        <v>200</v>
      </c>
      <c r="U12" s="105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</row>
    <row r="13" s="48" customFormat="true" ht="16.5" hidden="false" customHeight="true" outlineLevel="0" collapsed="false">
      <c r="A13" s="36"/>
      <c r="B13" s="108" t="s">
        <v>29</v>
      </c>
      <c r="C13" s="109" t="s">
        <v>23</v>
      </c>
      <c r="D13" s="39" t="n">
        <v>5</v>
      </c>
      <c r="E13" s="39" t="n">
        <v>47.67</v>
      </c>
      <c r="F13" s="40" t="n">
        <v>8</v>
      </c>
      <c r="G13" s="40" t="n">
        <f aca="false">+D13*F13</f>
        <v>40</v>
      </c>
      <c r="H13" s="40"/>
      <c r="I13" s="44"/>
      <c r="J13" s="44" t="n">
        <f aca="false">G13*E13</f>
        <v>1906.8</v>
      </c>
      <c r="K13" s="104" t="n">
        <f aca="false">+F13*-12</f>
        <v>-96</v>
      </c>
      <c r="L13" s="44"/>
      <c r="M13" s="44"/>
      <c r="N13" s="44"/>
      <c r="O13" s="44"/>
      <c r="P13" s="45"/>
      <c r="Q13" s="45"/>
      <c r="R13" s="45" t="n">
        <f aca="false">+H13+I13+J13+K13</f>
        <v>1810.8</v>
      </c>
      <c r="S13" s="45"/>
      <c r="T13" s="44"/>
      <c r="U13" s="105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</row>
    <row r="14" customFormat="false" ht="15" hidden="false" customHeight="false" outlineLevel="0" collapsed="false">
      <c r="A14" s="106" t="s">
        <v>30</v>
      </c>
      <c r="B14" s="24" t="s">
        <v>31</v>
      </c>
      <c r="C14" s="110" t="s">
        <v>32</v>
      </c>
      <c r="D14" s="27" t="n">
        <v>4</v>
      </c>
      <c r="E14" s="27" t="n">
        <v>52</v>
      </c>
      <c r="F14" s="28" t="n">
        <v>0.5</v>
      </c>
      <c r="G14" s="28" t="n">
        <f aca="false">+D14*F14</f>
        <v>2</v>
      </c>
      <c r="H14" s="28" t="n">
        <f aca="false">G14*E14</f>
        <v>104</v>
      </c>
      <c r="I14" s="104" t="n">
        <f aca="false">+F14*-12</f>
        <v>-6</v>
      </c>
      <c r="J14" s="32"/>
      <c r="K14" s="32"/>
      <c r="L14" s="32"/>
      <c r="M14" s="32"/>
      <c r="N14" s="32"/>
      <c r="O14" s="32"/>
      <c r="P14" s="31"/>
      <c r="Q14" s="31"/>
      <c r="R14" s="101"/>
      <c r="S14" s="101" t="n">
        <f aca="false">H14+I14+J14+K14</f>
        <v>98</v>
      </c>
      <c r="T14" s="32" t="n">
        <v>25</v>
      </c>
      <c r="U14" s="105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</row>
    <row r="15" s="48" customFormat="true" ht="15" hidden="false" customHeight="false" outlineLevel="0" collapsed="false">
      <c r="A15" s="36"/>
      <c r="B15" s="108" t="s">
        <v>31</v>
      </c>
      <c r="C15" s="111" t="s">
        <v>32</v>
      </c>
      <c r="D15" s="39" t="n">
        <v>4</v>
      </c>
      <c r="E15" s="39" t="n">
        <v>52</v>
      </c>
      <c r="F15" s="40" t="n">
        <v>0.5</v>
      </c>
      <c r="G15" s="40" t="n">
        <f aca="false">+D15*F15</f>
        <v>2</v>
      </c>
      <c r="H15" s="40"/>
      <c r="I15" s="44"/>
      <c r="J15" s="44" t="n">
        <f aca="false">G15*E15</f>
        <v>104</v>
      </c>
      <c r="K15" s="104" t="n">
        <f aca="false">+F15*-12</f>
        <v>-6</v>
      </c>
      <c r="L15" s="44"/>
      <c r="M15" s="44"/>
      <c r="N15" s="44"/>
      <c r="O15" s="44"/>
      <c r="P15" s="44"/>
      <c r="Q15" s="44"/>
      <c r="R15" s="44" t="n">
        <f aca="false">H15+I15+J15+K15</f>
        <v>98</v>
      </c>
      <c r="S15" s="44"/>
      <c r="T15" s="44"/>
      <c r="U15" s="105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  <c r="BZ15" s="86"/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6"/>
      <c r="CO15" s="86"/>
      <c r="CP15" s="86"/>
      <c r="CQ15" s="86"/>
      <c r="CR15" s="86"/>
      <c r="CS15" s="86"/>
      <c r="CT15" s="86"/>
      <c r="CU15" s="86"/>
      <c r="CV15" s="86"/>
      <c r="CW15" s="86"/>
      <c r="CX15" s="86"/>
      <c r="CY15" s="86"/>
      <c r="CZ15" s="86"/>
      <c r="DA15" s="86"/>
      <c r="DB15" s="86"/>
      <c r="DC15" s="86"/>
      <c r="DD15" s="86"/>
      <c r="DE15" s="86"/>
      <c r="DF15" s="86"/>
      <c r="DG15" s="86"/>
      <c r="DH15" s="86"/>
      <c r="DI15" s="86"/>
      <c r="DJ15" s="86"/>
      <c r="DK15" s="86"/>
      <c r="DL15" s="86"/>
      <c r="DM15" s="86"/>
      <c r="DN15" s="86"/>
      <c r="DO15" s="86"/>
      <c r="DP15" s="86"/>
      <c r="DQ15" s="86"/>
      <c r="DR15" s="86"/>
      <c r="DS15" s="86"/>
      <c r="DT15" s="86"/>
      <c r="DU15" s="86"/>
      <c r="DV15" s="86"/>
      <c r="DW15" s="86"/>
      <c r="DX15" s="86"/>
      <c r="DY15" s="86"/>
      <c r="DZ15" s="86"/>
      <c r="EA15" s="86"/>
      <c r="EB15" s="86"/>
      <c r="EC15" s="86"/>
      <c r="ED15" s="86"/>
      <c r="EE15" s="86"/>
      <c r="EF15" s="86"/>
      <c r="EG15" s="86"/>
    </row>
    <row r="16" customFormat="false" ht="15" hidden="false" customHeight="false" outlineLevel="0" collapsed="false">
      <c r="A16" s="106"/>
      <c r="B16" s="24" t="s">
        <v>31</v>
      </c>
      <c r="C16" s="110" t="s">
        <v>33</v>
      </c>
      <c r="D16" s="27" t="n">
        <v>1</v>
      </c>
      <c r="E16" s="27" t="n">
        <v>52</v>
      </c>
      <c r="F16" s="28" t="n">
        <v>1.5</v>
      </c>
      <c r="G16" s="28" t="n">
        <f aca="false">+D16*F16</f>
        <v>1.5</v>
      </c>
      <c r="H16" s="28" t="n">
        <f aca="false">G16*E16</f>
        <v>78</v>
      </c>
      <c r="I16" s="104" t="n">
        <f aca="false">+F16*-12</f>
        <v>-18</v>
      </c>
      <c r="J16" s="60"/>
      <c r="K16" s="60"/>
      <c r="L16" s="60"/>
      <c r="M16" s="60"/>
      <c r="N16" s="61"/>
      <c r="O16" s="61"/>
      <c r="P16" s="61"/>
      <c r="Q16" s="61"/>
      <c r="R16" s="112"/>
      <c r="S16" s="113" t="n">
        <f aca="false">H16+I16+J16+K16</f>
        <v>60</v>
      </c>
      <c r="T16" s="32"/>
      <c r="U16" s="105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86"/>
      <c r="BU16" s="86"/>
      <c r="BV16" s="86"/>
      <c r="BW16" s="86"/>
      <c r="BX16" s="86"/>
      <c r="BY16" s="86"/>
      <c r="BZ16" s="86"/>
      <c r="CA16" s="86"/>
      <c r="CB16" s="86"/>
      <c r="CC16" s="86"/>
      <c r="CD16" s="86"/>
      <c r="CE16" s="86"/>
      <c r="CF16" s="86"/>
      <c r="CG16" s="86"/>
      <c r="CH16" s="86"/>
      <c r="CI16" s="86"/>
      <c r="CJ16" s="86"/>
      <c r="CK16" s="86"/>
      <c r="CL16" s="86"/>
      <c r="CM16" s="86"/>
      <c r="CN16" s="86"/>
      <c r="CO16" s="86"/>
      <c r="CP16" s="86"/>
      <c r="CQ16" s="86"/>
      <c r="CR16" s="86"/>
      <c r="CS16" s="86"/>
      <c r="CT16" s="86"/>
      <c r="CU16" s="86"/>
      <c r="CV16" s="86"/>
      <c r="CW16" s="86"/>
      <c r="CX16" s="86"/>
      <c r="CY16" s="86"/>
      <c r="CZ16" s="86"/>
      <c r="DA16" s="86"/>
      <c r="DB16" s="86"/>
      <c r="DC16" s="86"/>
      <c r="DD16" s="86"/>
      <c r="DE16" s="86"/>
      <c r="DF16" s="86"/>
      <c r="DG16" s="86"/>
      <c r="DH16" s="86"/>
      <c r="DI16" s="86"/>
      <c r="DJ16" s="86"/>
      <c r="DK16" s="86"/>
      <c r="DL16" s="86"/>
      <c r="DM16" s="86"/>
      <c r="DN16" s="86"/>
      <c r="DO16" s="86"/>
      <c r="DP16" s="86"/>
      <c r="DQ16" s="86"/>
      <c r="DR16" s="86"/>
      <c r="DS16" s="86"/>
      <c r="DT16" s="86"/>
      <c r="DU16" s="86"/>
      <c r="DV16" s="86"/>
      <c r="DW16" s="86"/>
      <c r="DX16" s="86"/>
      <c r="DY16" s="86"/>
      <c r="DZ16" s="86"/>
      <c r="EA16" s="86"/>
      <c r="EB16" s="86"/>
      <c r="EC16" s="86"/>
      <c r="ED16" s="86"/>
      <c r="EE16" s="86"/>
      <c r="EF16" s="86"/>
      <c r="EG16" s="86"/>
    </row>
    <row r="17" s="48" customFormat="true" ht="15" hidden="false" customHeight="false" outlineLevel="0" collapsed="false">
      <c r="A17" s="36"/>
      <c r="B17" s="108" t="s">
        <v>31</v>
      </c>
      <c r="C17" s="111" t="s">
        <v>33</v>
      </c>
      <c r="D17" s="39" t="n">
        <v>1</v>
      </c>
      <c r="E17" s="39" t="n">
        <v>52</v>
      </c>
      <c r="F17" s="40" t="n">
        <v>1.5</v>
      </c>
      <c r="G17" s="40" t="n">
        <f aca="false">+D17*F17</f>
        <v>1.5</v>
      </c>
      <c r="H17" s="40"/>
      <c r="I17" s="44"/>
      <c r="J17" s="44" t="n">
        <f aca="false">G17*E17</f>
        <v>78</v>
      </c>
      <c r="K17" s="104" t="n">
        <f aca="false">+F17*-12</f>
        <v>-18</v>
      </c>
      <c r="L17" s="44"/>
      <c r="M17" s="44"/>
      <c r="N17" s="44"/>
      <c r="O17" s="44"/>
      <c r="P17" s="45"/>
      <c r="Q17" s="45"/>
      <c r="R17" s="45" t="n">
        <f aca="false">+H17+I17+J17+K17</f>
        <v>60</v>
      </c>
      <c r="S17" s="45"/>
      <c r="T17" s="44"/>
      <c r="U17" s="105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6"/>
      <c r="CA17" s="86"/>
      <c r="CB17" s="86"/>
      <c r="CC17" s="86"/>
      <c r="CD17" s="86"/>
      <c r="CE17" s="86"/>
      <c r="CF17" s="86"/>
      <c r="CG17" s="86"/>
      <c r="CH17" s="86"/>
      <c r="CI17" s="86"/>
      <c r="CJ17" s="86"/>
      <c r="CK17" s="86"/>
      <c r="CL17" s="86"/>
      <c r="CM17" s="86"/>
      <c r="CN17" s="86"/>
      <c r="CO17" s="86"/>
      <c r="CP17" s="86"/>
      <c r="CQ17" s="86"/>
      <c r="CR17" s="86"/>
      <c r="CS17" s="86"/>
      <c r="CT17" s="86"/>
      <c r="CU17" s="86"/>
      <c r="CV17" s="86"/>
      <c r="CW17" s="86"/>
      <c r="CX17" s="86"/>
      <c r="CY17" s="86"/>
      <c r="CZ17" s="86"/>
      <c r="DA17" s="86"/>
      <c r="DB17" s="86"/>
      <c r="DC17" s="86"/>
      <c r="DD17" s="86"/>
      <c r="DE17" s="86"/>
      <c r="DF17" s="86"/>
      <c r="DG17" s="86"/>
      <c r="DH17" s="86"/>
      <c r="DI17" s="86"/>
      <c r="DJ17" s="86"/>
      <c r="DK17" s="86"/>
      <c r="DL17" s="86"/>
      <c r="DM17" s="86"/>
      <c r="DN17" s="86"/>
      <c r="DO17" s="86"/>
      <c r="DP17" s="86"/>
      <c r="DQ17" s="86"/>
      <c r="DR17" s="86"/>
      <c r="DS17" s="86"/>
      <c r="DT17" s="86"/>
      <c r="DU17" s="86"/>
      <c r="DV17" s="86"/>
      <c r="DW17" s="86"/>
      <c r="DX17" s="86"/>
      <c r="DY17" s="86"/>
      <c r="DZ17" s="86"/>
      <c r="EA17" s="86"/>
      <c r="EB17" s="86"/>
      <c r="EC17" s="86"/>
      <c r="ED17" s="86"/>
      <c r="EE17" s="86"/>
      <c r="EF17" s="86"/>
      <c r="EG17" s="86"/>
    </row>
    <row r="18" customFormat="false" ht="15" hidden="false" customHeight="false" outlineLevel="0" collapsed="false">
      <c r="A18" s="106"/>
      <c r="B18" s="24" t="s">
        <v>34</v>
      </c>
      <c r="C18" s="107" t="s">
        <v>35</v>
      </c>
      <c r="D18" s="27" t="n">
        <v>3</v>
      </c>
      <c r="E18" s="27" t="n">
        <v>52</v>
      </c>
      <c r="F18" s="28" t="n">
        <v>2</v>
      </c>
      <c r="G18" s="28" t="n">
        <f aca="false">+D18*F18</f>
        <v>6</v>
      </c>
      <c r="H18" s="28" t="n">
        <f aca="false">G18*E18</f>
        <v>312</v>
      </c>
      <c r="I18" s="104" t="n">
        <f aca="false">+F18*-12</f>
        <v>-24</v>
      </c>
      <c r="J18" s="32"/>
      <c r="K18" s="32"/>
      <c r="L18" s="32"/>
      <c r="M18" s="32"/>
      <c r="N18" s="32"/>
      <c r="O18" s="32"/>
      <c r="P18" s="31"/>
      <c r="Q18" s="31"/>
      <c r="R18" s="101"/>
      <c r="S18" s="101" t="n">
        <f aca="false">H18+I18+J18+K18</f>
        <v>288</v>
      </c>
      <c r="T18" s="32"/>
      <c r="U18" s="105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6"/>
      <c r="CA18" s="86"/>
      <c r="CB18" s="86"/>
      <c r="CC18" s="86"/>
      <c r="CD18" s="86"/>
      <c r="CE18" s="86"/>
      <c r="CF18" s="86"/>
      <c r="CG18" s="86"/>
      <c r="CH18" s="86"/>
      <c r="CI18" s="86"/>
      <c r="CJ18" s="86"/>
      <c r="CK18" s="86"/>
      <c r="CL18" s="86"/>
      <c r="CM18" s="86"/>
      <c r="CN18" s="86"/>
      <c r="CO18" s="86"/>
      <c r="CP18" s="86"/>
      <c r="CQ18" s="86"/>
      <c r="CR18" s="86"/>
      <c r="CS18" s="86"/>
      <c r="CT18" s="86"/>
      <c r="CU18" s="86"/>
      <c r="CV18" s="86"/>
      <c r="CW18" s="86"/>
      <c r="CX18" s="86"/>
      <c r="CY18" s="86"/>
      <c r="CZ18" s="86"/>
      <c r="DA18" s="86"/>
      <c r="DB18" s="86"/>
      <c r="DC18" s="86"/>
      <c r="DD18" s="86"/>
      <c r="DE18" s="86"/>
      <c r="DF18" s="86"/>
      <c r="DG18" s="86"/>
      <c r="DH18" s="86"/>
      <c r="DI18" s="86"/>
      <c r="DJ18" s="86"/>
      <c r="DK18" s="86"/>
      <c r="DL18" s="86"/>
      <c r="DM18" s="86"/>
      <c r="DN18" s="86"/>
      <c r="DO18" s="86"/>
      <c r="DP18" s="86"/>
      <c r="DQ18" s="86"/>
      <c r="DR18" s="86"/>
      <c r="DS18" s="86"/>
      <c r="DT18" s="86"/>
      <c r="DU18" s="86"/>
      <c r="DV18" s="86"/>
      <c r="DW18" s="86"/>
      <c r="DX18" s="86"/>
      <c r="DY18" s="86"/>
      <c r="DZ18" s="86"/>
      <c r="EA18" s="86"/>
      <c r="EB18" s="86"/>
      <c r="EC18" s="86"/>
      <c r="ED18" s="86"/>
      <c r="EE18" s="86"/>
      <c r="EF18" s="86"/>
      <c r="EG18" s="86"/>
    </row>
    <row r="19" s="48" customFormat="true" ht="15" hidden="false" customHeight="false" outlineLevel="0" collapsed="false">
      <c r="A19" s="36"/>
      <c r="B19" s="108" t="s">
        <v>34</v>
      </c>
      <c r="C19" s="109" t="s">
        <v>35</v>
      </c>
      <c r="D19" s="39" t="n">
        <v>3</v>
      </c>
      <c r="E19" s="39" t="n">
        <v>52</v>
      </c>
      <c r="F19" s="40" t="n">
        <v>2</v>
      </c>
      <c r="G19" s="40" t="n">
        <f aca="false">+D19*F19</f>
        <v>6</v>
      </c>
      <c r="H19" s="40"/>
      <c r="I19" s="44"/>
      <c r="J19" s="44" t="n">
        <f aca="false">G19*E19</f>
        <v>312</v>
      </c>
      <c r="K19" s="104" t="n">
        <f aca="false">+F19*-12</f>
        <v>-24</v>
      </c>
      <c r="L19" s="44"/>
      <c r="M19" s="44"/>
      <c r="N19" s="44"/>
      <c r="O19" s="44"/>
      <c r="P19" s="45"/>
      <c r="Q19" s="45"/>
      <c r="R19" s="45" t="n">
        <f aca="false">H19+I19+J19+K19</f>
        <v>288</v>
      </c>
      <c r="S19" s="45"/>
      <c r="T19" s="44"/>
      <c r="U19" s="105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</row>
    <row r="20" customFormat="false" ht="15" hidden="false" customHeight="false" outlineLevel="0" collapsed="false">
      <c r="A20" s="106"/>
      <c r="B20" s="24" t="s">
        <v>34</v>
      </c>
      <c r="C20" s="107" t="s">
        <v>36</v>
      </c>
      <c r="D20" s="27" t="n">
        <v>1</v>
      </c>
      <c r="E20" s="27" t="n">
        <v>52</v>
      </c>
      <c r="F20" s="28" t="n">
        <v>2</v>
      </c>
      <c r="G20" s="28" t="n">
        <f aca="false">+D20*F20</f>
        <v>2</v>
      </c>
      <c r="H20" s="28"/>
      <c r="I20" s="32"/>
      <c r="J20" s="32"/>
      <c r="K20" s="32"/>
      <c r="L20" s="32"/>
      <c r="M20" s="32"/>
      <c r="N20" s="104" t="n">
        <f aca="false">G20*E20</f>
        <v>104</v>
      </c>
      <c r="O20" s="30" t="n">
        <f aca="false">G20*12</f>
        <v>24</v>
      </c>
      <c r="P20" s="31"/>
      <c r="Q20" s="31"/>
      <c r="R20" s="101"/>
      <c r="S20" s="101"/>
      <c r="T20" s="32"/>
      <c r="U20" s="105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</row>
    <row r="21" customFormat="false" ht="15" hidden="false" customHeight="false" outlineLevel="0" collapsed="false">
      <c r="A21" s="106"/>
      <c r="B21" s="24" t="s">
        <v>34</v>
      </c>
      <c r="C21" s="107" t="s">
        <v>36</v>
      </c>
      <c r="D21" s="27" t="n">
        <v>1</v>
      </c>
      <c r="E21" s="27" t="n">
        <v>52</v>
      </c>
      <c r="F21" s="28" t="n">
        <v>2</v>
      </c>
      <c r="G21" s="28" t="n">
        <f aca="false">+D21*F21</f>
        <v>2</v>
      </c>
      <c r="H21" s="28"/>
      <c r="I21" s="32"/>
      <c r="J21" s="32"/>
      <c r="K21" s="32"/>
      <c r="L21" s="64"/>
      <c r="M21" s="64"/>
      <c r="N21" s="31"/>
      <c r="O21" s="31"/>
      <c r="P21" s="30" t="n">
        <f aca="false">G21*E21</f>
        <v>104</v>
      </c>
      <c r="Q21" s="30" t="n">
        <f aca="false">F21*12</f>
        <v>24</v>
      </c>
      <c r="R21" s="101"/>
      <c r="S21" s="101"/>
      <c r="T21" s="32"/>
      <c r="U21" s="105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</row>
    <row r="22" s="73" customFormat="true" ht="15" hidden="false" customHeight="false" outlineLevel="0" collapsed="false">
      <c r="A22" s="114"/>
      <c r="B22" s="115" t="s">
        <v>37</v>
      </c>
      <c r="C22" s="116" t="s">
        <v>38</v>
      </c>
      <c r="D22" s="117" t="n">
        <v>5</v>
      </c>
      <c r="E22" s="117" t="n">
        <v>52</v>
      </c>
      <c r="F22" s="72" t="n">
        <v>5.65</v>
      </c>
      <c r="G22" s="28" t="n">
        <f aca="false">+D22*F22</f>
        <v>28.25</v>
      </c>
      <c r="H22" s="118"/>
      <c r="I22" s="69"/>
      <c r="L22" s="69" t="n">
        <f aca="false">G22*E22</f>
        <v>1469</v>
      </c>
      <c r="M22" s="30" t="n">
        <f aca="false">+F22*-12</f>
        <v>-67.8</v>
      </c>
      <c r="N22" s="71"/>
      <c r="O22" s="69"/>
      <c r="P22" s="69"/>
      <c r="Q22" s="69"/>
      <c r="R22" s="72" t="n">
        <f aca="false">+H22+I22+L22+M22</f>
        <v>1401.2</v>
      </c>
      <c r="S22" s="69"/>
      <c r="T22" s="68"/>
      <c r="U22" s="105"/>
      <c r="V22" s="119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86"/>
      <c r="BU22" s="86"/>
      <c r="BV22" s="86"/>
      <c r="BW22" s="86"/>
      <c r="BX22" s="86"/>
      <c r="BY22" s="86"/>
      <c r="BZ22" s="86"/>
      <c r="CA22" s="86"/>
      <c r="CB22" s="86"/>
      <c r="CC22" s="86"/>
      <c r="CD22" s="86"/>
      <c r="CE22" s="86"/>
      <c r="CF22" s="86"/>
      <c r="CG22" s="86"/>
      <c r="CH22" s="86"/>
      <c r="CI22" s="86"/>
      <c r="CJ22" s="86"/>
      <c r="CK22" s="86"/>
      <c r="CL22" s="86"/>
      <c r="CM22" s="86"/>
      <c r="CN22" s="86"/>
      <c r="CO22" s="86"/>
      <c r="CP22" s="86"/>
      <c r="CQ22" s="86"/>
      <c r="CR22" s="86"/>
      <c r="CS22" s="86"/>
      <c r="CT22" s="86"/>
      <c r="CU22" s="86"/>
      <c r="CV22" s="86"/>
      <c r="CW22" s="86"/>
      <c r="CX22" s="86"/>
      <c r="CY22" s="86"/>
      <c r="CZ22" s="86"/>
      <c r="DA22" s="86"/>
      <c r="DB22" s="86"/>
      <c r="DC22" s="86"/>
      <c r="DD22" s="86"/>
      <c r="DE22" s="86"/>
      <c r="DF22" s="86"/>
      <c r="DG22" s="86"/>
      <c r="DH22" s="86"/>
      <c r="DI22" s="86"/>
      <c r="DJ22" s="86"/>
      <c r="DK22" s="86"/>
      <c r="DL22" s="86"/>
      <c r="DM22" s="86"/>
      <c r="DN22" s="86"/>
      <c r="DO22" s="86"/>
      <c r="DP22" s="86"/>
      <c r="DQ22" s="86"/>
      <c r="DR22" s="86"/>
      <c r="DS22" s="86"/>
      <c r="DT22" s="86"/>
      <c r="DU22" s="86"/>
      <c r="DV22" s="86"/>
      <c r="DW22" s="86"/>
      <c r="DX22" s="86"/>
      <c r="DY22" s="86"/>
      <c r="DZ22" s="86"/>
      <c r="EA22" s="86"/>
      <c r="EB22" s="86"/>
      <c r="EC22" s="86"/>
      <c r="ED22" s="86"/>
      <c r="EE22" s="86"/>
      <c r="EF22" s="86"/>
      <c r="EG22" s="86"/>
    </row>
    <row r="23" customFormat="false" ht="15" hidden="false" customHeight="false" outlineLevel="0" collapsed="false">
      <c r="C23" s="74" t="s">
        <v>39</v>
      </c>
      <c r="D23" s="74"/>
      <c r="E23" s="74"/>
      <c r="F23" s="74"/>
      <c r="G23" s="75"/>
      <c r="H23" s="76" t="n">
        <f aca="false">SUM(H6:H22)</f>
        <v>19562</v>
      </c>
      <c r="I23" s="76" t="n">
        <f aca="false">SUM(I6:I21)</f>
        <v>-1008</v>
      </c>
      <c r="J23" s="76" t="n">
        <f aca="false">SUM(J6:J22)</f>
        <v>8121.2</v>
      </c>
      <c r="K23" s="76" t="n">
        <f aca="false">SUM(K6:K22)</f>
        <v>-432</v>
      </c>
      <c r="L23" s="76" t="n">
        <f aca="false">SUM(L6:L22)</f>
        <v>1469</v>
      </c>
      <c r="M23" s="76" t="n">
        <f aca="false">SUM(M6:M22)</f>
        <v>-67.8</v>
      </c>
      <c r="N23" s="76" t="n">
        <f aca="false">SUM(N6:N21)</f>
        <v>104</v>
      </c>
      <c r="O23" s="76" t="n">
        <f aca="false">SUM(O6:O21)</f>
        <v>24</v>
      </c>
      <c r="P23" s="76" t="n">
        <f aca="false">P21</f>
        <v>104</v>
      </c>
      <c r="Q23" s="76" t="n">
        <f aca="false">Q21</f>
        <v>24</v>
      </c>
      <c r="R23" s="120" t="n">
        <f aca="false">SUM(R6:R22)</f>
        <v>9090.4</v>
      </c>
      <c r="S23" s="121" t="n">
        <f aca="false">SUM(S6:S21)</f>
        <v>18554</v>
      </c>
      <c r="T23" s="76" t="n">
        <f aca="false">SUM(T6:T22)</f>
        <v>577</v>
      </c>
      <c r="U23" s="105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  <c r="BU23" s="86"/>
      <c r="BV23" s="86"/>
      <c r="BW23" s="86"/>
      <c r="BX23" s="86"/>
      <c r="BY23" s="86"/>
      <c r="BZ23" s="86"/>
      <c r="CA23" s="86"/>
      <c r="CB23" s="86"/>
      <c r="CC23" s="86"/>
      <c r="CD23" s="86"/>
      <c r="CE23" s="86"/>
      <c r="CF23" s="86"/>
      <c r="CG23" s="86"/>
      <c r="CH23" s="86"/>
      <c r="CI23" s="86"/>
      <c r="CJ23" s="86"/>
      <c r="CK23" s="86"/>
      <c r="CL23" s="86"/>
      <c r="CM23" s="86"/>
      <c r="CN23" s="86"/>
      <c r="CO23" s="86"/>
      <c r="CP23" s="86"/>
      <c r="CQ23" s="86"/>
      <c r="CR23" s="86"/>
      <c r="CS23" s="86"/>
      <c r="CT23" s="86"/>
      <c r="CU23" s="86"/>
      <c r="CV23" s="86"/>
      <c r="CW23" s="86"/>
      <c r="CX23" s="86"/>
      <c r="CY23" s="86"/>
      <c r="CZ23" s="86"/>
      <c r="DA23" s="86"/>
      <c r="DB23" s="86"/>
      <c r="DC23" s="86"/>
      <c r="DD23" s="86"/>
      <c r="DE23" s="86"/>
      <c r="DF23" s="86"/>
      <c r="DG23" s="86"/>
      <c r="DH23" s="86"/>
      <c r="DI23" s="86"/>
      <c r="DJ23" s="86"/>
      <c r="DK23" s="86"/>
      <c r="DL23" s="86"/>
      <c r="DM23" s="86"/>
      <c r="DN23" s="86"/>
      <c r="DO23" s="86"/>
      <c r="DP23" s="86"/>
      <c r="DQ23" s="86"/>
      <c r="DR23" s="86"/>
      <c r="DS23" s="86"/>
      <c r="DT23" s="86"/>
      <c r="DU23" s="86"/>
      <c r="DV23" s="86"/>
      <c r="DW23" s="86"/>
      <c r="DX23" s="86"/>
      <c r="DY23" s="86"/>
      <c r="DZ23" s="86"/>
      <c r="EA23" s="86"/>
      <c r="EB23" s="86"/>
      <c r="EC23" s="86"/>
      <c r="ED23" s="86"/>
      <c r="EE23" s="86"/>
      <c r="EF23" s="86"/>
      <c r="EG23" s="86"/>
    </row>
    <row r="24" customFormat="false" ht="15" hidden="false" customHeight="false" outlineLevel="0" collapsed="false">
      <c r="C24" s="74"/>
      <c r="D24" s="74"/>
      <c r="E24" s="74"/>
      <c r="F24" s="74"/>
      <c r="G24" s="74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8"/>
      <c r="T24" s="77"/>
      <c r="U24" s="105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  <c r="BT24" s="86"/>
      <c r="BU24" s="86"/>
      <c r="BV24" s="86"/>
      <c r="BW24" s="86"/>
      <c r="BX24" s="86"/>
      <c r="BY24" s="86"/>
      <c r="BZ24" s="86"/>
      <c r="CA24" s="86"/>
      <c r="CB24" s="86"/>
      <c r="CC24" s="86"/>
      <c r="CD24" s="86"/>
      <c r="CE24" s="86"/>
      <c r="CF24" s="86"/>
      <c r="CG24" s="86"/>
      <c r="CH24" s="86"/>
      <c r="CI24" s="86"/>
      <c r="CJ24" s="86"/>
      <c r="CK24" s="86"/>
      <c r="CL24" s="86"/>
      <c r="CM24" s="86"/>
      <c r="CN24" s="86"/>
      <c r="CO24" s="86"/>
      <c r="CP24" s="86"/>
      <c r="CQ24" s="86"/>
      <c r="CR24" s="86"/>
      <c r="CS24" s="86"/>
      <c r="CT24" s="86"/>
      <c r="CU24" s="86"/>
      <c r="CV24" s="86"/>
      <c r="CW24" s="86"/>
      <c r="CX24" s="86"/>
      <c r="CY24" s="86"/>
      <c r="CZ24" s="86"/>
      <c r="DA24" s="86"/>
      <c r="DB24" s="86"/>
      <c r="DC24" s="86"/>
      <c r="DD24" s="86"/>
      <c r="DE24" s="86"/>
      <c r="DF24" s="86"/>
      <c r="DG24" s="86"/>
      <c r="DH24" s="86"/>
      <c r="DI24" s="86"/>
      <c r="DJ24" s="86"/>
      <c r="DK24" s="86"/>
      <c r="DL24" s="86"/>
      <c r="DM24" s="86"/>
      <c r="DN24" s="86"/>
      <c r="DO24" s="86"/>
      <c r="DP24" s="86"/>
      <c r="DQ24" s="86"/>
      <c r="DR24" s="86"/>
      <c r="DS24" s="86"/>
      <c r="DT24" s="86"/>
      <c r="DU24" s="86"/>
      <c r="DV24" s="86"/>
      <c r="DW24" s="86"/>
      <c r="DX24" s="86"/>
      <c r="DY24" s="86"/>
      <c r="DZ24" s="86"/>
      <c r="EA24" s="86"/>
      <c r="EB24" s="86"/>
      <c r="EC24" s="86"/>
      <c r="ED24" s="86"/>
      <c r="EE24" s="86"/>
      <c r="EF24" s="86"/>
      <c r="EG24" s="86"/>
    </row>
    <row r="25" customFormat="false" ht="15" hidden="false" customHeight="false" outlineLevel="0" collapsed="false">
      <c r="C25" s="74"/>
      <c r="D25" s="74"/>
      <c r="E25" s="74"/>
      <c r="F25" s="74"/>
      <c r="G25" s="74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8"/>
      <c r="T25" s="77"/>
      <c r="U25" s="105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86"/>
      <c r="BO25" s="86"/>
      <c r="BP25" s="86"/>
      <c r="BQ25" s="86"/>
      <c r="BR25" s="86"/>
      <c r="BS25" s="86"/>
      <c r="BT25" s="86"/>
      <c r="BU25" s="86"/>
      <c r="BV25" s="86"/>
      <c r="BW25" s="86"/>
      <c r="BX25" s="86"/>
      <c r="BY25" s="86"/>
      <c r="BZ25" s="86"/>
      <c r="CA25" s="86"/>
      <c r="CB25" s="86"/>
      <c r="CC25" s="86"/>
      <c r="CD25" s="86"/>
      <c r="CE25" s="86"/>
      <c r="CF25" s="86"/>
      <c r="CG25" s="86"/>
      <c r="CH25" s="86"/>
      <c r="CI25" s="86"/>
      <c r="CJ25" s="86"/>
      <c r="CK25" s="86"/>
      <c r="CL25" s="86"/>
      <c r="CM25" s="86"/>
      <c r="CN25" s="86"/>
      <c r="CO25" s="86"/>
      <c r="CP25" s="86"/>
      <c r="CQ25" s="86"/>
      <c r="CR25" s="86"/>
      <c r="CS25" s="86"/>
      <c r="CT25" s="86"/>
      <c r="CU25" s="86"/>
      <c r="CV25" s="86"/>
      <c r="CW25" s="86"/>
      <c r="CX25" s="86"/>
      <c r="CY25" s="86"/>
      <c r="CZ25" s="86"/>
      <c r="DA25" s="86"/>
      <c r="DB25" s="86"/>
      <c r="DC25" s="86"/>
      <c r="DD25" s="86"/>
      <c r="DE25" s="86"/>
      <c r="DF25" s="86"/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</row>
    <row r="26" s="14" customFormat="true" ht="16.5" hidden="false" customHeight="true" outlineLevel="0" collapsed="false">
      <c r="A26" s="14" t="s">
        <v>40</v>
      </c>
      <c r="B26" s="79" t="s">
        <v>41</v>
      </c>
      <c r="C26" s="32" t="s">
        <v>42</v>
      </c>
      <c r="D26" s="33" t="n">
        <v>1</v>
      </c>
      <c r="E26" s="33" t="n">
        <v>52</v>
      </c>
      <c r="F26" s="32" t="n">
        <v>1.5</v>
      </c>
      <c r="G26" s="32" t="n">
        <f aca="false">+D26*F26</f>
        <v>1.5</v>
      </c>
      <c r="H26" s="32" t="n">
        <f aca="false">G26*E26</f>
        <v>78</v>
      </c>
      <c r="I26" s="104" t="n">
        <f aca="false">+F26*-12</f>
        <v>-18</v>
      </c>
      <c r="J26" s="32"/>
      <c r="K26" s="32"/>
      <c r="L26" s="32"/>
      <c r="M26" s="32"/>
      <c r="N26" s="32"/>
      <c r="O26" s="32"/>
      <c r="P26" s="32"/>
      <c r="Q26" s="32"/>
      <c r="R26" s="113"/>
      <c r="S26" s="113" t="n">
        <f aca="false">H26+I26+J26+K26</f>
        <v>60</v>
      </c>
      <c r="T26" s="31"/>
      <c r="U26" s="105"/>
      <c r="V26" s="122"/>
      <c r="W26" s="122"/>
      <c r="X26" s="122"/>
      <c r="Y26" s="122"/>
      <c r="Z26" s="122"/>
      <c r="AA26" s="122"/>
      <c r="AB26" s="122"/>
      <c r="AC26" s="122"/>
      <c r="AD26" s="122"/>
      <c r="AE26" s="122"/>
      <c r="AF26" s="122"/>
      <c r="AG26" s="122"/>
      <c r="AH26" s="122"/>
      <c r="AI26" s="122"/>
      <c r="AJ26" s="122"/>
      <c r="AK26" s="122"/>
      <c r="AL26" s="122"/>
      <c r="AM26" s="122"/>
      <c r="AN26" s="122"/>
      <c r="AO26" s="122"/>
      <c r="AP26" s="122"/>
      <c r="AQ26" s="122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2"/>
      <c r="BJ26" s="122"/>
      <c r="BK26" s="122"/>
      <c r="BL26" s="122"/>
      <c r="BM26" s="122"/>
      <c r="BN26" s="122"/>
      <c r="BO26" s="122"/>
      <c r="BP26" s="122"/>
      <c r="BQ26" s="122"/>
      <c r="BR26" s="122"/>
      <c r="BS26" s="122"/>
      <c r="BT26" s="122"/>
      <c r="BU26" s="122"/>
      <c r="BV26" s="122"/>
      <c r="BW26" s="122"/>
      <c r="BX26" s="122"/>
      <c r="BY26" s="122"/>
      <c r="BZ26" s="122"/>
      <c r="CA26" s="122"/>
      <c r="CB26" s="122"/>
      <c r="CC26" s="122"/>
      <c r="CD26" s="122"/>
      <c r="CE26" s="122"/>
      <c r="CF26" s="122"/>
      <c r="CG26" s="122"/>
      <c r="CH26" s="122"/>
      <c r="CI26" s="122"/>
      <c r="CJ26" s="122"/>
      <c r="CK26" s="122"/>
      <c r="CL26" s="122"/>
      <c r="CM26" s="122"/>
      <c r="CN26" s="122"/>
      <c r="CO26" s="122"/>
      <c r="CP26" s="122"/>
      <c r="CQ26" s="122"/>
      <c r="CR26" s="122"/>
      <c r="CS26" s="122"/>
      <c r="CT26" s="122"/>
      <c r="CU26" s="122"/>
      <c r="CV26" s="122"/>
      <c r="CW26" s="122"/>
      <c r="CX26" s="122"/>
      <c r="CY26" s="122"/>
      <c r="CZ26" s="122"/>
      <c r="DA26" s="122"/>
      <c r="DB26" s="122"/>
      <c r="DC26" s="122"/>
      <c r="DD26" s="122"/>
      <c r="DE26" s="122"/>
      <c r="DF26" s="122"/>
      <c r="DG26" s="122"/>
      <c r="DH26" s="122"/>
      <c r="DI26" s="122"/>
      <c r="DJ26" s="122"/>
      <c r="DK26" s="122"/>
      <c r="DL26" s="122"/>
      <c r="DM26" s="122"/>
      <c r="DN26" s="122"/>
      <c r="DO26" s="122"/>
      <c r="DP26" s="122"/>
      <c r="DQ26" s="122"/>
      <c r="DR26" s="122"/>
      <c r="DS26" s="122"/>
      <c r="DT26" s="122"/>
      <c r="DU26" s="122"/>
      <c r="DV26" s="122"/>
      <c r="DW26" s="122"/>
      <c r="DX26" s="122"/>
      <c r="DY26" s="122"/>
      <c r="DZ26" s="122"/>
      <c r="EA26" s="122"/>
      <c r="EB26" s="122"/>
      <c r="EC26" s="122"/>
      <c r="ED26" s="122"/>
      <c r="EE26" s="122"/>
      <c r="EF26" s="122"/>
      <c r="EG26" s="122"/>
    </row>
    <row r="27" s="14" customFormat="true" ht="16.5" hidden="false" customHeight="true" outlineLevel="0" collapsed="false">
      <c r="B27" s="81" t="s">
        <v>41</v>
      </c>
      <c r="C27" s="82" t="s">
        <v>42</v>
      </c>
      <c r="D27" s="33" t="n">
        <v>1</v>
      </c>
      <c r="E27" s="33" t="n">
        <v>52</v>
      </c>
      <c r="F27" s="32" t="n">
        <v>1.5</v>
      </c>
      <c r="G27" s="80" t="n">
        <f aca="false">+D27*F27</f>
        <v>1.5</v>
      </c>
      <c r="H27" s="123"/>
      <c r="I27" s="123"/>
      <c r="J27" s="32" t="n">
        <f aca="false">G27*E27</f>
        <v>78</v>
      </c>
      <c r="K27" s="104" t="n">
        <f aca="false">+F27*-12</f>
        <v>-18</v>
      </c>
      <c r="L27" s="104"/>
      <c r="M27" s="104"/>
      <c r="N27" s="31"/>
      <c r="O27" s="31"/>
      <c r="P27" s="51"/>
      <c r="Q27" s="51"/>
      <c r="R27" s="101" t="n">
        <f aca="false">+H27+I27+J27+K27</f>
        <v>60</v>
      </c>
      <c r="S27" s="124"/>
      <c r="T27" s="31"/>
      <c r="U27" s="105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2"/>
      <c r="AG27" s="122"/>
      <c r="AH27" s="122"/>
      <c r="AI27" s="122"/>
      <c r="AJ27" s="122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2"/>
      <c r="BP27" s="122"/>
      <c r="BQ27" s="122"/>
      <c r="BR27" s="122"/>
      <c r="BS27" s="122"/>
      <c r="BT27" s="122"/>
      <c r="BU27" s="122"/>
      <c r="BV27" s="122"/>
      <c r="BW27" s="122"/>
      <c r="BX27" s="122"/>
      <c r="BY27" s="122"/>
      <c r="BZ27" s="122"/>
      <c r="CA27" s="122"/>
      <c r="CB27" s="122"/>
      <c r="CC27" s="122"/>
      <c r="CD27" s="122"/>
      <c r="CE27" s="122"/>
      <c r="CF27" s="122"/>
      <c r="CG27" s="122"/>
      <c r="CH27" s="122"/>
      <c r="CI27" s="122"/>
      <c r="CJ27" s="122"/>
      <c r="CK27" s="122"/>
      <c r="CL27" s="122"/>
      <c r="CM27" s="122"/>
      <c r="CN27" s="122"/>
      <c r="CO27" s="122"/>
      <c r="CP27" s="122"/>
      <c r="CQ27" s="122"/>
      <c r="CR27" s="122"/>
      <c r="CS27" s="122"/>
      <c r="CT27" s="122"/>
      <c r="CU27" s="122"/>
      <c r="CV27" s="122"/>
      <c r="CW27" s="122"/>
      <c r="CX27" s="122"/>
      <c r="CY27" s="122"/>
      <c r="CZ27" s="122"/>
      <c r="DA27" s="122"/>
      <c r="DB27" s="122"/>
      <c r="DC27" s="122"/>
      <c r="DD27" s="122"/>
      <c r="DE27" s="122"/>
      <c r="DF27" s="122"/>
      <c r="DG27" s="122"/>
      <c r="DH27" s="122"/>
      <c r="DI27" s="122"/>
      <c r="DJ27" s="122"/>
      <c r="DK27" s="122"/>
      <c r="DL27" s="122"/>
      <c r="DM27" s="122"/>
      <c r="DN27" s="122"/>
      <c r="DO27" s="122"/>
      <c r="DP27" s="122"/>
      <c r="DQ27" s="122"/>
      <c r="DR27" s="122"/>
      <c r="DS27" s="122"/>
      <c r="DT27" s="122"/>
      <c r="DU27" s="122"/>
      <c r="DV27" s="122"/>
      <c r="DW27" s="122"/>
      <c r="DX27" s="122"/>
      <c r="DY27" s="122"/>
      <c r="DZ27" s="122"/>
      <c r="EA27" s="122"/>
      <c r="EB27" s="122"/>
      <c r="EC27" s="122"/>
      <c r="ED27" s="122"/>
      <c r="EE27" s="122"/>
      <c r="EF27" s="122"/>
      <c r="EG27" s="122"/>
    </row>
    <row r="28" s="14" customFormat="true" ht="15" hidden="false" customHeight="false" outlineLevel="0" collapsed="false">
      <c r="B28" s="1"/>
      <c r="C28" s="74" t="s">
        <v>43</v>
      </c>
      <c r="D28" s="74"/>
      <c r="E28" s="74"/>
      <c r="F28" s="74"/>
      <c r="G28" s="75"/>
      <c r="H28" s="76" t="n">
        <f aca="false">SUM(H26:H27)</f>
        <v>78</v>
      </c>
      <c r="I28" s="76" t="n">
        <f aca="false">SUM(I26:I27)</f>
        <v>-18</v>
      </c>
      <c r="J28" s="76" t="n">
        <f aca="false">SUM(J26:J27)</f>
        <v>78</v>
      </c>
      <c r="K28" s="76" t="n">
        <f aca="false">SUM(K26:K27)</f>
        <v>-18</v>
      </c>
      <c r="L28" s="76"/>
      <c r="M28" s="76"/>
      <c r="N28" s="76" t="n">
        <f aca="false">SUM(N26:N27)</f>
        <v>0</v>
      </c>
      <c r="O28" s="76" t="n">
        <f aca="false">SUM(O26:O27)</f>
        <v>0</v>
      </c>
      <c r="P28" s="76"/>
      <c r="Q28" s="76"/>
      <c r="R28" s="120" t="n">
        <f aca="false">SUM(R26:R27)</f>
        <v>60</v>
      </c>
      <c r="S28" s="120" t="n">
        <f aca="false">SUM(S26:S27)</f>
        <v>60</v>
      </c>
      <c r="T28" s="76" t="n">
        <f aca="false">SUM(T26:T27)</f>
        <v>0</v>
      </c>
      <c r="U28" s="105"/>
      <c r="V28" s="122"/>
      <c r="W28" s="122"/>
      <c r="X28" s="122"/>
      <c r="Y28" s="122"/>
      <c r="Z28" s="122"/>
      <c r="AA28" s="122"/>
      <c r="AB28" s="122"/>
      <c r="AC28" s="122"/>
      <c r="AD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BO28" s="122"/>
      <c r="BP28" s="122"/>
      <c r="BQ28" s="122"/>
      <c r="BR28" s="122"/>
      <c r="BS28" s="122"/>
      <c r="BT28" s="122"/>
      <c r="BU28" s="122"/>
      <c r="BV28" s="122"/>
      <c r="BW28" s="122"/>
      <c r="BX28" s="122"/>
      <c r="BY28" s="122"/>
      <c r="BZ28" s="122"/>
      <c r="CA28" s="122"/>
      <c r="CB28" s="122"/>
      <c r="CC28" s="122"/>
      <c r="CD28" s="122"/>
      <c r="CE28" s="122"/>
      <c r="CF28" s="122"/>
      <c r="CG28" s="122"/>
      <c r="CH28" s="122"/>
      <c r="CI28" s="122"/>
      <c r="CJ28" s="122"/>
      <c r="CK28" s="122"/>
      <c r="CL28" s="122"/>
      <c r="CM28" s="122"/>
      <c r="CN28" s="122"/>
      <c r="CO28" s="122"/>
      <c r="CP28" s="122"/>
      <c r="CQ28" s="122"/>
      <c r="CR28" s="122"/>
      <c r="CS28" s="122"/>
      <c r="CT28" s="122"/>
      <c r="CU28" s="122"/>
      <c r="CV28" s="122"/>
      <c r="CW28" s="122"/>
      <c r="CX28" s="122"/>
      <c r="CY28" s="122"/>
      <c r="CZ28" s="122"/>
      <c r="DA28" s="122"/>
      <c r="DB28" s="122"/>
      <c r="DC28" s="122"/>
      <c r="DD28" s="122"/>
      <c r="DE28" s="122"/>
      <c r="DF28" s="122"/>
      <c r="DG28" s="122"/>
      <c r="DH28" s="122"/>
      <c r="DI28" s="122"/>
      <c r="DJ28" s="122"/>
      <c r="DK28" s="122"/>
      <c r="DL28" s="122"/>
      <c r="DM28" s="122"/>
      <c r="DN28" s="122"/>
      <c r="DO28" s="122"/>
      <c r="DP28" s="122"/>
      <c r="DQ28" s="122"/>
      <c r="DR28" s="122"/>
      <c r="DS28" s="122"/>
      <c r="DT28" s="122"/>
      <c r="DU28" s="122"/>
      <c r="DV28" s="122"/>
      <c r="DW28" s="122"/>
      <c r="DX28" s="122"/>
      <c r="DY28" s="122"/>
      <c r="DZ28" s="122"/>
      <c r="EA28" s="122"/>
      <c r="EB28" s="122"/>
      <c r="EC28" s="122"/>
      <c r="ED28" s="122"/>
      <c r="EE28" s="122"/>
      <c r="EF28" s="122"/>
      <c r="EG28" s="122"/>
    </row>
    <row r="29" customFormat="false" ht="15" hidden="false" customHeight="false" outlineLevel="0" collapsed="false">
      <c r="D29" s="1"/>
      <c r="E29" s="1"/>
      <c r="F29" s="1"/>
      <c r="G29" s="1"/>
      <c r="H29" s="1"/>
      <c r="T29" s="78"/>
      <c r="U29" s="105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86"/>
      <c r="BU29" s="86"/>
      <c r="BV29" s="86"/>
      <c r="BW29" s="86"/>
      <c r="BX29" s="86"/>
      <c r="BY29" s="86"/>
      <c r="BZ29" s="86"/>
      <c r="CA29" s="86"/>
      <c r="CB29" s="86"/>
      <c r="CC29" s="86"/>
      <c r="CD29" s="86"/>
      <c r="CE29" s="86"/>
      <c r="CF29" s="86"/>
      <c r="CG29" s="86"/>
      <c r="CH29" s="86"/>
      <c r="CI29" s="86"/>
      <c r="CJ29" s="86"/>
      <c r="CK29" s="86"/>
      <c r="CL29" s="86"/>
      <c r="CM29" s="86"/>
      <c r="CN29" s="86"/>
      <c r="CO29" s="86"/>
      <c r="CP29" s="86"/>
      <c r="CQ29" s="86"/>
      <c r="CR29" s="86"/>
      <c r="CS29" s="86"/>
      <c r="CT29" s="86"/>
      <c r="CU29" s="86"/>
      <c r="CV29" s="86"/>
      <c r="CW29" s="86"/>
      <c r="CX29" s="86"/>
      <c r="CY29" s="86"/>
      <c r="CZ29" s="86"/>
      <c r="DA29" s="86"/>
      <c r="DB29" s="86"/>
      <c r="DC29" s="86"/>
      <c r="DD29" s="86"/>
      <c r="DE29" s="86"/>
      <c r="DF29" s="86"/>
      <c r="DG29" s="86"/>
      <c r="DH29" s="86"/>
      <c r="DI29" s="86"/>
      <c r="DJ29" s="86"/>
      <c r="DK29" s="86"/>
      <c r="DL29" s="86"/>
      <c r="DM29" s="86"/>
      <c r="DN29" s="86"/>
      <c r="DO29" s="86"/>
      <c r="DP29" s="86"/>
      <c r="DQ29" s="86"/>
      <c r="DR29" s="86"/>
      <c r="DS29" s="86"/>
      <c r="DT29" s="86"/>
      <c r="DU29" s="86"/>
      <c r="DV29" s="86"/>
      <c r="DW29" s="86"/>
      <c r="DX29" s="86"/>
      <c r="DY29" s="86"/>
      <c r="DZ29" s="86"/>
      <c r="EA29" s="86"/>
      <c r="EB29" s="86"/>
      <c r="EC29" s="86"/>
      <c r="ED29" s="86"/>
      <c r="EE29" s="86"/>
      <c r="EF29" s="86"/>
      <c r="EG29" s="86"/>
    </row>
    <row r="30" customFormat="false" ht="15" hidden="false" customHeight="false" outlineLevel="0" collapsed="false">
      <c r="D30" s="1"/>
      <c r="E30" s="74" t="s">
        <v>44</v>
      </c>
      <c r="F30" s="15"/>
      <c r="G30" s="15"/>
      <c r="H30" s="85" t="n">
        <f aca="false">SUM(H28,H23)</f>
        <v>19640</v>
      </c>
      <c r="I30" s="85" t="n">
        <f aca="false">SUM(I28,I23)</f>
        <v>-1026</v>
      </c>
      <c r="J30" s="85" t="n">
        <f aca="false">SUM(J28,J23)</f>
        <v>8199.2</v>
      </c>
      <c r="K30" s="85" t="n">
        <f aca="false">SUM(K28,K23)</f>
        <v>-450</v>
      </c>
      <c r="L30" s="85" t="n">
        <f aca="false">SUM(L28,L23)</f>
        <v>1469</v>
      </c>
      <c r="M30" s="85" t="n">
        <f aca="false">SUM(M28,M23)</f>
        <v>-67.8</v>
      </c>
      <c r="N30" s="85" t="n">
        <f aca="false">SUM(N28,N23)</f>
        <v>104</v>
      </c>
      <c r="O30" s="85" t="n">
        <f aca="false">SUM(O28,O23)</f>
        <v>24</v>
      </c>
      <c r="P30" s="85" t="n">
        <f aca="false">SUM(P28,P23)</f>
        <v>104</v>
      </c>
      <c r="Q30" s="85" t="n">
        <f aca="false">SUM(Q28,Q23)</f>
        <v>24</v>
      </c>
      <c r="R30" s="120" t="n">
        <f aca="false">SUM(R28,R23)</f>
        <v>9150.4</v>
      </c>
      <c r="S30" s="120" t="n">
        <f aca="false">SUM(S28,S23)</f>
        <v>18614</v>
      </c>
      <c r="T30" s="85" t="n">
        <f aca="false">SUM(T28,T23)</f>
        <v>577</v>
      </c>
      <c r="U30" s="105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  <c r="BU30" s="86"/>
      <c r="BV30" s="86"/>
      <c r="BW30" s="86"/>
      <c r="BX30" s="86"/>
      <c r="BY30" s="86"/>
      <c r="BZ30" s="86"/>
      <c r="CA30" s="86"/>
      <c r="CB30" s="86"/>
      <c r="CC30" s="86"/>
      <c r="CD30" s="86"/>
      <c r="CE30" s="86"/>
      <c r="CF30" s="86"/>
      <c r="CG30" s="86"/>
      <c r="CH30" s="86"/>
      <c r="CI30" s="86"/>
      <c r="CJ30" s="86"/>
      <c r="CK30" s="86"/>
      <c r="CL30" s="86"/>
      <c r="CM30" s="86"/>
      <c r="CN30" s="86"/>
      <c r="CO30" s="86"/>
      <c r="CP30" s="86"/>
      <c r="CQ30" s="86"/>
      <c r="CR30" s="86"/>
      <c r="CS30" s="86"/>
      <c r="CT30" s="86"/>
      <c r="CU30" s="86"/>
      <c r="CV30" s="86"/>
      <c r="CW30" s="86"/>
      <c r="CX30" s="86"/>
      <c r="CY30" s="86"/>
      <c r="CZ30" s="86"/>
      <c r="DA30" s="86"/>
      <c r="DB30" s="86"/>
      <c r="DC30" s="86"/>
      <c r="DD30" s="86"/>
      <c r="DE30" s="86"/>
      <c r="DF30" s="86"/>
      <c r="DG30" s="86"/>
      <c r="DH30" s="86"/>
      <c r="DI30" s="86"/>
      <c r="DJ30" s="86"/>
      <c r="DK30" s="86"/>
      <c r="DL30" s="86"/>
      <c r="DM30" s="86"/>
      <c r="DN30" s="86"/>
      <c r="DO30" s="86"/>
      <c r="DP30" s="86"/>
      <c r="DQ30" s="86"/>
      <c r="DR30" s="86"/>
      <c r="DS30" s="86"/>
      <c r="DT30" s="86"/>
      <c r="DU30" s="86"/>
      <c r="DV30" s="86"/>
      <c r="DW30" s="86"/>
      <c r="DX30" s="86"/>
      <c r="DY30" s="86"/>
      <c r="DZ30" s="86"/>
      <c r="EA30" s="86"/>
      <c r="EB30" s="86"/>
      <c r="EC30" s="86"/>
      <c r="ED30" s="86"/>
      <c r="EE30" s="86"/>
      <c r="EF30" s="86"/>
      <c r="EG30" s="86"/>
    </row>
    <row r="31" customFormat="false" ht="15" hidden="false" customHeight="false" outlineLevel="0" collapsed="false">
      <c r="D31" s="1"/>
      <c r="E31" s="14"/>
      <c r="F31" s="15"/>
      <c r="G31" s="15"/>
      <c r="H31" s="15" t="n">
        <f aca="false">H30+I30</f>
        <v>18614</v>
      </c>
      <c r="I31" s="15"/>
      <c r="J31" s="15" t="n">
        <f aca="false">J30+K30</f>
        <v>7749.2</v>
      </c>
      <c r="K31" s="15"/>
      <c r="L31" s="15" t="n">
        <f aca="false">L30+M30</f>
        <v>1401.2</v>
      </c>
      <c r="M31" s="15"/>
      <c r="N31" s="15" t="n">
        <f aca="false">N30+O30</f>
        <v>128</v>
      </c>
      <c r="O31" s="15"/>
      <c r="P31" s="15" t="n">
        <f aca="false">P30+Q30</f>
        <v>128</v>
      </c>
      <c r="Q31" s="15"/>
      <c r="R31" s="15" t="n">
        <f aca="false">R30</f>
        <v>9150.4</v>
      </c>
      <c r="S31" s="15" t="n">
        <f aca="false">S30</f>
        <v>18614</v>
      </c>
      <c r="T31" s="15" t="n">
        <f aca="false">T30</f>
        <v>577</v>
      </c>
      <c r="U31" s="125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  <c r="BU31" s="86"/>
      <c r="BV31" s="86"/>
      <c r="BW31" s="86"/>
      <c r="BX31" s="86"/>
      <c r="BY31" s="86"/>
      <c r="BZ31" s="86"/>
      <c r="CA31" s="86"/>
      <c r="CB31" s="86"/>
      <c r="CC31" s="86"/>
      <c r="CD31" s="86"/>
      <c r="CE31" s="86"/>
      <c r="CF31" s="86"/>
      <c r="CG31" s="86"/>
      <c r="CH31" s="86"/>
      <c r="CI31" s="86"/>
      <c r="CJ31" s="86"/>
      <c r="CK31" s="86"/>
      <c r="CL31" s="86"/>
      <c r="CM31" s="86"/>
      <c r="CN31" s="86"/>
      <c r="CO31" s="86"/>
      <c r="CP31" s="86"/>
      <c r="CQ31" s="86"/>
      <c r="CR31" s="86"/>
      <c r="CS31" s="86"/>
      <c r="CT31" s="86"/>
      <c r="CU31" s="86"/>
      <c r="CV31" s="86"/>
      <c r="CW31" s="86"/>
      <c r="CX31" s="86"/>
      <c r="CY31" s="86"/>
      <c r="CZ31" s="86"/>
      <c r="DA31" s="86"/>
      <c r="DB31" s="86"/>
      <c r="DC31" s="86"/>
      <c r="DD31" s="86"/>
      <c r="DE31" s="86"/>
      <c r="DF31" s="86"/>
      <c r="DG31" s="86"/>
      <c r="DH31" s="86"/>
      <c r="DI31" s="86"/>
      <c r="DJ31" s="86"/>
      <c r="DK31" s="86"/>
      <c r="DL31" s="86"/>
      <c r="DM31" s="86"/>
      <c r="DN31" s="86"/>
      <c r="DO31" s="86"/>
      <c r="DP31" s="86"/>
      <c r="DQ31" s="86"/>
      <c r="DR31" s="86"/>
      <c r="DS31" s="86"/>
      <c r="DT31" s="86"/>
      <c r="DU31" s="86"/>
      <c r="DV31" s="86"/>
      <c r="DW31" s="86"/>
      <c r="DX31" s="86"/>
      <c r="DY31" s="86"/>
      <c r="DZ31" s="86"/>
      <c r="EA31" s="86"/>
      <c r="EB31" s="86"/>
      <c r="EC31" s="86"/>
      <c r="ED31" s="86"/>
      <c r="EE31" s="86"/>
      <c r="EF31" s="86"/>
      <c r="EG31" s="86"/>
    </row>
    <row r="32" customFormat="false" ht="15" hidden="false" customHeight="false" outlineLevel="0" collapsed="false">
      <c r="D32" s="1"/>
      <c r="E32" s="14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25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86"/>
      <c r="BU32" s="86"/>
      <c r="BV32" s="86"/>
      <c r="BW32" s="86"/>
      <c r="BX32" s="86"/>
      <c r="BY32" s="86"/>
      <c r="BZ32" s="86"/>
      <c r="CA32" s="86"/>
      <c r="CB32" s="86"/>
      <c r="CC32" s="86"/>
      <c r="CD32" s="86"/>
      <c r="CE32" s="86"/>
      <c r="CF32" s="86"/>
      <c r="CG32" s="86"/>
      <c r="CH32" s="86"/>
      <c r="CI32" s="86"/>
      <c r="CJ32" s="86"/>
      <c r="CK32" s="86"/>
      <c r="CL32" s="86"/>
      <c r="CM32" s="86"/>
      <c r="CN32" s="86"/>
      <c r="CO32" s="86"/>
      <c r="CP32" s="86"/>
      <c r="CQ32" s="86"/>
      <c r="CR32" s="86"/>
      <c r="CS32" s="86"/>
      <c r="CT32" s="86"/>
      <c r="CU32" s="86"/>
      <c r="CV32" s="86"/>
      <c r="CW32" s="86"/>
      <c r="CX32" s="86"/>
      <c r="CY32" s="86"/>
      <c r="CZ32" s="86"/>
      <c r="DA32" s="86"/>
      <c r="DB32" s="86"/>
      <c r="DC32" s="86"/>
      <c r="DD32" s="86"/>
      <c r="DE32" s="86"/>
      <c r="DF32" s="86"/>
      <c r="DG32" s="86"/>
      <c r="DH32" s="86"/>
      <c r="DI32" s="86"/>
      <c r="DJ32" s="86"/>
      <c r="DK32" s="86"/>
      <c r="DL32" s="86"/>
      <c r="DM32" s="86"/>
      <c r="DN32" s="86"/>
      <c r="DO32" s="86"/>
      <c r="DP32" s="86"/>
      <c r="DQ32" s="86"/>
      <c r="DR32" s="86"/>
      <c r="DS32" s="86"/>
      <c r="DT32" s="86"/>
      <c r="DU32" s="86"/>
      <c r="DV32" s="86"/>
      <c r="DW32" s="86"/>
      <c r="DX32" s="86"/>
      <c r="DY32" s="86"/>
      <c r="DZ32" s="86"/>
      <c r="EA32" s="86"/>
      <c r="EB32" s="86"/>
      <c r="EC32" s="86"/>
      <c r="ED32" s="86"/>
      <c r="EE32" s="86"/>
      <c r="EF32" s="86"/>
      <c r="EG32" s="86"/>
    </row>
    <row r="33" customFormat="false" ht="15" hidden="false" customHeight="false" outlineLevel="0" collapsed="false">
      <c r="D33" s="1"/>
      <c r="H33" s="14"/>
      <c r="I33" s="14"/>
      <c r="J33" s="14"/>
      <c r="K33" s="15"/>
      <c r="L33" s="15"/>
      <c r="M33" s="15"/>
      <c r="N33" s="15"/>
      <c r="O33" s="15"/>
      <c r="R33" s="15"/>
      <c r="S33" s="15"/>
      <c r="T33" s="15"/>
      <c r="U33" s="125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  <c r="BU33" s="86"/>
      <c r="BV33" s="86"/>
      <c r="BW33" s="86"/>
      <c r="BX33" s="86"/>
      <c r="BY33" s="86"/>
      <c r="BZ33" s="86"/>
      <c r="CA33" s="86"/>
      <c r="CB33" s="86"/>
      <c r="CC33" s="86"/>
      <c r="CD33" s="86"/>
      <c r="CE33" s="86"/>
      <c r="CF33" s="86"/>
      <c r="CG33" s="86"/>
      <c r="CH33" s="86"/>
      <c r="CI33" s="86"/>
      <c r="CJ33" s="86"/>
      <c r="CK33" s="86"/>
      <c r="CL33" s="86"/>
      <c r="CM33" s="86"/>
      <c r="CN33" s="86"/>
      <c r="CO33" s="86"/>
      <c r="CP33" s="86"/>
      <c r="CQ33" s="86"/>
      <c r="CR33" s="86"/>
      <c r="CS33" s="86"/>
      <c r="CT33" s="86"/>
      <c r="CU33" s="86"/>
      <c r="CV33" s="86"/>
      <c r="CW33" s="86"/>
      <c r="CX33" s="86"/>
      <c r="CY33" s="86"/>
      <c r="CZ33" s="86"/>
      <c r="DA33" s="86"/>
      <c r="DB33" s="86"/>
      <c r="DC33" s="86"/>
      <c r="DD33" s="86"/>
      <c r="DE33" s="86"/>
      <c r="DF33" s="86"/>
      <c r="DG33" s="86"/>
      <c r="DH33" s="86"/>
      <c r="DI33" s="86"/>
      <c r="DJ33" s="86"/>
      <c r="DK33" s="86"/>
      <c r="DL33" s="86"/>
      <c r="DM33" s="86"/>
      <c r="DN33" s="86"/>
      <c r="DO33" s="86"/>
      <c r="DP33" s="86"/>
      <c r="DQ33" s="86"/>
      <c r="DR33" s="86"/>
      <c r="DS33" s="86"/>
      <c r="DT33" s="86"/>
      <c r="DU33" s="86"/>
      <c r="DV33" s="86"/>
      <c r="DW33" s="86"/>
      <c r="DX33" s="86"/>
      <c r="DY33" s="86"/>
      <c r="DZ33" s="86"/>
      <c r="EA33" s="86"/>
      <c r="EB33" s="86"/>
      <c r="EC33" s="86"/>
      <c r="ED33" s="86"/>
      <c r="EE33" s="86"/>
      <c r="EF33" s="86"/>
      <c r="EG33" s="86"/>
    </row>
    <row r="34" customFormat="false" ht="30" hidden="false" customHeight="true" outlineLevel="0" collapsed="false"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R34" s="1"/>
      <c r="S34" s="15"/>
      <c r="T34" s="15"/>
      <c r="U34" s="125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6"/>
      <c r="CL34" s="86"/>
      <c r="CM34" s="86"/>
      <c r="CN34" s="86"/>
      <c r="CO34" s="86"/>
      <c r="CP34" s="86"/>
      <c r="CQ34" s="86"/>
      <c r="CR34" s="86"/>
      <c r="CS34" s="86"/>
      <c r="CT34" s="86"/>
      <c r="CU34" s="86"/>
      <c r="CV34" s="86"/>
      <c r="CW34" s="86"/>
      <c r="CX34" s="86"/>
      <c r="CY34" s="86"/>
      <c r="CZ34" s="86"/>
      <c r="DA34" s="86"/>
      <c r="DB34" s="86"/>
      <c r="DC34" s="86"/>
      <c r="DD34" s="86"/>
      <c r="DE34" s="86"/>
      <c r="DF34" s="86"/>
      <c r="DG34" s="86"/>
      <c r="DH34" s="86"/>
      <c r="DI34" s="86"/>
      <c r="DJ34" s="86"/>
      <c r="DK34" s="86"/>
      <c r="DL34" s="86"/>
      <c r="DM34" s="86"/>
      <c r="DN34" s="86"/>
      <c r="DO34" s="86"/>
      <c r="DP34" s="86"/>
      <c r="DQ34" s="86"/>
      <c r="DR34" s="86"/>
      <c r="DS34" s="86"/>
      <c r="DT34" s="86"/>
      <c r="DU34" s="86"/>
      <c r="DV34" s="86"/>
      <c r="DW34" s="86"/>
      <c r="DX34" s="86"/>
      <c r="DY34" s="86"/>
      <c r="DZ34" s="86"/>
      <c r="EA34" s="86"/>
      <c r="EB34" s="86"/>
      <c r="EC34" s="86"/>
      <c r="ED34" s="86"/>
      <c r="EE34" s="86"/>
      <c r="EF34" s="86"/>
      <c r="EG34" s="86"/>
    </row>
    <row r="35" customFormat="false" ht="15" hidden="false" customHeight="false" outlineLevel="0" collapsed="false"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R35" s="1"/>
      <c r="S35" s="15"/>
      <c r="T35" s="15"/>
      <c r="U35" s="125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  <c r="BU35" s="86"/>
      <c r="BV35" s="86"/>
      <c r="BW35" s="86"/>
      <c r="BX35" s="86"/>
      <c r="BY35" s="86"/>
      <c r="BZ35" s="86"/>
      <c r="CA35" s="86"/>
      <c r="CB35" s="86"/>
      <c r="CC35" s="86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86"/>
    </row>
    <row r="36" customFormat="false" ht="15" hidden="false" customHeight="false" outlineLevel="0" collapsed="false">
      <c r="D36" s="1"/>
      <c r="E36" s="1"/>
      <c r="F36" s="1"/>
      <c r="G36" s="1"/>
      <c r="I36" s="1"/>
      <c r="J36" s="1"/>
      <c r="K36" s="1"/>
      <c r="L36" s="1"/>
      <c r="M36" s="1"/>
      <c r="N36" s="1"/>
      <c r="O36" s="1"/>
      <c r="R36" s="1"/>
      <c r="S36" s="15"/>
      <c r="T36" s="15"/>
      <c r="U36" s="125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  <c r="BU36" s="86"/>
      <c r="BV36" s="86"/>
      <c r="BW36" s="86"/>
      <c r="BX36" s="86"/>
      <c r="BY36" s="86"/>
      <c r="BZ36" s="86"/>
      <c r="CA36" s="86"/>
      <c r="CB36" s="86"/>
      <c r="CC36" s="86"/>
      <c r="CD36" s="86"/>
      <c r="CE36" s="86"/>
      <c r="CF36" s="86"/>
      <c r="CG36" s="86"/>
      <c r="CH36" s="86"/>
      <c r="CI36" s="86"/>
      <c r="CJ36" s="86"/>
      <c r="CK36" s="86"/>
      <c r="CL36" s="86"/>
      <c r="CM36" s="86"/>
      <c r="CN36" s="86"/>
      <c r="CO36" s="86"/>
      <c r="CP36" s="86"/>
      <c r="CQ36" s="86"/>
      <c r="CR36" s="86"/>
      <c r="CS36" s="86"/>
      <c r="CT36" s="86"/>
      <c r="CU36" s="86"/>
      <c r="CV36" s="86"/>
      <c r="CW36" s="86"/>
      <c r="CX36" s="86"/>
      <c r="CY36" s="86"/>
      <c r="CZ36" s="86"/>
      <c r="DA36" s="86"/>
      <c r="DB36" s="86"/>
      <c r="DC36" s="86"/>
      <c r="DD36" s="86"/>
      <c r="DE36" s="86"/>
      <c r="DF36" s="86"/>
      <c r="DG36" s="86"/>
      <c r="DH36" s="86"/>
      <c r="DI36" s="86"/>
      <c r="DJ36" s="86"/>
      <c r="DK36" s="86"/>
      <c r="DL36" s="86"/>
      <c r="DM36" s="86"/>
      <c r="DN36" s="86"/>
      <c r="DO36" s="86"/>
      <c r="DP36" s="86"/>
      <c r="DQ36" s="86"/>
      <c r="DR36" s="86"/>
      <c r="DS36" s="86"/>
      <c r="DT36" s="86"/>
      <c r="DU36" s="86"/>
      <c r="DV36" s="86"/>
      <c r="DW36" s="86"/>
      <c r="DX36" s="86"/>
      <c r="DY36" s="86"/>
      <c r="DZ36" s="86"/>
      <c r="EA36" s="86"/>
      <c r="EB36" s="86"/>
      <c r="EC36" s="86"/>
      <c r="ED36" s="86"/>
      <c r="EE36" s="86"/>
      <c r="EF36" s="86"/>
      <c r="EG36" s="86"/>
    </row>
    <row r="37" customFormat="false" ht="15" hidden="false" customHeight="false" outlineLevel="0" collapsed="false"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R37" s="1"/>
      <c r="S37" s="15"/>
      <c r="T37" s="15"/>
      <c r="U37" s="125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  <c r="BT37" s="86"/>
      <c r="BU37" s="86"/>
      <c r="BV37" s="86"/>
      <c r="BW37" s="86"/>
      <c r="BX37" s="86"/>
      <c r="BY37" s="86"/>
      <c r="BZ37" s="86"/>
      <c r="CA37" s="86"/>
      <c r="CB37" s="86"/>
      <c r="CC37" s="86"/>
      <c r="CD37" s="86"/>
      <c r="CE37" s="86"/>
      <c r="CF37" s="86"/>
      <c r="CG37" s="86"/>
      <c r="CH37" s="86"/>
      <c r="CI37" s="86"/>
      <c r="CJ37" s="86"/>
      <c r="CK37" s="86"/>
      <c r="CL37" s="86"/>
      <c r="CM37" s="86"/>
      <c r="CN37" s="86"/>
      <c r="CO37" s="86"/>
      <c r="CP37" s="86"/>
      <c r="CQ37" s="86"/>
      <c r="CR37" s="86"/>
      <c r="CS37" s="86"/>
      <c r="CT37" s="86"/>
      <c r="CU37" s="86"/>
      <c r="CV37" s="86"/>
      <c r="CW37" s="86"/>
      <c r="CX37" s="86"/>
      <c r="CY37" s="86"/>
      <c r="CZ37" s="86"/>
      <c r="DA37" s="86"/>
      <c r="DB37" s="86"/>
      <c r="DC37" s="86"/>
      <c r="DD37" s="86"/>
      <c r="DE37" s="86"/>
      <c r="DF37" s="86"/>
      <c r="DG37" s="86"/>
      <c r="DH37" s="86"/>
      <c r="DI37" s="86"/>
      <c r="DJ37" s="86"/>
      <c r="DK37" s="86"/>
      <c r="DL37" s="86"/>
      <c r="DM37" s="86"/>
      <c r="DN37" s="86"/>
      <c r="DO37" s="86"/>
      <c r="DP37" s="86"/>
      <c r="DQ37" s="86"/>
      <c r="DR37" s="86"/>
      <c r="DS37" s="86"/>
      <c r="DT37" s="86"/>
      <c r="DU37" s="86"/>
      <c r="DV37" s="86"/>
      <c r="DW37" s="86"/>
      <c r="DX37" s="86"/>
      <c r="DY37" s="86"/>
      <c r="DZ37" s="86"/>
      <c r="EA37" s="86"/>
      <c r="EB37" s="86"/>
      <c r="EC37" s="86"/>
      <c r="ED37" s="86"/>
      <c r="EE37" s="86"/>
      <c r="EF37" s="86"/>
      <c r="EG37" s="86"/>
    </row>
    <row r="38" customFormat="false" ht="30.75" hidden="false" customHeight="true" outlineLevel="0" collapsed="false"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R38" s="1"/>
      <c r="S38" s="15"/>
      <c r="T38" s="15"/>
      <c r="U38" s="125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86"/>
      <c r="BT38" s="86"/>
      <c r="BU38" s="86"/>
      <c r="BV38" s="86"/>
      <c r="BW38" s="86"/>
      <c r="BX38" s="86"/>
      <c r="BY38" s="86"/>
      <c r="BZ38" s="86"/>
      <c r="CA38" s="86"/>
      <c r="CB38" s="86"/>
      <c r="CC38" s="86"/>
      <c r="CD38" s="86"/>
      <c r="CE38" s="86"/>
      <c r="CF38" s="86"/>
      <c r="CG38" s="86"/>
      <c r="CH38" s="86"/>
      <c r="CI38" s="86"/>
      <c r="CJ38" s="86"/>
      <c r="CK38" s="86"/>
      <c r="CL38" s="86"/>
      <c r="CM38" s="86"/>
      <c r="CN38" s="86"/>
      <c r="CO38" s="86"/>
      <c r="CP38" s="86"/>
      <c r="CQ38" s="86"/>
      <c r="CR38" s="86"/>
      <c r="CS38" s="86"/>
      <c r="CT38" s="86"/>
      <c r="CU38" s="86"/>
      <c r="CV38" s="86"/>
      <c r="CW38" s="86"/>
      <c r="CX38" s="86"/>
      <c r="CY38" s="86"/>
      <c r="CZ38" s="86"/>
      <c r="DA38" s="86"/>
      <c r="DB38" s="86"/>
      <c r="DC38" s="86"/>
      <c r="DD38" s="86"/>
      <c r="DE38" s="86"/>
      <c r="DF38" s="86"/>
      <c r="DG38" s="86"/>
      <c r="DH38" s="86"/>
      <c r="DI38" s="86"/>
      <c r="DJ38" s="86"/>
      <c r="DK38" s="86"/>
      <c r="DL38" s="86"/>
      <c r="DM38" s="86"/>
      <c r="DN38" s="86"/>
      <c r="DO38" s="86"/>
      <c r="DP38" s="86"/>
      <c r="DQ38" s="86"/>
      <c r="DR38" s="86"/>
      <c r="DS38" s="86"/>
      <c r="DT38" s="86"/>
      <c r="DU38" s="86"/>
      <c r="DV38" s="86"/>
      <c r="DW38" s="86"/>
      <c r="DX38" s="86"/>
      <c r="DY38" s="86"/>
      <c r="DZ38" s="86"/>
      <c r="EA38" s="86"/>
      <c r="EB38" s="86"/>
      <c r="EC38" s="86"/>
      <c r="ED38" s="86"/>
      <c r="EE38" s="86"/>
      <c r="EF38" s="86"/>
      <c r="EG38" s="86"/>
    </row>
    <row r="39" customFormat="false" ht="15" hidden="false" customHeight="true" outlineLevel="0" collapsed="false"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R39" s="1"/>
      <c r="S39" s="15"/>
      <c r="T39" s="15"/>
      <c r="U39" s="125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86"/>
      <c r="BU39" s="86"/>
      <c r="BV39" s="86"/>
      <c r="BW39" s="86"/>
      <c r="BX39" s="86"/>
      <c r="BY39" s="86"/>
      <c r="BZ39" s="86"/>
      <c r="CA39" s="86"/>
      <c r="CB39" s="86"/>
      <c r="CC39" s="86"/>
      <c r="CD39" s="86"/>
      <c r="CE39" s="86"/>
      <c r="CF39" s="86"/>
      <c r="CG39" s="86"/>
      <c r="CH39" s="86"/>
      <c r="CI39" s="86"/>
      <c r="CJ39" s="86"/>
      <c r="CK39" s="86"/>
      <c r="CL39" s="86"/>
      <c r="CM39" s="86"/>
      <c r="CN39" s="86"/>
      <c r="CO39" s="86"/>
      <c r="CP39" s="86"/>
      <c r="CQ39" s="86"/>
      <c r="CR39" s="86"/>
      <c r="CS39" s="86"/>
      <c r="CT39" s="86"/>
      <c r="CU39" s="86"/>
      <c r="CV39" s="86"/>
      <c r="CW39" s="86"/>
      <c r="CX39" s="86"/>
      <c r="CY39" s="86"/>
      <c r="CZ39" s="86"/>
      <c r="DA39" s="86"/>
      <c r="DB39" s="86"/>
      <c r="DC39" s="86"/>
      <c r="DD39" s="86"/>
      <c r="DE39" s="86"/>
      <c r="DF39" s="86"/>
      <c r="DG39" s="86"/>
      <c r="DH39" s="86"/>
      <c r="DI39" s="86"/>
      <c r="DJ39" s="86"/>
      <c r="DK39" s="86"/>
      <c r="DL39" s="86"/>
      <c r="DM39" s="86"/>
      <c r="DN39" s="86"/>
      <c r="DO39" s="86"/>
      <c r="DP39" s="86"/>
      <c r="DQ39" s="86"/>
      <c r="DR39" s="86"/>
      <c r="DS39" s="86"/>
      <c r="DT39" s="86"/>
      <c r="DU39" s="86"/>
      <c r="DV39" s="86"/>
      <c r="DW39" s="86"/>
      <c r="DX39" s="86"/>
      <c r="DY39" s="86"/>
      <c r="DZ39" s="86"/>
      <c r="EA39" s="86"/>
      <c r="EB39" s="86"/>
      <c r="EC39" s="86"/>
      <c r="ED39" s="86"/>
      <c r="EE39" s="86"/>
      <c r="EF39" s="86"/>
      <c r="EG39" s="86"/>
    </row>
    <row r="40" customFormat="false" ht="15" hidden="false" customHeight="false" outlineLevel="0" collapsed="false"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R40" s="1"/>
      <c r="S40" s="15"/>
      <c r="T40" s="15"/>
      <c r="U40" s="125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86"/>
      <c r="BU40" s="86"/>
      <c r="BV40" s="86"/>
      <c r="BW40" s="86"/>
      <c r="BX40" s="86"/>
      <c r="BY40" s="86"/>
      <c r="BZ40" s="86"/>
      <c r="CA40" s="86"/>
      <c r="CB40" s="86"/>
      <c r="CC40" s="86"/>
      <c r="CD40" s="86"/>
      <c r="CE40" s="86"/>
      <c r="CF40" s="86"/>
      <c r="CG40" s="86"/>
      <c r="CH40" s="86"/>
      <c r="CI40" s="86"/>
      <c r="CJ40" s="86"/>
      <c r="CK40" s="86"/>
      <c r="CL40" s="86"/>
      <c r="CM40" s="86"/>
      <c r="CN40" s="86"/>
      <c r="CO40" s="86"/>
      <c r="CP40" s="86"/>
      <c r="CQ40" s="86"/>
      <c r="CR40" s="86"/>
      <c r="CS40" s="86"/>
      <c r="CT40" s="86"/>
      <c r="CU40" s="86"/>
      <c r="CV40" s="86"/>
      <c r="CW40" s="86"/>
      <c r="CX40" s="86"/>
      <c r="CY40" s="86"/>
      <c r="CZ40" s="86"/>
      <c r="DA40" s="86"/>
      <c r="DB40" s="86"/>
      <c r="DC40" s="86"/>
      <c r="DD40" s="86"/>
      <c r="DE40" s="86"/>
      <c r="DF40" s="86"/>
      <c r="DG40" s="86"/>
      <c r="DH40" s="86"/>
      <c r="DI40" s="86"/>
      <c r="DJ40" s="86"/>
      <c r="DK40" s="86"/>
      <c r="DL40" s="86"/>
      <c r="DM40" s="86"/>
      <c r="DN40" s="86"/>
      <c r="DO40" s="86"/>
      <c r="DP40" s="86"/>
      <c r="DQ40" s="86"/>
      <c r="DR40" s="86"/>
      <c r="DS40" s="86"/>
      <c r="DT40" s="86"/>
      <c r="DU40" s="86"/>
      <c r="DV40" s="86"/>
      <c r="DW40" s="86"/>
      <c r="DX40" s="86"/>
      <c r="DY40" s="86"/>
      <c r="DZ40" s="86"/>
      <c r="EA40" s="86"/>
      <c r="EB40" s="86"/>
      <c r="EC40" s="86"/>
      <c r="ED40" s="86"/>
      <c r="EE40" s="86"/>
      <c r="EF40" s="86"/>
      <c r="EG40" s="86"/>
    </row>
    <row r="41" customFormat="false" ht="15" hidden="false" customHeight="false" outlineLevel="0" collapsed="false"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R41" s="1"/>
      <c r="T41" s="78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  <c r="BT41" s="86"/>
      <c r="BU41" s="86"/>
      <c r="BV41" s="86"/>
      <c r="BW41" s="86"/>
      <c r="BX41" s="86"/>
      <c r="BY41" s="86"/>
      <c r="BZ41" s="86"/>
      <c r="CA41" s="86"/>
      <c r="CB41" s="86"/>
      <c r="CC41" s="86"/>
      <c r="CD41" s="86"/>
      <c r="CE41" s="86"/>
      <c r="CF41" s="86"/>
      <c r="CG41" s="86"/>
      <c r="CH41" s="86"/>
      <c r="CI41" s="86"/>
      <c r="CJ41" s="86"/>
      <c r="CK41" s="86"/>
      <c r="CL41" s="86"/>
      <c r="CM41" s="86"/>
      <c r="CN41" s="86"/>
      <c r="CO41" s="86"/>
      <c r="CP41" s="86"/>
      <c r="CQ41" s="86"/>
      <c r="CR41" s="86"/>
      <c r="CS41" s="86"/>
      <c r="CT41" s="86"/>
      <c r="CU41" s="86"/>
      <c r="CV41" s="86"/>
      <c r="CW41" s="86"/>
      <c r="CX41" s="86"/>
      <c r="CY41" s="86"/>
      <c r="CZ41" s="86"/>
      <c r="DA41" s="86"/>
      <c r="DB41" s="86"/>
      <c r="DC41" s="86"/>
      <c r="DD41" s="86"/>
      <c r="DE41" s="86"/>
      <c r="DF41" s="86"/>
      <c r="DG41" s="86"/>
      <c r="DH41" s="86"/>
      <c r="DI41" s="86"/>
      <c r="DJ41" s="86"/>
      <c r="DK41" s="86"/>
      <c r="DL41" s="86"/>
      <c r="DM41" s="86"/>
      <c r="DN41" s="86"/>
      <c r="DO41" s="86"/>
      <c r="DP41" s="86"/>
      <c r="DQ41" s="86"/>
      <c r="DR41" s="86"/>
      <c r="DS41" s="86"/>
      <c r="DT41" s="86"/>
      <c r="DU41" s="86"/>
      <c r="DV41" s="86"/>
      <c r="DW41" s="86"/>
      <c r="DX41" s="86"/>
      <c r="DY41" s="86"/>
      <c r="DZ41" s="86"/>
      <c r="EA41" s="86"/>
      <c r="EB41" s="86"/>
      <c r="EC41" s="86"/>
      <c r="ED41" s="86"/>
      <c r="EE41" s="86"/>
      <c r="EF41" s="86"/>
      <c r="EG41" s="86"/>
    </row>
    <row r="42" customFormat="false" ht="15" hidden="false" customHeight="false" outlineLevel="0" collapsed="false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6"/>
      <c r="Q42" s="16"/>
      <c r="R42" s="1"/>
      <c r="S42" s="127"/>
      <c r="T42" s="78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86"/>
      <c r="BU42" s="86"/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6"/>
      <c r="CG42" s="86"/>
      <c r="CH42" s="86"/>
      <c r="CI42" s="86"/>
      <c r="CJ42" s="86"/>
      <c r="CK42" s="86"/>
      <c r="CL42" s="86"/>
      <c r="CM42" s="86"/>
      <c r="CN42" s="86"/>
      <c r="CO42" s="86"/>
      <c r="CP42" s="86"/>
      <c r="CQ42" s="86"/>
      <c r="CR42" s="86"/>
      <c r="CS42" s="86"/>
      <c r="CT42" s="86"/>
      <c r="CU42" s="86"/>
      <c r="CV42" s="86"/>
      <c r="CW42" s="86"/>
      <c r="CX42" s="86"/>
      <c r="CY42" s="86"/>
      <c r="CZ42" s="86"/>
      <c r="DA42" s="86"/>
      <c r="DB42" s="86"/>
      <c r="DC42" s="86"/>
      <c r="DD42" s="86"/>
      <c r="DE42" s="86"/>
      <c r="DF42" s="86"/>
      <c r="DG42" s="86"/>
      <c r="DH42" s="86"/>
      <c r="DI42" s="86"/>
      <c r="DJ42" s="86"/>
      <c r="DK42" s="86"/>
      <c r="DL42" s="86"/>
      <c r="DM42" s="86"/>
      <c r="DN42" s="86"/>
      <c r="DO42" s="86"/>
      <c r="DP42" s="86"/>
      <c r="DQ42" s="86"/>
      <c r="DR42" s="86"/>
      <c r="DS42" s="86"/>
      <c r="DT42" s="86"/>
      <c r="DU42" s="86"/>
      <c r="DV42" s="86"/>
      <c r="DW42" s="86"/>
      <c r="DX42" s="86"/>
      <c r="DY42" s="86"/>
      <c r="DZ42" s="86"/>
      <c r="EA42" s="86"/>
      <c r="EB42" s="86"/>
      <c r="EC42" s="86"/>
      <c r="ED42" s="86"/>
      <c r="EE42" s="86"/>
      <c r="EF42" s="86"/>
      <c r="EG42" s="86"/>
    </row>
    <row r="43" customFormat="false" ht="15" hidden="false" customHeight="false" outlineLevel="0" collapsed="false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6"/>
      <c r="Q43" s="16"/>
      <c r="R43" s="1"/>
      <c r="S43" s="1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86"/>
      <c r="BU43" s="86"/>
      <c r="BV43" s="86"/>
      <c r="BW43" s="86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6"/>
      <c r="CL43" s="86"/>
      <c r="CM43" s="86"/>
      <c r="CN43" s="86"/>
      <c r="CO43" s="86"/>
      <c r="CP43" s="86"/>
      <c r="CQ43" s="86"/>
      <c r="CR43" s="86"/>
      <c r="CS43" s="86"/>
      <c r="CT43" s="86"/>
      <c r="CU43" s="86"/>
      <c r="CV43" s="86"/>
      <c r="CW43" s="86"/>
      <c r="CX43" s="86"/>
      <c r="CY43" s="86"/>
      <c r="CZ43" s="86"/>
      <c r="DA43" s="86"/>
      <c r="DB43" s="86"/>
      <c r="DC43" s="86"/>
      <c r="DD43" s="86"/>
      <c r="DE43" s="86"/>
      <c r="DF43" s="86"/>
      <c r="DG43" s="86"/>
      <c r="DH43" s="86"/>
      <c r="DI43" s="86"/>
      <c r="DJ43" s="86"/>
      <c r="DK43" s="86"/>
      <c r="DL43" s="86"/>
      <c r="DM43" s="86"/>
      <c r="DN43" s="86"/>
      <c r="DO43" s="86"/>
      <c r="DP43" s="86"/>
      <c r="DQ43" s="86"/>
      <c r="DR43" s="86"/>
      <c r="DS43" s="86"/>
      <c r="DT43" s="86"/>
      <c r="DU43" s="86"/>
      <c r="DV43" s="86"/>
      <c r="DW43" s="86"/>
      <c r="DX43" s="86"/>
      <c r="DY43" s="86"/>
      <c r="DZ43" s="86"/>
      <c r="EA43" s="86"/>
      <c r="EB43" s="86"/>
      <c r="EC43" s="86"/>
      <c r="ED43" s="86"/>
      <c r="EE43" s="86"/>
      <c r="EF43" s="86"/>
      <c r="EG43" s="86"/>
    </row>
    <row r="44" customFormat="false" ht="15" hidden="false" customHeight="false" outlineLevel="0" collapsed="false"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6"/>
      <c r="Q44" s="16"/>
      <c r="R44" s="1"/>
      <c r="S44" s="127"/>
      <c r="T44" s="1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  <c r="BT44" s="86"/>
      <c r="BU44" s="86"/>
      <c r="BV44" s="86"/>
      <c r="BW44" s="86"/>
      <c r="BX44" s="86"/>
      <c r="BY44" s="86"/>
      <c r="BZ44" s="86"/>
      <c r="CA44" s="86"/>
      <c r="CB44" s="86"/>
      <c r="CC44" s="86"/>
      <c r="CD44" s="86"/>
      <c r="CE44" s="86"/>
      <c r="CF44" s="86"/>
      <c r="CG44" s="86"/>
      <c r="CH44" s="86"/>
      <c r="CI44" s="86"/>
      <c r="CJ44" s="86"/>
      <c r="CK44" s="86"/>
      <c r="CL44" s="86"/>
      <c r="CM44" s="86"/>
      <c r="CN44" s="86"/>
      <c r="CO44" s="86"/>
      <c r="CP44" s="86"/>
      <c r="CQ44" s="86"/>
      <c r="CR44" s="86"/>
      <c r="CS44" s="86"/>
      <c r="CT44" s="86"/>
      <c r="CU44" s="86"/>
      <c r="CV44" s="86"/>
      <c r="CW44" s="86"/>
      <c r="CX44" s="86"/>
      <c r="CY44" s="86"/>
      <c r="CZ44" s="86"/>
      <c r="DA44" s="86"/>
      <c r="DB44" s="86"/>
      <c r="DC44" s="86"/>
      <c r="DD44" s="86"/>
      <c r="DE44" s="86"/>
      <c r="DF44" s="86"/>
      <c r="DG44" s="86"/>
      <c r="DH44" s="86"/>
      <c r="DI44" s="86"/>
      <c r="DJ44" s="86"/>
      <c r="DK44" s="86"/>
      <c r="DL44" s="86"/>
      <c r="DM44" s="86"/>
      <c r="DN44" s="86"/>
      <c r="DO44" s="86"/>
      <c r="DP44" s="86"/>
      <c r="DQ44" s="86"/>
      <c r="DR44" s="86"/>
      <c r="DS44" s="86"/>
      <c r="DT44" s="86"/>
      <c r="DU44" s="86"/>
      <c r="DV44" s="86"/>
      <c r="DW44" s="86"/>
      <c r="DX44" s="86"/>
      <c r="DY44" s="86"/>
      <c r="DZ44" s="86"/>
      <c r="EA44" s="86"/>
      <c r="EB44" s="86"/>
      <c r="EC44" s="86"/>
      <c r="ED44" s="86"/>
      <c r="EE44" s="86"/>
      <c r="EF44" s="86"/>
      <c r="EG44" s="86"/>
    </row>
    <row r="45" customFormat="false" ht="15" hidden="false" customHeight="false" outlineLevel="0" collapsed="false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R45" s="1"/>
      <c r="T45" s="127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6"/>
      <c r="BS45" s="86"/>
      <c r="BT45" s="86"/>
      <c r="BU45" s="86"/>
      <c r="BV45" s="86"/>
      <c r="BW45" s="86"/>
      <c r="BX45" s="86"/>
      <c r="BY45" s="86"/>
      <c r="BZ45" s="86"/>
      <c r="CA45" s="86"/>
      <c r="CB45" s="86"/>
      <c r="CC45" s="86"/>
      <c r="CD45" s="86"/>
      <c r="CE45" s="86"/>
      <c r="CF45" s="86"/>
      <c r="CG45" s="86"/>
      <c r="CH45" s="86"/>
      <c r="CI45" s="86"/>
      <c r="CJ45" s="86"/>
      <c r="CK45" s="86"/>
      <c r="CL45" s="86"/>
      <c r="CM45" s="86"/>
      <c r="CN45" s="86"/>
      <c r="CO45" s="86"/>
      <c r="CP45" s="86"/>
      <c r="CQ45" s="86"/>
      <c r="CR45" s="86"/>
      <c r="CS45" s="86"/>
      <c r="CT45" s="86"/>
      <c r="CU45" s="86"/>
      <c r="CV45" s="86"/>
      <c r="CW45" s="86"/>
      <c r="CX45" s="86"/>
      <c r="CY45" s="86"/>
      <c r="CZ45" s="86"/>
      <c r="DA45" s="86"/>
      <c r="DB45" s="86"/>
      <c r="DC45" s="86"/>
      <c r="DD45" s="86"/>
      <c r="DE45" s="86"/>
      <c r="DF45" s="86"/>
      <c r="DG45" s="86"/>
      <c r="DH45" s="86"/>
      <c r="DI45" s="86"/>
      <c r="DJ45" s="86"/>
      <c r="DK45" s="86"/>
      <c r="DL45" s="86"/>
      <c r="DM45" s="86"/>
      <c r="DN45" s="86"/>
      <c r="DO45" s="86"/>
      <c r="DP45" s="86"/>
      <c r="DQ45" s="86"/>
      <c r="DR45" s="86"/>
      <c r="DS45" s="86"/>
      <c r="DT45" s="86"/>
      <c r="DU45" s="86"/>
      <c r="DV45" s="86"/>
      <c r="DW45" s="86"/>
      <c r="DX45" s="86"/>
      <c r="DY45" s="86"/>
      <c r="DZ45" s="86"/>
      <c r="EA45" s="86"/>
      <c r="EB45" s="86"/>
      <c r="EC45" s="86"/>
      <c r="ED45" s="86"/>
      <c r="EE45" s="86"/>
      <c r="EF45" s="86"/>
      <c r="EG45" s="86"/>
    </row>
    <row r="46" customFormat="false" ht="15" hidden="false" customHeight="false" outlineLevel="0" collapsed="false"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R46" s="1"/>
      <c r="T46" s="3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  <c r="BP46" s="86"/>
      <c r="BQ46" s="86"/>
      <c r="BR46" s="86"/>
      <c r="BS46" s="86"/>
      <c r="BT46" s="86"/>
      <c r="BU46" s="86"/>
      <c r="BV46" s="86"/>
      <c r="BW46" s="86"/>
      <c r="BX46" s="86"/>
      <c r="BY46" s="86"/>
      <c r="BZ46" s="86"/>
      <c r="CA46" s="86"/>
      <c r="CB46" s="86"/>
      <c r="CC46" s="86"/>
      <c r="CD46" s="86"/>
      <c r="CE46" s="86"/>
      <c r="CF46" s="86"/>
      <c r="CG46" s="86"/>
      <c r="CH46" s="86"/>
      <c r="CI46" s="86"/>
      <c r="CJ46" s="86"/>
      <c r="CK46" s="86"/>
      <c r="CL46" s="86"/>
      <c r="CM46" s="86"/>
      <c r="CN46" s="86"/>
      <c r="CO46" s="86"/>
      <c r="CP46" s="86"/>
      <c r="CQ46" s="86"/>
      <c r="CR46" s="86"/>
      <c r="CS46" s="86"/>
      <c r="CT46" s="86"/>
      <c r="CU46" s="86"/>
      <c r="CV46" s="86"/>
      <c r="CW46" s="86"/>
      <c r="CX46" s="86"/>
      <c r="CY46" s="86"/>
      <c r="CZ46" s="86"/>
      <c r="DA46" s="86"/>
      <c r="DB46" s="86"/>
      <c r="DC46" s="86"/>
      <c r="DD46" s="86"/>
      <c r="DE46" s="86"/>
      <c r="DF46" s="86"/>
      <c r="DG46" s="86"/>
      <c r="DH46" s="86"/>
      <c r="DI46" s="86"/>
      <c r="DJ46" s="86"/>
      <c r="DK46" s="86"/>
      <c r="DL46" s="86"/>
      <c r="DM46" s="86"/>
      <c r="DN46" s="86"/>
      <c r="DO46" s="86"/>
      <c r="DP46" s="86"/>
      <c r="DQ46" s="86"/>
      <c r="DR46" s="86"/>
      <c r="DS46" s="86"/>
      <c r="DT46" s="86"/>
      <c r="DU46" s="86"/>
      <c r="DV46" s="86"/>
      <c r="DW46" s="86"/>
      <c r="DX46" s="86"/>
      <c r="DY46" s="86"/>
      <c r="DZ46" s="86"/>
      <c r="EA46" s="86"/>
      <c r="EB46" s="86"/>
      <c r="EC46" s="86"/>
      <c r="ED46" s="86"/>
      <c r="EE46" s="86"/>
      <c r="EF46" s="86"/>
      <c r="EG46" s="86"/>
    </row>
    <row r="47" customFormat="false" ht="15" hidden="false" customHeight="false" outlineLevel="0" collapsed="false"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R47" s="1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6"/>
      <c r="BC47" s="86"/>
      <c r="BD47" s="86"/>
      <c r="BE47" s="86"/>
      <c r="BF47" s="86"/>
      <c r="BG47" s="86"/>
      <c r="BH47" s="86"/>
      <c r="BI47" s="86"/>
      <c r="BJ47" s="86"/>
      <c r="BK47" s="86"/>
      <c r="BL47" s="86"/>
      <c r="BM47" s="86"/>
      <c r="BN47" s="86"/>
      <c r="BO47" s="86"/>
      <c r="BP47" s="86"/>
      <c r="BQ47" s="86"/>
      <c r="BR47" s="86"/>
      <c r="BS47" s="86"/>
      <c r="BT47" s="86"/>
      <c r="BU47" s="86"/>
      <c r="BV47" s="86"/>
      <c r="BW47" s="86"/>
      <c r="BX47" s="86"/>
      <c r="BY47" s="86"/>
      <c r="BZ47" s="86"/>
      <c r="CA47" s="86"/>
      <c r="CB47" s="86"/>
      <c r="CC47" s="86"/>
      <c r="CD47" s="86"/>
      <c r="CE47" s="86"/>
      <c r="CF47" s="86"/>
      <c r="CG47" s="86"/>
      <c r="CH47" s="86"/>
      <c r="CI47" s="86"/>
      <c r="CJ47" s="86"/>
      <c r="CK47" s="86"/>
      <c r="CL47" s="86"/>
      <c r="CM47" s="86"/>
      <c r="CN47" s="86"/>
      <c r="CO47" s="86"/>
      <c r="CP47" s="86"/>
      <c r="CQ47" s="86"/>
      <c r="CR47" s="86"/>
      <c r="CS47" s="86"/>
      <c r="CT47" s="86"/>
      <c r="CU47" s="86"/>
      <c r="CV47" s="86"/>
      <c r="CW47" s="86"/>
      <c r="CX47" s="86"/>
      <c r="CY47" s="86"/>
      <c r="CZ47" s="86"/>
      <c r="DA47" s="86"/>
      <c r="DB47" s="86"/>
      <c r="DC47" s="86"/>
      <c r="DD47" s="86"/>
      <c r="DE47" s="86"/>
      <c r="DF47" s="86"/>
      <c r="DG47" s="86"/>
      <c r="DH47" s="86"/>
      <c r="DI47" s="86"/>
      <c r="DJ47" s="86"/>
      <c r="DK47" s="86"/>
      <c r="DL47" s="86"/>
      <c r="DM47" s="86"/>
      <c r="DN47" s="86"/>
      <c r="DO47" s="86"/>
      <c r="DP47" s="86"/>
      <c r="DQ47" s="86"/>
      <c r="DR47" s="86"/>
      <c r="DS47" s="86"/>
      <c r="DT47" s="86"/>
      <c r="DU47" s="86"/>
      <c r="DV47" s="86"/>
      <c r="DW47" s="86"/>
      <c r="DX47" s="86"/>
      <c r="DY47" s="86"/>
      <c r="DZ47" s="86"/>
      <c r="EA47" s="86"/>
      <c r="EB47" s="86"/>
      <c r="EC47" s="86"/>
      <c r="ED47" s="86"/>
      <c r="EE47" s="86"/>
      <c r="EF47" s="86"/>
      <c r="EG47" s="86"/>
    </row>
    <row r="48" customFormat="false" ht="15" hidden="false" customHeight="false" outlineLevel="0" collapsed="false"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R48" s="1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  <c r="BP48" s="86"/>
      <c r="BQ48" s="86"/>
      <c r="BR48" s="86"/>
      <c r="BS48" s="86"/>
      <c r="BT48" s="86"/>
      <c r="BU48" s="86"/>
      <c r="BV48" s="86"/>
      <c r="BW48" s="86"/>
      <c r="BX48" s="86"/>
      <c r="BY48" s="86"/>
      <c r="BZ48" s="86"/>
      <c r="CA48" s="86"/>
      <c r="CB48" s="86"/>
      <c r="CC48" s="86"/>
      <c r="CD48" s="86"/>
      <c r="CE48" s="86"/>
      <c r="CF48" s="86"/>
      <c r="CG48" s="86"/>
      <c r="CH48" s="86"/>
      <c r="CI48" s="86"/>
      <c r="CJ48" s="86"/>
      <c r="CK48" s="86"/>
      <c r="CL48" s="86"/>
      <c r="CM48" s="86"/>
      <c r="CN48" s="86"/>
      <c r="CO48" s="86"/>
      <c r="CP48" s="86"/>
      <c r="CQ48" s="86"/>
      <c r="CR48" s="86"/>
      <c r="CS48" s="86"/>
      <c r="CT48" s="86"/>
      <c r="CU48" s="86"/>
      <c r="CV48" s="86"/>
      <c r="CW48" s="86"/>
      <c r="CX48" s="86"/>
      <c r="CY48" s="86"/>
      <c r="CZ48" s="86"/>
      <c r="DA48" s="86"/>
      <c r="DB48" s="86"/>
      <c r="DC48" s="86"/>
      <c r="DD48" s="86"/>
      <c r="DE48" s="86"/>
      <c r="DF48" s="86"/>
      <c r="DG48" s="86"/>
      <c r="DH48" s="86"/>
      <c r="DI48" s="86"/>
      <c r="DJ48" s="86"/>
      <c r="DK48" s="86"/>
      <c r="DL48" s="86"/>
      <c r="DM48" s="86"/>
      <c r="DN48" s="86"/>
      <c r="DO48" s="86"/>
      <c r="DP48" s="86"/>
      <c r="DQ48" s="86"/>
      <c r="DR48" s="86"/>
      <c r="DS48" s="86"/>
      <c r="DT48" s="86"/>
      <c r="DU48" s="86"/>
      <c r="DV48" s="86"/>
      <c r="DW48" s="86"/>
      <c r="DX48" s="86"/>
      <c r="DY48" s="86"/>
      <c r="DZ48" s="86"/>
      <c r="EA48" s="86"/>
      <c r="EB48" s="86"/>
      <c r="EC48" s="86"/>
      <c r="ED48" s="86"/>
      <c r="EE48" s="86"/>
      <c r="EF48" s="86"/>
      <c r="EG48" s="86"/>
    </row>
    <row r="49" customFormat="false" ht="15" hidden="false" customHeight="false" outlineLevel="0" collapsed="false"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R49" s="1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86"/>
      <c r="BE49" s="86"/>
      <c r="BF49" s="86"/>
      <c r="BG49" s="86"/>
      <c r="BH49" s="86"/>
      <c r="BI49" s="86"/>
      <c r="BJ49" s="86"/>
      <c r="BK49" s="86"/>
      <c r="BL49" s="86"/>
      <c r="BM49" s="86"/>
      <c r="BN49" s="86"/>
      <c r="BO49" s="86"/>
      <c r="BP49" s="86"/>
      <c r="BQ49" s="86"/>
      <c r="BR49" s="86"/>
      <c r="BS49" s="86"/>
      <c r="BT49" s="86"/>
      <c r="BU49" s="86"/>
      <c r="BV49" s="86"/>
      <c r="BW49" s="86"/>
      <c r="BX49" s="86"/>
      <c r="BY49" s="86"/>
      <c r="BZ49" s="86"/>
      <c r="CA49" s="86"/>
      <c r="CB49" s="86"/>
      <c r="CC49" s="86"/>
      <c r="CD49" s="86"/>
      <c r="CE49" s="86"/>
      <c r="CF49" s="86"/>
      <c r="CG49" s="86"/>
      <c r="CH49" s="86"/>
      <c r="CI49" s="86"/>
      <c r="CJ49" s="86"/>
      <c r="CK49" s="86"/>
      <c r="CL49" s="86"/>
      <c r="CM49" s="86"/>
      <c r="CN49" s="86"/>
      <c r="CO49" s="86"/>
      <c r="CP49" s="86"/>
      <c r="CQ49" s="86"/>
      <c r="CR49" s="86"/>
      <c r="CS49" s="86"/>
      <c r="CT49" s="86"/>
      <c r="CU49" s="86"/>
      <c r="CV49" s="86"/>
      <c r="CW49" s="86"/>
      <c r="CX49" s="86"/>
      <c r="CY49" s="86"/>
      <c r="CZ49" s="86"/>
      <c r="DA49" s="86"/>
      <c r="DB49" s="86"/>
      <c r="DC49" s="86"/>
      <c r="DD49" s="86"/>
      <c r="DE49" s="86"/>
      <c r="DF49" s="86"/>
      <c r="DG49" s="86"/>
      <c r="DH49" s="86"/>
      <c r="DI49" s="86"/>
      <c r="DJ49" s="86"/>
      <c r="DK49" s="86"/>
      <c r="DL49" s="86"/>
      <c r="DM49" s="86"/>
      <c r="DN49" s="86"/>
      <c r="DO49" s="86"/>
      <c r="DP49" s="86"/>
      <c r="DQ49" s="86"/>
      <c r="DR49" s="86"/>
      <c r="DS49" s="86"/>
      <c r="DT49" s="86"/>
      <c r="DU49" s="86"/>
      <c r="DV49" s="86"/>
      <c r="DW49" s="86"/>
      <c r="DX49" s="86"/>
      <c r="DY49" s="86"/>
      <c r="DZ49" s="86"/>
      <c r="EA49" s="86"/>
      <c r="EB49" s="86"/>
      <c r="EC49" s="86"/>
      <c r="ED49" s="86"/>
      <c r="EE49" s="86"/>
      <c r="EF49" s="86"/>
      <c r="EG49" s="86"/>
    </row>
    <row r="50" customFormat="false" ht="15" hidden="false" customHeight="false" outlineLevel="0" collapsed="false"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R50" s="1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  <c r="BP50" s="86"/>
      <c r="BQ50" s="86"/>
      <c r="BR50" s="86"/>
      <c r="BS50" s="86"/>
      <c r="BT50" s="86"/>
      <c r="BU50" s="86"/>
      <c r="BV50" s="86"/>
      <c r="BW50" s="86"/>
      <c r="BX50" s="86"/>
      <c r="BY50" s="86"/>
      <c r="BZ50" s="86"/>
      <c r="CA50" s="86"/>
      <c r="CB50" s="86"/>
      <c r="CC50" s="86"/>
      <c r="CD50" s="86"/>
      <c r="CE50" s="86"/>
      <c r="CF50" s="86"/>
      <c r="CG50" s="86"/>
      <c r="CH50" s="86"/>
      <c r="CI50" s="86"/>
      <c r="CJ50" s="86"/>
      <c r="CK50" s="86"/>
      <c r="CL50" s="86"/>
      <c r="CM50" s="86"/>
      <c r="CN50" s="86"/>
      <c r="CO50" s="86"/>
      <c r="CP50" s="86"/>
      <c r="CQ50" s="86"/>
      <c r="CR50" s="86"/>
      <c r="CS50" s="86"/>
      <c r="CT50" s="86"/>
      <c r="CU50" s="86"/>
      <c r="CV50" s="86"/>
      <c r="CW50" s="86"/>
      <c r="CX50" s="86"/>
      <c r="CY50" s="86"/>
      <c r="CZ50" s="86"/>
      <c r="DA50" s="86"/>
      <c r="DB50" s="86"/>
      <c r="DC50" s="86"/>
      <c r="DD50" s="86"/>
      <c r="DE50" s="86"/>
      <c r="DF50" s="86"/>
      <c r="DG50" s="86"/>
      <c r="DH50" s="86"/>
      <c r="DI50" s="86"/>
      <c r="DJ50" s="86"/>
      <c r="DK50" s="86"/>
      <c r="DL50" s="86"/>
      <c r="DM50" s="86"/>
      <c r="DN50" s="86"/>
      <c r="DO50" s="86"/>
      <c r="DP50" s="86"/>
      <c r="DQ50" s="86"/>
      <c r="DR50" s="86"/>
      <c r="DS50" s="86"/>
      <c r="DT50" s="86"/>
      <c r="DU50" s="86"/>
      <c r="DV50" s="86"/>
      <c r="DW50" s="86"/>
      <c r="DX50" s="86"/>
      <c r="DY50" s="86"/>
      <c r="DZ50" s="86"/>
      <c r="EA50" s="86"/>
      <c r="EB50" s="86"/>
      <c r="EC50" s="86"/>
      <c r="ED50" s="86"/>
      <c r="EE50" s="86"/>
      <c r="EF50" s="86"/>
      <c r="EG50" s="86"/>
    </row>
    <row r="51" customFormat="false" ht="15" hidden="false" customHeight="false" outlineLevel="0" collapsed="false"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R51" s="1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  <c r="BP51" s="86"/>
      <c r="BQ51" s="86"/>
      <c r="BR51" s="86"/>
      <c r="BS51" s="86"/>
      <c r="BT51" s="86"/>
      <c r="BU51" s="86"/>
      <c r="BV51" s="86"/>
      <c r="BW51" s="86"/>
      <c r="BX51" s="86"/>
      <c r="BY51" s="86"/>
      <c r="BZ51" s="86"/>
      <c r="CA51" s="86"/>
      <c r="CB51" s="86"/>
      <c r="CC51" s="86"/>
      <c r="CD51" s="86"/>
      <c r="CE51" s="86"/>
      <c r="CF51" s="86"/>
      <c r="CG51" s="86"/>
      <c r="CH51" s="86"/>
      <c r="CI51" s="86"/>
      <c r="CJ51" s="86"/>
      <c r="CK51" s="86"/>
      <c r="CL51" s="86"/>
      <c r="CM51" s="86"/>
      <c r="CN51" s="86"/>
      <c r="CO51" s="86"/>
      <c r="CP51" s="86"/>
      <c r="CQ51" s="86"/>
      <c r="CR51" s="86"/>
      <c r="CS51" s="86"/>
      <c r="CT51" s="86"/>
      <c r="CU51" s="86"/>
      <c r="CV51" s="86"/>
      <c r="CW51" s="86"/>
      <c r="CX51" s="86"/>
      <c r="CY51" s="86"/>
      <c r="CZ51" s="86"/>
      <c r="DA51" s="86"/>
      <c r="DB51" s="86"/>
      <c r="DC51" s="86"/>
      <c r="DD51" s="86"/>
      <c r="DE51" s="86"/>
      <c r="DF51" s="86"/>
      <c r="DG51" s="86"/>
      <c r="DH51" s="86"/>
      <c r="DI51" s="86"/>
      <c r="DJ51" s="86"/>
      <c r="DK51" s="86"/>
      <c r="DL51" s="86"/>
      <c r="DM51" s="86"/>
      <c r="DN51" s="86"/>
      <c r="DO51" s="86"/>
      <c r="DP51" s="86"/>
      <c r="DQ51" s="86"/>
      <c r="DR51" s="86"/>
      <c r="DS51" s="86"/>
      <c r="DT51" s="86"/>
      <c r="DU51" s="86"/>
      <c r="DV51" s="86"/>
      <c r="DW51" s="86"/>
      <c r="DX51" s="86"/>
      <c r="DY51" s="86"/>
      <c r="DZ51" s="86"/>
      <c r="EA51" s="86"/>
      <c r="EB51" s="86"/>
      <c r="EC51" s="86"/>
      <c r="ED51" s="86"/>
      <c r="EE51" s="86"/>
      <c r="EF51" s="86"/>
      <c r="EG51" s="86"/>
    </row>
    <row r="52" customFormat="false" ht="15" hidden="false" customHeight="true" outlineLevel="0" collapsed="false"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86"/>
      <c r="AY52" s="86"/>
      <c r="AZ52" s="86"/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  <c r="BP52" s="86"/>
      <c r="BQ52" s="86"/>
      <c r="BR52" s="86"/>
      <c r="BS52" s="86"/>
      <c r="BT52" s="86"/>
      <c r="BU52" s="86"/>
      <c r="BV52" s="86"/>
      <c r="BW52" s="86"/>
      <c r="BX52" s="86"/>
      <c r="BY52" s="86"/>
      <c r="BZ52" s="86"/>
      <c r="CA52" s="86"/>
      <c r="CB52" s="86"/>
      <c r="CC52" s="86"/>
      <c r="CD52" s="86"/>
      <c r="CE52" s="86"/>
      <c r="CF52" s="86"/>
      <c r="CG52" s="86"/>
      <c r="CH52" s="86"/>
      <c r="CI52" s="86"/>
      <c r="CJ52" s="86"/>
      <c r="CK52" s="86"/>
      <c r="CL52" s="86"/>
      <c r="CM52" s="86"/>
      <c r="CN52" s="86"/>
      <c r="CO52" s="86"/>
      <c r="CP52" s="86"/>
      <c r="CQ52" s="86"/>
      <c r="CR52" s="86"/>
      <c r="CS52" s="86"/>
      <c r="CT52" s="86"/>
      <c r="CU52" s="86"/>
      <c r="CV52" s="86"/>
      <c r="CW52" s="86"/>
      <c r="CX52" s="86"/>
      <c r="CY52" s="86"/>
      <c r="CZ52" s="86"/>
      <c r="DA52" s="86"/>
      <c r="DB52" s="86"/>
      <c r="DC52" s="86"/>
      <c r="DD52" s="86"/>
      <c r="DE52" s="86"/>
      <c r="DF52" s="86"/>
      <c r="DG52" s="86"/>
      <c r="DH52" s="86"/>
      <c r="DI52" s="86"/>
      <c r="DJ52" s="86"/>
      <c r="DK52" s="86"/>
      <c r="DL52" s="86"/>
      <c r="DM52" s="86"/>
      <c r="DN52" s="86"/>
      <c r="DO52" s="86"/>
      <c r="DP52" s="86"/>
      <c r="DQ52" s="86"/>
      <c r="DR52" s="86"/>
      <c r="DS52" s="86"/>
      <c r="DT52" s="86"/>
      <c r="DU52" s="86"/>
      <c r="DV52" s="86"/>
      <c r="DW52" s="86"/>
      <c r="DX52" s="86"/>
      <c r="DY52" s="86"/>
      <c r="DZ52" s="86"/>
      <c r="EA52" s="86"/>
      <c r="EB52" s="86"/>
      <c r="EC52" s="86"/>
      <c r="ED52" s="86"/>
      <c r="EE52" s="86"/>
      <c r="EF52" s="86"/>
      <c r="EG52" s="86"/>
    </row>
    <row r="53" customFormat="false" ht="15" hidden="false" customHeight="true" outlineLevel="0" collapsed="false"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6"/>
      <c r="AZ53" s="86"/>
      <c r="BA53" s="86"/>
      <c r="BB53" s="86"/>
      <c r="BC53" s="86"/>
      <c r="BD53" s="86"/>
      <c r="BE53" s="86"/>
      <c r="BF53" s="86"/>
      <c r="BG53" s="86"/>
      <c r="BH53" s="86"/>
      <c r="BI53" s="86"/>
      <c r="BJ53" s="86"/>
      <c r="BK53" s="86"/>
      <c r="BL53" s="86"/>
      <c r="BM53" s="86"/>
      <c r="BN53" s="86"/>
      <c r="BO53" s="86"/>
      <c r="BP53" s="86"/>
      <c r="BQ53" s="86"/>
      <c r="BR53" s="86"/>
      <c r="BS53" s="86"/>
      <c r="BT53" s="86"/>
      <c r="BU53" s="86"/>
      <c r="BV53" s="86"/>
      <c r="BW53" s="86"/>
      <c r="BX53" s="86"/>
      <c r="BY53" s="86"/>
      <c r="BZ53" s="86"/>
      <c r="CA53" s="86"/>
      <c r="CB53" s="86"/>
      <c r="CC53" s="86"/>
      <c r="CD53" s="86"/>
      <c r="CE53" s="86"/>
      <c r="CF53" s="86"/>
      <c r="CG53" s="86"/>
      <c r="CH53" s="86"/>
      <c r="CI53" s="86"/>
      <c r="CJ53" s="86"/>
      <c r="CK53" s="86"/>
      <c r="CL53" s="86"/>
      <c r="CM53" s="86"/>
      <c r="CN53" s="86"/>
      <c r="CO53" s="86"/>
      <c r="CP53" s="86"/>
      <c r="CQ53" s="86"/>
      <c r="CR53" s="86"/>
      <c r="CS53" s="86"/>
      <c r="CT53" s="86"/>
      <c r="CU53" s="86"/>
      <c r="CV53" s="86"/>
      <c r="CW53" s="86"/>
      <c r="CX53" s="86"/>
      <c r="CY53" s="86"/>
      <c r="CZ53" s="86"/>
      <c r="DA53" s="86"/>
      <c r="DB53" s="86"/>
      <c r="DC53" s="86"/>
      <c r="DD53" s="86"/>
      <c r="DE53" s="86"/>
      <c r="DF53" s="86"/>
      <c r="DG53" s="86"/>
      <c r="DH53" s="86"/>
      <c r="DI53" s="86"/>
      <c r="DJ53" s="86"/>
      <c r="DK53" s="86"/>
      <c r="DL53" s="86"/>
      <c r="DM53" s="86"/>
      <c r="DN53" s="86"/>
      <c r="DO53" s="86"/>
      <c r="DP53" s="86"/>
      <c r="DQ53" s="86"/>
      <c r="DR53" s="86"/>
      <c r="DS53" s="86"/>
      <c r="DT53" s="86"/>
      <c r="DU53" s="86"/>
      <c r="DV53" s="86"/>
      <c r="DW53" s="86"/>
      <c r="DX53" s="86"/>
      <c r="DY53" s="86"/>
      <c r="DZ53" s="86"/>
      <c r="EA53" s="86"/>
      <c r="EB53" s="86"/>
      <c r="EC53" s="86"/>
      <c r="ED53" s="86"/>
      <c r="EE53" s="86"/>
      <c r="EF53" s="86"/>
      <c r="EG53" s="86"/>
    </row>
    <row r="54" customFormat="false" ht="15" hidden="false" customHeight="true" outlineLevel="0" collapsed="false"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86"/>
      <c r="BA54" s="86"/>
      <c r="BB54" s="86"/>
      <c r="BC54" s="86"/>
      <c r="BD54" s="86"/>
      <c r="BE54" s="86"/>
      <c r="BF54" s="86"/>
      <c r="BG54" s="86"/>
      <c r="BH54" s="86"/>
      <c r="BI54" s="86"/>
      <c r="BJ54" s="86"/>
      <c r="BK54" s="86"/>
      <c r="BL54" s="86"/>
      <c r="BM54" s="86"/>
      <c r="BN54" s="86"/>
      <c r="BO54" s="86"/>
      <c r="BP54" s="86"/>
      <c r="BQ54" s="86"/>
      <c r="BR54" s="86"/>
      <c r="BS54" s="86"/>
      <c r="BT54" s="86"/>
      <c r="BU54" s="86"/>
      <c r="BV54" s="86"/>
      <c r="BW54" s="86"/>
      <c r="BX54" s="86"/>
      <c r="BY54" s="86"/>
      <c r="BZ54" s="86"/>
      <c r="CA54" s="86"/>
      <c r="CB54" s="86"/>
      <c r="CC54" s="86"/>
      <c r="CD54" s="86"/>
      <c r="CE54" s="86"/>
      <c r="CF54" s="86"/>
      <c r="CG54" s="86"/>
      <c r="CH54" s="86"/>
      <c r="CI54" s="86"/>
      <c r="CJ54" s="86"/>
      <c r="CK54" s="86"/>
      <c r="CL54" s="86"/>
      <c r="CM54" s="86"/>
      <c r="CN54" s="86"/>
      <c r="CO54" s="86"/>
      <c r="CP54" s="86"/>
      <c r="CQ54" s="86"/>
      <c r="CR54" s="86"/>
      <c r="CS54" s="86"/>
      <c r="CT54" s="86"/>
      <c r="CU54" s="86"/>
      <c r="CV54" s="86"/>
      <c r="CW54" s="86"/>
      <c r="CX54" s="86"/>
      <c r="CY54" s="86"/>
      <c r="CZ54" s="86"/>
      <c r="DA54" s="86"/>
      <c r="DB54" s="86"/>
      <c r="DC54" s="86"/>
      <c r="DD54" s="86"/>
      <c r="DE54" s="86"/>
      <c r="DF54" s="86"/>
      <c r="DG54" s="86"/>
      <c r="DH54" s="86"/>
      <c r="DI54" s="86"/>
      <c r="DJ54" s="86"/>
      <c r="DK54" s="86"/>
      <c r="DL54" s="86"/>
      <c r="DM54" s="86"/>
      <c r="DN54" s="86"/>
      <c r="DO54" s="86"/>
      <c r="DP54" s="86"/>
      <c r="DQ54" s="86"/>
      <c r="DR54" s="86"/>
      <c r="DS54" s="86"/>
      <c r="DT54" s="86"/>
      <c r="DU54" s="86"/>
      <c r="DV54" s="86"/>
      <c r="DW54" s="86"/>
      <c r="DX54" s="86"/>
      <c r="DY54" s="86"/>
      <c r="DZ54" s="86"/>
      <c r="EA54" s="86"/>
      <c r="EB54" s="86"/>
      <c r="EC54" s="86"/>
      <c r="ED54" s="86"/>
      <c r="EE54" s="86"/>
      <c r="EF54" s="86"/>
      <c r="EG54" s="86"/>
    </row>
    <row r="55" customFormat="false" ht="15" hidden="false" customHeight="true" outlineLevel="0" collapsed="false"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86"/>
      <c r="BA55" s="86"/>
      <c r="BB55" s="86"/>
      <c r="BC55" s="86"/>
      <c r="BD55" s="86"/>
      <c r="BE55" s="86"/>
      <c r="BF55" s="86"/>
      <c r="BG55" s="86"/>
      <c r="BH55" s="86"/>
      <c r="BI55" s="86"/>
      <c r="BJ55" s="86"/>
      <c r="BK55" s="86"/>
      <c r="BL55" s="86"/>
      <c r="BM55" s="86"/>
      <c r="BN55" s="86"/>
      <c r="BO55" s="86"/>
      <c r="BP55" s="86"/>
      <c r="BQ55" s="86"/>
      <c r="BR55" s="86"/>
      <c r="BS55" s="86"/>
      <c r="BT55" s="86"/>
      <c r="BU55" s="86"/>
      <c r="BV55" s="86"/>
      <c r="BW55" s="86"/>
      <c r="BX55" s="86"/>
      <c r="BY55" s="86"/>
      <c r="BZ55" s="86"/>
      <c r="CA55" s="86"/>
      <c r="CB55" s="86"/>
      <c r="CC55" s="86"/>
      <c r="CD55" s="86"/>
      <c r="CE55" s="86"/>
      <c r="CF55" s="86"/>
      <c r="CG55" s="86"/>
      <c r="CH55" s="86"/>
      <c r="CI55" s="86"/>
      <c r="CJ55" s="86"/>
      <c r="CK55" s="86"/>
      <c r="CL55" s="86"/>
      <c r="CM55" s="86"/>
      <c r="CN55" s="86"/>
      <c r="CO55" s="86"/>
      <c r="CP55" s="86"/>
      <c r="CQ55" s="86"/>
      <c r="CR55" s="86"/>
      <c r="CS55" s="86"/>
      <c r="CT55" s="86"/>
      <c r="CU55" s="86"/>
      <c r="CV55" s="86"/>
      <c r="CW55" s="86"/>
      <c r="CX55" s="86"/>
      <c r="CY55" s="86"/>
      <c r="CZ55" s="86"/>
      <c r="DA55" s="86"/>
      <c r="DB55" s="86"/>
      <c r="DC55" s="86"/>
      <c r="DD55" s="86"/>
      <c r="DE55" s="86"/>
      <c r="DF55" s="86"/>
      <c r="DG55" s="86"/>
      <c r="DH55" s="86"/>
      <c r="DI55" s="86"/>
      <c r="DJ55" s="86"/>
      <c r="DK55" s="86"/>
      <c r="DL55" s="86"/>
      <c r="DM55" s="86"/>
      <c r="DN55" s="86"/>
      <c r="DO55" s="86"/>
      <c r="DP55" s="86"/>
      <c r="DQ55" s="86"/>
      <c r="DR55" s="86"/>
      <c r="DS55" s="86"/>
      <c r="DT55" s="86"/>
      <c r="DU55" s="86"/>
      <c r="DV55" s="86"/>
      <c r="DW55" s="86"/>
      <c r="DX55" s="86"/>
      <c r="DY55" s="86"/>
      <c r="DZ55" s="86"/>
      <c r="EA55" s="86"/>
      <c r="EB55" s="86"/>
      <c r="EC55" s="86"/>
      <c r="ED55" s="86"/>
      <c r="EE55" s="86"/>
      <c r="EF55" s="86"/>
      <c r="EG55" s="86"/>
    </row>
    <row r="56" customFormat="false" ht="15" hidden="false" customHeight="true" outlineLevel="0" collapsed="false"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86"/>
      <c r="BA56" s="86"/>
      <c r="BB56" s="86"/>
      <c r="BC56" s="86"/>
      <c r="BD56" s="86"/>
      <c r="BE56" s="86"/>
      <c r="BF56" s="86"/>
      <c r="BG56" s="86"/>
      <c r="BH56" s="86"/>
      <c r="BI56" s="86"/>
      <c r="BJ56" s="86"/>
      <c r="BK56" s="86"/>
      <c r="BL56" s="86"/>
      <c r="BM56" s="86"/>
      <c r="BN56" s="86"/>
      <c r="BO56" s="86"/>
      <c r="BP56" s="86"/>
      <c r="BQ56" s="86"/>
      <c r="BR56" s="86"/>
      <c r="BS56" s="86"/>
      <c r="BT56" s="86"/>
      <c r="BU56" s="86"/>
      <c r="BV56" s="86"/>
      <c r="BW56" s="86"/>
      <c r="BX56" s="86"/>
      <c r="BY56" s="86"/>
      <c r="BZ56" s="86"/>
      <c r="CA56" s="86"/>
      <c r="CB56" s="86"/>
      <c r="CC56" s="86"/>
      <c r="CD56" s="86"/>
      <c r="CE56" s="86"/>
      <c r="CF56" s="86"/>
      <c r="CG56" s="86"/>
      <c r="CH56" s="86"/>
      <c r="CI56" s="86"/>
      <c r="CJ56" s="86"/>
      <c r="CK56" s="86"/>
      <c r="CL56" s="86"/>
      <c r="CM56" s="86"/>
      <c r="CN56" s="86"/>
      <c r="CO56" s="86"/>
      <c r="CP56" s="86"/>
      <c r="CQ56" s="86"/>
      <c r="CR56" s="86"/>
      <c r="CS56" s="86"/>
      <c r="CT56" s="86"/>
      <c r="CU56" s="86"/>
      <c r="CV56" s="86"/>
      <c r="CW56" s="86"/>
      <c r="CX56" s="86"/>
      <c r="CY56" s="86"/>
      <c r="CZ56" s="86"/>
      <c r="DA56" s="86"/>
      <c r="DB56" s="86"/>
      <c r="DC56" s="86"/>
      <c r="DD56" s="86"/>
      <c r="DE56" s="86"/>
      <c r="DF56" s="86"/>
      <c r="DG56" s="86"/>
      <c r="DH56" s="86"/>
      <c r="DI56" s="86"/>
      <c r="DJ56" s="86"/>
      <c r="DK56" s="86"/>
      <c r="DL56" s="86"/>
      <c r="DM56" s="86"/>
      <c r="DN56" s="86"/>
      <c r="DO56" s="86"/>
      <c r="DP56" s="86"/>
      <c r="DQ56" s="86"/>
      <c r="DR56" s="86"/>
      <c r="DS56" s="86"/>
      <c r="DT56" s="86"/>
      <c r="DU56" s="86"/>
      <c r="DV56" s="86"/>
      <c r="DW56" s="86"/>
      <c r="DX56" s="86"/>
      <c r="DY56" s="86"/>
      <c r="DZ56" s="86"/>
      <c r="EA56" s="86"/>
      <c r="EB56" s="86"/>
      <c r="EC56" s="86"/>
      <c r="ED56" s="86"/>
      <c r="EE56" s="86"/>
      <c r="EF56" s="86"/>
      <c r="EG56" s="86"/>
    </row>
    <row r="57" customFormat="false" ht="15" hidden="false" customHeight="true" outlineLevel="0" collapsed="false">
      <c r="U57" s="86"/>
      <c r="V57" s="86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86"/>
      <c r="AY57" s="86"/>
      <c r="AZ57" s="86"/>
      <c r="BA57" s="86"/>
      <c r="BB57" s="86"/>
      <c r="BC57" s="86"/>
      <c r="BD57" s="86"/>
      <c r="BE57" s="86"/>
      <c r="BF57" s="86"/>
      <c r="BG57" s="86"/>
      <c r="BH57" s="86"/>
      <c r="BI57" s="86"/>
      <c r="BJ57" s="86"/>
      <c r="BK57" s="86"/>
      <c r="BL57" s="86"/>
      <c r="BM57" s="86"/>
      <c r="BN57" s="86"/>
      <c r="BO57" s="86"/>
      <c r="BP57" s="86"/>
      <c r="BQ57" s="86"/>
      <c r="BR57" s="86"/>
      <c r="BS57" s="86"/>
      <c r="BT57" s="86"/>
      <c r="BU57" s="86"/>
      <c r="BV57" s="86"/>
      <c r="BW57" s="86"/>
      <c r="BX57" s="86"/>
      <c r="BY57" s="86"/>
      <c r="BZ57" s="86"/>
      <c r="CA57" s="86"/>
      <c r="CB57" s="86"/>
      <c r="CC57" s="86"/>
      <c r="CD57" s="86"/>
      <c r="CE57" s="86"/>
      <c r="CF57" s="86"/>
      <c r="CG57" s="86"/>
      <c r="CH57" s="86"/>
      <c r="CI57" s="86"/>
      <c r="CJ57" s="86"/>
      <c r="CK57" s="86"/>
      <c r="CL57" s="86"/>
      <c r="CM57" s="86"/>
      <c r="CN57" s="86"/>
      <c r="CO57" s="86"/>
      <c r="CP57" s="86"/>
      <c r="CQ57" s="86"/>
      <c r="CR57" s="86"/>
      <c r="CS57" s="86"/>
      <c r="CT57" s="86"/>
      <c r="CU57" s="86"/>
      <c r="CV57" s="86"/>
      <c r="CW57" s="86"/>
      <c r="CX57" s="86"/>
      <c r="CY57" s="86"/>
      <c r="CZ57" s="86"/>
      <c r="DA57" s="86"/>
      <c r="DB57" s="86"/>
      <c r="DC57" s="86"/>
      <c r="DD57" s="86"/>
      <c r="DE57" s="86"/>
      <c r="DF57" s="86"/>
      <c r="DG57" s="86"/>
      <c r="DH57" s="86"/>
      <c r="DI57" s="86"/>
      <c r="DJ57" s="86"/>
      <c r="DK57" s="86"/>
      <c r="DL57" s="86"/>
      <c r="DM57" s="86"/>
      <c r="DN57" s="86"/>
      <c r="DO57" s="86"/>
      <c r="DP57" s="86"/>
      <c r="DQ57" s="86"/>
      <c r="DR57" s="86"/>
      <c r="DS57" s="86"/>
      <c r="DT57" s="86"/>
      <c r="DU57" s="86"/>
      <c r="DV57" s="86"/>
      <c r="DW57" s="86"/>
      <c r="DX57" s="86"/>
      <c r="DY57" s="86"/>
      <c r="DZ57" s="86"/>
      <c r="EA57" s="86"/>
      <c r="EB57" s="86"/>
      <c r="EC57" s="86"/>
      <c r="ED57" s="86"/>
      <c r="EE57" s="86"/>
      <c r="EF57" s="86"/>
      <c r="EG57" s="86"/>
    </row>
    <row r="58" customFormat="false" ht="15" hidden="false" customHeight="true" outlineLevel="0" collapsed="false"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86"/>
      <c r="AY58" s="86"/>
      <c r="AZ58" s="86"/>
      <c r="BA58" s="86"/>
      <c r="BB58" s="86"/>
      <c r="BC58" s="86"/>
      <c r="BD58" s="86"/>
      <c r="BE58" s="86"/>
      <c r="BF58" s="86"/>
      <c r="BG58" s="86"/>
      <c r="BH58" s="86"/>
      <c r="BI58" s="86"/>
      <c r="BJ58" s="86"/>
      <c r="BK58" s="86"/>
      <c r="BL58" s="86"/>
      <c r="BM58" s="86"/>
      <c r="BN58" s="86"/>
      <c r="BO58" s="86"/>
      <c r="BP58" s="86"/>
      <c r="BQ58" s="86"/>
      <c r="BR58" s="86"/>
      <c r="BS58" s="86"/>
      <c r="BT58" s="86"/>
      <c r="BU58" s="86"/>
      <c r="BV58" s="86"/>
      <c r="BW58" s="86"/>
      <c r="BX58" s="86"/>
      <c r="BY58" s="86"/>
      <c r="BZ58" s="86"/>
      <c r="CA58" s="86"/>
      <c r="CB58" s="86"/>
      <c r="CC58" s="86"/>
      <c r="CD58" s="86"/>
      <c r="CE58" s="86"/>
      <c r="CF58" s="86"/>
      <c r="CG58" s="86"/>
      <c r="CH58" s="86"/>
      <c r="CI58" s="86"/>
      <c r="CJ58" s="86"/>
      <c r="CK58" s="86"/>
      <c r="CL58" s="86"/>
      <c r="CM58" s="86"/>
      <c r="CN58" s="86"/>
      <c r="CO58" s="86"/>
      <c r="CP58" s="86"/>
      <c r="CQ58" s="86"/>
      <c r="CR58" s="86"/>
      <c r="CS58" s="86"/>
      <c r="CT58" s="86"/>
      <c r="CU58" s="86"/>
      <c r="CV58" s="86"/>
      <c r="CW58" s="86"/>
      <c r="CX58" s="86"/>
      <c r="CY58" s="86"/>
      <c r="CZ58" s="86"/>
      <c r="DA58" s="86"/>
      <c r="DB58" s="86"/>
      <c r="DC58" s="86"/>
      <c r="DD58" s="86"/>
      <c r="DE58" s="86"/>
      <c r="DF58" s="86"/>
      <c r="DG58" s="86"/>
      <c r="DH58" s="86"/>
      <c r="DI58" s="86"/>
      <c r="DJ58" s="86"/>
      <c r="DK58" s="86"/>
      <c r="DL58" s="86"/>
      <c r="DM58" s="86"/>
      <c r="DN58" s="86"/>
      <c r="DO58" s="86"/>
      <c r="DP58" s="86"/>
      <c r="DQ58" s="86"/>
      <c r="DR58" s="86"/>
      <c r="DS58" s="86"/>
      <c r="DT58" s="86"/>
      <c r="DU58" s="86"/>
      <c r="DV58" s="86"/>
      <c r="DW58" s="86"/>
      <c r="DX58" s="86"/>
      <c r="DY58" s="86"/>
      <c r="DZ58" s="86"/>
      <c r="EA58" s="86"/>
      <c r="EB58" s="86"/>
      <c r="EC58" s="86"/>
      <c r="ED58" s="86"/>
      <c r="EE58" s="86"/>
      <c r="EF58" s="86"/>
      <c r="EG58" s="86"/>
    </row>
    <row r="59" customFormat="false" ht="15" hidden="false" customHeight="true" outlineLevel="0" collapsed="false"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V59" s="86"/>
      <c r="AW59" s="86"/>
      <c r="AX59" s="86"/>
      <c r="AY59" s="86"/>
      <c r="AZ59" s="86"/>
      <c r="BA59" s="86"/>
      <c r="BB59" s="86"/>
      <c r="BC59" s="86"/>
      <c r="BD59" s="86"/>
      <c r="BE59" s="86"/>
      <c r="BF59" s="86"/>
      <c r="BG59" s="86"/>
      <c r="BH59" s="86"/>
      <c r="BI59" s="86"/>
      <c r="BJ59" s="86"/>
      <c r="BK59" s="86"/>
      <c r="BL59" s="86"/>
      <c r="BM59" s="86"/>
      <c r="BN59" s="86"/>
      <c r="BO59" s="86"/>
      <c r="BP59" s="86"/>
      <c r="BQ59" s="86"/>
      <c r="BR59" s="86"/>
      <c r="BS59" s="86"/>
      <c r="BT59" s="86"/>
      <c r="BU59" s="86"/>
      <c r="BV59" s="86"/>
      <c r="BW59" s="86"/>
      <c r="BX59" s="86"/>
      <c r="BY59" s="86"/>
      <c r="BZ59" s="86"/>
      <c r="CA59" s="86"/>
      <c r="CB59" s="86"/>
      <c r="CC59" s="86"/>
      <c r="CD59" s="86"/>
      <c r="CE59" s="86"/>
      <c r="CF59" s="86"/>
      <c r="CG59" s="86"/>
      <c r="CH59" s="86"/>
      <c r="CI59" s="86"/>
      <c r="CJ59" s="86"/>
      <c r="CK59" s="86"/>
      <c r="CL59" s="86"/>
      <c r="CM59" s="86"/>
      <c r="CN59" s="86"/>
      <c r="CO59" s="86"/>
      <c r="CP59" s="86"/>
      <c r="CQ59" s="86"/>
      <c r="CR59" s="86"/>
      <c r="CS59" s="86"/>
      <c r="CT59" s="86"/>
      <c r="CU59" s="86"/>
      <c r="CV59" s="86"/>
      <c r="CW59" s="86"/>
      <c r="CX59" s="86"/>
      <c r="CY59" s="86"/>
      <c r="CZ59" s="86"/>
      <c r="DA59" s="86"/>
      <c r="DB59" s="86"/>
      <c r="DC59" s="86"/>
      <c r="DD59" s="86"/>
      <c r="DE59" s="86"/>
      <c r="DF59" s="86"/>
      <c r="DG59" s="86"/>
      <c r="DH59" s="86"/>
      <c r="DI59" s="86"/>
      <c r="DJ59" s="86"/>
      <c r="DK59" s="86"/>
      <c r="DL59" s="86"/>
      <c r="DM59" s="86"/>
      <c r="DN59" s="86"/>
      <c r="DO59" s="86"/>
      <c r="DP59" s="86"/>
      <c r="DQ59" s="86"/>
      <c r="DR59" s="86"/>
      <c r="DS59" s="86"/>
      <c r="DT59" s="86"/>
      <c r="DU59" s="86"/>
      <c r="DV59" s="86"/>
      <c r="DW59" s="86"/>
      <c r="DX59" s="86"/>
      <c r="DY59" s="86"/>
      <c r="DZ59" s="86"/>
      <c r="EA59" s="86"/>
      <c r="EB59" s="86"/>
      <c r="EC59" s="86"/>
      <c r="ED59" s="86"/>
      <c r="EE59" s="86"/>
      <c r="EF59" s="86"/>
      <c r="EG59" s="86"/>
    </row>
    <row r="60" customFormat="false" ht="15" hidden="false" customHeight="true" outlineLevel="0" collapsed="false"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  <c r="AW60" s="86"/>
      <c r="AX60" s="86"/>
      <c r="AY60" s="86"/>
      <c r="AZ60" s="86"/>
      <c r="BA60" s="86"/>
      <c r="BB60" s="86"/>
      <c r="BC60" s="86"/>
      <c r="BD60" s="86"/>
      <c r="BE60" s="86"/>
      <c r="BF60" s="86"/>
      <c r="BG60" s="86"/>
      <c r="BH60" s="86"/>
      <c r="BI60" s="86"/>
      <c r="BJ60" s="86"/>
      <c r="BK60" s="86"/>
      <c r="BL60" s="86"/>
      <c r="BM60" s="86"/>
      <c r="BN60" s="86"/>
      <c r="BO60" s="86"/>
      <c r="BP60" s="86"/>
      <c r="BQ60" s="86"/>
      <c r="BR60" s="86"/>
      <c r="BS60" s="86"/>
      <c r="BT60" s="86"/>
      <c r="BU60" s="86"/>
      <c r="BV60" s="86"/>
      <c r="BW60" s="86"/>
      <c r="BX60" s="86"/>
      <c r="BY60" s="86"/>
      <c r="BZ60" s="86"/>
      <c r="CA60" s="86"/>
      <c r="CB60" s="86"/>
      <c r="CC60" s="86"/>
      <c r="CD60" s="86"/>
      <c r="CE60" s="86"/>
      <c r="CF60" s="86"/>
      <c r="CG60" s="86"/>
      <c r="CH60" s="86"/>
      <c r="CI60" s="86"/>
      <c r="CJ60" s="86"/>
      <c r="CK60" s="86"/>
      <c r="CL60" s="86"/>
      <c r="CM60" s="86"/>
      <c r="CN60" s="86"/>
      <c r="CO60" s="86"/>
      <c r="CP60" s="86"/>
      <c r="CQ60" s="86"/>
      <c r="CR60" s="86"/>
      <c r="CS60" s="86"/>
      <c r="CT60" s="86"/>
      <c r="CU60" s="86"/>
      <c r="CV60" s="86"/>
      <c r="CW60" s="86"/>
      <c r="CX60" s="86"/>
      <c r="CY60" s="86"/>
      <c r="CZ60" s="86"/>
      <c r="DA60" s="86"/>
      <c r="DB60" s="86"/>
      <c r="DC60" s="86"/>
      <c r="DD60" s="86"/>
      <c r="DE60" s="86"/>
      <c r="DF60" s="86"/>
      <c r="DG60" s="86"/>
      <c r="DH60" s="86"/>
      <c r="DI60" s="86"/>
      <c r="DJ60" s="86"/>
      <c r="DK60" s="86"/>
      <c r="DL60" s="86"/>
      <c r="DM60" s="86"/>
      <c r="DN60" s="86"/>
      <c r="DO60" s="86"/>
      <c r="DP60" s="86"/>
      <c r="DQ60" s="86"/>
      <c r="DR60" s="86"/>
      <c r="DS60" s="86"/>
      <c r="DT60" s="86"/>
      <c r="DU60" s="86"/>
      <c r="DV60" s="86"/>
      <c r="DW60" s="86"/>
      <c r="DX60" s="86"/>
      <c r="DY60" s="86"/>
      <c r="DZ60" s="86"/>
      <c r="EA60" s="86"/>
      <c r="EB60" s="86"/>
      <c r="EC60" s="86"/>
      <c r="ED60" s="86"/>
      <c r="EE60" s="86"/>
      <c r="EF60" s="86"/>
      <c r="EG60" s="86"/>
    </row>
    <row r="61" customFormat="false" ht="15" hidden="false" customHeight="true" outlineLevel="0" collapsed="false"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86"/>
      <c r="AY61" s="86"/>
      <c r="AZ61" s="86"/>
      <c r="BA61" s="86"/>
      <c r="BB61" s="86"/>
      <c r="BC61" s="86"/>
      <c r="BD61" s="86"/>
      <c r="BE61" s="86"/>
      <c r="BF61" s="86"/>
      <c r="BG61" s="86"/>
      <c r="BH61" s="86"/>
      <c r="BI61" s="86"/>
      <c r="BJ61" s="86"/>
      <c r="BK61" s="86"/>
      <c r="BL61" s="86"/>
      <c r="BM61" s="86"/>
      <c r="BN61" s="86"/>
      <c r="BO61" s="86"/>
      <c r="BP61" s="86"/>
      <c r="BQ61" s="86"/>
      <c r="BR61" s="86"/>
      <c r="BS61" s="86"/>
      <c r="BT61" s="86"/>
      <c r="BU61" s="86"/>
      <c r="BV61" s="86"/>
      <c r="BW61" s="86"/>
      <c r="BX61" s="86"/>
      <c r="BY61" s="86"/>
      <c r="BZ61" s="86"/>
      <c r="CA61" s="86"/>
      <c r="CB61" s="86"/>
      <c r="CC61" s="86"/>
      <c r="CD61" s="86"/>
      <c r="CE61" s="86"/>
      <c r="CF61" s="86"/>
      <c r="CG61" s="86"/>
      <c r="CH61" s="86"/>
      <c r="CI61" s="86"/>
      <c r="CJ61" s="86"/>
      <c r="CK61" s="86"/>
      <c r="CL61" s="86"/>
      <c r="CM61" s="86"/>
      <c r="CN61" s="86"/>
      <c r="CO61" s="86"/>
      <c r="CP61" s="86"/>
      <c r="CQ61" s="86"/>
      <c r="CR61" s="86"/>
      <c r="CS61" s="86"/>
      <c r="CT61" s="86"/>
      <c r="CU61" s="86"/>
      <c r="CV61" s="86"/>
      <c r="CW61" s="86"/>
      <c r="CX61" s="86"/>
      <c r="CY61" s="86"/>
      <c r="CZ61" s="86"/>
      <c r="DA61" s="86"/>
      <c r="DB61" s="86"/>
      <c r="DC61" s="86"/>
      <c r="DD61" s="86"/>
      <c r="DE61" s="86"/>
      <c r="DF61" s="86"/>
      <c r="DG61" s="86"/>
      <c r="DH61" s="86"/>
      <c r="DI61" s="86"/>
      <c r="DJ61" s="86"/>
      <c r="DK61" s="86"/>
      <c r="DL61" s="86"/>
      <c r="DM61" s="86"/>
      <c r="DN61" s="86"/>
      <c r="DO61" s="86"/>
      <c r="DP61" s="86"/>
      <c r="DQ61" s="86"/>
      <c r="DR61" s="86"/>
      <c r="DS61" s="86"/>
      <c r="DT61" s="86"/>
      <c r="DU61" s="86"/>
      <c r="DV61" s="86"/>
      <c r="DW61" s="86"/>
      <c r="DX61" s="86"/>
      <c r="DY61" s="86"/>
      <c r="DZ61" s="86"/>
      <c r="EA61" s="86"/>
      <c r="EB61" s="86"/>
      <c r="EC61" s="86"/>
      <c r="ED61" s="86"/>
      <c r="EE61" s="86"/>
      <c r="EF61" s="86"/>
      <c r="EG61" s="86"/>
    </row>
    <row r="62" customFormat="false" ht="15" hidden="false" customHeight="true" outlineLevel="0" collapsed="false"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6"/>
      <c r="AY62" s="86"/>
      <c r="AZ62" s="86"/>
      <c r="BA62" s="86"/>
      <c r="BB62" s="86"/>
      <c r="BC62" s="86"/>
      <c r="BD62" s="86"/>
      <c r="BE62" s="86"/>
      <c r="BF62" s="86"/>
      <c r="BG62" s="86"/>
      <c r="BH62" s="86"/>
      <c r="BI62" s="86"/>
      <c r="BJ62" s="86"/>
      <c r="BK62" s="86"/>
      <c r="BL62" s="86"/>
      <c r="BM62" s="86"/>
      <c r="BN62" s="86"/>
      <c r="BO62" s="86"/>
      <c r="BP62" s="86"/>
      <c r="BQ62" s="86"/>
      <c r="BR62" s="86"/>
      <c r="BS62" s="86"/>
      <c r="BT62" s="86"/>
      <c r="BU62" s="86"/>
      <c r="BV62" s="86"/>
      <c r="BW62" s="86"/>
      <c r="BX62" s="86"/>
      <c r="BY62" s="86"/>
      <c r="BZ62" s="86"/>
      <c r="CA62" s="86"/>
      <c r="CB62" s="86"/>
      <c r="CC62" s="86"/>
      <c r="CD62" s="86"/>
      <c r="CE62" s="86"/>
      <c r="CF62" s="86"/>
      <c r="CG62" s="86"/>
      <c r="CH62" s="86"/>
      <c r="CI62" s="86"/>
      <c r="CJ62" s="86"/>
      <c r="CK62" s="86"/>
      <c r="CL62" s="86"/>
      <c r="CM62" s="86"/>
      <c r="CN62" s="86"/>
      <c r="CO62" s="86"/>
      <c r="CP62" s="86"/>
      <c r="CQ62" s="86"/>
      <c r="CR62" s="86"/>
      <c r="CS62" s="86"/>
      <c r="CT62" s="86"/>
      <c r="CU62" s="86"/>
      <c r="CV62" s="86"/>
      <c r="CW62" s="86"/>
      <c r="CX62" s="86"/>
      <c r="CY62" s="86"/>
      <c r="CZ62" s="86"/>
      <c r="DA62" s="86"/>
      <c r="DB62" s="86"/>
      <c r="DC62" s="86"/>
      <c r="DD62" s="86"/>
      <c r="DE62" s="86"/>
      <c r="DF62" s="86"/>
      <c r="DG62" s="86"/>
      <c r="DH62" s="86"/>
      <c r="DI62" s="86"/>
      <c r="DJ62" s="86"/>
      <c r="DK62" s="86"/>
      <c r="DL62" s="86"/>
      <c r="DM62" s="86"/>
      <c r="DN62" s="86"/>
      <c r="DO62" s="86"/>
      <c r="DP62" s="86"/>
      <c r="DQ62" s="86"/>
      <c r="DR62" s="86"/>
      <c r="DS62" s="86"/>
      <c r="DT62" s="86"/>
      <c r="DU62" s="86"/>
      <c r="DV62" s="86"/>
      <c r="DW62" s="86"/>
      <c r="DX62" s="86"/>
      <c r="DY62" s="86"/>
      <c r="DZ62" s="86"/>
      <c r="EA62" s="86"/>
      <c r="EB62" s="86"/>
      <c r="EC62" s="86"/>
      <c r="ED62" s="86"/>
      <c r="EE62" s="86"/>
      <c r="EF62" s="86"/>
      <c r="EG62" s="86"/>
    </row>
    <row r="63" customFormat="false" ht="15" hidden="false" customHeight="true" outlineLevel="0" collapsed="false"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U63" s="86"/>
      <c r="AV63" s="86"/>
      <c r="AW63" s="86"/>
      <c r="AX63" s="86"/>
      <c r="AY63" s="86"/>
      <c r="AZ63" s="86"/>
      <c r="BA63" s="86"/>
      <c r="BB63" s="86"/>
      <c r="BC63" s="86"/>
      <c r="BD63" s="86"/>
      <c r="BE63" s="86"/>
      <c r="BF63" s="86"/>
      <c r="BG63" s="86"/>
      <c r="BH63" s="86"/>
      <c r="BI63" s="86"/>
      <c r="BJ63" s="86"/>
      <c r="BK63" s="86"/>
      <c r="BL63" s="86"/>
      <c r="BM63" s="86"/>
      <c r="BN63" s="86"/>
      <c r="BO63" s="86"/>
      <c r="BP63" s="86"/>
      <c r="BQ63" s="86"/>
      <c r="BR63" s="86"/>
      <c r="BS63" s="86"/>
      <c r="BT63" s="86"/>
      <c r="BU63" s="86"/>
      <c r="BV63" s="86"/>
      <c r="BW63" s="86"/>
      <c r="BX63" s="86"/>
      <c r="BY63" s="86"/>
      <c r="BZ63" s="86"/>
      <c r="CA63" s="86"/>
      <c r="CB63" s="86"/>
      <c r="CC63" s="86"/>
      <c r="CD63" s="86"/>
      <c r="CE63" s="86"/>
      <c r="CF63" s="86"/>
      <c r="CG63" s="86"/>
      <c r="CH63" s="86"/>
      <c r="CI63" s="86"/>
      <c r="CJ63" s="86"/>
      <c r="CK63" s="86"/>
      <c r="CL63" s="86"/>
      <c r="CM63" s="86"/>
      <c r="CN63" s="86"/>
      <c r="CO63" s="86"/>
      <c r="CP63" s="86"/>
      <c r="CQ63" s="86"/>
      <c r="CR63" s="86"/>
      <c r="CS63" s="86"/>
      <c r="CT63" s="86"/>
      <c r="CU63" s="86"/>
      <c r="CV63" s="86"/>
      <c r="CW63" s="86"/>
      <c r="CX63" s="86"/>
      <c r="CY63" s="86"/>
      <c r="CZ63" s="86"/>
      <c r="DA63" s="86"/>
      <c r="DB63" s="86"/>
      <c r="DC63" s="86"/>
      <c r="DD63" s="86"/>
      <c r="DE63" s="86"/>
      <c r="DF63" s="86"/>
      <c r="DG63" s="86"/>
      <c r="DH63" s="86"/>
      <c r="DI63" s="86"/>
      <c r="DJ63" s="86"/>
      <c r="DK63" s="86"/>
      <c r="DL63" s="86"/>
      <c r="DM63" s="86"/>
      <c r="DN63" s="86"/>
      <c r="DO63" s="86"/>
      <c r="DP63" s="86"/>
      <c r="DQ63" s="86"/>
      <c r="DR63" s="86"/>
      <c r="DS63" s="86"/>
      <c r="DT63" s="86"/>
      <c r="DU63" s="86"/>
      <c r="DV63" s="86"/>
      <c r="DW63" s="86"/>
      <c r="DX63" s="86"/>
      <c r="DY63" s="86"/>
      <c r="DZ63" s="86"/>
      <c r="EA63" s="86"/>
      <c r="EB63" s="86"/>
      <c r="EC63" s="86"/>
      <c r="ED63" s="86"/>
      <c r="EE63" s="86"/>
      <c r="EF63" s="86"/>
      <c r="EG63" s="86"/>
    </row>
    <row r="64" customFormat="false" ht="15" hidden="false" customHeight="true" outlineLevel="0" collapsed="false">
      <c r="U64" s="86"/>
      <c r="V64" s="86"/>
      <c r="W64" s="86"/>
      <c r="X64" s="86"/>
      <c r="Y64" s="86"/>
      <c r="Z64" s="86"/>
      <c r="AA64" s="86"/>
      <c r="AB64" s="86"/>
      <c r="AC64" s="86"/>
      <c r="AD64" s="86"/>
      <c r="AE64" s="86"/>
      <c r="AF64" s="86"/>
      <c r="AG64" s="86"/>
      <c r="AH64" s="86"/>
      <c r="AI64" s="86"/>
      <c r="AJ64" s="86"/>
      <c r="AK64" s="86"/>
      <c r="AL64" s="86"/>
      <c r="AM64" s="86"/>
      <c r="AN64" s="86"/>
      <c r="AO64" s="86"/>
      <c r="AP64" s="86"/>
      <c r="AQ64" s="86"/>
      <c r="AR64" s="86"/>
      <c r="AS64" s="86"/>
      <c r="AT64" s="86"/>
      <c r="AU64" s="86"/>
      <c r="AV64" s="86"/>
      <c r="AW64" s="86"/>
      <c r="AX64" s="86"/>
      <c r="AY64" s="86"/>
      <c r="AZ64" s="86"/>
      <c r="BA64" s="86"/>
      <c r="BB64" s="86"/>
      <c r="BC64" s="86"/>
      <c r="BD64" s="86"/>
      <c r="BE64" s="86"/>
      <c r="BF64" s="86"/>
      <c r="BG64" s="86"/>
      <c r="BH64" s="86"/>
      <c r="BI64" s="86"/>
      <c r="BJ64" s="86"/>
      <c r="BK64" s="86"/>
      <c r="BL64" s="86"/>
      <c r="BM64" s="86"/>
      <c r="BN64" s="86"/>
      <c r="BO64" s="86"/>
      <c r="BP64" s="86"/>
      <c r="BQ64" s="86"/>
      <c r="BR64" s="86"/>
      <c r="BS64" s="86"/>
      <c r="BT64" s="86"/>
      <c r="BU64" s="86"/>
      <c r="BV64" s="86"/>
      <c r="BW64" s="86"/>
      <c r="BX64" s="86"/>
      <c r="BY64" s="86"/>
      <c r="BZ64" s="86"/>
      <c r="CA64" s="86"/>
      <c r="CB64" s="86"/>
      <c r="CC64" s="86"/>
      <c r="CD64" s="86"/>
      <c r="CE64" s="86"/>
      <c r="CF64" s="86"/>
      <c r="CG64" s="86"/>
      <c r="CH64" s="86"/>
      <c r="CI64" s="86"/>
      <c r="CJ64" s="86"/>
      <c r="CK64" s="86"/>
      <c r="CL64" s="86"/>
      <c r="CM64" s="86"/>
      <c r="CN64" s="86"/>
      <c r="CO64" s="86"/>
      <c r="CP64" s="86"/>
      <c r="CQ64" s="86"/>
      <c r="CR64" s="86"/>
      <c r="CS64" s="86"/>
      <c r="CT64" s="86"/>
      <c r="CU64" s="86"/>
      <c r="CV64" s="86"/>
      <c r="CW64" s="86"/>
      <c r="CX64" s="86"/>
      <c r="CY64" s="86"/>
      <c r="CZ64" s="86"/>
      <c r="DA64" s="86"/>
      <c r="DB64" s="86"/>
      <c r="DC64" s="86"/>
      <c r="DD64" s="86"/>
      <c r="DE64" s="86"/>
      <c r="DF64" s="86"/>
      <c r="DG64" s="86"/>
      <c r="DH64" s="86"/>
      <c r="DI64" s="86"/>
      <c r="DJ64" s="86"/>
      <c r="DK64" s="86"/>
      <c r="DL64" s="86"/>
      <c r="DM64" s="86"/>
      <c r="DN64" s="86"/>
      <c r="DO64" s="86"/>
      <c r="DP64" s="86"/>
      <c r="DQ64" s="86"/>
      <c r="DR64" s="86"/>
      <c r="DS64" s="86"/>
      <c r="DT64" s="86"/>
      <c r="DU64" s="86"/>
      <c r="DV64" s="86"/>
      <c r="DW64" s="86"/>
      <c r="DX64" s="86"/>
      <c r="DY64" s="86"/>
      <c r="DZ64" s="86"/>
      <c r="EA64" s="86"/>
      <c r="EB64" s="86"/>
      <c r="EC64" s="86"/>
      <c r="ED64" s="86"/>
      <c r="EE64" s="86"/>
      <c r="EF64" s="86"/>
      <c r="EG64" s="86"/>
    </row>
    <row r="65" customFormat="false" ht="15" hidden="false" customHeight="true" outlineLevel="0" collapsed="false">
      <c r="U65" s="86"/>
      <c r="V65" s="86"/>
      <c r="W65" s="86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  <c r="AK65" s="86"/>
      <c r="AL65" s="86"/>
      <c r="AM65" s="86"/>
      <c r="AN65" s="86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/>
      <c r="BF65" s="86"/>
      <c r="BG65" s="86"/>
      <c r="BH65" s="86"/>
      <c r="BI65" s="86"/>
      <c r="BJ65" s="86"/>
      <c r="BK65" s="86"/>
      <c r="BL65" s="86"/>
      <c r="BM65" s="86"/>
      <c r="BN65" s="86"/>
      <c r="BO65" s="86"/>
      <c r="BP65" s="86"/>
      <c r="BQ65" s="86"/>
      <c r="BR65" s="86"/>
      <c r="BS65" s="86"/>
      <c r="BT65" s="86"/>
      <c r="BU65" s="86"/>
      <c r="BV65" s="86"/>
      <c r="BW65" s="86"/>
      <c r="BX65" s="86"/>
      <c r="BY65" s="86"/>
      <c r="BZ65" s="86"/>
      <c r="CA65" s="86"/>
      <c r="CB65" s="86"/>
      <c r="CC65" s="86"/>
      <c r="CD65" s="86"/>
      <c r="CE65" s="86"/>
      <c r="CF65" s="86"/>
      <c r="CG65" s="86"/>
      <c r="CH65" s="86"/>
      <c r="CI65" s="86"/>
      <c r="CJ65" s="86"/>
      <c r="CK65" s="86"/>
      <c r="CL65" s="86"/>
      <c r="CM65" s="86"/>
      <c r="CN65" s="86"/>
      <c r="CO65" s="86"/>
      <c r="CP65" s="86"/>
      <c r="CQ65" s="86"/>
      <c r="CR65" s="86"/>
      <c r="CS65" s="86"/>
      <c r="CT65" s="86"/>
      <c r="CU65" s="86"/>
      <c r="CV65" s="86"/>
      <c r="CW65" s="86"/>
      <c r="CX65" s="86"/>
      <c r="CY65" s="86"/>
      <c r="CZ65" s="86"/>
      <c r="DA65" s="86"/>
      <c r="DB65" s="86"/>
      <c r="DC65" s="86"/>
      <c r="DD65" s="86"/>
      <c r="DE65" s="86"/>
      <c r="DF65" s="86"/>
      <c r="DG65" s="86"/>
      <c r="DH65" s="86"/>
      <c r="DI65" s="86"/>
      <c r="DJ65" s="86"/>
      <c r="DK65" s="86"/>
      <c r="DL65" s="86"/>
      <c r="DM65" s="86"/>
      <c r="DN65" s="86"/>
      <c r="DO65" s="86"/>
      <c r="DP65" s="86"/>
      <c r="DQ65" s="86"/>
      <c r="DR65" s="86"/>
      <c r="DS65" s="86"/>
      <c r="DT65" s="86"/>
      <c r="DU65" s="86"/>
      <c r="DV65" s="86"/>
      <c r="DW65" s="86"/>
      <c r="DX65" s="86"/>
      <c r="DY65" s="86"/>
      <c r="DZ65" s="86"/>
      <c r="EA65" s="86"/>
      <c r="EB65" s="86"/>
      <c r="EC65" s="86"/>
      <c r="ED65" s="86"/>
      <c r="EE65" s="86"/>
      <c r="EF65" s="86"/>
      <c r="EG65" s="86"/>
    </row>
    <row r="66" customFormat="false" ht="15" hidden="false" customHeight="true" outlineLevel="0" collapsed="false"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  <c r="AZ66" s="86"/>
      <c r="BA66" s="86"/>
      <c r="BB66" s="86"/>
      <c r="BC66" s="86"/>
      <c r="BD66" s="86"/>
      <c r="BE66" s="86"/>
      <c r="BF66" s="86"/>
      <c r="BG66" s="86"/>
      <c r="BH66" s="86"/>
      <c r="BI66" s="86"/>
      <c r="BJ66" s="86"/>
      <c r="BK66" s="86"/>
      <c r="BL66" s="86"/>
      <c r="BM66" s="86"/>
      <c r="BN66" s="86"/>
      <c r="BO66" s="86"/>
      <c r="BP66" s="86"/>
      <c r="BQ66" s="86"/>
      <c r="BR66" s="86"/>
      <c r="BS66" s="86"/>
      <c r="BT66" s="86"/>
      <c r="BU66" s="86"/>
      <c r="BV66" s="86"/>
      <c r="BW66" s="86"/>
      <c r="BX66" s="86"/>
      <c r="BY66" s="86"/>
      <c r="BZ66" s="86"/>
      <c r="CA66" s="86"/>
      <c r="CB66" s="86"/>
      <c r="CC66" s="86"/>
      <c r="CD66" s="86"/>
      <c r="CE66" s="86"/>
      <c r="CF66" s="86"/>
      <c r="CG66" s="86"/>
      <c r="CH66" s="86"/>
      <c r="CI66" s="86"/>
      <c r="CJ66" s="86"/>
      <c r="CK66" s="86"/>
      <c r="CL66" s="86"/>
      <c r="CM66" s="86"/>
      <c r="CN66" s="86"/>
      <c r="CO66" s="86"/>
      <c r="CP66" s="86"/>
      <c r="CQ66" s="86"/>
      <c r="CR66" s="86"/>
      <c r="CS66" s="86"/>
      <c r="CT66" s="86"/>
      <c r="CU66" s="86"/>
      <c r="CV66" s="86"/>
      <c r="CW66" s="86"/>
      <c r="CX66" s="86"/>
      <c r="CY66" s="86"/>
      <c r="CZ66" s="86"/>
      <c r="DA66" s="86"/>
      <c r="DB66" s="86"/>
      <c r="DC66" s="86"/>
      <c r="DD66" s="86"/>
      <c r="DE66" s="86"/>
      <c r="DF66" s="86"/>
      <c r="DG66" s="86"/>
      <c r="DH66" s="86"/>
      <c r="DI66" s="86"/>
      <c r="DJ66" s="86"/>
      <c r="DK66" s="86"/>
      <c r="DL66" s="86"/>
      <c r="DM66" s="86"/>
      <c r="DN66" s="86"/>
      <c r="DO66" s="86"/>
      <c r="DP66" s="86"/>
      <c r="DQ66" s="86"/>
      <c r="DR66" s="86"/>
      <c r="DS66" s="86"/>
      <c r="DT66" s="86"/>
      <c r="DU66" s="86"/>
      <c r="DV66" s="86"/>
      <c r="DW66" s="86"/>
      <c r="DX66" s="86"/>
      <c r="DY66" s="86"/>
      <c r="DZ66" s="86"/>
      <c r="EA66" s="86"/>
      <c r="EB66" s="86"/>
      <c r="EC66" s="86"/>
      <c r="ED66" s="86"/>
      <c r="EE66" s="86"/>
      <c r="EF66" s="86"/>
      <c r="EG66" s="86"/>
    </row>
    <row r="67" customFormat="false" ht="15" hidden="false" customHeight="true" outlineLevel="0" collapsed="false"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  <c r="BT67" s="86"/>
      <c r="BU67" s="86"/>
      <c r="BV67" s="86"/>
      <c r="BW67" s="86"/>
      <c r="BX67" s="86"/>
      <c r="BY67" s="86"/>
      <c r="BZ67" s="86"/>
      <c r="CA67" s="86"/>
      <c r="CB67" s="86"/>
      <c r="CC67" s="86"/>
      <c r="CD67" s="86"/>
      <c r="CE67" s="86"/>
      <c r="CF67" s="86"/>
      <c r="CG67" s="86"/>
      <c r="CH67" s="86"/>
      <c r="CI67" s="86"/>
      <c r="CJ67" s="86"/>
      <c r="CK67" s="86"/>
      <c r="CL67" s="86"/>
      <c r="CM67" s="86"/>
      <c r="CN67" s="86"/>
      <c r="CO67" s="86"/>
      <c r="CP67" s="86"/>
      <c r="CQ67" s="86"/>
      <c r="CR67" s="86"/>
      <c r="CS67" s="86"/>
      <c r="CT67" s="86"/>
      <c r="CU67" s="86"/>
      <c r="CV67" s="86"/>
      <c r="CW67" s="86"/>
      <c r="CX67" s="86"/>
      <c r="CY67" s="86"/>
      <c r="CZ67" s="86"/>
      <c r="DA67" s="86"/>
      <c r="DB67" s="86"/>
      <c r="DC67" s="86"/>
      <c r="DD67" s="86"/>
      <c r="DE67" s="86"/>
      <c r="DF67" s="86"/>
      <c r="DG67" s="86"/>
      <c r="DH67" s="86"/>
      <c r="DI67" s="86"/>
      <c r="DJ67" s="86"/>
      <c r="DK67" s="86"/>
      <c r="DL67" s="86"/>
      <c r="DM67" s="86"/>
      <c r="DN67" s="86"/>
      <c r="DO67" s="86"/>
      <c r="DP67" s="86"/>
      <c r="DQ67" s="86"/>
      <c r="DR67" s="86"/>
      <c r="DS67" s="86"/>
      <c r="DT67" s="86"/>
      <c r="DU67" s="86"/>
      <c r="DV67" s="86"/>
      <c r="DW67" s="86"/>
      <c r="DX67" s="86"/>
      <c r="DY67" s="86"/>
      <c r="DZ67" s="86"/>
      <c r="EA67" s="86"/>
      <c r="EB67" s="86"/>
      <c r="EC67" s="86"/>
      <c r="ED67" s="86"/>
      <c r="EE67" s="86"/>
      <c r="EF67" s="86"/>
      <c r="EG67" s="86"/>
    </row>
    <row r="68" customFormat="false" ht="15" hidden="false" customHeight="true" outlineLevel="0" collapsed="false"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86"/>
      <c r="BM68" s="86"/>
      <c r="BN68" s="86"/>
      <c r="BO68" s="86"/>
      <c r="BP68" s="86"/>
      <c r="BQ68" s="86"/>
      <c r="BR68" s="86"/>
      <c r="BS68" s="86"/>
      <c r="BT68" s="86"/>
      <c r="BU68" s="86"/>
      <c r="BV68" s="86"/>
      <c r="BW68" s="86"/>
      <c r="BX68" s="86"/>
      <c r="BY68" s="86"/>
      <c r="BZ68" s="86"/>
      <c r="CA68" s="86"/>
      <c r="CB68" s="86"/>
      <c r="CC68" s="86"/>
      <c r="CD68" s="86"/>
      <c r="CE68" s="86"/>
      <c r="CF68" s="86"/>
      <c r="CG68" s="86"/>
      <c r="CH68" s="86"/>
      <c r="CI68" s="86"/>
      <c r="CJ68" s="86"/>
      <c r="CK68" s="86"/>
      <c r="CL68" s="86"/>
      <c r="CM68" s="86"/>
      <c r="CN68" s="86"/>
      <c r="CO68" s="86"/>
      <c r="CP68" s="86"/>
      <c r="CQ68" s="86"/>
      <c r="CR68" s="86"/>
      <c r="CS68" s="86"/>
      <c r="CT68" s="86"/>
      <c r="CU68" s="86"/>
      <c r="CV68" s="86"/>
      <c r="CW68" s="86"/>
      <c r="CX68" s="86"/>
      <c r="CY68" s="86"/>
      <c r="CZ68" s="86"/>
      <c r="DA68" s="86"/>
      <c r="DB68" s="86"/>
      <c r="DC68" s="86"/>
      <c r="DD68" s="86"/>
      <c r="DE68" s="86"/>
      <c r="DF68" s="86"/>
      <c r="DG68" s="86"/>
      <c r="DH68" s="86"/>
      <c r="DI68" s="86"/>
      <c r="DJ68" s="86"/>
      <c r="DK68" s="86"/>
      <c r="DL68" s="86"/>
      <c r="DM68" s="86"/>
      <c r="DN68" s="86"/>
      <c r="DO68" s="86"/>
      <c r="DP68" s="86"/>
      <c r="DQ68" s="86"/>
      <c r="DR68" s="86"/>
      <c r="DS68" s="86"/>
      <c r="DT68" s="86"/>
      <c r="DU68" s="86"/>
      <c r="DV68" s="86"/>
      <c r="DW68" s="86"/>
      <c r="DX68" s="86"/>
      <c r="DY68" s="86"/>
      <c r="DZ68" s="86"/>
      <c r="EA68" s="86"/>
      <c r="EB68" s="86"/>
      <c r="EC68" s="86"/>
      <c r="ED68" s="86"/>
      <c r="EE68" s="86"/>
      <c r="EF68" s="86"/>
      <c r="EG68" s="86"/>
    </row>
    <row r="69" customFormat="false" ht="15" hidden="false" customHeight="true" outlineLevel="0" collapsed="false"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/>
      <c r="BF69" s="86"/>
      <c r="BG69" s="86"/>
      <c r="BH69" s="86"/>
      <c r="BI69" s="86"/>
      <c r="BJ69" s="86"/>
      <c r="BK69" s="86"/>
      <c r="BL69" s="86"/>
      <c r="BM69" s="86"/>
      <c r="BN69" s="86"/>
      <c r="BO69" s="86"/>
      <c r="BP69" s="86"/>
      <c r="BQ69" s="86"/>
      <c r="BR69" s="86"/>
      <c r="BS69" s="86"/>
      <c r="BT69" s="86"/>
      <c r="BU69" s="86"/>
      <c r="BV69" s="86"/>
      <c r="BW69" s="86"/>
      <c r="BX69" s="86"/>
      <c r="BY69" s="86"/>
      <c r="BZ69" s="86"/>
      <c r="CA69" s="86"/>
      <c r="CB69" s="86"/>
      <c r="CC69" s="86"/>
      <c r="CD69" s="86"/>
      <c r="CE69" s="86"/>
      <c r="CF69" s="86"/>
      <c r="CG69" s="86"/>
      <c r="CH69" s="86"/>
      <c r="CI69" s="86"/>
      <c r="CJ69" s="86"/>
      <c r="CK69" s="86"/>
      <c r="CL69" s="86"/>
      <c r="CM69" s="86"/>
      <c r="CN69" s="86"/>
      <c r="CO69" s="86"/>
      <c r="CP69" s="86"/>
      <c r="CQ69" s="86"/>
      <c r="CR69" s="86"/>
      <c r="CS69" s="86"/>
      <c r="CT69" s="86"/>
      <c r="CU69" s="86"/>
      <c r="CV69" s="86"/>
      <c r="CW69" s="86"/>
      <c r="CX69" s="86"/>
      <c r="CY69" s="86"/>
      <c r="CZ69" s="86"/>
      <c r="DA69" s="86"/>
      <c r="DB69" s="86"/>
      <c r="DC69" s="86"/>
      <c r="DD69" s="86"/>
      <c r="DE69" s="86"/>
      <c r="DF69" s="86"/>
      <c r="DG69" s="86"/>
      <c r="DH69" s="86"/>
      <c r="DI69" s="86"/>
      <c r="DJ69" s="86"/>
      <c r="DK69" s="86"/>
      <c r="DL69" s="86"/>
      <c r="DM69" s="86"/>
      <c r="DN69" s="86"/>
      <c r="DO69" s="86"/>
      <c r="DP69" s="86"/>
      <c r="DQ69" s="86"/>
      <c r="DR69" s="86"/>
      <c r="DS69" s="86"/>
      <c r="DT69" s="86"/>
      <c r="DU69" s="86"/>
      <c r="DV69" s="86"/>
      <c r="DW69" s="86"/>
      <c r="DX69" s="86"/>
      <c r="DY69" s="86"/>
      <c r="DZ69" s="86"/>
      <c r="EA69" s="86"/>
      <c r="EB69" s="86"/>
      <c r="EC69" s="86"/>
      <c r="ED69" s="86"/>
      <c r="EE69" s="86"/>
      <c r="EF69" s="86"/>
      <c r="EG69" s="86"/>
    </row>
    <row r="70" customFormat="false" ht="15" hidden="false" customHeight="true" outlineLevel="0" collapsed="false"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/>
      <c r="BF70" s="86"/>
      <c r="BG70" s="86"/>
      <c r="BH70" s="86"/>
      <c r="BI70" s="86"/>
      <c r="BJ70" s="86"/>
      <c r="BK70" s="86"/>
      <c r="BL70" s="86"/>
      <c r="BM70" s="86"/>
      <c r="BN70" s="86"/>
      <c r="BO70" s="86"/>
      <c r="BP70" s="86"/>
      <c r="BQ70" s="86"/>
      <c r="BR70" s="86"/>
      <c r="BS70" s="86"/>
      <c r="BT70" s="86"/>
      <c r="BU70" s="86"/>
      <c r="BV70" s="86"/>
      <c r="BW70" s="86"/>
      <c r="BX70" s="86"/>
      <c r="BY70" s="86"/>
      <c r="BZ70" s="86"/>
      <c r="CA70" s="86"/>
      <c r="CB70" s="86"/>
      <c r="CC70" s="86"/>
      <c r="CD70" s="86"/>
      <c r="CE70" s="86"/>
      <c r="CF70" s="86"/>
      <c r="CG70" s="86"/>
      <c r="CH70" s="86"/>
      <c r="CI70" s="86"/>
      <c r="CJ70" s="86"/>
      <c r="CK70" s="86"/>
      <c r="CL70" s="86"/>
      <c r="CM70" s="86"/>
      <c r="CN70" s="86"/>
      <c r="CO70" s="86"/>
      <c r="CP70" s="86"/>
      <c r="CQ70" s="86"/>
      <c r="CR70" s="86"/>
      <c r="CS70" s="86"/>
      <c r="CT70" s="86"/>
      <c r="CU70" s="86"/>
      <c r="CV70" s="86"/>
      <c r="CW70" s="86"/>
      <c r="CX70" s="86"/>
      <c r="CY70" s="86"/>
      <c r="CZ70" s="86"/>
      <c r="DA70" s="86"/>
      <c r="DB70" s="86"/>
      <c r="DC70" s="86"/>
      <c r="DD70" s="86"/>
      <c r="DE70" s="86"/>
      <c r="DF70" s="86"/>
      <c r="DG70" s="86"/>
      <c r="DH70" s="86"/>
      <c r="DI70" s="86"/>
      <c r="DJ70" s="86"/>
      <c r="DK70" s="86"/>
      <c r="DL70" s="86"/>
      <c r="DM70" s="86"/>
      <c r="DN70" s="86"/>
      <c r="DO70" s="86"/>
      <c r="DP70" s="86"/>
      <c r="DQ70" s="86"/>
      <c r="DR70" s="86"/>
      <c r="DS70" s="86"/>
      <c r="DT70" s="86"/>
      <c r="DU70" s="86"/>
      <c r="DV70" s="86"/>
      <c r="DW70" s="86"/>
      <c r="DX70" s="86"/>
      <c r="DY70" s="86"/>
      <c r="DZ70" s="86"/>
      <c r="EA70" s="86"/>
      <c r="EB70" s="86"/>
      <c r="EC70" s="86"/>
      <c r="ED70" s="86"/>
      <c r="EE70" s="86"/>
      <c r="EF70" s="86"/>
      <c r="EG70" s="86"/>
    </row>
    <row r="71" customFormat="false" ht="15" hidden="false" customHeight="true" outlineLevel="0" collapsed="false">
      <c r="U71" s="86"/>
      <c r="V71" s="86"/>
      <c r="W71" s="86"/>
      <c r="X71" s="86"/>
      <c r="Y71" s="86"/>
      <c r="Z71" s="86"/>
      <c r="AA71" s="86"/>
      <c r="AB71" s="86"/>
      <c r="AC71" s="86"/>
      <c r="AD71" s="86"/>
      <c r="AE71" s="86"/>
      <c r="AF71" s="86"/>
      <c r="AG71" s="86"/>
      <c r="AH71" s="86"/>
      <c r="AI71" s="86"/>
      <c r="AJ71" s="86"/>
      <c r="AK71" s="86"/>
      <c r="AL71" s="86"/>
      <c r="AM71" s="86"/>
      <c r="AN71" s="86"/>
      <c r="AO71" s="86"/>
      <c r="AP71" s="86"/>
      <c r="AQ71" s="86"/>
      <c r="AR71" s="86"/>
      <c r="AS71" s="86"/>
      <c r="AT71" s="86"/>
      <c r="AU71" s="86"/>
      <c r="AV71" s="86"/>
      <c r="AW71" s="86"/>
      <c r="AX71" s="86"/>
      <c r="AY71" s="86"/>
      <c r="AZ71" s="86"/>
      <c r="BA71" s="86"/>
      <c r="BB71" s="86"/>
      <c r="BC71" s="86"/>
      <c r="BD71" s="86"/>
      <c r="BE71" s="86"/>
      <c r="BF71" s="86"/>
      <c r="BG71" s="86"/>
      <c r="BH71" s="86"/>
      <c r="BI71" s="86"/>
      <c r="BJ71" s="86"/>
      <c r="BK71" s="86"/>
      <c r="BL71" s="86"/>
      <c r="BM71" s="86"/>
      <c r="BN71" s="86"/>
      <c r="BO71" s="86"/>
      <c r="BP71" s="86"/>
      <c r="BQ71" s="86"/>
      <c r="BR71" s="86"/>
      <c r="BS71" s="86"/>
      <c r="BT71" s="86"/>
      <c r="BU71" s="86"/>
      <c r="BV71" s="86"/>
      <c r="BW71" s="86"/>
      <c r="BX71" s="86"/>
      <c r="BY71" s="86"/>
      <c r="BZ71" s="86"/>
      <c r="CA71" s="86"/>
      <c r="CB71" s="86"/>
      <c r="CC71" s="86"/>
      <c r="CD71" s="86"/>
      <c r="CE71" s="86"/>
      <c r="CF71" s="86"/>
      <c r="CG71" s="86"/>
      <c r="CH71" s="86"/>
      <c r="CI71" s="86"/>
      <c r="CJ71" s="86"/>
      <c r="CK71" s="86"/>
      <c r="CL71" s="86"/>
      <c r="CM71" s="86"/>
      <c r="CN71" s="86"/>
      <c r="CO71" s="86"/>
      <c r="CP71" s="86"/>
      <c r="CQ71" s="86"/>
      <c r="CR71" s="86"/>
      <c r="CS71" s="86"/>
      <c r="CT71" s="86"/>
      <c r="CU71" s="86"/>
      <c r="CV71" s="86"/>
      <c r="CW71" s="86"/>
      <c r="CX71" s="86"/>
      <c r="CY71" s="86"/>
      <c r="CZ71" s="86"/>
      <c r="DA71" s="86"/>
      <c r="DB71" s="86"/>
      <c r="DC71" s="86"/>
      <c r="DD71" s="86"/>
      <c r="DE71" s="86"/>
      <c r="DF71" s="86"/>
      <c r="DG71" s="86"/>
      <c r="DH71" s="86"/>
      <c r="DI71" s="86"/>
      <c r="DJ71" s="86"/>
      <c r="DK71" s="86"/>
      <c r="DL71" s="86"/>
      <c r="DM71" s="86"/>
      <c r="DN71" s="86"/>
      <c r="DO71" s="86"/>
      <c r="DP71" s="86"/>
      <c r="DQ71" s="86"/>
      <c r="DR71" s="86"/>
      <c r="DS71" s="86"/>
      <c r="DT71" s="86"/>
      <c r="DU71" s="86"/>
      <c r="DV71" s="86"/>
      <c r="DW71" s="86"/>
      <c r="DX71" s="86"/>
      <c r="DY71" s="86"/>
      <c r="DZ71" s="86"/>
      <c r="EA71" s="86"/>
      <c r="EB71" s="86"/>
      <c r="EC71" s="86"/>
      <c r="ED71" s="86"/>
      <c r="EE71" s="86"/>
      <c r="EF71" s="86"/>
      <c r="EG71" s="86"/>
    </row>
    <row r="72" customFormat="false" ht="15" hidden="false" customHeight="true" outlineLevel="0" collapsed="false"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  <c r="AT72" s="86"/>
      <c r="AU72" s="86"/>
      <c r="AV72" s="86"/>
      <c r="AW72" s="86"/>
      <c r="AX72" s="86"/>
      <c r="AY72" s="86"/>
      <c r="AZ72" s="86"/>
      <c r="BA72" s="86"/>
      <c r="BB72" s="86"/>
      <c r="BC72" s="86"/>
      <c r="BD72" s="86"/>
      <c r="BE72" s="86"/>
      <c r="BF72" s="86"/>
      <c r="BG72" s="86"/>
      <c r="BH72" s="86"/>
      <c r="BI72" s="86"/>
      <c r="BJ72" s="86"/>
      <c r="BK72" s="86"/>
      <c r="BL72" s="86"/>
      <c r="BM72" s="86"/>
      <c r="BN72" s="86"/>
      <c r="BO72" s="86"/>
      <c r="BP72" s="86"/>
      <c r="BQ72" s="86"/>
      <c r="BR72" s="86"/>
      <c r="BS72" s="86"/>
      <c r="BT72" s="86"/>
      <c r="BU72" s="86"/>
      <c r="BV72" s="86"/>
      <c r="BW72" s="86"/>
      <c r="BX72" s="86"/>
      <c r="BY72" s="86"/>
      <c r="BZ72" s="86"/>
      <c r="CA72" s="86"/>
      <c r="CB72" s="86"/>
      <c r="CC72" s="86"/>
      <c r="CD72" s="86"/>
      <c r="CE72" s="86"/>
      <c r="CF72" s="86"/>
      <c r="CG72" s="86"/>
      <c r="CH72" s="86"/>
      <c r="CI72" s="86"/>
      <c r="CJ72" s="86"/>
      <c r="CK72" s="86"/>
      <c r="CL72" s="86"/>
      <c r="CM72" s="86"/>
      <c r="CN72" s="86"/>
      <c r="CO72" s="86"/>
      <c r="CP72" s="86"/>
      <c r="CQ72" s="86"/>
      <c r="CR72" s="86"/>
      <c r="CS72" s="86"/>
      <c r="CT72" s="86"/>
      <c r="CU72" s="86"/>
      <c r="CV72" s="86"/>
      <c r="CW72" s="86"/>
      <c r="CX72" s="86"/>
      <c r="CY72" s="86"/>
      <c r="CZ72" s="86"/>
      <c r="DA72" s="86"/>
      <c r="DB72" s="86"/>
      <c r="DC72" s="86"/>
      <c r="DD72" s="86"/>
      <c r="DE72" s="86"/>
      <c r="DF72" s="86"/>
      <c r="DG72" s="86"/>
      <c r="DH72" s="86"/>
      <c r="DI72" s="86"/>
      <c r="DJ72" s="86"/>
      <c r="DK72" s="86"/>
      <c r="DL72" s="86"/>
      <c r="DM72" s="86"/>
      <c r="DN72" s="86"/>
      <c r="DO72" s="86"/>
      <c r="DP72" s="86"/>
      <c r="DQ72" s="86"/>
      <c r="DR72" s="86"/>
      <c r="DS72" s="86"/>
      <c r="DT72" s="86"/>
      <c r="DU72" s="86"/>
      <c r="DV72" s="86"/>
      <c r="DW72" s="86"/>
      <c r="DX72" s="86"/>
      <c r="DY72" s="86"/>
      <c r="DZ72" s="86"/>
      <c r="EA72" s="86"/>
      <c r="EB72" s="86"/>
      <c r="EC72" s="86"/>
      <c r="ED72" s="86"/>
      <c r="EE72" s="86"/>
      <c r="EF72" s="86"/>
      <c r="EG72" s="86"/>
    </row>
    <row r="73" customFormat="false" ht="15" hidden="false" customHeight="true" outlineLevel="0" collapsed="false"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  <c r="AZ73" s="86"/>
      <c r="BA73" s="86"/>
      <c r="BB73" s="86"/>
      <c r="BC73" s="86"/>
      <c r="BD73" s="86"/>
      <c r="BE73" s="86"/>
      <c r="BF73" s="86"/>
      <c r="BG73" s="86"/>
      <c r="BH73" s="86"/>
      <c r="BI73" s="86"/>
      <c r="BJ73" s="86"/>
      <c r="BK73" s="86"/>
      <c r="BL73" s="86"/>
      <c r="BM73" s="86"/>
      <c r="BN73" s="86"/>
      <c r="BO73" s="86"/>
      <c r="BP73" s="86"/>
      <c r="BQ73" s="86"/>
      <c r="BR73" s="86"/>
      <c r="BS73" s="86"/>
      <c r="BT73" s="86"/>
      <c r="BU73" s="86"/>
      <c r="BV73" s="86"/>
      <c r="BW73" s="86"/>
      <c r="BX73" s="86"/>
      <c r="BY73" s="86"/>
      <c r="BZ73" s="86"/>
      <c r="CA73" s="86"/>
      <c r="CB73" s="86"/>
      <c r="CC73" s="86"/>
      <c r="CD73" s="86"/>
      <c r="CE73" s="86"/>
      <c r="CF73" s="86"/>
      <c r="CG73" s="86"/>
      <c r="CH73" s="86"/>
      <c r="CI73" s="86"/>
      <c r="CJ73" s="86"/>
      <c r="CK73" s="86"/>
      <c r="CL73" s="86"/>
      <c r="CM73" s="86"/>
      <c r="CN73" s="86"/>
      <c r="CO73" s="86"/>
      <c r="CP73" s="86"/>
      <c r="CQ73" s="86"/>
      <c r="CR73" s="86"/>
      <c r="CS73" s="86"/>
      <c r="CT73" s="86"/>
      <c r="CU73" s="86"/>
      <c r="CV73" s="86"/>
      <c r="CW73" s="86"/>
      <c r="CX73" s="86"/>
      <c r="CY73" s="86"/>
      <c r="CZ73" s="86"/>
      <c r="DA73" s="86"/>
      <c r="DB73" s="86"/>
      <c r="DC73" s="86"/>
      <c r="DD73" s="86"/>
      <c r="DE73" s="86"/>
      <c r="DF73" s="86"/>
      <c r="DG73" s="86"/>
      <c r="DH73" s="86"/>
      <c r="DI73" s="86"/>
      <c r="DJ73" s="86"/>
      <c r="DK73" s="86"/>
      <c r="DL73" s="86"/>
      <c r="DM73" s="86"/>
      <c r="DN73" s="86"/>
      <c r="DO73" s="86"/>
      <c r="DP73" s="86"/>
      <c r="DQ73" s="86"/>
      <c r="DR73" s="86"/>
      <c r="DS73" s="86"/>
      <c r="DT73" s="86"/>
      <c r="DU73" s="86"/>
      <c r="DV73" s="86"/>
      <c r="DW73" s="86"/>
      <c r="DX73" s="86"/>
      <c r="DY73" s="86"/>
      <c r="DZ73" s="86"/>
      <c r="EA73" s="86"/>
      <c r="EB73" s="86"/>
      <c r="EC73" s="86"/>
      <c r="ED73" s="86"/>
      <c r="EE73" s="86"/>
      <c r="EF73" s="86"/>
      <c r="EG73" s="86"/>
    </row>
    <row r="74" customFormat="false" ht="15" hidden="false" customHeight="true" outlineLevel="0" collapsed="false"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  <c r="AT74" s="86"/>
      <c r="AU74" s="86"/>
      <c r="AV74" s="86"/>
      <c r="AW74" s="86"/>
      <c r="AX74" s="86"/>
      <c r="AY74" s="86"/>
      <c r="AZ74" s="86"/>
      <c r="BA74" s="86"/>
      <c r="BB74" s="86"/>
      <c r="BC74" s="86"/>
      <c r="BD74" s="86"/>
      <c r="BE74" s="86"/>
      <c r="BF74" s="86"/>
      <c r="BG74" s="86"/>
      <c r="BH74" s="86"/>
      <c r="BI74" s="86"/>
      <c r="BJ74" s="86"/>
      <c r="BK74" s="86"/>
      <c r="BL74" s="86"/>
      <c r="BM74" s="86"/>
      <c r="BN74" s="86"/>
      <c r="BO74" s="86"/>
      <c r="BP74" s="86"/>
      <c r="BQ74" s="86"/>
      <c r="BR74" s="86"/>
      <c r="BS74" s="86"/>
      <c r="BT74" s="86"/>
      <c r="BU74" s="86"/>
      <c r="BV74" s="86"/>
      <c r="BW74" s="86"/>
      <c r="BX74" s="86"/>
      <c r="BY74" s="86"/>
      <c r="BZ74" s="86"/>
      <c r="CA74" s="86"/>
      <c r="CB74" s="86"/>
      <c r="CC74" s="86"/>
      <c r="CD74" s="86"/>
      <c r="CE74" s="86"/>
      <c r="CF74" s="86"/>
      <c r="CG74" s="86"/>
      <c r="CH74" s="86"/>
      <c r="CI74" s="86"/>
      <c r="CJ74" s="86"/>
      <c r="CK74" s="86"/>
      <c r="CL74" s="86"/>
      <c r="CM74" s="86"/>
      <c r="CN74" s="86"/>
      <c r="CO74" s="86"/>
      <c r="CP74" s="86"/>
      <c r="CQ74" s="86"/>
      <c r="CR74" s="86"/>
      <c r="CS74" s="86"/>
      <c r="CT74" s="86"/>
      <c r="CU74" s="86"/>
      <c r="CV74" s="86"/>
      <c r="CW74" s="86"/>
      <c r="CX74" s="86"/>
      <c r="CY74" s="86"/>
      <c r="CZ74" s="86"/>
      <c r="DA74" s="86"/>
      <c r="DB74" s="86"/>
      <c r="DC74" s="86"/>
      <c r="DD74" s="86"/>
      <c r="DE74" s="86"/>
      <c r="DF74" s="86"/>
      <c r="DG74" s="86"/>
      <c r="DH74" s="86"/>
      <c r="DI74" s="86"/>
      <c r="DJ74" s="86"/>
      <c r="DK74" s="86"/>
      <c r="DL74" s="86"/>
      <c r="DM74" s="86"/>
      <c r="DN74" s="86"/>
      <c r="DO74" s="86"/>
      <c r="DP74" s="86"/>
      <c r="DQ74" s="86"/>
      <c r="DR74" s="86"/>
      <c r="DS74" s="86"/>
      <c r="DT74" s="86"/>
      <c r="DU74" s="86"/>
      <c r="DV74" s="86"/>
      <c r="DW74" s="86"/>
      <c r="DX74" s="86"/>
      <c r="DY74" s="86"/>
      <c r="DZ74" s="86"/>
      <c r="EA74" s="86"/>
      <c r="EB74" s="86"/>
      <c r="EC74" s="86"/>
      <c r="ED74" s="86"/>
      <c r="EE74" s="86"/>
      <c r="EF74" s="86"/>
      <c r="EG74" s="86"/>
    </row>
    <row r="75" customFormat="false" ht="15" hidden="false" customHeight="true" outlineLevel="0" collapsed="false">
      <c r="U75" s="86"/>
      <c r="V75" s="86"/>
      <c r="W75" s="86"/>
      <c r="X75" s="86"/>
      <c r="Y75" s="86"/>
      <c r="Z75" s="86"/>
      <c r="AA75" s="86"/>
      <c r="AB75" s="86"/>
      <c r="AC75" s="86"/>
      <c r="AD75" s="86"/>
      <c r="AE75" s="86"/>
      <c r="AF75" s="86"/>
      <c r="AG75" s="86"/>
      <c r="AH75" s="86"/>
      <c r="AI75" s="86"/>
      <c r="AJ75" s="86"/>
      <c r="AK75" s="86"/>
      <c r="AL75" s="86"/>
      <c r="AM75" s="86"/>
      <c r="AN75" s="86"/>
      <c r="AO75" s="86"/>
      <c r="AP75" s="86"/>
      <c r="AQ75" s="86"/>
      <c r="AR75" s="86"/>
      <c r="AS75" s="86"/>
      <c r="AT75" s="86"/>
      <c r="AU75" s="86"/>
      <c r="AV75" s="86"/>
      <c r="AW75" s="86"/>
      <c r="AX75" s="86"/>
      <c r="AY75" s="86"/>
      <c r="AZ75" s="86"/>
      <c r="BA75" s="86"/>
      <c r="BB75" s="86"/>
      <c r="BC75" s="86"/>
      <c r="BD75" s="86"/>
      <c r="BE75" s="86"/>
      <c r="BF75" s="86"/>
      <c r="BG75" s="86"/>
      <c r="BH75" s="86"/>
      <c r="BI75" s="86"/>
      <c r="BJ75" s="86"/>
      <c r="BK75" s="86"/>
      <c r="BL75" s="86"/>
      <c r="BM75" s="86"/>
      <c r="BN75" s="86"/>
      <c r="BO75" s="86"/>
      <c r="BP75" s="86"/>
      <c r="BQ75" s="86"/>
      <c r="BR75" s="86"/>
      <c r="BS75" s="86"/>
      <c r="BT75" s="86"/>
      <c r="BU75" s="86"/>
      <c r="BV75" s="86"/>
      <c r="BW75" s="86"/>
      <c r="BX75" s="86"/>
      <c r="BY75" s="86"/>
      <c r="BZ75" s="86"/>
      <c r="CA75" s="86"/>
      <c r="CB75" s="86"/>
      <c r="CC75" s="86"/>
      <c r="CD75" s="86"/>
      <c r="CE75" s="86"/>
      <c r="CF75" s="86"/>
      <c r="CG75" s="86"/>
      <c r="CH75" s="86"/>
      <c r="CI75" s="86"/>
      <c r="CJ75" s="86"/>
      <c r="CK75" s="86"/>
      <c r="CL75" s="86"/>
      <c r="CM75" s="86"/>
      <c r="CN75" s="86"/>
      <c r="CO75" s="86"/>
      <c r="CP75" s="86"/>
      <c r="CQ75" s="86"/>
      <c r="CR75" s="86"/>
      <c r="CS75" s="86"/>
      <c r="CT75" s="86"/>
      <c r="CU75" s="86"/>
      <c r="CV75" s="86"/>
      <c r="CW75" s="86"/>
      <c r="CX75" s="86"/>
      <c r="CY75" s="86"/>
      <c r="CZ75" s="86"/>
      <c r="DA75" s="86"/>
      <c r="DB75" s="86"/>
      <c r="DC75" s="86"/>
      <c r="DD75" s="86"/>
      <c r="DE75" s="86"/>
      <c r="DF75" s="86"/>
      <c r="DG75" s="86"/>
      <c r="DH75" s="86"/>
      <c r="DI75" s="86"/>
      <c r="DJ75" s="86"/>
      <c r="DK75" s="86"/>
      <c r="DL75" s="86"/>
      <c r="DM75" s="86"/>
      <c r="DN75" s="86"/>
      <c r="DO75" s="86"/>
      <c r="DP75" s="86"/>
      <c r="DQ75" s="86"/>
      <c r="DR75" s="86"/>
      <c r="DS75" s="86"/>
      <c r="DT75" s="86"/>
      <c r="DU75" s="86"/>
      <c r="DV75" s="86"/>
      <c r="DW75" s="86"/>
      <c r="DX75" s="86"/>
      <c r="DY75" s="86"/>
      <c r="DZ75" s="86"/>
      <c r="EA75" s="86"/>
      <c r="EB75" s="86"/>
      <c r="EC75" s="86"/>
      <c r="ED75" s="86"/>
      <c r="EE75" s="86"/>
      <c r="EF75" s="86"/>
      <c r="EG75" s="86"/>
    </row>
    <row r="76" customFormat="false" ht="15" hidden="false" customHeight="true" outlineLevel="0" collapsed="false"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6"/>
      <c r="AM76" s="86"/>
      <c r="AN76" s="86"/>
      <c r="AO76" s="86"/>
      <c r="AP76" s="86"/>
      <c r="AQ76" s="86"/>
      <c r="AR76" s="86"/>
      <c r="AS76" s="86"/>
      <c r="AT76" s="86"/>
      <c r="AU76" s="86"/>
      <c r="AV76" s="86"/>
      <c r="AW76" s="86"/>
      <c r="AX76" s="86"/>
      <c r="AY76" s="86"/>
      <c r="AZ76" s="86"/>
      <c r="BA76" s="86"/>
      <c r="BB76" s="86"/>
      <c r="BC76" s="86"/>
      <c r="BD76" s="86"/>
      <c r="BE76" s="86"/>
      <c r="BF76" s="86"/>
      <c r="BG76" s="86"/>
      <c r="BH76" s="86"/>
      <c r="BI76" s="86"/>
      <c r="BJ76" s="86"/>
      <c r="BK76" s="86"/>
      <c r="BL76" s="86"/>
      <c r="BM76" s="86"/>
      <c r="BN76" s="86"/>
      <c r="BO76" s="86"/>
      <c r="BP76" s="86"/>
      <c r="BQ76" s="86"/>
      <c r="BR76" s="86"/>
      <c r="BS76" s="86"/>
      <c r="BT76" s="86"/>
      <c r="BU76" s="86"/>
      <c r="BV76" s="86"/>
      <c r="BW76" s="86"/>
      <c r="BX76" s="86"/>
      <c r="BY76" s="86"/>
      <c r="BZ76" s="86"/>
      <c r="CA76" s="86"/>
      <c r="CB76" s="86"/>
      <c r="CC76" s="86"/>
      <c r="CD76" s="86"/>
      <c r="CE76" s="86"/>
      <c r="CF76" s="86"/>
      <c r="CG76" s="86"/>
      <c r="CH76" s="86"/>
      <c r="CI76" s="86"/>
      <c r="CJ76" s="86"/>
      <c r="CK76" s="86"/>
      <c r="CL76" s="86"/>
      <c r="CM76" s="86"/>
      <c r="CN76" s="86"/>
      <c r="CO76" s="86"/>
      <c r="CP76" s="86"/>
      <c r="CQ76" s="86"/>
      <c r="CR76" s="86"/>
      <c r="CS76" s="86"/>
      <c r="CT76" s="86"/>
      <c r="CU76" s="86"/>
      <c r="CV76" s="86"/>
      <c r="CW76" s="86"/>
      <c r="CX76" s="86"/>
      <c r="CY76" s="86"/>
      <c r="CZ76" s="86"/>
      <c r="DA76" s="86"/>
      <c r="DB76" s="86"/>
      <c r="DC76" s="86"/>
      <c r="DD76" s="86"/>
      <c r="DE76" s="86"/>
      <c r="DF76" s="86"/>
      <c r="DG76" s="86"/>
      <c r="DH76" s="86"/>
      <c r="DI76" s="86"/>
      <c r="DJ76" s="86"/>
      <c r="DK76" s="86"/>
      <c r="DL76" s="86"/>
      <c r="DM76" s="86"/>
      <c r="DN76" s="86"/>
      <c r="DO76" s="86"/>
      <c r="DP76" s="86"/>
      <c r="DQ76" s="86"/>
      <c r="DR76" s="86"/>
      <c r="DS76" s="86"/>
      <c r="DT76" s="86"/>
      <c r="DU76" s="86"/>
      <c r="DV76" s="86"/>
      <c r="DW76" s="86"/>
      <c r="DX76" s="86"/>
      <c r="DY76" s="86"/>
      <c r="DZ76" s="86"/>
      <c r="EA76" s="86"/>
      <c r="EB76" s="86"/>
      <c r="EC76" s="86"/>
      <c r="ED76" s="86"/>
      <c r="EE76" s="86"/>
      <c r="EF76" s="86"/>
      <c r="EG76" s="86"/>
    </row>
    <row r="77" customFormat="false" ht="15" hidden="false" customHeight="true" outlineLevel="0" collapsed="false"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86"/>
      <c r="AY77" s="86"/>
      <c r="AZ77" s="86"/>
      <c r="BA77" s="86"/>
      <c r="BB77" s="86"/>
      <c r="BC77" s="86"/>
      <c r="BD77" s="86"/>
      <c r="BE77" s="86"/>
      <c r="BF77" s="86"/>
      <c r="BG77" s="86"/>
      <c r="BH77" s="86"/>
      <c r="BI77" s="86"/>
      <c r="BJ77" s="86"/>
      <c r="BK77" s="86"/>
      <c r="BL77" s="86"/>
      <c r="BM77" s="86"/>
      <c r="BN77" s="86"/>
      <c r="BO77" s="86"/>
      <c r="BP77" s="86"/>
      <c r="BQ77" s="86"/>
      <c r="BR77" s="86"/>
      <c r="BS77" s="86"/>
      <c r="BT77" s="86"/>
      <c r="BU77" s="86"/>
      <c r="BV77" s="86"/>
      <c r="BW77" s="86"/>
      <c r="BX77" s="86"/>
      <c r="BY77" s="86"/>
      <c r="BZ77" s="86"/>
      <c r="CA77" s="86"/>
      <c r="CB77" s="86"/>
      <c r="CC77" s="86"/>
      <c r="CD77" s="86"/>
      <c r="CE77" s="86"/>
      <c r="CF77" s="86"/>
      <c r="CG77" s="86"/>
      <c r="CH77" s="86"/>
      <c r="CI77" s="86"/>
      <c r="CJ77" s="86"/>
      <c r="CK77" s="86"/>
      <c r="CL77" s="86"/>
      <c r="CM77" s="86"/>
      <c r="CN77" s="86"/>
      <c r="CO77" s="86"/>
      <c r="CP77" s="86"/>
      <c r="CQ77" s="86"/>
      <c r="CR77" s="86"/>
      <c r="CS77" s="86"/>
      <c r="CT77" s="86"/>
      <c r="CU77" s="86"/>
      <c r="CV77" s="86"/>
      <c r="CW77" s="86"/>
      <c r="CX77" s="86"/>
      <c r="CY77" s="86"/>
      <c r="CZ77" s="86"/>
      <c r="DA77" s="86"/>
      <c r="DB77" s="86"/>
      <c r="DC77" s="86"/>
      <c r="DD77" s="86"/>
      <c r="DE77" s="86"/>
      <c r="DF77" s="86"/>
      <c r="DG77" s="86"/>
      <c r="DH77" s="86"/>
      <c r="DI77" s="86"/>
      <c r="DJ77" s="86"/>
      <c r="DK77" s="86"/>
      <c r="DL77" s="86"/>
      <c r="DM77" s="86"/>
      <c r="DN77" s="86"/>
      <c r="DO77" s="86"/>
      <c r="DP77" s="86"/>
      <c r="DQ77" s="86"/>
      <c r="DR77" s="86"/>
      <c r="DS77" s="86"/>
      <c r="DT77" s="86"/>
      <c r="DU77" s="86"/>
      <c r="DV77" s="86"/>
      <c r="DW77" s="86"/>
      <c r="DX77" s="86"/>
      <c r="DY77" s="86"/>
      <c r="DZ77" s="86"/>
      <c r="EA77" s="86"/>
      <c r="EB77" s="86"/>
      <c r="EC77" s="86"/>
      <c r="ED77" s="86"/>
      <c r="EE77" s="86"/>
      <c r="EF77" s="86"/>
      <c r="EG77" s="86"/>
    </row>
    <row r="78" customFormat="false" ht="15" hidden="false" customHeight="true" outlineLevel="0" collapsed="false"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  <c r="AK78" s="86"/>
      <c r="AL78" s="86"/>
      <c r="AM78" s="86"/>
      <c r="AN78" s="86"/>
      <c r="AO78" s="86"/>
      <c r="AP78" s="86"/>
      <c r="AQ78" s="86"/>
      <c r="AR78" s="86"/>
      <c r="AS78" s="86"/>
      <c r="AT78" s="86"/>
      <c r="AU78" s="86"/>
      <c r="AV78" s="86"/>
      <c r="AW78" s="86"/>
      <c r="AX78" s="86"/>
      <c r="AY78" s="86"/>
      <c r="AZ78" s="86"/>
      <c r="BA78" s="86"/>
      <c r="BB78" s="86"/>
      <c r="BC78" s="86"/>
      <c r="BD78" s="86"/>
      <c r="BE78" s="86"/>
      <c r="BF78" s="86"/>
      <c r="BG78" s="86"/>
      <c r="BH78" s="86"/>
      <c r="BI78" s="86"/>
      <c r="BJ78" s="86"/>
      <c r="BK78" s="86"/>
      <c r="BL78" s="86"/>
      <c r="BM78" s="86"/>
      <c r="BN78" s="86"/>
      <c r="BO78" s="86"/>
      <c r="BP78" s="86"/>
      <c r="BQ78" s="86"/>
      <c r="BR78" s="86"/>
      <c r="BS78" s="86"/>
      <c r="BT78" s="86"/>
      <c r="BU78" s="86"/>
      <c r="BV78" s="86"/>
      <c r="BW78" s="86"/>
      <c r="BX78" s="86"/>
      <c r="BY78" s="86"/>
      <c r="BZ78" s="86"/>
      <c r="CA78" s="86"/>
      <c r="CB78" s="86"/>
      <c r="CC78" s="86"/>
      <c r="CD78" s="86"/>
      <c r="CE78" s="86"/>
      <c r="CF78" s="86"/>
      <c r="CG78" s="86"/>
      <c r="CH78" s="86"/>
      <c r="CI78" s="86"/>
      <c r="CJ78" s="86"/>
      <c r="CK78" s="86"/>
      <c r="CL78" s="86"/>
      <c r="CM78" s="86"/>
      <c r="CN78" s="86"/>
      <c r="CO78" s="86"/>
      <c r="CP78" s="86"/>
      <c r="CQ78" s="86"/>
      <c r="CR78" s="86"/>
      <c r="CS78" s="86"/>
      <c r="CT78" s="86"/>
      <c r="CU78" s="86"/>
      <c r="CV78" s="86"/>
      <c r="CW78" s="86"/>
      <c r="CX78" s="86"/>
      <c r="CY78" s="86"/>
      <c r="CZ78" s="86"/>
      <c r="DA78" s="86"/>
      <c r="DB78" s="86"/>
      <c r="DC78" s="86"/>
      <c r="DD78" s="86"/>
      <c r="DE78" s="86"/>
      <c r="DF78" s="86"/>
      <c r="DG78" s="86"/>
      <c r="DH78" s="86"/>
      <c r="DI78" s="86"/>
      <c r="DJ78" s="86"/>
      <c r="DK78" s="86"/>
      <c r="DL78" s="86"/>
      <c r="DM78" s="86"/>
      <c r="DN78" s="86"/>
      <c r="DO78" s="86"/>
      <c r="DP78" s="86"/>
      <c r="DQ78" s="86"/>
      <c r="DR78" s="86"/>
      <c r="DS78" s="86"/>
      <c r="DT78" s="86"/>
      <c r="DU78" s="86"/>
      <c r="DV78" s="86"/>
      <c r="DW78" s="86"/>
      <c r="DX78" s="86"/>
      <c r="DY78" s="86"/>
      <c r="DZ78" s="86"/>
      <c r="EA78" s="86"/>
      <c r="EB78" s="86"/>
      <c r="EC78" s="86"/>
      <c r="ED78" s="86"/>
      <c r="EE78" s="86"/>
      <c r="EF78" s="86"/>
      <c r="EG78" s="86"/>
    </row>
    <row r="79" customFormat="false" ht="15" hidden="false" customHeight="true" outlineLevel="0" collapsed="false"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  <c r="AT79" s="86"/>
      <c r="AU79" s="86"/>
      <c r="AV79" s="86"/>
      <c r="AW79" s="86"/>
      <c r="AX79" s="86"/>
      <c r="AY79" s="86"/>
      <c r="AZ79" s="86"/>
      <c r="BA79" s="86"/>
      <c r="BB79" s="86"/>
      <c r="BC79" s="86"/>
      <c r="BD79" s="86"/>
      <c r="BE79" s="86"/>
      <c r="BF79" s="86"/>
      <c r="BG79" s="86"/>
      <c r="BH79" s="86"/>
      <c r="BI79" s="86"/>
      <c r="BJ79" s="86"/>
      <c r="BK79" s="86"/>
      <c r="BL79" s="86"/>
      <c r="BM79" s="86"/>
      <c r="BN79" s="86"/>
      <c r="BO79" s="86"/>
      <c r="BP79" s="86"/>
      <c r="BQ79" s="86"/>
      <c r="BR79" s="86"/>
      <c r="BS79" s="86"/>
      <c r="BT79" s="86"/>
      <c r="BU79" s="86"/>
      <c r="BV79" s="86"/>
      <c r="BW79" s="86"/>
      <c r="BX79" s="86"/>
      <c r="BY79" s="86"/>
      <c r="BZ79" s="86"/>
      <c r="CA79" s="86"/>
      <c r="CB79" s="86"/>
      <c r="CC79" s="86"/>
      <c r="CD79" s="86"/>
      <c r="CE79" s="86"/>
      <c r="CF79" s="86"/>
      <c r="CG79" s="86"/>
      <c r="CH79" s="86"/>
      <c r="CI79" s="86"/>
      <c r="CJ79" s="86"/>
      <c r="CK79" s="86"/>
      <c r="CL79" s="86"/>
      <c r="CM79" s="86"/>
      <c r="CN79" s="86"/>
      <c r="CO79" s="86"/>
      <c r="CP79" s="86"/>
      <c r="CQ79" s="86"/>
      <c r="CR79" s="86"/>
      <c r="CS79" s="86"/>
      <c r="CT79" s="86"/>
      <c r="CU79" s="86"/>
      <c r="CV79" s="86"/>
      <c r="CW79" s="86"/>
      <c r="CX79" s="86"/>
      <c r="CY79" s="86"/>
      <c r="CZ79" s="86"/>
      <c r="DA79" s="86"/>
      <c r="DB79" s="86"/>
      <c r="DC79" s="86"/>
      <c r="DD79" s="86"/>
      <c r="DE79" s="86"/>
      <c r="DF79" s="86"/>
      <c r="DG79" s="86"/>
      <c r="DH79" s="86"/>
      <c r="DI79" s="86"/>
      <c r="DJ79" s="86"/>
      <c r="DK79" s="86"/>
      <c r="DL79" s="86"/>
      <c r="DM79" s="86"/>
      <c r="DN79" s="86"/>
      <c r="DO79" s="86"/>
      <c r="DP79" s="86"/>
      <c r="DQ79" s="86"/>
      <c r="DR79" s="86"/>
      <c r="DS79" s="86"/>
      <c r="DT79" s="86"/>
      <c r="DU79" s="86"/>
      <c r="DV79" s="86"/>
      <c r="DW79" s="86"/>
      <c r="DX79" s="86"/>
      <c r="DY79" s="86"/>
      <c r="DZ79" s="86"/>
      <c r="EA79" s="86"/>
      <c r="EB79" s="86"/>
      <c r="EC79" s="86"/>
      <c r="ED79" s="86"/>
      <c r="EE79" s="86"/>
      <c r="EF79" s="86"/>
      <c r="EG79" s="86"/>
    </row>
    <row r="80" customFormat="false" ht="15" hidden="false" customHeight="true" outlineLevel="0" collapsed="false"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86"/>
      <c r="AK80" s="86"/>
      <c r="AL80" s="86"/>
      <c r="AM80" s="86"/>
      <c r="AN80" s="86"/>
      <c r="AO80" s="86"/>
      <c r="AP80" s="86"/>
      <c r="AQ80" s="86"/>
      <c r="AR80" s="86"/>
      <c r="AS80" s="86"/>
      <c r="AT80" s="86"/>
      <c r="AU80" s="86"/>
      <c r="AV80" s="86"/>
      <c r="AW80" s="86"/>
      <c r="AX80" s="86"/>
      <c r="AY80" s="86"/>
      <c r="AZ80" s="86"/>
      <c r="BA80" s="86"/>
      <c r="BB80" s="86"/>
      <c r="BC80" s="86"/>
      <c r="BD80" s="86"/>
      <c r="BE80" s="86"/>
      <c r="BF80" s="86"/>
      <c r="BG80" s="86"/>
      <c r="BH80" s="86"/>
      <c r="BI80" s="86"/>
      <c r="BJ80" s="86"/>
      <c r="BK80" s="86"/>
      <c r="BL80" s="86"/>
      <c r="BM80" s="86"/>
      <c r="BN80" s="86"/>
      <c r="BO80" s="86"/>
      <c r="BP80" s="86"/>
      <c r="BQ80" s="86"/>
      <c r="BR80" s="86"/>
      <c r="BS80" s="86"/>
      <c r="BT80" s="86"/>
      <c r="BU80" s="86"/>
      <c r="BV80" s="86"/>
      <c r="BW80" s="86"/>
      <c r="BX80" s="86"/>
      <c r="BY80" s="86"/>
      <c r="BZ80" s="86"/>
      <c r="CA80" s="86"/>
      <c r="CB80" s="86"/>
      <c r="CC80" s="86"/>
      <c r="CD80" s="86"/>
      <c r="CE80" s="86"/>
      <c r="CF80" s="86"/>
      <c r="CG80" s="86"/>
      <c r="CH80" s="86"/>
      <c r="CI80" s="86"/>
      <c r="CJ80" s="86"/>
      <c r="CK80" s="86"/>
      <c r="CL80" s="86"/>
      <c r="CM80" s="86"/>
      <c r="CN80" s="86"/>
      <c r="CO80" s="86"/>
      <c r="CP80" s="86"/>
      <c r="CQ80" s="86"/>
      <c r="CR80" s="86"/>
      <c r="CS80" s="86"/>
      <c r="CT80" s="86"/>
      <c r="CU80" s="86"/>
      <c r="CV80" s="86"/>
      <c r="CW80" s="86"/>
      <c r="CX80" s="86"/>
      <c r="CY80" s="86"/>
      <c r="CZ80" s="86"/>
      <c r="DA80" s="86"/>
      <c r="DB80" s="86"/>
      <c r="DC80" s="86"/>
      <c r="DD80" s="86"/>
      <c r="DE80" s="86"/>
      <c r="DF80" s="86"/>
      <c r="DG80" s="86"/>
      <c r="DH80" s="86"/>
      <c r="DI80" s="86"/>
      <c r="DJ80" s="86"/>
      <c r="DK80" s="86"/>
      <c r="DL80" s="86"/>
      <c r="DM80" s="86"/>
      <c r="DN80" s="86"/>
      <c r="DO80" s="86"/>
      <c r="DP80" s="86"/>
      <c r="DQ80" s="86"/>
      <c r="DR80" s="86"/>
      <c r="DS80" s="86"/>
      <c r="DT80" s="86"/>
      <c r="DU80" s="86"/>
      <c r="DV80" s="86"/>
      <c r="DW80" s="86"/>
      <c r="DX80" s="86"/>
      <c r="DY80" s="86"/>
      <c r="DZ80" s="86"/>
      <c r="EA80" s="86"/>
      <c r="EB80" s="86"/>
      <c r="EC80" s="86"/>
      <c r="ED80" s="86"/>
      <c r="EE80" s="86"/>
      <c r="EF80" s="86"/>
      <c r="EG80" s="86"/>
    </row>
    <row r="81" customFormat="false" ht="15" hidden="false" customHeight="true" outlineLevel="0" collapsed="false">
      <c r="U81" s="86"/>
      <c r="V81" s="86"/>
      <c r="W81" s="86"/>
      <c r="X81" s="86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6"/>
      <c r="AJ81" s="86"/>
      <c r="AK81" s="86"/>
      <c r="AL81" s="86"/>
      <c r="AM81" s="86"/>
      <c r="AN81" s="86"/>
      <c r="AO81" s="86"/>
      <c r="AP81" s="86"/>
      <c r="AQ81" s="86"/>
      <c r="AR81" s="86"/>
      <c r="AS81" s="86"/>
      <c r="AT81" s="86"/>
      <c r="AU81" s="86"/>
      <c r="AV81" s="86"/>
      <c r="AW81" s="86"/>
      <c r="AX81" s="86"/>
      <c r="AY81" s="86"/>
      <c r="AZ81" s="86"/>
      <c r="BA81" s="86"/>
      <c r="BB81" s="86"/>
      <c r="BC81" s="86"/>
      <c r="BD81" s="86"/>
      <c r="BE81" s="86"/>
      <c r="BF81" s="86"/>
      <c r="BG81" s="86"/>
      <c r="BH81" s="86"/>
      <c r="BI81" s="86"/>
      <c r="BJ81" s="86"/>
      <c r="BK81" s="86"/>
      <c r="BL81" s="86"/>
      <c r="BM81" s="86"/>
      <c r="BN81" s="86"/>
      <c r="BO81" s="86"/>
      <c r="BP81" s="86"/>
      <c r="BQ81" s="86"/>
      <c r="BR81" s="86"/>
      <c r="BS81" s="86"/>
      <c r="BT81" s="86"/>
      <c r="BU81" s="86"/>
      <c r="BV81" s="86"/>
      <c r="BW81" s="86"/>
      <c r="BX81" s="86"/>
      <c r="BY81" s="86"/>
      <c r="BZ81" s="86"/>
      <c r="CA81" s="86"/>
      <c r="CB81" s="86"/>
      <c r="CC81" s="86"/>
      <c r="CD81" s="86"/>
      <c r="CE81" s="86"/>
      <c r="CF81" s="86"/>
      <c r="CG81" s="86"/>
      <c r="CH81" s="86"/>
      <c r="CI81" s="86"/>
      <c r="CJ81" s="86"/>
      <c r="CK81" s="86"/>
      <c r="CL81" s="86"/>
      <c r="CM81" s="86"/>
      <c r="CN81" s="86"/>
      <c r="CO81" s="86"/>
      <c r="CP81" s="86"/>
      <c r="CQ81" s="86"/>
      <c r="CR81" s="86"/>
      <c r="CS81" s="86"/>
      <c r="CT81" s="86"/>
      <c r="CU81" s="86"/>
      <c r="CV81" s="86"/>
      <c r="CW81" s="86"/>
      <c r="CX81" s="86"/>
      <c r="CY81" s="86"/>
      <c r="CZ81" s="86"/>
      <c r="DA81" s="86"/>
      <c r="DB81" s="86"/>
      <c r="DC81" s="86"/>
      <c r="DD81" s="86"/>
      <c r="DE81" s="86"/>
      <c r="DF81" s="86"/>
      <c r="DG81" s="86"/>
      <c r="DH81" s="86"/>
      <c r="DI81" s="86"/>
      <c r="DJ81" s="86"/>
      <c r="DK81" s="86"/>
      <c r="DL81" s="86"/>
      <c r="DM81" s="86"/>
      <c r="DN81" s="86"/>
      <c r="DO81" s="86"/>
      <c r="DP81" s="86"/>
      <c r="DQ81" s="86"/>
      <c r="DR81" s="86"/>
      <c r="DS81" s="86"/>
      <c r="DT81" s="86"/>
      <c r="DU81" s="86"/>
      <c r="DV81" s="86"/>
      <c r="DW81" s="86"/>
      <c r="DX81" s="86"/>
      <c r="DY81" s="86"/>
      <c r="DZ81" s="86"/>
      <c r="EA81" s="86"/>
      <c r="EB81" s="86"/>
      <c r="EC81" s="86"/>
      <c r="ED81" s="86"/>
      <c r="EE81" s="86"/>
      <c r="EF81" s="86"/>
      <c r="EG81" s="86"/>
    </row>
    <row r="82" customFormat="false" ht="15" hidden="false" customHeight="true" outlineLevel="0" collapsed="false"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6"/>
      <c r="AN82" s="86"/>
      <c r="AO82" s="86"/>
      <c r="AP82" s="86"/>
      <c r="AQ82" s="86"/>
      <c r="AR82" s="86"/>
      <c r="AS82" s="86"/>
      <c r="AT82" s="86"/>
      <c r="AU82" s="86"/>
      <c r="AV82" s="86"/>
      <c r="AW82" s="86"/>
      <c r="AX82" s="86"/>
      <c r="AY82" s="86"/>
      <c r="AZ82" s="86"/>
      <c r="BA82" s="86"/>
      <c r="BB82" s="86"/>
      <c r="BC82" s="86"/>
      <c r="BD82" s="86"/>
      <c r="BE82" s="86"/>
      <c r="BF82" s="86"/>
      <c r="BG82" s="86"/>
      <c r="BH82" s="86"/>
      <c r="BI82" s="86"/>
      <c r="BJ82" s="86"/>
      <c r="BK82" s="86"/>
      <c r="BL82" s="86"/>
      <c r="BM82" s="86"/>
      <c r="BN82" s="86"/>
      <c r="BO82" s="86"/>
      <c r="BP82" s="86"/>
      <c r="BQ82" s="86"/>
      <c r="BR82" s="86"/>
      <c r="BS82" s="86"/>
      <c r="BT82" s="86"/>
      <c r="BU82" s="86"/>
      <c r="BV82" s="86"/>
      <c r="BW82" s="86"/>
      <c r="BX82" s="86"/>
      <c r="BY82" s="86"/>
      <c r="BZ82" s="86"/>
      <c r="CA82" s="86"/>
      <c r="CB82" s="86"/>
      <c r="CC82" s="86"/>
      <c r="CD82" s="86"/>
      <c r="CE82" s="86"/>
      <c r="CF82" s="86"/>
      <c r="CG82" s="86"/>
      <c r="CH82" s="86"/>
      <c r="CI82" s="86"/>
      <c r="CJ82" s="86"/>
      <c r="CK82" s="86"/>
      <c r="CL82" s="86"/>
      <c r="CM82" s="86"/>
      <c r="CN82" s="86"/>
      <c r="CO82" s="86"/>
      <c r="CP82" s="86"/>
      <c r="CQ82" s="86"/>
      <c r="CR82" s="86"/>
      <c r="CS82" s="86"/>
      <c r="CT82" s="86"/>
      <c r="CU82" s="86"/>
      <c r="CV82" s="86"/>
      <c r="CW82" s="86"/>
      <c r="CX82" s="86"/>
      <c r="CY82" s="86"/>
      <c r="CZ82" s="86"/>
      <c r="DA82" s="86"/>
      <c r="DB82" s="86"/>
      <c r="DC82" s="86"/>
      <c r="DD82" s="86"/>
      <c r="DE82" s="86"/>
      <c r="DF82" s="86"/>
      <c r="DG82" s="86"/>
      <c r="DH82" s="86"/>
      <c r="DI82" s="86"/>
      <c r="DJ82" s="86"/>
      <c r="DK82" s="86"/>
      <c r="DL82" s="86"/>
      <c r="DM82" s="86"/>
      <c r="DN82" s="86"/>
      <c r="DO82" s="86"/>
      <c r="DP82" s="86"/>
      <c r="DQ82" s="86"/>
      <c r="DR82" s="86"/>
      <c r="DS82" s="86"/>
      <c r="DT82" s="86"/>
      <c r="DU82" s="86"/>
      <c r="DV82" s="86"/>
      <c r="DW82" s="86"/>
      <c r="DX82" s="86"/>
      <c r="DY82" s="86"/>
      <c r="DZ82" s="86"/>
      <c r="EA82" s="86"/>
      <c r="EB82" s="86"/>
      <c r="EC82" s="86"/>
      <c r="ED82" s="86"/>
      <c r="EE82" s="86"/>
      <c r="EF82" s="86"/>
      <c r="EG82" s="86"/>
    </row>
  </sheetData>
  <sheetProtection sheet="true" password="dca9" objects="true" scenarios="true"/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5" topLeftCell="A6" activePane="bottomLeft" state="frozen"/>
      <selection pane="topLeft" activeCell="A1" activeCellId="0" sqref="A1"/>
      <selection pane="bottomLeft" activeCell="S28" activeCellId="0" sqref="S28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0" width="5.14"/>
    <col collapsed="false" customWidth="true" hidden="false" outlineLevel="0" max="2" min="2" style="1" width="30.29"/>
    <col collapsed="false" customWidth="true" hidden="false" outlineLevel="0" max="3" min="3" style="1" width="29"/>
    <col collapsed="false" customWidth="true" hidden="false" outlineLevel="0" max="5" min="4" style="2" width="10.14"/>
    <col collapsed="false" customWidth="true" hidden="false" outlineLevel="0" max="6" min="6" style="3" width="12"/>
    <col collapsed="false" customWidth="false" hidden="false" outlineLevel="0" max="7" min="7" style="3" width="9.14"/>
    <col collapsed="false" customWidth="true" hidden="false" outlineLevel="0" max="8" min="8" style="3" width="15.14"/>
    <col collapsed="false" customWidth="true" hidden="false" outlineLevel="0" max="9" min="9" style="4" width="18.42"/>
    <col collapsed="false" customWidth="true" hidden="false" outlineLevel="0" max="11" min="10" style="4" width="12.86"/>
    <col collapsed="false" customWidth="true" hidden="false" outlineLevel="0" max="13" min="12" style="4" width="15.71"/>
    <col collapsed="false" customWidth="true" hidden="false" outlineLevel="0" max="17" min="14" style="5" width="15.71"/>
    <col collapsed="false" customWidth="true" hidden="false" outlineLevel="0" max="19" min="18" style="3" width="15.71"/>
    <col collapsed="false" customWidth="true" hidden="true" outlineLevel="0" max="20" min="20" style="3" width="15.71"/>
    <col collapsed="false" customWidth="true" hidden="false" outlineLevel="0" max="21" min="21" style="6" width="17.71"/>
    <col collapsed="false" customWidth="false" hidden="true" outlineLevel="0" max="24" min="22" style="1" width="9.14"/>
    <col collapsed="false" customWidth="false" hidden="false" outlineLevel="0" max="16384" min="25" style="1" width="9.14"/>
  </cols>
  <sheetData>
    <row r="1" customFormat="false" ht="17.25" hidden="false" customHeight="false" outlineLevel="0" collapsed="false">
      <c r="B1" s="7" t="s">
        <v>0</v>
      </c>
      <c r="U1" s="8"/>
    </row>
    <row r="2" customFormat="false" ht="17.25" hidden="false" customHeight="true" outlineLevel="0" collapsed="false">
      <c r="B2" s="9"/>
      <c r="C2" s="9"/>
      <c r="D2" s="7"/>
      <c r="E2" s="7"/>
      <c r="G2" s="7"/>
      <c r="H2" s="9"/>
      <c r="I2" s="10"/>
      <c r="J2" s="10"/>
      <c r="K2" s="10"/>
      <c r="L2" s="10"/>
      <c r="M2" s="10"/>
      <c r="N2" s="11"/>
      <c r="O2" s="11"/>
      <c r="P2" s="11"/>
      <c r="Q2" s="11"/>
      <c r="R2" s="9"/>
      <c r="S2" s="9"/>
      <c r="T2" s="9"/>
      <c r="U2" s="12"/>
    </row>
    <row r="3" customFormat="false" ht="15" hidden="false" customHeight="false" outlineLevel="0" collapsed="false">
      <c r="B3" s="13"/>
      <c r="C3" s="14"/>
      <c r="D3" s="14"/>
      <c r="E3" s="14"/>
      <c r="F3" s="15"/>
      <c r="G3" s="15"/>
      <c r="H3" s="15"/>
      <c r="I3" s="16"/>
      <c r="J3" s="16"/>
      <c r="K3" s="16"/>
      <c r="L3" s="16"/>
      <c r="M3" s="16"/>
      <c r="N3" s="16"/>
      <c r="O3" s="16"/>
      <c r="P3" s="16"/>
      <c r="Q3" s="16"/>
      <c r="R3" s="15"/>
      <c r="S3" s="15"/>
      <c r="T3" s="15"/>
      <c r="U3" s="17"/>
    </row>
    <row r="4" customFormat="false" ht="16.5" hidden="false" customHeight="true" outlineLevel="0" collapsed="false">
      <c r="C4" s="18" t="s">
        <v>1</v>
      </c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9"/>
      <c r="T4" s="19"/>
      <c r="U4" s="20"/>
    </row>
    <row r="5" customFormat="false" ht="42.75" hidden="false" customHeight="false" outlineLevel="0" collapsed="false">
      <c r="B5" s="21" t="s">
        <v>2</v>
      </c>
      <c r="C5" s="21" t="s">
        <v>3</v>
      </c>
      <c r="D5" s="22" t="s">
        <v>4</v>
      </c>
      <c r="E5" s="22" t="s">
        <v>5</v>
      </c>
      <c r="F5" s="23" t="s">
        <v>6</v>
      </c>
      <c r="G5" s="23" t="s">
        <v>7</v>
      </c>
      <c r="H5" s="23" t="s">
        <v>8</v>
      </c>
      <c r="I5" s="23" t="s">
        <v>9</v>
      </c>
      <c r="J5" s="23" t="s">
        <v>10</v>
      </c>
      <c r="K5" s="23" t="s">
        <v>11</v>
      </c>
      <c r="L5" s="23" t="s">
        <v>12</v>
      </c>
      <c r="M5" s="23" t="s">
        <v>13</v>
      </c>
      <c r="N5" s="23" t="s">
        <v>14</v>
      </c>
      <c r="O5" s="23" t="s">
        <v>15</v>
      </c>
      <c r="P5" s="23" t="s">
        <v>16</v>
      </c>
      <c r="Q5" s="23" t="s">
        <v>17</v>
      </c>
      <c r="R5" s="23" t="s">
        <v>18</v>
      </c>
      <c r="S5" s="23" t="s">
        <v>19</v>
      </c>
      <c r="T5" s="100" t="s">
        <v>5</v>
      </c>
      <c r="U5" s="23" t="s">
        <v>47</v>
      </c>
    </row>
    <row r="6" s="35" customFormat="true" ht="15" hidden="false" customHeight="false" outlineLevel="0" collapsed="false">
      <c r="A6" s="24" t="s">
        <v>21</v>
      </c>
      <c r="B6" s="25" t="s">
        <v>22</v>
      </c>
      <c r="C6" s="26" t="s">
        <v>23</v>
      </c>
      <c r="D6" s="27" t="n">
        <v>5</v>
      </c>
      <c r="E6" s="27" t="n">
        <v>31.78</v>
      </c>
      <c r="F6" s="28" t="n">
        <v>20</v>
      </c>
      <c r="G6" s="28" t="n">
        <f aca="false">+D6*F6</f>
        <v>100</v>
      </c>
      <c r="H6" s="29" t="n">
        <f aca="false">G6*E6</f>
        <v>3178</v>
      </c>
      <c r="I6" s="30" t="n">
        <f aca="false">+F6*-8</f>
        <v>-160</v>
      </c>
      <c r="J6" s="31"/>
      <c r="K6" s="31"/>
      <c r="L6" s="31"/>
      <c r="M6" s="31"/>
      <c r="N6" s="31"/>
      <c r="O6" s="31"/>
      <c r="P6" s="31"/>
      <c r="Q6" s="31"/>
      <c r="R6" s="31"/>
      <c r="S6" s="31" t="n">
        <f aca="false">H6+I6+J6+K6</f>
        <v>3018</v>
      </c>
      <c r="T6" s="27" t="n">
        <v>47.67</v>
      </c>
      <c r="U6" s="32" t="n">
        <f aca="false">117*E6/T6</f>
        <v>78</v>
      </c>
      <c r="V6" s="32" t="n">
        <v>39</v>
      </c>
      <c r="W6" s="35" t="n">
        <v>117</v>
      </c>
      <c r="X6" s="35" t="n">
        <f aca="false">W6-V6-U6</f>
        <v>0</v>
      </c>
    </row>
    <row r="7" customFormat="false" ht="15" hidden="false" customHeight="false" outlineLevel="0" collapsed="false">
      <c r="A7" s="106"/>
      <c r="B7" s="25" t="s">
        <v>22</v>
      </c>
      <c r="C7" s="26" t="s">
        <v>23</v>
      </c>
      <c r="D7" s="27" t="n">
        <v>5</v>
      </c>
      <c r="E7" s="27" t="n">
        <v>31.78</v>
      </c>
      <c r="F7" s="28" t="n">
        <v>8</v>
      </c>
      <c r="G7" s="128" t="n">
        <f aca="false">+D7*F7</f>
        <v>40</v>
      </c>
      <c r="H7" s="129"/>
      <c r="I7" s="123"/>
      <c r="J7" s="32" t="n">
        <f aca="false">G7*E7</f>
        <v>1271.2</v>
      </c>
      <c r="K7" s="104" t="n">
        <f aca="false">+F7*-8</f>
        <v>-64</v>
      </c>
      <c r="L7" s="44"/>
      <c r="M7" s="44"/>
      <c r="N7" s="32"/>
      <c r="O7" s="32"/>
      <c r="P7" s="45"/>
      <c r="Q7" s="45"/>
      <c r="R7" s="31" t="n">
        <f aca="false">+H7+I7+J7+K7</f>
        <v>1207.2</v>
      </c>
      <c r="S7" s="31"/>
      <c r="T7" s="27" t="n">
        <v>47.67</v>
      </c>
      <c r="U7" s="32"/>
      <c r="V7" s="32"/>
      <c r="X7" s="35" t="n">
        <f aca="false">W7-V7-U7</f>
        <v>0</v>
      </c>
    </row>
    <row r="8" customFormat="false" ht="15" hidden="false" customHeight="false" outlineLevel="0" collapsed="false">
      <c r="A8" s="106" t="s">
        <v>24</v>
      </c>
      <c r="B8" s="25" t="s">
        <v>25</v>
      </c>
      <c r="C8" s="26" t="s">
        <v>23</v>
      </c>
      <c r="D8" s="27" t="n">
        <v>5</v>
      </c>
      <c r="E8" s="27" t="n">
        <v>31.78</v>
      </c>
      <c r="F8" s="28" t="n">
        <v>20</v>
      </c>
      <c r="G8" s="28" t="n">
        <f aca="false">+D8*F8</f>
        <v>100</v>
      </c>
      <c r="H8" s="49" t="n">
        <f aca="false">G8*E8</f>
        <v>3178</v>
      </c>
      <c r="I8" s="30" t="n">
        <f aca="false">+F8*-8</f>
        <v>-160</v>
      </c>
      <c r="J8" s="50"/>
      <c r="K8" s="50"/>
      <c r="L8" s="50"/>
      <c r="M8" s="50"/>
      <c r="N8" s="50"/>
      <c r="O8" s="50"/>
      <c r="P8" s="51"/>
      <c r="Q8" s="51"/>
      <c r="R8" s="31"/>
      <c r="S8" s="31" t="n">
        <f aca="false">H8+I8+J8+K8</f>
        <v>3018</v>
      </c>
      <c r="T8" s="27" t="n">
        <v>47.67</v>
      </c>
      <c r="U8" s="32" t="n">
        <f aca="false">130*E8/T8</f>
        <v>86.6666666666667</v>
      </c>
      <c r="V8" s="32" t="n">
        <v>43.3333333333333</v>
      </c>
      <c r="W8" s="1" t="n">
        <v>130</v>
      </c>
      <c r="X8" s="35" t="n">
        <f aca="false">W8-V8-U8</f>
        <v>0</v>
      </c>
    </row>
    <row r="9" customFormat="false" ht="15" hidden="false" customHeight="false" outlineLevel="0" collapsed="false">
      <c r="A9" s="106"/>
      <c r="B9" s="25" t="s">
        <v>25</v>
      </c>
      <c r="C9" s="26" t="s">
        <v>23</v>
      </c>
      <c r="D9" s="27" t="n">
        <v>5</v>
      </c>
      <c r="E9" s="27" t="n">
        <v>31.78</v>
      </c>
      <c r="F9" s="28" t="n">
        <v>8</v>
      </c>
      <c r="G9" s="28" t="n">
        <f aca="false">+D9*F9</f>
        <v>40</v>
      </c>
      <c r="H9" s="129"/>
      <c r="I9" s="123"/>
      <c r="J9" s="32" t="n">
        <f aca="false">G9*E9</f>
        <v>1271.2</v>
      </c>
      <c r="K9" s="104" t="n">
        <f aca="false">+F9*-8</f>
        <v>-64</v>
      </c>
      <c r="L9" s="44"/>
      <c r="M9" s="44"/>
      <c r="N9" s="32"/>
      <c r="O9" s="32"/>
      <c r="P9" s="45"/>
      <c r="Q9" s="45"/>
      <c r="R9" s="31" t="n">
        <f aca="false">+H9+I9+J9+K9</f>
        <v>1207.2</v>
      </c>
      <c r="S9" s="31"/>
      <c r="T9" s="27" t="n">
        <v>47.67</v>
      </c>
      <c r="U9" s="32"/>
      <c r="V9" s="32"/>
      <c r="X9" s="35" t="n">
        <f aca="false">W9-V9-U9</f>
        <v>0</v>
      </c>
    </row>
    <row r="10" customFormat="false" ht="15" hidden="false" customHeight="false" outlineLevel="0" collapsed="false">
      <c r="A10" s="106" t="s">
        <v>26</v>
      </c>
      <c r="B10" s="25" t="s">
        <v>27</v>
      </c>
      <c r="C10" s="26" t="s">
        <v>23</v>
      </c>
      <c r="D10" s="27" t="n">
        <v>5</v>
      </c>
      <c r="E10" s="27" t="n">
        <v>31.78</v>
      </c>
      <c r="F10" s="28" t="n">
        <v>20</v>
      </c>
      <c r="G10" s="28" t="n">
        <f aca="false">+D10*F10</f>
        <v>100</v>
      </c>
      <c r="H10" s="28" t="n">
        <f aca="false">G10*E10</f>
        <v>3178</v>
      </c>
      <c r="I10" s="30" t="n">
        <f aca="false">+F10*-8</f>
        <v>-160</v>
      </c>
      <c r="J10" s="32"/>
      <c r="K10" s="32"/>
      <c r="L10" s="32"/>
      <c r="M10" s="32"/>
      <c r="N10" s="32"/>
      <c r="O10" s="32"/>
      <c r="P10" s="31"/>
      <c r="Q10" s="31"/>
      <c r="R10" s="31"/>
      <c r="S10" s="31" t="n">
        <f aca="false">H10+I10+J10+K10</f>
        <v>3018</v>
      </c>
      <c r="T10" s="27" t="n">
        <v>47.67</v>
      </c>
      <c r="U10" s="32" t="n">
        <f aca="false">105*E10/T10</f>
        <v>70</v>
      </c>
      <c r="V10" s="32" t="n">
        <v>35</v>
      </c>
      <c r="W10" s="1" t="n">
        <v>105</v>
      </c>
      <c r="X10" s="35" t="n">
        <f aca="false">W10-V10-U10</f>
        <v>0</v>
      </c>
    </row>
    <row r="11" customFormat="false" ht="15" hidden="false" customHeight="false" outlineLevel="0" collapsed="false">
      <c r="A11" s="106"/>
      <c r="B11" s="130" t="s">
        <v>27</v>
      </c>
      <c r="C11" s="26" t="s">
        <v>23</v>
      </c>
      <c r="D11" s="131" t="n">
        <v>5</v>
      </c>
      <c r="E11" s="27" t="n">
        <v>31.78</v>
      </c>
      <c r="F11" s="29" t="n">
        <v>8</v>
      </c>
      <c r="G11" s="29" t="n">
        <f aca="false">+D11*F11</f>
        <v>40</v>
      </c>
      <c r="H11" s="29"/>
      <c r="I11" s="31"/>
      <c r="J11" s="31" t="n">
        <f aca="false">G11*E11</f>
        <v>1271.2</v>
      </c>
      <c r="K11" s="104" t="n">
        <f aca="false">+F11*-8</f>
        <v>-64</v>
      </c>
      <c r="L11" s="45"/>
      <c r="M11" s="45"/>
      <c r="N11" s="31"/>
      <c r="O11" s="31"/>
      <c r="P11" s="45"/>
      <c r="Q11" s="45"/>
      <c r="R11" s="31" t="n">
        <f aca="false">+H11+I11+J11+K11</f>
        <v>1207.2</v>
      </c>
      <c r="S11" s="31"/>
      <c r="T11" s="131" t="n">
        <v>47.67</v>
      </c>
      <c r="U11" s="31"/>
      <c r="V11" s="32"/>
      <c r="X11" s="35" t="n">
        <f aca="false">W11-V11-U11</f>
        <v>0</v>
      </c>
    </row>
    <row r="12" customFormat="false" ht="15" hidden="false" customHeight="false" outlineLevel="0" collapsed="false">
      <c r="A12" s="106" t="s">
        <v>28</v>
      </c>
      <c r="B12" s="25" t="s">
        <v>29</v>
      </c>
      <c r="C12" s="56" t="s">
        <v>23</v>
      </c>
      <c r="D12" s="27" t="n">
        <v>5</v>
      </c>
      <c r="E12" s="27" t="n">
        <v>31.78</v>
      </c>
      <c r="F12" s="28" t="n">
        <v>20</v>
      </c>
      <c r="G12" s="28" t="n">
        <f aca="false">+D12*F12</f>
        <v>100</v>
      </c>
      <c r="H12" s="28" t="n">
        <f aca="false">G12*E12</f>
        <v>3178</v>
      </c>
      <c r="I12" s="30" t="n">
        <f aca="false">+F12*-8</f>
        <v>-160</v>
      </c>
      <c r="J12" s="32"/>
      <c r="K12" s="32"/>
      <c r="L12" s="32"/>
      <c r="M12" s="32"/>
      <c r="N12" s="32"/>
      <c r="O12" s="32"/>
      <c r="P12" s="31"/>
      <c r="Q12" s="31"/>
      <c r="R12" s="31"/>
      <c r="S12" s="31" t="n">
        <f aca="false">H12+I12+J12+K12</f>
        <v>3018</v>
      </c>
      <c r="T12" s="27" t="n">
        <v>47.67</v>
      </c>
      <c r="U12" s="32" t="n">
        <f aca="false">200*E12/T12</f>
        <v>133.333333333333</v>
      </c>
      <c r="V12" s="32" t="n">
        <v>66.6666666666667</v>
      </c>
      <c r="W12" s="1" t="n">
        <v>200</v>
      </c>
      <c r="X12" s="35" t="n">
        <f aca="false">W12-V12-U12</f>
        <v>0</v>
      </c>
    </row>
    <row r="13" customFormat="false" ht="15" hidden="false" customHeight="false" outlineLevel="0" collapsed="false">
      <c r="A13" s="106"/>
      <c r="B13" s="25" t="s">
        <v>29</v>
      </c>
      <c r="C13" s="56" t="s">
        <v>23</v>
      </c>
      <c r="D13" s="27" t="n">
        <v>5</v>
      </c>
      <c r="E13" s="27" t="n">
        <v>31.78</v>
      </c>
      <c r="F13" s="28" t="n">
        <v>8</v>
      </c>
      <c r="G13" s="28" t="n">
        <f aca="false">+D13*F13</f>
        <v>40</v>
      </c>
      <c r="H13" s="28"/>
      <c r="I13" s="32"/>
      <c r="J13" s="32" t="n">
        <f aca="false">G13*E13</f>
        <v>1271.2</v>
      </c>
      <c r="K13" s="104" t="n">
        <f aca="false">+F13*-8</f>
        <v>-64</v>
      </c>
      <c r="L13" s="44"/>
      <c r="M13" s="44"/>
      <c r="N13" s="32"/>
      <c r="O13" s="32"/>
      <c r="P13" s="45"/>
      <c r="Q13" s="45"/>
      <c r="R13" s="31" t="n">
        <f aca="false">+H13+I13+J13+K13</f>
        <v>1207.2</v>
      </c>
      <c r="S13" s="31"/>
      <c r="T13" s="27" t="n">
        <v>47.67</v>
      </c>
      <c r="U13" s="32"/>
      <c r="V13" s="32"/>
      <c r="X13" s="35" t="n">
        <f aca="false">W13-V13-U13</f>
        <v>0</v>
      </c>
    </row>
    <row r="14" customFormat="false" ht="15" hidden="false" customHeight="false" outlineLevel="0" collapsed="false">
      <c r="A14" s="106" t="s">
        <v>30</v>
      </c>
      <c r="B14" s="25" t="s">
        <v>31</v>
      </c>
      <c r="C14" s="58" t="s">
        <v>32</v>
      </c>
      <c r="D14" s="27" t="n">
        <v>4</v>
      </c>
      <c r="E14" s="132" t="n">
        <v>34.67</v>
      </c>
      <c r="F14" s="28" t="n">
        <v>0.5</v>
      </c>
      <c r="G14" s="28" t="n">
        <f aca="false">+D14*F14</f>
        <v>2</v>
      </c>
      <c r="H14" s="28" t="n">
        <f aca="false">G14*E14</f>
        <v>69.34</v>
      </c>
      <c r="I14" s="30" t="n">
        <f aca="false">+F14*-8</f>
        <v>-4</v>
      </c>
      <c r="J14" s="32"/>
      <c r="K14" s="32"/>
      <c r="L14" s="32"/>
      <c r="M14" s="32"/>
      <c r="N14" s="32"/>
      <c r="O14" s="32"/>
      <c r="P14" s="31"/>
      <c r="Q14" s="31"/>
      <c r="R14" s="31"/>
      <c r="S14" s="31" t="n">
        <f aca="false">H14+I14+J14+K14</f>
        <v>65.34</v>
      </c>
      <c r="T14" s="27" t="n">
        <v>52</v>
      </c>
      <c r="U14" s="32" t="n">
        <f aca="false">25*E14/T14</f>
        <v>16.6682692307692</v>
      </c>
      <c r="V14" s="32" t="n">
        <v>9.08852527795259</v>
      </c>
      <c r="W14" s="1" t="n">
        <v>25</v>
      </c>
      <c r="X14" s="35" t="n">
        <f aca="false">W14-V14-U14</f>
        <v>-0.75679450872182</v>
      </c>
    </row>
    <row r="15" customFormat="false" ht="15" hidden="false" customHeight="false" outlineLevel="0" collapsed="false">
      <c r="A15" s="106"/>
      <c r="B15" s="25" t="s">
        <v>31</v>
      </c>
      <c r="C15" s="58" t="s">
        <v>32</v>
      </c>
      <c r="D15" s="27" t="n">
        <v>4</v>
      </c>
      <c r="E15" s="132" t="n">
        <v>34.67</v>
      </c>
      <c r="F15" s="28" t="n">
        <v>0.5</v>
      </c>
      <c r="G15" s="28" t="n">
        <f aca="false">+D15*F15</f>
        <v>2</v>
      </c>
      <c r="H15" s="28"/>
      <c r="I15" s="32"/>
      <c r="J15" s="32" t="n">
        <f aca="false">G15*E15</f>
        <v>69.34</v>
      </c>
      <c r="K15" s="104" t="n">
        <f aca="false">+F15*-8</f>
        <v>-4</v>
      </c>
      <c r="L15" s="44"/>
      <c r="M15" s="44"/>
      <c r="N15" s="32"/>
      <c r="O15" s="32"/>
      <c r="P15" s="44"/>
      <c r="Q15" s="44"/>
      <c r="R15" s="31" t="n">
        <f aca="false">+H15+I15+J15+K15</f>
        <v>65.34</v>
      </c>
      <c r="S15" s="32"/>
      <c r="T15" s="27" t="n">
        <v>52</v>
      </c>
      <c r="U15" s="32"/>
      <c r="V15" s="32"/>
      <c r="X15" s="35" t="n">
        <f aca="false">W15-V15-U15</f>
        <v>0</v>
      </c>
    </row>
    <row r="16" customFormat="false" ht="15" hidden="false" customHeight="false" outlineLevel="0" collapsed="false">
      <c r="A16" s="106"/>
      <c r="B16" s="25" t="s">
        <v>31</v>
      </c>
      <c r="C16" s="58" t="s">
        <v>33</v>
      </c>
      <c r="D16" s="27" t="n">
        <v>1</v>
      </c>
      <c r="E16" s="132" t="n">
        <v>34.67</v>
      </c>
      <c r="F16" s="28" t="n">
        <v>1.5</v>
      </c>
      <c r="G16" s="28" t="n">
        <f aca="false">+D16*F16</f>
        <v>1.5</v>
      </c>
      <c r="H16" s="28" t="n">
        <f aca="false">G16*E16</f>
        <v>52.005</v>
      </c>
      <c r="I16" s="30" t="n">
        <f aca="false">+F16*-8</f>
        <v>-12</v>
      </c>
      <c r="J16" s="60"/>
      <c r="K16" s="60"/>
      <c r="L16" s="60"/>
      <c r="M16" s="60"/>
      <c r="N16" s="61"/>
      <c r="O16" s="61"/>
      <c r="P16" s="61"/>
      <c r="Q16" s="61"/>
      <c r="R16" s="60"/>
      <c r="S16" s="32" t="n">
        <f aca="false">H16+I16+J16+K16</f>
        <v>40.005</v>
      </c>
      <c r="T16" s="27" t="n">
        <v>52</v>
      </c>
      <c r="U16" s="32"/>
      <c r="V16" s="32"/>
      <c r="X16" s="35" t="n">
        <f aca="false">W16-V16-U16</f>
        <v>0</v>
      </c>
    </row>
    <row r="17" customFormat="false" ht="15" hidden="false" customHeight="false" outlineLevel="0" collapsed="false">
      <c r="A17" s="106"/>
      <c r="B17" s="25" t="s">
        <v>31</v>
      </c>
      <c r="C17" s="58" t="s">
        <v>33</v>
      </c>
      <c r="D17" s="27" t="n">
        <v>1</v>
      </c>
      <c r="E17" s="132" t="n">
        <v>34.67</v>
      </c>
      <c r="F17" s="28" t="n">
        <v>1.5</v>
      </c>
      <c r="G17" s="28" t="n">
        <f aca="false">+D17*F17</f>
        <v>1.5</v>
      </c>
      <c r="H17" s="28"/>
      <c r="I17" s="32"/>
      <c r="J17" s="32" t="n">
        <f aca="false">G17*E17</f>
        <v>52.005</v>
      </c>
      <c r="K17" s="104" t="n">
        <f aca="false">+F17*-8</f>
        <v>-12</v>
      </c>
      <c r="L17" s="44"/>
      <c r="M17" s="44"/>
      <c r="N17" s="32"/>
      <c r="O17" s="32"/>
      <c r="P17" s="45"/>
      <c r="Q17" s="45"/>
      <c r="R17" s="31" t="n">
        <f aca="false">+H17+I17+J17+K17</f>
        <v>40.005</v>
      </c>
      <c r="S17" s="31"/>
      <c r="T17" s="27" t="n">
        <v>52</v>
      </c>
      <c r="U17" s="32"/>
      <c r="V17" s="32"/>
      <c r="X17" s="35" t="n">
        <f aca="false">W17-V17-U17</f>
        <v>0</v>
      </c>
    </row>
    <row r="18" customFormat="false" ht="15" hidden="false" customHeight="false" outlineLevel="0" collapsed="false">
      <c r="A18" s="106"/>
      <c r="B18" s="25" t="s">
        <v>34</v>
      </c>
      <c r="C18" s="56" t="s">
        <v>35</v>
      </c>
      <c r="D18" s="27" t="n">
        <v>3</v>
      </c>
      <c r="E18" s="132" t="n">
        <v>34.67</v>
      </c>
      <c r="F18" s="28" t="n">
        <v>2</v>
      </c>
      <c r="G18" s="28" t="n">
        <f aca="false">+D18*F18</f>
        <v>6</v>
      </c>
      <c r="H18" s="28" t="n">
        <f aca="false">G18*E18</f>
        <v>208.02</v>
      </c>
      <c r="I18" s="30" t="n">
        <f aca="false">+F18*-8</f>
        <v>-16</v>
      </c>
      <c r="J18" s="32"/>
      <c r="K18" s="32"/>
      <c r="L18" s="32"/>
      <c r="M18" s="32"/>
      <c r="N18" s="32"/>
      <c r="O18" s="32"/>
      <c r="P18" s="31"/>
      <c r="Q18" s="31"/>
      <c r="R18" s="31"/>
      <c r="S18" s="31" t="n">
        <f aca="false">H18+I18+J18+K18</f>
        <v>192.02</v>
      </c>
      <c r="T18" s="27" t="n">
        <v>52</v>
      </c>
      <c r="U18" s="32"/>
      <c r="V18" s="32"/>
      <c r="X18" s="35" t="n">
        <f aca="false">W18-V18-U18</f>
        <v>0</v>
      </c>
    </row>
    <row r="19" customFormat="false" ht="15" hidden="false" customHeight="false" outlineLevel="0" collapsed="false">
      <c r="A19" s="106"/>
      <c r="B19" s="25" t="s">
        <v>34</v>
      </c>
      <c r="C19" s="56" t="s">
        <v>35</v>
      </c>
      <c r="D19" s="27" t="n">
        <v>3</v>
      </c>
      <c r="E19" s="132" t="n">
        <v>34.67</v>
      </c>
      <c r="F19" s="28" t="n">
        <v>2</v>
      </c>
      <c r="G19" s="28" t="n">
        <f aca="false">+D19*F19</f>
        <v>6</v>
      </c>
      <c r="H19" s="28"/>
      <c r="I19" s="32"/>
      <c r="J19" s="32" t="n">
        <f aca="false">G19*E19</f>
        <v>208.02</v>
      </c>
      <c r="K19" s="104" t="n">
        <f aca="false">F19*-8</f>
        <v>-16</v>
      </c>
      <c r="L19" s="44"/>
      <c r="M19" s="44"/>
      <c r="N19" s="32"/>
      <c r="O19" s="32"/>
      <c r="P19" s="45"/>
      <c r="Q19" s="45"/>
      <c r="R19" s="31" t="n">
        <f aca="false">H19+I19+J19+K19</f>
        <v>192.02</v>
      </c>
      <c r="S19" s="31"/>
      <c r="T19" s="27" t="n">
        <v>52</v>
      </c>
      <c r="U19" s="32"/>
      <c r="V19" s="32"/>
      <c r="X19" s="35" t="n">
        <f aca="false">W19-V19-U19</f>
        <v>0</v>
      </c>
    </row>
    <row r="20" customFormat="false" ht="15" hidden="false" customHeight="false" outlineLevel="0" collapsed="false">
      <c r="A20" s="106"/>
      <c r="B20" s="25" t="s">
        <v>34</v>
      </c>
      <c r="C20" s="56" t="s">
        <v>36</v>
      </c>
      <c r="D20" s="27" t="n">
        <v>1</v>
      </c>
      <c r="E20" s="132" t="n">
        <v>34.67</v>
      </c>
      <c r="F20" s="28" t="n">
        <v>2</v>
      </c>
      <c r="G20" s="28" t="n">
        <f aca="false">+D20*F20</f>
        <v>2</v>
      </c>
      <c r="H20" s="28"/>
      <c r="I20" s="32"/>
      <c r="J20" s="32"/>
      <c r="K20" s="32"/>
      <c r="L20" s="32"/>
      <c r="M20" s="32"/>
      <c r="N20" s="30" t="n">
        <f aca="false">G20*E20</f>
        <v>69.34</v>
      </c>
      <c r="O20" s="30" t="n">
        <f aca="false">G20*8</f>
        <v>16</v>
      </c>
      <c r="P20" s="31"/>
      <c r="Q20" s="31"/>
      <c r="R20" s="31"/>
      <c r="S20" s="31"/>
      <c r="T20" s="27" t="n">
        <v>52</v>
      </c>
      <c r="U20" s="32"/>
      <c r="V20" s="32"/>
      <c r="X20" s="35" t="n">
        <f aca="false">W20-V20-U20</f>
        <v>0</v>
      </c>
    </row>
    <row r="21" customFormat="false" ht="15" hidden="false" customHeight="false" outlineLevel="0" collapsed="false">
      <c r="A21" s="106"/>
      <c r="B21" s="25" t="s">
        <v>34</v>
      </c>
      <c r="C21" s="56" t="s">
        <v>36</v>
      </c>
      <c r="D21" s="27" t="n">
        <v>1</v>
      </c>
      <c r="E21" s="132" t="n">
        <v>34.67</v>
      </c>
      <c r="F21" s="28" t="n">
        <v>2</v>
      </c>
      <c r="G21" s="28" t="n">
        <f aca="false">+D21*F21</f>
        <v>2</v>
      </c>
      <c r="H21" s="28"/>
      <c r="I21" s="32"/>
      <c r="J21" s="32"/>
      <c r="K21" s="32"/>
      <c r="L21" s="32"/>
      <c r="M21" s="32"/>
      <c r="N21" s="32"/>
      <c r="O21" s="32"/>
      <c r="P21" s="30" t="n">
        <f aca="false">G21*E21</f>
        <v>69.34</v>
      </c>
      <c r="Q21" s="30" t="n">
        <f aca="false">F21*8</f>
        <v>16</v>
      </c>
      <c r="R21" s="31"/>
      <c r="S21" s="31"/>
      <c r="T21" s="27" t="n">
        <v>52</v>
      </c>
      <c r="U21" s="32"/>
      <c r="V21" s="32"/>
      <c r="X21" s="35" t="n">
        <f aca="false">W21-V21-U21</f>
        <v>0</v>
      </c>
    </row>
    <row r="22" customFormat="false" ht="15" hidden="false" customHeight="false" outlineLevel="0" collapsed="false">
      <c r="B22" s="81" t="s">
        <v>37</v>
      </c>
      <c r="C22" s="133" t="s">
        <v>38</v>
      </c>
      <c r="D22" s="33" t="n">
        <v>5</v>
      </c>
      <c r="E22" s="134" t="n">
        <v>34.67</v>
      </c>
      <c r="F22" s="135" t="n">
        <v>5.65</v>
      </c>
      <c r="G22" s="32" t="n">
        <f aca="false">+D22*F22</f>
        <v>28.25</v>
      </c>
      <c r="H22" s="135"/>
      <c r="I22" s="32"/>
      <c r="L22" s="32" t="n">
        <f aca="false">G22*E22</f>
        <v>979.4275</v>
      </c>
      <c r="M22" s="104" t="n">
        <f aca="false">+F22*-8</f>
        <v>-45.2</v>
      </c>
      <c r="N22" s="32"/>
      <c r="O22" s="32"/>
      <c r="P22" s="69"/>
      <c r="Q22" s="69"/>
      <c r="R22" s="136" t="n">
        <f aca="false">+H22+I22+L22+M22</f>
        <v>934.2275</v>
      </c>
      <c r="S22" s="32"/>
      <c r="T22" s="33" t="n">
        <v>49.7</v>
      </c>
      <c r="U22" s="50"/>
      <c r="V22" s="32"/>
      <c r="X22" s="35" t="n">
        <f aca="false">W22-V22-U22</f>
        <v>0</v>
      </c>
    </row>
    <row r="23" customFormat="false" ht="15" hidden="false" customHeight="false" outlineLevel="0" collapsed="false">
      <c r="C23" s="74" t="s">
        <v>39</v>
      </c>
      <c r="D23" s="74"/>
      <c r="E23" s="74"/>
      <c r="F23" s="74"/>
      <c r="G23" s="75"/>
      <c r="H23" s="76" t="n">
        <f aca="false">SUM(H6:H22)</f>
        <v>13041.365</v>
      </c>
      <c r="I23" s="76" t="n">
        <f aca="false">SUM(I6:I21)</f>
        <v>-672</v>
      </c>
      <c r="J23" s="76" t="n">
        <f aca="false">SUM(J6:J22)</f>
        <v>5414.165</v>
      </c>
      <c r="K23" s="76" t="n">
        <f aca="false">SUM(K6:K22)</f>
        <v>-288</v>
      </c>
      <c r="L23" s="76" t="n">
        <f aca="false">SUM(L6:L22)</f>
        <v>979.4275</v>
      </c>
      <c r="M23" s="76" t="n">
        <f aca="false">SUM(M6:M22)</f>
        <v>-45.2</v>
      </c>
      <c r="N23" s="76" t="n">
        <f aca="false">SUM(N6:N22)</f>
        <v>69.34</v>
      </c>
      <c r="O23" s="76" t="n">
        <f aca="false">SUM(O6:O22)</f>
        <v>16</v>
      </c>
      <c r="P23" s="76" t="n">
        <f aca="false">P21</f>
        <v>69.34</v>
      </c>
      <c r="Q23" s="76" t="n">
        <f aca="false">Q21</f>
        <v>16</v>
      </c>
      <c r="R23" s="76" t="n">
        <f aca="false">SUM(R6:R22)</f>
        <v>6060.3925</v>
      </c>
      <c r="S23" s="137" t="n">
        <f aca="false">SUM(S6:S22)</f>
        <v>12369.365</v>
      </c>
      <c r="T23" s="138"/>
      <c r="U23" s="137" t="n">
        <f aca="false">SUM(U6:U22)</f>
        <v>384.668269230769</v>
      </c>
      <c r="V23" s="32" t="n">
        <v>193.088525277953</v>
      </c>
      <c r="W23" s="1" t="n">
        <v>577</v>
      </c>
      <c r="X23" s="35" t="n">
        <f aca="false">W23-V23-U23</f>
        <v>-0.756794508722237</v>
      </c>
    </row>
    <row r="24" customFormat="false" ht="15" hidden="false" customHeight="false" outlineLevel="0" collapsed="false">
      <c r="C24" s="74"/>
      <c r="D24" s="74"/>
      <c r="E24" s="74"/>
      <c r="F24" s="74"/>
      <c r="G24" s="74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4"/>
      <c r="U24" s="77"/>
    </row>
    <row r="25" customFormat="false" ht="15" hidden="false" customHeight="false" outlineLevel="0" collapsed="false">
      <c r="C25" s="74"/>
      <c r="D25" s="74"/>
      <c r="E25" s="74"/>
      <c r="F25" s="74"/>
      <c r="G25" s="74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</row>
    <row r="26" s="14" customFormat="true" ht="16.5" hidden="false" customHeight="true" outlineLevel="0" collapsed="false">
      <c r="A26" s="14" t="s">
        <v>40</v>
      </c>
      <c r="B26" s="79" t="s">
        <v>41</v>
      </c>
      <c r="C26" s="32" t="s">
        <v>42</v>
      </c>
      <c r="D26" s="80" t="n">
        <v>1</v>
      </c>
      <c r="E26" s="33" t="n">
        <v>34.67</v>
      </c>
      <c r="F26" s="135" t="n">
        <v>1.5</v>
      </c>
      <c r="G26" s="80" t="n">
        <f aca="false">+D26*F26</f>
        <v>1.5</v>
      </c>
      <c r="H26" s="32" t="n">
        <f aca="false">G26*E26</f>
        <v>52.005</v>
      </c>
      <c r="I26" s="30" t="n">
        <f aca="false">+F26*-8</f>
        <v>-12</v>
      </c>
      <c r="J26" s="32"/>
      <c r="K26" s="32"/>
      <c r="L26" s="32"/>
      <c r="M26" s="32"/>
      <c r="N26" s="32"/>
      <c r="O26" s="32"/>
      <c r="P26" s="32"/>
      <c r="Q26" s="32"/>
      <c r="R26" s="32"/>
      <c r="S26" s="32" t="n">
        <f aca="false">H26+I26+J26+K26</f>
        <v>40.005</v>
      </c>
      <c r="T26" s="32" t="n">
        <v>52</v>
      </c>
      <c r="U26" s="32"/>
    </row>
    <row r="27" s="14" customFormat="true" ht="16.5" hidden="false" customHeight="true" outlineLevel="0" collapsed="false">
      <c r="B27" s="81" t="s">
        <v>41</v>
      </c>
      <c r="C27" s="82" t="s">
        <v>42</v>
      </c>
      <c r="D27" s="33" t="n">
        <v>1</v>
      </c>
      <c r="E27" s="33" t="n">
        <v>34.67</v>
      </c>
      <c r="F27" s="32" t="n">
        <v>1.5</v>
      </c>
      <c r="G27" s="80" t="n">
        <f aca="false">+D27*F27</f>
        <v>1.5</v>
      </c>
      <c r="H27" s="123"/>
      <c r="I27" s="123"/>
      <c r="J27" s="32" t="n">
        <f aca="false">G27*E27</f>
        <v>52.005</v>
      </c>
      <c r="K27" s="30" t="n">
        <f aca="false">+F27*-8</f>
        <v>-12</v>
      </c>
      <c r="L27" s="30"/>
      <c r="M27" s="30"/>
      <c r="N27" s="32"/>
      <c r="O27" s="32"/>
      <c r="P27" s="51"/>
      <c r="Q27" s="51"/>
      <c r="R27" s="32" t="n">
        <f aca="false">+H27+I27+J27+K27</f>
        <v>40.005</v>
      </c>
      <c r="S27" s="32"/>
      <c r="T27" s="33" t="n">
        <v>52</v>
      </c>
      <c r="U27" s="32"/>
    </row>
    <row r="28" s="14" customFormat="true" ht="15" hidden="false" customHeight="false" outlineLevel="0" collapsed="false">
      <c r="B28" s="1"/>
      <c r="C28" s="74" t="s">
        <v>43</v>
      </c>
      <c r="D28" s="74"/>
      <c r="E28" s="74"/>
      <c r="F28" s="74"/>
      <c r="G28" s="75"/>
      <c r="H28" s="76" t="n">
        <f aca="false">SUM(H26:H27)</f>
        <v>52.005</v>
      </c>
      <c r="I28" s="76" t="n">
        <f aca="false">SUM(I26:I27)</f>
        <v>-12</v>
      </c>
      <c r="J28" s="76" t="n">
        <f aca="false">SUM(J26:J27)</f>
        <v>52.005</v>
      </c>
      <c r="K28" s="76" t="n">
        <f aca="false">SUM(K26:K27)</f>
        <v>-12</v>
      </c>
      <c r="L28" s="76"/>
      <c r="M28" s="76"/>
      <c r="N28" s="76" t="n">
        <f aca="false">SUM(N26:N27)</f>
        <v>0</v>
      </c>
      <c r="O28" s="76" t="n">
        <f aca="false">SUM(O26:O27)</f>
        <v>0</v>
      </c>
      <c r="P28" s="76"/>
      <c r="Q28" s="76"/>
      <c r="R28" s="76" t="n">
        <f aca="false">SUM(R26:R27)</f>
        <v>40.005</v>
      </c>
      <c r="S28" s="76" t="n">
        <f aca="false">SUM(S26:S27)</f>
        <v>40.005</v>
      </c>
      <c r="T28" s="139"/>
      <c r="U28" s="76" t="n">
        <f aca="false">SUM(U26:U27)</f>
        <v>0</v>
      </c>
    </row>
    <row r="29" customFormat="false" ht="15" hidden="false" customHeight="false" outlineLevel="0" collapsed="false">
      <c r="D29" s="1"/>
      <c r="E29" s="1"/>
      <c r="F29" s="1"/>
      <c r="G29" s="1"/>
      <c r="H29" s="1"/>
      <c r="U29" s="78"/>
    </row>
    <row r="30" customFormat="false" ht="15" hidden="false" customHeight="false" outlineLevel="0" collapsed="false">
      <c r="D30" s="1"/>
      <c r="E30" s="74" t="s">
        <v>44</v>
      </c>
      <c r="F30" s="15"/>
      <c r="G30" s="15"/>
      <c r="H30" s="85" t="n">
        <f aca="false">SUM(H28,H23)</f>
        <v>13093.37</v>
      </c>
      <c r="I30" s="85" t="n">
        <f aca="false">SUM(I28,I23)</f>
        <v>-684</v>
      </c>
      <c r="J30" s="85" t="n">
        <f aca="false">SUM(J28,J23)</f>
        <v>5466.17</v>
      </c>
      <c r="K30" s="85" t="n">
        <f aca="false">SUM(K28,K23)</f>
        <v>-300</v>
      </c>
      <c r="L30" s="85" t="n">
        <f aca="false">SUM(L28,L23)</f>
        <v>979.4275</v>
      </c>
      <c r="M30" s="85" t="n">
        <f aca="false">SUM(M28,M23)</f>
        <v>-45.2</v>
      </c>
      <c r="N30" s="85" t="n">
        <f aca="false">SUM(N28,N23)</f>
        <v>69.34</v>
      </c>
      <c r="O30" s="85" t="n">
        <f aca="false">SUM(O28,O23)</f>
        <v>16</v>
      </c>
      <c r="P30" s="85" t="n">
        <f aca="false">SUM(P28,P23)</f>
        <v>69.34</v>
      </c>
      <c r="Q30" s="85" t="n">
        <f aca="false">SUM(Q28,Q23)</f>
        <v>16</v>
      </c>
      <c r="R30" s="76" t="n">
        <f aca="false">SUM(R28,R23)</f>
        <v>6100.3975</v>
      </c>
      <c r="S30" s="85" t="n">
        <f aca="false">SUM(S28,S23)</f>
        <v>12409.37</v>
      </c>
      <c r="T30" s="127"/>
      <c r="U30" s="85" t="n">
        <f aca="false">U23</f>
        <v>384.668269230769</v>
      </c>
    </row>
    <row r="31" customFormat="false" ht="15" hidden="false" customHeight="false" outlineLevel="0" collapsed="false">
      <c r="D31" s="1"/>
      <c r="E31" s="14"/>
      <c r="F31" s="15"/>
      <c r="G31" s="15"/>
      <c r="H31" s="15" t="n">
        <f aca="false">H30+I30</f>
        <v>12409.37</v>
      </c>
      <c r="I31" s="15"/>
      <c r="J31" s="15" t="n">
        <f aca="false">J30+K30</f>
        <v>5166.17</v>
      </c>
      <c r="K31" s="15"/>
      <c r="L31" s="15" t="n">
        <f aca="false">L30+M30</f>
        <v>934.2275</v>
      </c>
      <c r="M31" s="15"/>
      <c r="N31" s="15" t="n">
        <f aca="false">N30+O30</f>
        <v>85.34</v>
      </c>
      <c r="O31" s="15"/>
      <c r="P31" s="15" t="n">
        <f aca="false">P30+Q30</f>
        <v>85.34</v>
      </c>
      <c r="Q31" s="15"/>
      <c r="R31" s="15" t="n">
        <f aca="false">R30</f>
        <v>6100.3975</v>
      </c>
      <c r="S31" s="15" t="n">
        <f aca="false">S30</f>
        <v>12409.37</v>
      </c>
      <c r="T31" s="127"/>
      <c r="U31" s="15" t="n">
        <f aca="false">U30</f>
        <v>384.668269230769</v>
      </c>
    </row>
    <row r="32" customFormat="false" ht="15" hidden="false" customHeight="false" outlineLevel="0" collapsed="false">
      <c r="D32" s="1"/>
      <c r="E32" s="14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U32" s="1"/>
    </row>
    <row r="33" customFormat="false" ht="15" hidden="false" customHeight="false" outlineLevel="0" collapsed="false">
      <c r="D33" s="1"/>
      <c r="E33" s="1"/>
      <c r="F33" s="1"/>
      <c r="G33" s="1"/>
      <c r="H33" s="1"/>
    </row>
    <row r="34" customFormat="false" ht="28.5" hidden="false" customHeight="true" outlineLevel="0" collapsed="false">
      <c r="D34" s="1"/>
      <c r="E34" s="140"/>
      <c r="F34" s="140"/>
      <c r="G34" s="140"/>
      <c r="H34" s="141"/>
    </row>
    <row r="35" customFormat="false" ht="15" hidden="false" customHeight="false" outlineLevel="0" collapsed="false">
      <c r="D35" s="1"/>
      <c r="E35" s="74"/>
      <c r="F35" s="74"/>
      <c r="G35" s="74"/>
      <c r="H35" s="141"/>
    </row>
    <row r="36" customFormat="false" ht="15" hidden="false" customHeight="false" outlineLevel="0" collapsed="false">
      <c r="D36" s="1"/>
      <c r="E36" s="74"/>
      <c r="F36" s="74"/>
      <c r="G36" s="74"/>
      <c r="H36" s="141"/>
    </row>
    <row r="37" customFormat="false" ht="15" hidden="false" customHeight="false" outlineLevel="0" collapsed="false">
      <c r="D37" s="1"/>
      <c r="E37" s="74"/>
      <c r="F37" s="74"/>
      <c r="G37" s="74"/>
      <c r="H37" s="141"/>
    </row>
    <row r="38" customFormat="false" ht="26.25" hidden="false" customHeight="true" outlineLevel="0" collapsed="false">
      <c r="D38" s="1"/>
      <c r="E38" s="140"/>
      <c r="F38" s="140"/>
      <c r="G38" s="140"/>
      <c r="H38" s="141"/>
    </row>
    <row r="39" customFormat="false" ht="15" hidden="false" customHeight="false" outlineLevel="0" collapsed="false">
      <c r="D39" s="1"/>
      <c r="E39" s="74"/>
      <c r="F39" s="74"/>
      <c r="G39" s="74"/>
      <c r="H39" s="142"/>
      <c r="U39" s="78"/>
    </row>
    <row r="40" customFormat="false" ht="15" hidden="false" customHeight="false" outlineLevel="0" collapsed="false">
      <c r="D40" s="1"/>
      <c r="E40" s="1"/>
      <c r="F40" s="1"/>
      <c r="G40" s="1"/>
      <c r="H40" s="1"/>
      <c r="U40" s="78"/>
    </row>
    <row r="41" customFormat="false" ht="15" hidden="false" customHeight="false" outlineLevel="0" collapsed="false">
      <c r="D41" s="1"/>
      <c r="E41" s="1"/>
      <c r="F41" s="1"/>
      <c r="G41" s="1"/>
      <c r="H41" s="1"/>
      <c r="U41" s="78"/>
    </row>
    <row r="42" customFormat="false" ht="15" hidden="false" customHeight="true" outlineLevel="0" collapsed="false">
      <c r="D42" s="1"/>
      <c r="H42" s="143"/>
      <c r="I42" s="143"/>
      <c r="J42" s="144"/>
      <c r="K42" s="144"/>
      <c r="L42" s="144"/>
      <c r="M42" s="144"/>
      <c r="N42" s="16"/>
      <c r="O42" s="16"/>
      <c r="P42" s="16"/>
      <c r="Q42" s="16"/>
      <c r="R42" s="127"/>
      <c r="S42" s="127"/>
      <c r="T42" s="127"/>
      <c r="U42" s="78"/>
    </row>
    <row r="43" customFormat="false" ht="26.25" hidden="false" customHeight="true" outlineLevel="0" collapsed="false">
      <c r="D43" s="1"/>
      <c r="H43" s="143"/>
      <c r="I43" s="143"/>
      <c r="J43" s="144"/>
      <c r="K43" s="144"/>
      <c r="L43" s="144"/>
      <c r="M43" s="144"/>
      <c r="N43" s="16"/>
      <c r="O43" s="16"/>
      <c r="P43" s="16"/>
      <c r="Q43" s="16"/>
      <c r="R43" s="127"/>
      <c r="S43" s="127"/>
      <c r="T43" s="127"/>
    </row>
    <row r="44" customFormat="false" ht="15" hidden="false" customHeight="false" outlineLevel="0" collapsed="false">
      <c r="D44" s="1"/>
      <c r="H44" s="143"/>
      <c r="I44" s="143"/>
      <c r="P44" s="16"/>
      <c r="Q44" s="16"/>
      <c r="U44" s="127"/>
    </row>
    <row r="45" customFormat="false" ht="15" hidden="false" customHeight="false" outlineLevel="0" collapsed="false">
      <c r="D45" s="1"/>
      <c r="H45" s="143"/>
      <c r="I45" s="143"/>
    </row>
    <row r="46" customFormat="false" ht="31.5" hidden="false" customHeight="true" outlineLevel="0" collapsed="false">
      <c r="D46" s="1"/>
      <c r="H46" s="143"/>
      <c r="I46" s="143"/>
      <c r="J46" s="127"/>
    </row>
    <row r="47" customFormat="false" ht="15" hidden="false" customHeight="false" outlineLevel="0" collapsed="false">
      <c r="H47" s="143"/>
      <c r="I47" s="143"/>
    </row>
    <row r="48" customFormat="false" ht="28.5" hidden="false" customHeight="true" outlineLevel="0" collapsed="false">
      <c r="H48" s="143"/>
      <c r="I48" s="143"/>
    </row>
  </sheetData>
  <sheetProtection sheet="true" password="dca9" objects="true" scenarios="true"/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d6b893e-6d98-4710-92c2-389b59b64829">
      <Terms xmlns="http://schemas.microsoft.com/office/infopath/2007/PartnerControls"/>
    </lcf76f155ced4ddcb4097134ff3c332f>
    <GTM xmlns="bd6b893e-6d98-4710-92c2-389b59b64829" xsi:nil="true"/>
    <TaxCatchAll xmlns="bdc334ff-fa8b-47d3-aaa3-b464e9aabbec" xsi:nil="true"/>
    <Observacions xmlns="bd6b893e-6d98-4710-92c2-389b59b64829" xsi:nil="true"/>
    <Creaci_x00f3_ xmlns="bd6b893e-6d98-4710-92c2-389b59b64829" xsi:nil="true"/>
    <Assessor xmlns="bd6b893e-6d98-4710-92c2-389b59b6482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09B3D7587CA3D4FB0564F7D0C54EAB7" ma:contentTypeVersion="14" ma:contentTypeDescription="Crear nuevo documento." ma:contentTypeScope="" ma:versionID="4e4f3bc81986ad94af3b94247353d5a0">
  <xsd:schema xmlns:xsd="http://www.w3.org/2001/XMLSchema" xmlns:xs="http://www.w3.org/2001/XMLSchema" xmlns:p="http://schemas.microsoft.com/office/2006/metadata/properties" xmlns:ns2="bd6b893e-6d98-4710-92c2-389b59b64829" xmlns:ns3="bdc334ff-fa8b-47d3-aaa3-b464e9aabbec" targetNamespace="http://schemas.microsoft.com/office/2006/metadata/properties" ma:root="true" ma:fieldsID="46f962129c29600e8210281c29aef79f" ns2:_="" ns3:_="">
    <xsd:import namespace="bd6b893e-6d98-4710-92c2-389b59b64829"/>
    <xsd:import namespace="bdc334ff-fa8b-47d3-aaa3-b464e9aabb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Creaci_x00f3_" minOccurs="0"/>
                <xsd:element ref="ns2:GTM" minOccurs="0"/>
                <xsd:element ref="ns2:Assessor" minOccurs="0"/>
                <xsd:element ref="ns2:Observac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b893e-6d98-4710-92c2-389b59b64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reaci_x00f3_" ma:index="11" nillable="true" ma:displayName="Creació" ma:format="DateOnly" ma:internalName="Creaci_x00f3_">
      <xsd:simpleType>
        <xsd:restriction base="dms:DateTime"/>
      </xsd:simpleType>
    </xsd:element>
    <xsd:element name="GTM" ma:index="12" nillable="true" ma:displayName="GTM" ma:default="2025/0000" ma:description="2025/000028826" ma:internalName="GTM">
      <xsd:simpleType>
        <xsd:restriction base="dms:Text">
          <xsd:maxLength value="255"/>
        </xsd:restriction>
      </xsd:simpleType>
    </xsd:element>
    <xsd:element name="Assessor" ma:index="13" nillable="true" ma:displayName="Assessor" ma:format="Dropdown" ma:internalName="Assessor">
      <xsd:simpleType>
        <xsd:restriction base="dms:Text">
          <xsd:maxLength value="255"/>
        </xsd:restriction>
      </xsd:simpleType>
    </xsd:element>
    <xsd:element name="Observacions" ma:index="14" nillable="true" ma:displayName="Observacions" ma:description="Per tramesa invitació" ma:format="Dropdown" ma:internalName="Observacions">
      <xsd:simpleType>
        <xsd:restriction base="dms:Text">
          <xsd:maxLength value="255"/>
        </xsd:restriction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b47c2126-c438-4055-99c2-3b2d8ecec1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c334ff-fa8b-47d3-aaa3-b464e9aabbe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84e4afd-aaa9-4bfe-8f45-8288677bddf0}" ma:internalName="TaxCatchAll" ma:showField="CatchAllData" ma:web="bdc334ff-fa8b-47d3-aaa3-b464e9aabb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servacions xmlns="bd6b893e-6d98-4710-92c2-389b59b64829" xsi:nil="true"/>
    <Creaci_x00f3_ xmlns="bd6b893e-6d98-4710-92c2-389b59b64829" xsi:nil="true"/>
    <Assessor xmlns="bd6b893e-6d98-4710-92c2-389b59b64829" xsi:nil="true"/>
    <lcf76f155ced4ddcb4097134ff3c332f xmlns="bd6b893e-6d98-4710-92c2-389b59b64829">
      <Terms xmlns="http://schemas.microsoft.com/office/infopath/2007/PartnerControls"/>
    </lcf76f155ced4ddcb4097134ff3c332f>
    <GTM xmlns="bd6b893e-6d98-4710-92c2-389b59b64829" xsi:nil="true"/>
    <TaxCatchAll xmlns="bdc334ff-fa8b-47d3-aaa3-b464e9aabbec" xsi:nil="true"/>
  </documentManagement>
</p:properties>
</file>

<file path=customXml/itemProps1.xml><?xml version="1.0" encoding="utf-8"?>
<ds:datastoreItem xmlns:ds="http://schemas.openxmlformats.org/officeDocument/2006/customXml" ds:itemID="{B701E4D9-A0DD-4F29-9B5F-449F84A1FDEB}"/>
</file>

<file path=customXml/itemProps2.xml><?xml version="1.0" encoding="utf-8"?>
<ds:datastoreItem xmlns:ds="http://schemas.openxmlformats.org/officeDocument/2006/customXml" ds:itemID="{065060FF-2698-4646-9898-FE91F5C935ED}"/>
</file>

<file path=customXml/itemProps3.xml><?xml version="1.0" encoding="utf-8"?>
<ds:datastoreItem xmlns:ds="http://schemas.openxmlformats.org/officeDocument/2006/customXml" ds:itemID="{4E806584-85B2-4DF9-8782-D40209901A91}"/>
</file>

<file path=customXml/itemProps4.xml><?xml version="1.0" encoding="utf-8"?>
<ds:datastoreItem xmlns:ds="http://schemas.openxmlformats.org/officeDocument/2006/customXml" ds:itemID="{A8367281-5CA7-4396-834E-70DF7C5B9DE8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LibreOffice/25.8.2.2$Windows_x86 LibreOffice_project/d401f2107ccab8f924a8e2df40f573aab7605b6f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Pruna Ribas, Immaculada</dc:creator>
  <dc:description/>
  <cp:lastModifiedBy/>
  <cp:revision>14</cp:revision>
  <dcterms:created xsi:type="dcterms:W3CDTF">2025-11-24T14:00:26Z</dcterms:created>
  <dcterms:modified xsi:type="dcterms:W3CDTF">2026-04-16T13:55:19Z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0x010100009B3D7587CA3D4FB0564F7D0C54EAB7</vt:lpwstr>
  </property>
  <property fmtid="{D5CDD505-2E9C-101B-9397-08002B2CF9AE}" pid="3" name="MediaServiceImageTags">
    <vt:lpwstr/>
  </property>
  <property fmtid="{D5CDD505-2E9C-101B-9397-08002B2CF9AE}" pid="4" name="ProgId">
    <vt:lpwstr>Excel.Sheet</vt:lpwstr>
  </property>
</Properties>
</file>