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nnex PE" sheetId="8" r:id="rId1"/>
    <sheet name="Annex PE Oferta ec SSC" sheetId="9" r:id="rId2"/>
    <sheet name="Annex PE Oferta Servei Dipòsit" sheetId="10" r:id="rId3"/>
  </sheets>
  <definedNames>
    <definedName name="_xlnm.Print_Area" localSheetId="0">'Annex PE'!$A$2:$W$36</definedName>
    <definedName name="_xlnm.Print_Area" localSheetId="1">'Annex PE Oferta ec SSC'!$A$2:$L$36</definedName>
    <definedName name="_xlnm.Print_Area" localSheetId="2">'Annex PE Oferta Servei Dipòsit'!$A$2:$J$36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0" l="1"/>
  <c r="G26" i="10" s="1"/>
  <c r="H26" i="10" s="1"/>
  <c r="F25" i="10"/>
  <c r="G25" i="10" s="1"/>
  <c r="H25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8" i="10"/>
  <c r="G18" i="10" s="1"/>
  <c r="H18" i="10" s="1"/>
  <c r="F16" i="10"/>
  <c r="G16" i="10" s="1"/>
  <c r="H16" i="10" s="1"/>
  <c r="I16" i="10" s="1"/>
  <c r="F14" i="10"/>
  <c r="G14" i="10" s="1"/>
  <c r="H14" i="10" s="1"/>
  <c r="F13" i="10"/>
  <c r="G13" i="10" s="1"/>
  <c r="H13" i="10" s="1"/>
  <c r="I13" i="10" s="1"/>
  <c r="F11" i="10"/>
  <c r="G11" i="10" s="1"/>
  <c r="H11" i="10" s="1"/>
  <c r="F9" i="10"/>
  <c r="G9" i="10" s="1"/>
  <c r="H9" i="10" s="1"/>
  <c r="I9" i="10" s="1"/>
  <c r="G26" i="9"/>
  <c r="G25" i="9"/>
  <c r="J25" i="9" s="1"/>
  <c r="G24" i="9"/>
  <c r="J24" i="9" s="1"/>
  <c r="G23" i="9"/>
  <c r="J23" i="9" s="1"/>
  <c r="G22" i="9"/>
  <c r="G21" i="9"/>
  <c r="H21" i="9" s="1"/>
  <c r="I21" i="9" s="1"/>
  <c r="G20" i="9"/>
  <c r="J20" i="9" s="1"/>
  <c r="K20" i="9" s="1"/>
  <c r="G19" i="9"/>
  <c r="J19" i="9" s="1"/>
  <c r="G18" i="9"/>
  <c r="G17" i="9"/>
  <c r="J17" i="9" s="1"/>
  <c r="G16" i="9"/>
  <c r="J16" i="9" s="1"/>
  <c r="G15" i="9"/>
  <c r="H15" i="9" s="1"/>
  <c r="I15" i="9" s="1"/>
  <c r="G14" i="9"/>
  <c r="J14" i="9" s="1"/>
  <c r="G13" i="9"/>
  <c r="G12" i="9"/>
  <c r="J12" i="9" s="1"/>
  <c r="G11" i="9"/>
  <c r="J11" i="9" s="1"/>
  <c r="G10" i="9"/>
  <c r="J10" i="9" s="1"/>
  <c r="G9" i="9"/>
  <c r="J9" i="9" s="1"/>
  <c r="G8" i="9"/>
  <c r="I18" i="10" l="1"/>
  <c r="H20" i="9"/>
  <c r="I20" i="9" s="1"/>
  <c r="J15" i="9"/>
  <c r="K15" i="9" s="1"/>
  <c r="H26" i="9"/>
  <c r="I26" i="9" s="1"/>
  <c r="J21" i="9"/>
  <c r="J26" i="9"/>
  <c r="K26" i="9" s="1"/>
  <c r="L26" i="9" s="1"/>
  <c r="H12" i="9"/>
  <c r="H17" i="9"/>
  <c r="I17" i="9" s="1"/>
  <c r="I12" i="9"/>
  <c r="I23" i="10"/>
  <c r="I26" i="10"/>
  <c r="I11" i="10"/>
  <c r="J9" i="10"/>
  <c r="J11" i="10"/>
  <c r="J16" i="10"/>
  <c r="I21" i="10"/>
  <c r="F12" i="10"/>
  <c r="G12" i="10" s="1"/>
  <c r="H12" i="10" s="1"/>
  <c r="I14" i="10"/>
  <c r="F17" i="10"/>
  <c r="G17" i="10" s="1"/>
  <c r="H17" i="10" s="1"/>
  <c r="I20" i="10"/>
  <c r="I22" i="10"/>
  <c r="I25" i="10"/>
  <c r="J13" i="10"/>
  <c r="F19" i="10"/>
  <c r="G19" i="10" s="1"/>
  <c r="H19" i="10" s="1"/>
  <c r="F24" i="10"/>
  <c r="G24" i="10" s="1"/>
  <c r="H24" i="10" s="1"/>
  <c r="F15" i="10"/>
  <c r="G15" i="10" s="1"/>
  <c r="H15" i="10" s="1"/>
  <c r="F10" i="10"/>
  <c r="G10" i="10" s="1"/>
  <c r="H10" i="10" s="1"/>
  <c r="K16" i="9"/>
  <c r="L16" i="9" s="1"/>
  <c r="L20" i="9"/>
  <c r="K9" i="9"/>
  <c r="K25" i="9"/>
  <c r="L10" i="9"/>
  <c r="K14" i="9"/>
  <c r="K19" i="9"/>
  <c r="L19" i="9"/>
  <c r="K23" i="9"/>
  <c r="K11" i="9"/>
  <c r="L11" i="9"/>
  <c r="K17" i="9"/>
  <c r="H18" i="9"/>
  <c r="I18" i="9" s="1"/>
  <c r="J22" i="9"/>
  <c r="G27" i="9"/>
  <c r="H8" i="9"/>
  <c r="I8" i="9"/>
  <c r="K12" i="9"/>
  <c r="L12" i="9" s="1"/>
  <c r="H23" i="9"/>
  <c r="I23" i="9" s="1"/>
  <c r="H22" i="9"/>
  <c r="I22" i="9" s="1"/>
  <c r="H13" i="9"/>
  <c r="I13" i="9" s="1"/>
  <c r="J8" i="9"/>
  <c r="H9" i="9"/>
  <c r="J13" i="9"/>
  <c r="I9" i="9"/>
  <c r="H14" i="9"/>
  <c r="J18" i="9"/>
  <c r="I14" i="9"/>
  <c r="H19" i="9"/>
  <c r="H10" i="9"/>
  <c r="I10" i="9" s="1"/>
  <c r="I19" i="9"/>
  <c r="H24" i="9"/>
  <c r="I24" i="9" s="1"/>
  <c r="K10" i="9"/>
  <c r="H11" i="9"/>
  <c r="K24" i="9"/>
  <c r="H25" i="9"/>
  <c r="I11" i="9"/>
  <c r="H16" i="9"/>
  <c r="I25" i="9"/>
  <c r="I16" i="9"/>
  <c r="G16" i="8"/>
  <c r="M16" i="8" s="1"/>
  <c r="O16" i="8" s="1"/>
  <c r="G15" i="8"/>
  <c r="M15" i="8" s="1"/>
  <c r="O15" i="8" s="1"/>
  <c r="P15" i="8" s="1"/>
  <c r="Q15" i="8" s="1"/>
  <c r="J18" i="10" l="1"/>
  <c r="K21" i="9"/>
  <c r="L21" i="9" s="1"/>
  <c r="I12" i="10"/>
  <c r="I19" i="10"/>
  <c r="J21" i="10"/>
  <c r="J25" i="10"/>
  <c r="I10" i="10"/>
  <c r="J14" i="10"/>
  <c r="J22" i="10"/>
  <c r="I15" i="10"/>
  <c r="J20" i="10"/>
  <c r="J26" i="10"/>
  <c r="I17" i="10"/>
  <c r="F8" i="10"/>
  <c r="I24" i="10"/>
  <c r="J23" i="10"/>
  <c r="K8" i="9"/>
  <c r="L8" i="9" s="1"/>
  <c r="J27" i="9"/>
  <c r="L23" i="9"/>
  <c r="L14" i="9"/>
  <c r="K18" i="9"/>
  <c r="K22" i="9"/>
  <c r="L9" i="9"/>
  <c r="L17" i="9"/>
  <c r="K13" i="9"/>
  <c r="L13" i="9" s="1"/>
  <c r="I27" i="9"/>
  <c r="L24" i="9"/>
  <c r="H27" i="9"/>
  <c r="L25" i="9"/>
  <c r="L15" i="9"/>
  <c r="G26" i="8"/>
  <c r="G25" i="8"/>
  <c r="M25" i="8" s="1"/>
  <c r="O25" i="8" s="1"/>
  <c r="G24" i="8"/>
  <c r="G23" i="8"/>
  <c r="J23" i="8" s="1"/>
  <c r="K23" i="8" s="1"/>
  <c r="V23" i="8" s="1"/>
  <c r="G22" i="8"/>
  <c r="G21" i="8"/>
  <c r="G20" i="8"/>
  <c r="J20" i="8" s="1"/>
  <c r="G19" i="8"/>
  <c r="G18" i="8"/>
  <c r="G17" i="8"/>
  <c r="J16" i="8"/>
  <c r="G14" i="8"/>
  <c r="G13" i="8"/>
  <c r="G12" i="8"/>
  <c r="J12" i="8" s="1"/>
  <c r="G11" i="8"/>
  <c r="G10" i="8"/>
  <c r="G9" i="8"/>
  <c r="G8" i="8"/>
  <c r="J17" i="10" l="1"/>
  <c r="J19" i="10"/>
  <c r="J12" i="10"/>
  <c r="J10" i="10"/>
  <c r="J24" i="10"/>
  <c r="G8" i="10"/>
  <c r="F27" i="10"/>
  <c r="J15" i="10"/>
  <c r="L18" i="9"/>
  <c r="L22" i="9"/>
  <c r="K27" i="9"/>
  <c r="G27" i="8"/>
  <c r="M8" i="8"/>
  <c r="O8" i="8" s="1"/>
  <c r="J8" i="8"/>
  <c r="M17" i="8"/>
  <c r="J24" i="8"/>
  <c r="K24" i="8" s="1"/>
  <c r="H20" i="8"/>
  <c r="I20" i="8" s="1"/>
  <c r="J10" i="8"/>
  <c r="K10" i="8" s="1"/>
  <c r="V10" i="8" s="1"/>
  <c r="H8" i="8"/>
  <c r="H19" i="8"/>
  <c r="I19" i="8" s="1"/>
  <c r="J14" i="8"/>
  <c r="K14" i="8" s="1"/>
  <c r="M9" i="8"/>
  <c r="J25" i="8"/>
  <c r="H16" i="8"/>
  <c r="I16" i="8" s="1"/>
  <c r="H21" i="8"/>
  <c r="I21" i="8" s="1"/>
  <c r="H26" i="8"/>
  <c r="I26" i="8" s="1"/>
  <c r="M23" i="8"/>
  <c r="J18" i="8"/>
  <c r="K18" i="8" s="1"/>
  <c r="M11" i="8"/>
  <c r="H12" i="8"/>
  <c r="I12" i="8" s="1"/>
  <c r="M13" i="8"/>
  <c r="J22" i="8"/>
  <c r="K22" i="8" s="1"/>
  <c r="V22" i="8" s="1"/>
  <c r="H24" i="8"/>
  <c r="I24" i="8" s="1"/>
  <c r="M24" i="8"/>
  <c r="O24" i="8" s="1"/>
  <c r="M21" i="8"/>
  <c r="O21" i="8" s="1"/>
  <c r="J21" i="8"/>
  <c r="K21" i="8" s="1"/>
  <c r="H22" i="8"/>
  <c r="I22" i="8" s="1"/>
  <c r="H25" i="8"/>
  <c r="I25" i="8" s="1"/>
  <c r="M12" i="8"/>
  <c r="P16" i="8"/>
  <c r="Q16" i="8" s="1"/>
  <c r="T16" i="8" s="1"/>
  <c r="M20" i="8"/>
  <c r="J26" i="8"/>
  <c r="H10" i="8"/>
  <c r="I10" i="8" s="1"/>
  <c r="J11" i="8"/>
  <c r="H14" i="8"/>
  <c r="I14" i="8" s="1"/>
  <c r="J15" i="8"/>
  <c r="T15" i="8" s="1"/>
  <c r="H18" i="8"/>
  <c r="I18" i="8" s="1"/>
  <c r="J19" i="8"/>
  <c r="M10" i="8"/>
  <c r="O10" i="8" s="1"/>
  <c r="M14" i="8"/>
  <c r="O14" i="8" s="1"/>
  <c r="P14" i="8" s="1"/>
  <c r="Q14" i="8" s="1"/>
  <c r="M18" i="8"/>
  <c r="O18" i="8" s="1"/>
  <c r="L23" i="8"/>
  <c r="P25" i="8"/>
  <c r="Q25" i="8" s="1"/>
  <c r="K12" i="8"/>
  <c r="K16" i="8"/>
  <c r="V16" i="8" s="1"/>
  <c r="K20" i="8"/>
  <c r="V20" i="8" s="1"/>
  <c r="H23" i="8"/>
  <c r="I23" i="8" s="1"/>
  <c r="M26" i="8"/>
  <c r="O26" i="8" s="1"/>
  <c r="H15" i="8"/>
  <c r="I15" i="8" s="1"/>
  <c r="M22" i="8"/>
  <c r="O22" i="8" s="1"/>
  <c r="M19" i="8"/>
  <c r="O19" i="8" s="1"/>
  <c r="H11" i="8"/>
  <c r="I11" i="8" s="1"/>
  <c r="J9" i="8"/>
  <c r="J13" i="8"/>
  <c r="J17" i="8"/>
  <c r="H9" i="8"/>
  <c r="I9" i="8" s="1"/>
  <c r="H13" i="8"/>
  <c r="I13" i="8" s="1"/>
  <c r="H17" i="8"/>
  <c r="I17" i="8" s="1"/>
  <c r="H8" i="10" l="1"/>
  <c r="G27" i="10"/>
  <c r="L27" i="9"/>
  <c r="O9" i="8"/>
  <c r="P9" i="8" s="1"/>
  <c r="Q9" i="8" s="1"/>
  <c r="O11" i="8"/>
  <c r="P11" i="8" s="1"/>
  <c r="Q11" i="8" s="1"/>
  <c r="T11" i="8" s="1"/>
  <c r="O17" i="8"/>
  <c r="P17" i="8" s="1"/>
  <c r="Q17" i="8" s="1"/>
  <c r="M27" i="8"/>
  <c r="J27" i="8"/>
  <c r="O13" i="8"/>
  <c r="P13" i="8" s="1"/>
  <c r="Q13" i="8" s="1"/>
  <c r="R13" i="8" s="1"/>
  <c r="U13" i="8" s="1"/>
  <c r="O20" i="8"/>
  <c r="P20" i="8" s="1"/>
  <c r="Q20" i="8" s="1"/>
  <c r="O23" i="8"/>
  <c r="P23" i="8" s="1"/>
  <c r="Q23" i="8" s="1"/>
  <c r="P8" i="8"/>
  <c r="Q8" i="8" s="1"/>
  <c r="O12" i="8"/>
  <c r="P12" i="8" s="1"/>
  <c r="Q12" i="8" s="1"/>
  <c r="T25" i="8"/>
  <c r="K8" i="8"/>
  <c r="V8" i="8" s="1"/>
  <c r="I8" i="8"/>
  <c r="I27" i="8" s="1"/>
  <c r="H27" i="8"/>
  <c r="K25" i="8"/>
  <c r="V25" i="8" s="1"/>
  <c r="R16" i="8"/>
  <c r="S16" i="8" s="1"/>
  <c r="W16" i="8" s="1"/>
  <c r="L10" i="8"/>
  <c r="L22" i="8"/>
  <c r="L21" i="8"/>
  <c r="V21" i="8"/>
  <c r="L24" i="8"/>
  <c r="V24" i="8"/>
  <c r="L12" i="8"/>
  <c r="V12" i="8"/>
  <c r="L18" i="8"/>
  <c r="V18" i="8"/>
  <c r="L20" i="8"/>
  <c r="L16" i="8"/>
  <c r="P21" i="8"/>
  <c r="L25" i="8"/>
  <c r="L14" i="8"/>
  <c r="V14" i="8"/>
  <c r="P24" i="8"/>
  <c r="R25" i="8"/>
  <c r="P22" i="8"/>
  <c r="P19" i="8"/>
  <c r="P26" i="8"/>
  <c r="K11" i="8"/>
  <c r="V11" i="8" s="1"/>
  <c r="K26" i="8"/>
  <c r="P18" i="8"/>
  <c r="K17" i="8"/>
  <c r="V17" i="8" s="1"/>
  <c r="K13" i="8"/>
  <c r="V13" i="8" s="1"/>
  <c r="K19" i="8"/>
  <c r="K9" i="8"/>
  <c r="L9" i="8" s="1"/>
  <c r="K15" i="8"/>
  <c r="I8" i="10" l="1"/>
  <c r="H27" i="10"/>
  <c r="R9" i="8"/>
  <c r="U9" i="8" s="1"/>
  <c r="T9" i="8"/>
  <c r="S9" i="8"/>
  <c r="R12" i="8"/>
  <c r="U12" i="8" s="1"/>
  <c r="S12" i="8"/>
  <c r="W12" i="8" s="1"/>
  <c r="T12" i="8"/>
  <c r="T23" i="8"/>
  <c r="R23" i="8"/>
  <c r="U23" i="8" s="1"/>
  <c r="T20" i="8"/>
  <c r="R20" i="8"/>
  <c r="U20" i="8" s="1"/>
  <c r="R17" i="8"/>
  <c r="U17" i="8" s="1"/>
  <c r="T17" i="8"/>
  <c r="O27" i="8"/>
  <c r="K27" i="8"/>
  <c r="V27" i="8" s="1"/>
  <c r="L8" i="8"/>
  <c r="R11" i="8"/>
  <c r="S11" i="8" s="1"/>
  <c r="U16" i="8"/>
  <c r="Q18" i="8"/>
  <c r="T18" i="8" s="1"/>
  <c r="Q21" i="8"/>
  <c r="T21" i="8" s="1"/>
  <c r="T14" i="8"/>
  <c r="Q26" i="8"/>
  <c r="T26" i="8" s="1"/>
  <c r="Q19" i="8"/>
  <c r="T19" i="8" s="1"/>
  <c r="W9" i="8"/>
  <c r="Q22" i="8"/>
  <c r="T22" i="8" s="1"/>
  <c r="T13" i="8"/>
  <c r="S13" i="8"/>
  <c r="Q24" i="8"/>
  <c r="R24" i="8" s="1"/>
  <c r="V9" i="8"/>
  <c r="L26" i="8"/>
  <c r="V26" i="8"/>
  <c r="L17" i="8"/>
  <c r="L19" i="8"/>
  <c r="V19" i="8"/>
  <c r="L11" i="8"/>
  <c r="S25" i="8"/>
  <c r="W25" i="8" s="1"/>
  <c r="U25" i="8"/>
  <c r="L13" i="8"/>
  <c r="L15" i="8"/>
  <c r="V15" i="8"/>
  <c r="P10" i="8"/>
  <c r="S17" i="8" l="1"/>
  <c r="I27" i="10"/>
  <c r="J8" i="10"/>
  <c r="S20" i="8"/>
  <c r="W20" i="8" s="1"/>
  <c r="W17" i="8"/>
  <c r="R18" i="8"/>
  <c r="U18" i="8" s="1"/>
  <c r="T24" i="8"/>
  <c r="S23" i="8"/>
  <c r="W23" i="8" s="1"/>
  <c r="U24" i="8"/>
  <c r="S24" i="8"/>
  <c r="W24" i="8" s="1"/>
  <c r="U11" i="8"/>
  <c r="P27" i="8"/>
  <c r="L27" i="8"/>
  <c r="T8" i="8"/>
  <c r="R8" i="8"/>
  <c r="S8" i="8" s="1"/>
  <c r="R21" i="8"/>
  <c r="U21" i="8" s="1"/>
  <c r="W11" i="8"/>
  <c r="R19" i="8"/>
  <c r="U19" i="8" s="1"/>
  <c r="R26" i="8"/>
  <c r="S26" i="8" s="1"/>
  <c r="W26" i="8" s="1"/>
  <c r="W13" i="8"/>
  <c r="R22" i="8"/>
  <c r="S22" i="8" s="1"/>
  <c r="W22" i="8" s="1"/>
  <c r="R14" i="8"/>
  <c r="S14" i="8" s="1"/>
  <c r="W14" i="8" s="1"/>
  <c r="S18" i="8"/>
  <c r="W18" i="8" s="1"/>
  <c r="Q10" i="8"/>
  <c r="T10" i="8" s="1"/>
  <c r="J27" i="10" l="1"/>
  <c r="S21" i="8"/>
  <c r="W21" i="8" s="1"/>
  <c r="R15" i="8"/>
  <c r="U15" i="8" s="1"/>
  <c r="Q27" i="8"/>
  <c r="W8" i="8"/>
  <c r="U8" i="8"/>
  <c r="U22" i="8"/>
  <c r="U14" i="8"/>
  <c r="S19" i="8"/>
  <c r="W19" i="8" s="1"/>
  <c r="U26" i="8"/>
  <c r="R10" i="8"/>
  <c r="R27" i="8" l="1"/>
  <c r="T27" i="8"/>
  <c r="S15" i="8"/>
  <c r="U10" i="8"/>
  <c r="U27" i="8" s="1"/>
  <c r="S10" i="8"/>
  <c r="S27" i="8" l="1"/>
  <c r="W15" i="8"/>
  <c r="W10" i="8"/>
  <c r="W27" i="8" s="1"/>
</calcChain>
</file>

<file path=xl/sharedStrings.xml><?xml version="1.0" encoding="utf-8"?>
<sst xmlns="http://schemas.openxmlformats.org/spreadsheetml/2006/main" count="232" uniqueCount="93">
  <si>
    <t>LOT</t>
  </si>
  <si>
    <t>CODI</t>
  </si>
  <si>
    <t>DESCRIPCIÓ</t>
  </si>
  <si>
    <t>IMPORT UNITARI
IVA exclòs</t>
  </si>
  <si>
    <t>IMPORT UNITARI
IVA inclòs</t>
  </si>
  <si>
    <t>IMPORT ANUAL
IVA exclòs</t>
  </si>
  <si>
    <t>10% IVA ANUAL</t>
  </si>
  <si>
    <t>IMPORT ANUAL
IVA inclòs</t>
  </si>
  <si>
    <t>IMPORT 2 ANYS
IVA exclòs</t>
  </si>
  <si>
    <t>LOT 1</t>
  </si>
  <si>
    <t>GBA164</t>
  </si>
  <si>
    <t>LOT 2</t>
  </si>
  <si>
    <t>LOT 3</t>
  </si>
  <si>
    <t>GBA004</t>
  </si>
  <si>
    <t>LOT 4</t>
  </si>
  <si>
    <t>GBA063</t>
  </si>
  <si>
    <t>LOT 5</t>
  </si>
  <si>
    <t>GBA018</t>
  </si>
  <si>
    <t>LOT 6</t>
  </si>
  <si>
    <t>GBA065</t>
  </si>
  <si>
    <t>LOT 7</t>
  </si>
  <si>
    <t>GBA154</t>
  </si>
  <si>
    <t>LOT 8</t>
  </si>
  <si>
    <t>GBA012</t>
  </si>
  <si>
    <t>LOT 9</t>
  </si>
  <si>
    <t>LOT 10</t>
  </si>
  <si>
    <t>GBA030</t>
  </si>
  <si>
    <t>LOT 11</t>
  </si>
  <si>
    <t>GBA072</t>
  </si>
  <si>
    <t>LOT 12</t>
  </si>
  <si>
    <t>GBA029</t>
  </si>
  <si>
    <t>GBA076</t>
  </si>
  <si>
    <t>LOT 13</t>
  </si>
  <si>
    <t>GBA003</t>
  </si>
  <si>
    <t>LOT 14</t>
  </si>
  <si>
    <t>GBA068</t>
  </si>
  <si>
    <t>Dispositiu/Tub de microderivació per al drenatge de glaucoma. Estèril. Unitari. Un sol ús.</t>
  </si>
  <si>
    <t>LOT 15</t>
  </si>
  <si>
    <t>GBA048</t>
  </si>
  <si>
    <t>GBA071</t>
  </si>
  <si>
    <t>LOT 16</t>
  </si>
  <si>
    <t>GBA070</t>
  </si>
  <si>
    <t>LOT 17</t>
  </si>
  <si>
    <t>GBA078</t>
  </si>
  <si>
    <t>Lent intraocular de superfície tòrica cònica transicional. Estèril. Precarregada. Unitari.</t>
  </si>
  <si>
    <t xml:space="preserve">Anell de tensió capsular precarregat. Estèril. Unitari. </t>
  </si>
  <si>
    <t xml:space="preserve">Lent intraocular monofocal biconvexa asfèrica monobloc plegable precarregada. Estèril. Unitari. </t>
  </si>
  <si>
    <t xml:space="preserve">Lent Intraocular tornejada asfèrica precarregada. Estèril. Unitari. </t>
  </si>
  <si>
    <t xml:space="preserve">Lent intraocular monofocal refractiva amb profunditat de focus precarregada. Estèril. Unitari. </t>
  </si>
  <si>
    <t xml:space="preserve">Lent intraocular de cambra posterior monofocal asfèrica precarregada. Estèril. Unitari. </t>
  </si>
  <si>
    <t xml:space="preserve">Lent intraocular tornejada de cambra posterior monofocal biconvexa asfèrica. Precarregada. Estèril. Unitari. </t>
  </si>
  <si>
    <t xml:space="preserve">Implant de doble plat no reabsorbible per a procediment d'esclerectomia profunda no perforant (EPNP). Vial individual i esteril. </t>
  </si>
  <si>
    <t xml:space="preserve">Implant d'un únic plat no reabsorbible per a procediment d'esclerectomia profunda no perforant (EPNP). Vial individual i esteril. </t>
  </si>
  <si>
    <t xml:space="preserve">Vàlvula glaucoma plat flexible. Estèril. Unitari. </t>
  </si>
  <si>
    <t xml:space="preserve">Dispositiu/Tub de gel diametre intern 45μm per al drenatge de glaucoma. Precarregat. Unitari. Estèril. </t>
  </si>
  <si>
    <t xml:space="preserve">Dispositiu/Tub de gel diametre intern 63μm per al drenatge de glaucoma. Precarregat. Unitari. Estèril. </t>
  </si>
  <si>
    <t xml:space="preserve">Dispositiu de micro-bypass per al tractament del glaucoma. Precarregat. Estèril. Unitari. </t>
  </si>
  <si>
    <t xml:space="preserve">Implant de drenatge de flux lliure (sense vàlvula) microtub. Estèril. Unitari. </t>
  </si>
  <si>
    <t>GBA080</t>
  </si>
  <si>
    <t>GBA081</t>
  </si>
  <si>
    <t>Lent intraocular hidròfoba acrília monofocal de cambra posterior de rang molt ampli. Precarregada. Estèril. Unitari.</t>
  </si>
  <si>
    <t xml:space="preserve">Lent intraocular monofocal esfèrica de tres peces. Estèril. Unitari. </t>
  </si>
  <si>
    <t xml:space="preserve">10% IVA </t>
  </si>
  <si>
    <t>IMPORT TOTAL 2 anys
IVA inclòs</t>
  </si>
  <si>
    <t>IVA 10%  SSC Import Total 2 anys</t>
  </si>
  <si>
    <t>21% IVA</t>
  </si>
  <si>
    <t>SSC+SD Import Total 2 anys
IVA exclos</t>
  </si>
  <si>
    <t>IVA 21%  SD Import Total 2 anys</t>
  </si>
  <si>
    <t>SSC+SD Import Total 2 anys
IVA inclòs</t>
  </si>
  <si>
    <t>IMPORT MENSUAL SSC IVA exclòs</t>
  </si>
  <si>
    <t>IMPORT ANUAL per SD IVA exclòs</t>
  </si>
  <si>
    <t>IMPORT TOTAL 2 ANYS per SD IVA inclòs</t>
  </si>
  <si>
    <t>SUBMINISTRAMENT SUCCESSIU I CONTINUAT DE LENTS INTRAOCULARS, ANELLS DE TENSIÓ CAPSULAR I IMPLANTS PER A CIRURGIA DE GLAUCOMA, LA GESTIÓ DEL SEU DIPÒSIT I LA CESSIÓ DE L’INSTRUMENTAL NECESSARI PER A LA SEVA UTILITZACIÓ AMB DESTÍ AL SERVEI D'OFTALMOLOGIA DEL CONSORCI MAR PARC DE SALUT DE BARCELONA</t>
  </si>
  <si>
    <t>CONSUMS Anuals</t>
  </si>
  <si>
    <t xml:space="preserve">Lent intraocular multifocal amb rang complert de visió. Estèril. Unitari. </t>
  </si>
  <si>
    <t>Percentatge cost  servei de dipòsit</t>
  </si>
  <si>
    <t>IMPORT MENSUAL SD IVA exclòs</t>
  </si>
  <si>
    <t>IMPORTS SSC + SD</t>
  </si>
  <si>
    <t xml:space="preserve">Lent intraocular monobloc acrìlica, hidròfoba, òptica biconvexa àsferica de profunditat de focus estesa. Estèril. Unitari. </t>
  </si>
  <si>
    <t>ANNEX PE</t>
  </si>
  <si>
    <t>ANNEX PE Servei de Dipòsit</t>
  </si>
  <si>
    <t>IMPORT 2 ANYS per SD IVA exclòs</t>
  </si>
  <si>
    <t>IMPORTS Servei de Dipòsit</t>
  </si>
  <si>
    <t>Percentatge cost  Servei de Dipòsit</t>
  </si>
  <si>
    <t>ANNEX PE Subministrament Sucessiu Continuat dels articles</t>
  </si>
  <si>
    <t>IMPORTS Subministrament Successiu i Continuat dels articles</t>
  </si>
  <si>
    <t>*SSC (Subministrament Successiu i Continuat)</t>
  </si>
  <si>
    <t>**SD (Servei de Dipòsit)</t>
  </si>
  <si>
    <t>IMPORTS SSC* (Subministrament Successiu i Continuat dels articles)</t>
  </si>
  <si>
    <t>IMPORTS SD** (Servei de Dipòsit)</t>
  </si>
  <si>
    <t>NOTA IMPORTANT:</t>
  </si>
  <si>
    <t>Les taules que el licitador hagi d’adjuntar en la seva proposta, s’han de presentar en format Excel  i PDF (signat electrònicament).</t>
  </si>
  <si>
    <t>Totes les taules es publiquen en format Excel per tal de facilitar els càlculs i/o l’escriptura pertinent. Els licitadors que utilitzin aquests arxius, ho faran sota la seva responsabilitat i els hi correspon revisar que les fórmules, càlculs i/o text aplicats són correctes.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</si>
</sst>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00\ &quot;€&quot;"/>
    <numFmt numFmtId="165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name val="Arial"/>
      <family val="2"/>
    </font>
    <font>
      <b/>
      <sz val="9"/>
      <color indexed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7" tint="0.59999389629810485"/>
        <bgColor indexed="31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18" fillId="0" borderId="0"/>
    <xf numFmtId="0" fontId="20" fillId="0" borderId="0"/>
    <xf numFmtId="0" fontId="18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1" applyFont="1" applyFill="1" applyBorder="1" applyAlignment="1">
      <alignment horizontal="center" vertical="top"/>
    </xf>
    <xf numFmtId="0" fontId="2" fillId="2" borderId="0" xfId="1" applyFont="1" applyFill="1" applyBorder="1" applyAlignment="1">
      <alignment vertical="top" wrapText="1"/>
    </xf>
    <xf numFmtId="4" fontId="2" fillId="2" borderId="0" xfId="1" applyNumberFormat="1" applyFont="1" applyFill="1" applyBorder="1" applyAlignment="1">
      <alignment vertical="top"/>
    </xf>
    <xf numFmtId="0" fontId="1" fillId="2" borderId="0" xfId="1" applyFill="1" applyBorder="1" applyAlignment="1">
      <alignment vertical="top"/>
    </xf>
    <xf numFmtId="0" fontId="1" fillId="0" borderId="0" xfId="1" applyBorder="1" applyAlignment="1">
      <alignment vertical="top"/>
    </xf>
    <xf numFmtId="0" fontId="8" fillId="0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" fillId="0" borderId="0" xfId="1" applyAlignment="1">
      <alignment vertical="top"/>
    </xf>
    <xf numFmtId="0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/>
    </xf>
    <xf numFmtId="0" fontId="2" fillId="0" borderId="0" xfId="1" applyFont="1" applyAlignment="1">
      <alignment horizontal="center" vertical="top"/>
    </xf>
    <xf numFmtId="0" fontId="12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4" fontId="8" fillId="2" borderId="0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top"/>
    </xf>
    <xf numFmtId="0" fontId="14" fillId="2" borderId="0" xfId="1" applyFont="1" applyFill="1" applyBorder="1" applyAlignment="1">
      <alignment vertical="top" wrapText="1"/>
    </xf>
    <xf numFmtId="0" fontId="16" fillId="2" borderId="0" xfId="1" applyFont="1" applyFill="1" applyBorder="1" applyAlignment="1">
      <alignment horizontal="center" vertical="top"/>
    </xf>
    <xf numFmtId="4" fontId="12" fillId="2" borderId="0" xfId="1" applyNumberFormat="1" applyFont="1" applyFill="1" applyBorder="1" applyAlignment="1">
      <alignment vertical="top"/>
    </xf>
    <xf numFmtId="4" fontId="17" fillId="2" borderId="0" xfId="1" applyNumberFormat="1" applyFont="1" applyFill="1" applyBorder="1" applyAlignment="1">
      <alignment horizontal="right" vertical="center" wrapText="1"/>
    </xf>
    <xf numFmtId="4" fontId="7" fillId="2" borderId="0" xfId="1" applyNumberFormat="1" applyFont="1" applyFill="1" applyBorder="1" applyAlignment="1">
      <alignment vertical="center"/>
    </xf>
    <xf numFmtId="0" fontId="8" fillId="0" borderId="13" xfId="1" applyFont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vertical="center"/>
    </xf>
    <xf numFmtId="164" fontId="12" fillId="0" borderId="3" xfId="1" applyNumberFormat="1" applyFont="1" applyFill="1" applyBorder="1" applyAlignment="1">
      <alignment vertical="center"/>
    </xf>
    <xf numFmtId="0" fontId="21" fillId="2" borderId="0" xfId="1" applyFont="1" applyFill="1" applyBorder="1" applyAlignment="1">
      <alignment horizontal="center" vertical="top"/>
    </xf>
    <xf numFmtId="0" fontId="21" fillId="2" borderId="0" xfId="1" applyFont="1" applyFill="1" applyBorder="1" applyAlignment="1">
      <alignment vertical="top" wrapText="1"/>
    </xf>
    <xf numFmtId="4" fontId="21" fillId="2" borderId="0" xfId="1" applyNumberFormat="1" applyFont="1" applyFill="1" applyBorder="1" applyAlignment="1">
      <alignment vertical="top"/>
    </xf>
    <xf numFmtId="0" fontId="21" fillId="2" borderId="0" xfId="1" applyFont="1" applyFill="1" applyBorder="1" applyAlignment="1">
      <alignment vertical="top"/>
    </xf>
    <xf numFmtId="4" fontId="21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44" fontId="12" fillId="0" borderId="3" xfId="6" applyFont="1" applyBorder="1" applyAlignment="1">
      <alignment vertical="center"/>
    </xf>
    <xf numFmtId="44" fontId="12" fillId="0" borderId="4" xfId="6" applyFont="1" applyBorder="1" applyAlignment="1">
      <alignment vertical="center"/>
    </xf>
    <xf numFmtId="0" fontId="4" fillId="3" borderId="18" xfId="1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/>
    </xf>
    <xf numFmtId="0" fontId="6" fillId="4" borderId="19" xfId="2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10" fillId="0" borderId="13" xfId="1" applyFont="1" applyFill="1" applyBorder="1" applyAlignment="1">
      <alignment horizontal="center" vertical="center" wrapText="1"/>
    </xf>
    <xf numFmtId="164" fontId="8" fillId="0" borderId="13" xfId="1" applyNumberFormat="1" applyFont="1" applyFill="1" applyBorder="1" applyAlignment="1">
      <alignment vertical="center"/>
    </xf>
    <xf numFmtId="0" fontId="6" fillId="4" borderId="28" xfId="2" applyFont="1" applyFill="1" applyBorder="1" applyAlignment="1">
      <alignment horizontal="center" vertical="center" wrapText="1"/>
    </xf>
    <xf numFmtId="44" fontId="12" fillId="0" borderId="10" xfId="6" applyFont="1" applyBorder="1" applyAlignment="1">
      <alignment vertical="center"/>
    </xf>
    <xf numFmtId="44" fontId="12" fillId="0" borderId="16" xfId="6" applyFont="1" applyBorder="1" applyAlignment="1">
      <alignment vertical="center"/>
    </xf>
    <xf numFmtId="44" fontId="12" fillId="0" borderId="29" xfId="6" applyFont="1" applyBorder="1" applyAlignment="1">
      <alignment vertical="center"/>
    </xf>
    <xf numFmtId="44" fontId="12" fillId="0" borderId="15" xfId="6" applyFont="1" applyBorder="1" applyAlignment="1">
      <alignment vertical="center"/>
    </xf>
    <xf numFmtId="0" fontId="19" fillId="2" borderId="0" xfId="1" applyFont="1" applyFill="1" applyBorder="1" applyAlignment="1">
      <alignment horizontal="left" vertical="top"/>
    </xf>
    <xf numFmtId="0" fontId="20" fillId="2" borderId="0" xfId="1" applyFont="1" applyFill="1" applyBorder="1" applyAlignment="1">
      <alignment horizontal="left" vertical="top"/>
    </xf>
    <xf numFmtId="0" fontId="22" fillId="2" borderId="0" xfId="1" applyFont="1" applyFill="1" applyBorder="1" applyAlignment="1">
      <alignment vertical="top"/>
    </xf>
    <xf numFmtId="0" fontId="8" fillId="0" borderId="3" xfId="1" applyFont="1" applyFill="1" applyBorder="1" applyAlignment="1">
      <alignment vertical="center" wrapText="1"/>
    </xf>
    <xf numFmtId="44" fontId="12" fillId="0" borderId="4" xfId="6" applyFont="1" applyFill="1" applyBorder="1" applyAlignment="1">
      <alignment vertical="center"/>
    </xf>
    <xf numFmtId="10" fontId="12" fillId="0" borderId="31" xfId="6" applyNumberFormat="1" applyFont="1" applyBorder="1" applyAlignment="1">
      <alignment vertical="center"/>
    </xf>
    <xf numFmtId="0" fontId="6" fillId="7" borderId="18" xfId="2" applyFont="1" applyFill="1" applyBorder="1" applyAlignment="1">
      <alignment horizontal="center" vertical="center" wrapText="1"/>
    </xf>
    <xf numFmtId="0" fontId="6" fillId="7" borderId="25" xfId="2" applyFont="1" applyFill="1" applyBorder="1" applyAlignment="1">
      <alignment horizontal="center" vertical="center" wrapText="1"/>
    </xf>
    <xf numFmtId="0" fontId="6" fillId="7" borderId="19" xfId="2" applyFont="1" applyFill="1" applyBorder="1" applyAlignment="1">
      <alignment horizontal="center" vertical="center" wrapText="1"/>
    </xf>
    <xf numFmtId="0" fontId="6" fillId="8" borderId="32" xfId="2" applyFont="1" applyFill="1" applyBorder="1" applyAlignment="1">
      <alignment horizontal="center" vertical="center" wrapText="1"/>
    </xf>
    <xf numFmtId="0" fontId="6" fillId="8" borderId="33" xfId="2" applyFont="1" applyFill="1" applyBorder="1" applyAlignment="1">
      <alignment horizontal="center" vertical="center" wrapText="1"/>
    </xf>
    <xf numFmtId="165" fontId="6" fillId="0" borderId="3" xfId="2" applyNumberFormat="1" applyFont="1" applyFill="1" applyBorder="1" applyAlignment="1">
      <alignment horizontal="right" vertical="center" wrapText="1"/>
    </xf>
    <xf numFmtId="0" fontId="6" fillId="7" borderId="28" xfId="2" applyFont="1" applyFill="1" applyBorder="1" applyAlignment="1">
      <alignment horizontal="center" vertical="center" wrapText="1"/>
    </xf>
    <xf numFmtId="0" fontId="6" fillId="8" borderId="23" xfId="2" applyFont="1" applyFill="1" applyBorder="1" applyAlignment="1">
      <alignment horizontal="center" vertical="center" wrapText="1"/>
    </xf>
    <xf numFmtId="165" fontId="6" fillId="0" borderId="10" xfId="2" applyNumberFormat="1" applyFont="1" applyFill="1" applyBorder="1" applyAlignment="1">
      <alignment horizontal="right" vertical="center" wrapText="1"/>
    </xf>
    <xf numFmtId="165" fontId="6" fillId="0" borderId="7" xfId="2" applyNumberFormat="1" applyFont="1" applyFill="1" applyBorder="1" applyAlignment="1">
      <alignment horizontal="right" vertical="center" wrapText="1"/>
    </xf>
    <xf numFmtId="165" fontId="6" fillId="0" borderId="15" xfId="2" applyNumberFormat="1" applyFont="1" applyFill="1" applyBorder="1" applyAlignment="1">
      <alignment horizontal="right" vertical="center" wrapText="1"/>
    </xf>
    <xf numFmtId="165" fontId="6" fillId="0" borderId="16" xfId="2" applyNumberFormat="1" applyFont="1" applyFill="1" applyBorder="1" applyAlignment="1">
      <alignment horizontal="right" vertical="center" wrapText="1"/>
    </xf>
    <xf numFmtId="165" fontId="6" fillId="0" borderId="17" xfId="2" applyNumberFormat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44" fontId="12" fillId="0" borderId="7" xfId="6" applyFont="1" applyBorder="1" applyAlignment="1">
      <alignment vertical="center"/>
    </xf>
    <xf numFmtId="44" fontId="12" fillId="0" borderId="7" xfId="6" applyFont="1" applyFill="1" applyBorder="1" applyAlignment="1">
      <alignment vertical="center"/>
    </xf>
    <xf numFmtId="44" fontId="12" fillId="0" borderId="13" xfId="6" applyFont="1" applyBorder="1" applyAlignment="1">
      <alignment vertical="center"/>
    </xf>
    <xf numFmtId="44" fontId="12" fillId="0" borderId="21" xfId="6" applyFont="1" applyBorder="1" applyAlignment="1">
      <alignment vertical="center"/>
    </xf>
    <xf numFmtId="0" fontId="6" fillId="7" borderId="20" xfId="2" applyFont="1" applyFill="1" applyBorder="1" applyAlignment="1">
      <alignment horizontal="center" vertical="center" wrapText="1"/>
    </xf>
    <xf numFmtId="44" fontId="12" fillId="0" borderId="12" xfId="6" applyFont="1" applyBorder="1" applyAlignment="1">
      <alignment vertical="center"/>
    </xf>
    <xf numFmtId="10" fontId="12" fillId="0" borderId="34" xfId="6" applyNumberFormat="1" applyFont="1" applyBorder="1" applyAlignment="1">
      <alignment vertical="center"/>
    </xf>
    <xf numFmtId="4" fontId="3" fillId="2" borderId="0" xfId="1" applyNumberFormat="1" applyFont="1" applyFill="1" applyBorder="1" applyAlignment="1">
      <alignment horizontal="center" vertical="center"/>
    </xf>
    <xf numFmtId="0" fontId="24" fillId="0" borderId="0" xfId="1" applyFont="1" applyAlignment="1">
      <alignment vertical="top" wrapText="1"/>
    </xf>
    <xf numFmtId="4" fontId="24" fillId="0" borderId="0" xfId="1" applyNumberFormat="1" applyFont="1" applyAlignment="1">
      <alignment vertical="top"/>
    </xf>
    <xf numFmtId="0" fontId="22" fillId="0" borderId="0" xfId="1" applyFont="1" applyAlignment="1">
      <alignment vertical="top"/>
    </xf>
    <xf numFmtId="0" fontId="3" fillId="0" borderId="0" xfId="0" applyFont="1" applyAlignment="1">
      <alignment horizontal="justify" vertical="center"/>
    </xf>
    <xf numFmtId="0" fontId="24" fillId="0" borderId="0" xfId="1" applyFont="1" applyAlignment="1">
      <alignment horizontal="center" vertical="top"/>
    </xf>
    <xf numFmtId="0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4" fontId="21" fillId="6" borderId="26" xfId="1" applyNumberFormat="1" applyFont="1" applyFill="1" applyBorder="1" applyAlignment="1">
      <alignment horizontal="center" vertical="center" wrapText="1"/>
    </xf>
    <xf numFmtId="4" fontId="21" fillId="6" borderId="9" xfId="1" applyNumberFormat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21" fillId="5" borderId="11" xfId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  <xf numFmtId="0" fontId="21" fillId="3" borderId="27" xfId="1" applyFont="1" applyFill="1" applyBorder="1" applyAlignment="1">
      <alignment horizontal="center" vertical="center" wrapText="1"/>
    </xf>
    <xf numFmtId="0" fontId="15" fillId="2" borderId="0" xfId="1" applyNumberFormat="1" applyFont="1" applyFill="1" applyBorder="1" applyAlignment="1">
      <alignment horizontal="left" vertical="center"/>
    </xf>
    <xf numFmtId="165" fontId="12" fillId="3" borderId="19" xfId="1" applyNumberFormat="1" applyFont="1" applyFill="1" applyBorder="1" applyAlignment="1">
      <alignment horizontal="center" vertical="center"/>
    </xf>
    <xf numFmtId="165" fontId="12" fillId="3" borderId="13" xfId="1" applyNumberFormat="1" applyFont="1" applyFill="1" applyBorder="1" applyAlignment="1">
      <alignment horizontal="center" vertical="center"/>
    </xf>
    <xf numFmtId="165" fontId="6" fillId="7" borderId="24" xfId="2" applyNumberFormat="1" applyFont="1" applyFill="1" applyBorder="1" applyAlignment="1">
      <alignment horizontal="center" vertical="center" wrapText="1"/>
    </xf>
    <xf numFmtId="165" fontId="6" fillId="7" borderId="30" xfId="2" applyNumberFormat="1" applyFont="1" applyFill="1" applyBorder="1" applyAlignment="1">
      <alignment horizontal="center" vertical="center" wrapText="1"/>
    </xf>
    <xf numFmtId="165" fontId="12" fillId="3" borderId="28" xfId="1" applyNumberFormat="1" applyFont="1" applyFill="1" applyBorder="1" applyAlignment="1">
      <alignment horizontal="center" vertical="center"/>
    </xf>
    <xf numFmtId="165" fontId="12" fillId="3" borderId="14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165" fontId="19" fillId="5" borderId="20" xfId="1" applyNumberFormat="1" applyFont="1" applyFill="1" applyBorder="1" applyAlignment="1">
      <alignment horizontal="right" vertical="center"/>
    </xf>
    <xf numFmtId="165" fontId="19" fillId="5" borderId="21" xfId="1" applyNumberFormat="1" applyFont="1" applyFill="1" applyBorder="1" applyAlignment="1">
      <alignment horizontal="right" vertical="center"/>
    </xf>
    <xf numFmtId="165" fontId="19" fillId="5" borderId="22" xfId="1" applyNumberFormat="1" applyFont="1" applyFill="1" applyBorder="1" applyAlignment="1">
      <alignment horizontal="right" vertical="center"/>
    </xf>
    <xf numFmtId="165" fontId="19" fillId="5" borderId="5" xfId="1" applyNumberFormat="1" applyFont="1" applyFill="1" applyBorder="1" applyAlignment="1">
      <alignment horizontal="right" vertical="center"/>
    </xf>
    <xf numFmtId="165" fontId="6" fillId="7" borderId="26" xfId="2" applyNumberFormat="1" applyFont="1" applyFill="1" applyBorder="1" applyAlignment="1">
      <alignment horizontal="center" vertical="center" wrapText="1"/>
    </xf>
    <xf numFmtId="165" fontId="6" fillId="7" borderId="8" xfId="2" applyNumberFormat="1" applyFont="1" applyFill="1" applyBorder="1" applyAlignment="1">
      <alignment horizontal="center" vertical="center" wrapText="1"/>
    </xf>
    <xf numFmtId="165" fontId="12" fillId="3" borderId="18" xfId="1" applyNumberFormat="1" applyFont="1" applyFill="1" applyBorder="1" applyAlignment="1">
      <alignment horizontal="center" vertical="center"/>
    </xf>
    <xf numFmtId="165" fontId="12" fillId="3" borderId="12" xfId="1" applyNumberFormat="1" applyFont="1" applyFill="1" applyBorder="1" applyAlignment="1">
      <alignment horizontal="center" vertical="center"/>
    </xf>
    <xf numFmtId="10" fontId="6" fillId="7" borderId="24" xfId="2" applyNumberFormat="1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165" fontId="12" fillId="3" borderId="20" xfId="1" applyNumberFormat="1" applyFont="1" applyFill="1" applyBorder="1" applyAlignment="1">
      <alignment horizontal="center" vertical="center"/>
    </xf>
    <xf numFmtId="165" fontId="12" fillId="3" borderId="21" xfId="1" applyNumberFormat="1" applyFont="1" applyFill="1" applyBorder="1" applyAlignment="1">
      <alignment horizontal="center" vertical="center"/>
    </xf>
    <xf numFmtId="4" fontId="21" fillId="6" borderId="27" xfId="1" applyNumberFormat="1" applyFont="1" applyFill="1" applyBorder="1" applyAlignment="1">
      <alignment horizontal="center" vertical="center" wrapText="1"/>
    </xf>
  </cellXfs>
  <cellStyles count="7">
    <cellStyle name="Excel Built-in Normal" xfId="2"/>
    <cellStyle name="Moneda" xfId="6" builtinId="4"/>
    <cellStyle name="Normal" xfId="0" builtinId="0"/>
    <cellStyle name="Normal 2" xfId="1"/>
    <cellStyle name="Normal 2 2" xfId="4"/>
    <cellStyle name="Normal 2 3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X36"/>
  <sheetViews>
    <sheetView tabSelected="1" topLeftCell="A2" zoomScaleNormal="100" workbookViewId="0">
      <selection activeCell="C43" sqref="C43"/>
    </sheetView>
  </sheetViews>
  <sheetFormatPr baseColWidth="10" defaultColWidth="11.44140625" defaultRowHeight="14.4" x14ac:dyDescent="0.3"/>
  <cols>
    <col min="1" max="1" width="7" style="12" bestFit="1" customWidth="1"/>
    <col min="2" max="2" width="8.88671875" style="12" customWidth="1"/>
    <col min="3" max="3" width="71.88671875" style="10" customWidth="1"/>
    <col min="4" max="4" width="9.6640625" style="10" bestFit="1" customWidth="1"/>
    <col min="5" max="5" width="14.88671875" style="11" customWidth="1"/>
    <col min="6" max="6" width="14.5546875" style="11" customWidth="1"/>
    <col min="7" max="7" width="16.44140625" style="11" customWidth="1"/>
    <col min="8" max="8" width="11.44140625" style="11" bestFit="1" customWidth="1"/>
    <col min="9" max="12" width="13.6640625" style="11" customWidth="1"/>
    <col min="13" max="14" width="14.33203125" style="11" customWidth="1"/>
    <col min="15" max="15" width="14.109375" style="9" customWidth="1"/>
    <col min="16" max="16" width="13.33203125" style="9" bestFit="1" customWidth="1"/>
    <col min="17" max="17" width="14.5546875" style="9" customWidth="1"/>
    <col min="18" max="18" width="14.44140625" style="9" customWidth="1"/>
    <col min="19" max="19" width="12.88671875" style="9" customWidth="1"/>
    <col min="20" max="22" width="15.109375" style="9" customWidth="1"/>
    <col min="23" max="23" width="15.88671875" style="9" customWidth="1"/>
    <col min="24" max="16384" width="11.44140625" style="9"/>
  </cols>
  <sheetData>
    <row r="1" spans="1:24" s="5" customFormat="1" x14ac:dyDescent="0.3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5" customFormat="1" ht="43.5" customHeight="1" x14ac:dyDescent="0.3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5"/>
      <c r="W2" s="4"/>
      <c r="X2" s="4"/>
    </row>
    <row r="3" spans="1:24" s="5" customFormat="1" ht="36" customHeight="1" x14ac:dyDescent="0.3">
      <c r="A3" s="87" t="s">
        <v>72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4"/>
    </row>
    <row r="4" spans="1:24" s="5" customFormat="1" ht="20.25" customHeight="1" x14ac:dyDescent="0.3">
      <c r="A4" s="53" t="s">
        <v>86</v>
      </c>
      <c r="B4" s="54"/>
      <c r="C4" s="54"/>
      <c r="D4" s="30"/>
      <c r="E4" s="30"/>
      <c r="F4" s="30"/>
      <c r="G4" s="30"/>
      <c r="H4" s="30"/>
      <c r="I4" s="30"/>
      <c r="J4" s="30"/>
      <c r="K4" s="30"/>
      <c r="L4" s="30"/>
      <c r="M4" s="29" t="s">
        <v>79</v>
      </c>
      <c r="N4" s="29"/>
      <c r="O4" s="30"/>
      <c r="P4" s="4"/>
      <c r="Q4" s="4"/>
      <c r="R4" s="4"/>
      <c r="S4" s="4"/>
      <c r="T4" s="4"/>
      <c r="U4" s="4"/>
      <c r="V4" s="55"/>
      <c r="W4" s="4"/>
      <c r="X4" s="4"/>
    </row>
    <row r="5" spans="1:24" s="5" customFormat="1" ht="17.25" customHeight="1" thickBot="1" x14ac:dyDescent="0.35">
      <c r="A5" s="53" t="s">
        <v>87</v>
      </c>
      <c r="B5" s="54"/>
      <c r="C5" s="54"/>
      <c r="D5" s="26"/>
      <c r="F5" s="27"/>
      <c r="G5" s="27"/>
      <c r="H5" s="27"/>
      <c r="I5" s="27"/>
      <c r="J5" s="27"/>
      <c r="K5" s="27"/>
      <c r="L5" s="27"/>
      <c r="M5" s="27"/>
      <c r="N5" s="27"/>
      <c r="O5" s="28"/>
      <c r="P5" s="4"/>
      <c r="Q5" s="4"/>
      <c r="R5" s="4"/>
      <c r="S5" s="4"/>
      <c r="T5" s="4"/>
      <c r="U5" s="4"/>
      <c r="V5" s="4"/>
      <c r="W5" s="4"/>
      <c r="X5" s="4"/>
    </row>
    <row r="6" spans="1:24" s="5" customFormat="1" ht="24" customHeight="1" thickBot="1" x14ac:dyDescent="0.35">
      <c r="A6" s="25"/>
      <c r="B6" s="25"/>
      <c r="C6" s="26"/>
      <c r="D6" s="96" t="s">
        <v>88</v>
      </c>
      <c r="E6" s="97"/>
      <c r="F6" s="97"/>
      <c r="G6" s="97"/>
      <c r="H6" s="97"/>
      <c r="I6" s="97"/>
      <c r="J6" s="97"/>
      <c r="K6" s="97"/>
      <c r="L6" s="98"/>
      <c r="M6" s="91" t="s">
        <v>89</v>
      </c>
      <c r="N6" s="92"/>
      <c r="O6" s="92"/>
      <c r="P6" s="92"/>
      <c r="Q6" s="92"/>
      <c r="R6" s="92"/>
      <c r="S6" s="92"/>
      <c r="T6" s="93" t="s">
        <v>77</v>
      </c>
      <c r="U6" s="94"/>
      <c r="V6" s="94"/>
      <c r="W6" s="95"/>
      <c r="X6" s="4"/>
    </row>
    <row r="7" spans="1:24" s="5" customFormat="1" ht="66.75" customHeight="1" x14ac:dyDescent="0.3">
      <c r="A7" s="39" t="s">
        <v>0</v>
      </c>
      <c r="B7" s="40" t="s">
        <v>1</v>
      </c>
      <c r="C7" s="40" t="s">
        <v>2</v>
      </c>
      <c r="D7" s="41" t="s">
        <v>73</v>
      </c>
      <c r="E7" s="41" t="s">
        <v>3</v>
      </c>
      <c r="F7" s="41" t="s">
        <v>4</v>
      </c>
      <c r="G7" s="41" t="s">
        <v>5</v>
      </c>
      <c r="H7" s="41" t="s">
        <v>6</v>
      </c>
      <c r="I7" s="41" t="s">
        <v>7</v>
      </c>
      <c r="J7" s="41" t="s">
        <v>8</v>
      </c>
      <c r="K7" s="41" t="s">
        <v>62</v>
      </c>
      <c r="L7" s="48" t="s">
        <v>63</v>
      </c>
      <c r="M7" s="59" t="s">
        <v>69</v>
      </c>
      <c r="N7" s="60" t="s">
        <v>75</v>
      </c>
      <c r="O7" s="61" t="s">
        <v>76</v>
      </c>
      <c r="P7" s="61" t="s">
        <v>70</v>
      </c>
      <c r="Q7" s="61" t="s">
        <v>81</v>
      </c>
      <c r="R7" s="61" t="s">
        <v>65</v>
      </c>
      <c r="S7" s="65" t="s">
        <v>71</v>
      </c>
      <c r="T7" s="66" t="s">
        <v>66</v>
      </c>
      <c r="U7" s="62" t="s">
        <v>67</v>
      </c>
      <c r="V7" s="62" t="s">
        <v>64</v>
      </c>
      <c r="W7" s="63" t="s">
        <v>68</v>
      </c>
      <c r="X7" s="4"/>
    </row>
    <row r="8" spans="1:24" s="5" customFormat="1" ht="30" customHeight="1" x14ac:dyDescent="0.3">
      <c r="A8" s="42" t="s">
        <v>9</v>
      </c>
      <c r="B8" s="6" t="s">
        <v>10</v>
      </c>
      <c r="C8" s="31" t="s">
        <v>61</v>
      </c>
      <c r="D8" s="32">
        <v>100</v>
      </c>
      <c r="E8" s="23"/>
      <c r="F8" s="23"/>
      <c r="G8" s="37">
        <f>D8*E8</f>
        <v>0</v>
      </c>
      <c r="H8" s="37">
        <f>G8*10%</f>
        <v>0</v>
      </c>
      <c r="I8" s="37">
        <f>G8+H8</f>
        <v>0</v>
      </c>
      <c r="J8" s="37">
        <f t="shared" ref="J8:J26" si="0">G8*2</f>
        <v>0</v>
      </c>
      <c r="K8" s="37">
        <f>J8*10%</f>
        <v>0</v>
      </c>
      <c r="L8" s="38">
        <f>J8+K8</f>
        <v>0</v>
      </c>
      <c r="M8" s="49">
        <f>G8/12</f>
        <v>0</v>
      </c>
      <c r="N8" s="58"/>
      <c r="O8" s="37">
        <f t="shared" ref="O8:O26" si="1">M8*N8</f>
        <v>0</v>
      </c>
      <c r="P8" s="37">
        <f>O8*12</f>
        <v>0</v>
      </c>
      <c r="Q8" s="37">
        <f>P8*2</f>
        <v>0</v>
      </c>
      <c r="R8" s="37">
        <f>Q8*21%</f>
        <v>0</v>
      </c>
      <c r="S8" s="38">
        <f>Q8+R8</f>
        <v>0</v>
      </c>
      <c r="T8" s="67">
        <f t="shared" ref="T8:T26" si="2">J8+Q8</f>
        <v>0</v>
      </c>
      <c r="U8" s="64">
        <f t="shared" ref="U8:U26" si="3">R8</f>
        <v>0</v>
      </c>
      <c r="V8" s="64">
        <f t="shared" ref="V8:V26" si="4">K8</f>
        <v>0</v>
      </c>
      <c r="W8" s="68">
        <f>S8+$L$8</f>
        <v>0</v>
      </c>
      <c r="X8" s="4"/>
    </row>
    <row r="9" spans="1:24" s="5" customFormat="1" ht="30" customHeight="1" x14ac:dyDescent="0.3">
      <c r="A9" s="42" t="s">
        <v>11</v>
      </c>
      <c r="B9" s="6" t="s">
        <v>58</v>
      </c>
      <c r="C9" s="31" t="s">
        <v>46</v>
      </c>
      <c r="D9" s="32">
        <v>650</v>
      </c>
      <c r="E9" s="23"/>
      <c r="F9" s="23"/>
      <c r="G9" s="37">
        <f t="shared" ref="G9:G26" si="5">D9*E9</f>
        <v>0</v>
      </c>
      <c r="H9" s="37">
        <f t="shared" ref="H9:H26" si="6">G9*10%</f>
        <v>0</v>
      </c>
      <c r="I9" s="37">
        <f t="shared" ref="I9:I26" si="7">G9+H9</f>
        <v>0</v>
      </c>
      <c r="J9" s="37">
        <f t="shared" si="0"/>
        <v>0</v>
      </c>
      <c r="K9" s="37">
        <f t="shared" ref="K9:K26" si="8">J9*10%</f>
        <v>0</v>
      </c>
      <c r="L9" s="38">
        <f t="shared" ref="L9:L26" si="9">J9+K9</f>
        <v>0</v>
      </c>
      <c r="M9" s="49">
        <f t="shared" ref="M9:M26" si="10">G9/12</f>
        <v>0</v>
      </c>
      <c r="N9" s="58"/>
      <c r="O9" s="37">
        <f t="shared" si="1"/>
        <v>0</v>
      </c>
      <c r="P9" s="37">
        <f t="shared" ref="P9:P26" si="11">O9*12</f>
        <v>0</v>
      </c>
      <c r="Q9" s="37">
        <f t="shared" ref="Q9:Q26" si="12">P9*2</f>
        <v>0</v>
      </c>
      <c r="R9" s="37">
        <f t="shared" ref="R9:R26" si="13">Q9*21%</f>
        <v>0</v>
      </c>
      <c r="S9" s="38">
        <f t="shared" ref="S9:S26" si="14">Q9+R9</f>
        <v>0</v>
      </c>
      <c r="T9" s="67">
        <f t="shared" si="2"/>
        <v>0</v>
      </c>
      <c r="U9" s="64">
        <f t="shared" si="3"/>
        <v>0</v>
      </c>
      <c r="V9" s="64">
        <f t="shared" si="4"/>
        <v>0</v>
      </c>
      <c r="W9" s="68">
        <f t="shared" ref="W9:W26" si="15">S9+L9</f>
        <v>0</v>
      </c>
      <c r="X9" s="4"/>
    </row>
    <row r="10" spans="1:24" s="5" customFormat="1" ht="30" customHeight="1" x14ac:dyDescent="0.3">
      <c r="A10" s="42" t="s">
        <v>12</v>
      </c>
      <c r="B10" s="6" t="s">
        <v>13</v>
      </c>
      <c r="C10" s="31" t="s">
        <v>47</v>
      </c>
      <c r="D10" s="32">
        <v>900</v>
      </c>
      <c r="E10" s="23"/>
      <c r="F10" s="23"/>
      <c r="G10" s="37">
        <f t="shared" si="5"/>
        <v>0</v>
      </c>
      <c r="H10" s="37">
        <f t="shared" si="6"/>
        <v>0</v>
      </c>
      <c r="I10" s="37">
        <f t="shared" si="7"/>
        <v>0</v>
      </c>
      <c r="J10" s="37">
        <f t="shared" si="0"/>
        <v>0</v>
      </c>
      <c r="K10" s="37">
        <f t="shared" si="8"/>
        <v>0</v>
      </c>
      <c r="L10" s="38">
        <f t="shared" si="9"/>
        <v>0</v>
      </c>
      <c r="M10" s="49">
        <f>G10/12</f>
        <v>0</v>
      </c>
      <c r="N10" s="58"/>
      <c r="O10" s="37">
        <f t="shared" si="1"/>
        <v>0</v>
      </c>
      <c r="P10" s="37">
        <f t="shared" si="11"/>
        <v>0</v>
      </c>
      <c r="Q10" s="37">
        <f t="shared" si="12"/>
        <v>0</v>
      </c>
      <c r="R10" s="37">
        <f t="shared" si="13"/>
        <v>0</v>
      </c>
      <c r="S10" s="38">
        <f t="shared" si="14"/>
        <v>0</v>
      </c>
      <c r="T10" s="67">
        <f t="shared" si="2"/>
        <v>0</v>
      </c>
      <c r="U10" s="64">
        <f t="shared" si="3"/>
        <v>0</v>
      </c>
      <c r="V10" s="64">
        <f t="shared" si="4"/>
        <v>0</v>
      </c>
      <c r="W10" s="68">
        <f t="shared" si="15"/>
        <v>0</v>
      </c>
      <c r="X10" s="4"/>
    </row>
    <row r="11" spans="1:24" s="5" customFormat="1" ht="30" customHeight="1" x14ac:dyDescent="0.3">
      <c r="A11" s="42" t="s">
        <v>14</v>
      </c>
      <c r="B11" s="7" t="s">
        <v>15</v>
      </c>
      <c r="C11" s="33" t="s">
        <v>48</v>
      </c>
      <c r="D11" s="34">
        <v>100</v>
      </c>
      <c r="E11" s="24"/>
      <c r="F11" s="23"/>
      <c r="G11" s="37">
        <f t="shared" si="5"/>
        <v>0</v>
      </c>
      <c r="H11" s="37">
        <f t="shared" si="6"/>
        <v>0</v>
      </c>
      <c r="I11" s="37">
        <f t="shared" si="7"/>
        <v>0</v>
      </c>
      <c r="J11" s="37">
        <f t="shared" si="0"/>
        <v>0</v>
      </c>
      <c r="K11" s="37">
        <f t="shared" si="8"/>
        <v>0</v>
      </c>
      <c r="L11" s="38">
        <f t="shared" si="9"/>
        <v>0</v>
      </c>
      <c r="M11" s="49">
        <f t="shared" si="10"/>
        <v>0</v>
      </c>
      <c r="N11" s="58"/>
      <c r="O11" s="37">
        <f t="shared" si="1"/>
        <v>0</v>
      </c>
      <c r="P11" s="37">
        <f t="shared" si="11"/>
        <v>0</v>
      </c>
      <c r="Q11" s="37">
        <f>P11*2</f>
        <v>0</v>
      </c>
      <c r="R11" s="37">
        <f t="shared" si="13"/>
        <v>0</v>
      </c>
      <c r="S11" s="38">
        <f t="shared" si="14"/>
        <v>0</v>
      </c>
      <c r="T11" s="67">
        <f t="shared" si="2"/>
        <v>0</v>
      </c>
      <c r="U11" s="64">
        <f t="shared" si="3"/>
        <v>0</v>
      </c>
      <c r="V11" s="64">
        <f t="shared" si="4"/>
        <v>0</v>
      </c>
      <c r="W11" s="68">
        <f t="shared" si="15"/>
        <v>0</v>
      </c>
      <c r="X11" s="4"/>
    </row>
    <row r="12" spans="1:24" s="5" customFormat="1" ht="30" customHeight="1" x14ac:dyDescent="0.3">
      <c r="A12" s="42" t="s">
        <v>16</v>
      </c>
      <c r="B12" s="7" t="s">
        <v>17</v>
      </c>
      <c r="C12" s="33" t="s">
        <v>49</v>
      </c>
      <c r="D12" s="34">
        <v>650</v>
      </c>
      <c r="E12" s="24"/>
      <c r="F12" s="23"/>
      <c r="G12" s="37">
        <f t="shared" si="5"/>
        <v>0</v>
      </c>
      <c r="H12" s="37">
        <f t="shared" si="6"/>
        <v>0</v>
      </c>
      <c r="I12" s="37">
        <f t="shared" si="7"/>
        <v>0</v>
      </c>
      <c r="J12" s="37">
        <f t="shared" si="0"/>
        <v>0</v>
      </c>
      <c r="K12" s="37">
        <f t="shared" si="8"/>
        <v>0</v>
      </c>
      <c r="L12" s="38">
        <f t="shared" si="9"/>
        <v>0</v>
      </c>
      <c r="M12" s="49">
        <f t="shared" si="10"/>
        <v>0</v>
      </c>
      <c r="N12" s="58"/>
      <c r="O12" s="37">
        <f t="shared" si="1"/>
        <v>0</v>
      </c>
      <c r="P12" s="37">
        <f t="shared" si="11"/>
        <v>0</v>
      </c>
      <c r="Q12" s="37">
        <f t="shared" si="12"/>
        <v>0</v>
      </c>
      <c r="R12" s="37">
        <f t="shared" si="13"/>
        <v>0</v>
      </c>
      <c r="S12" s="38">
        <f t="shared" si="14"/>
        <v>0</v>
      </c>
      <c r="T12" s="67">
        <f t="shared" si="2"/>
        <v>0</v>
      </c>
      <c r="U12" s="64">
        <f t="shared" si="3"/>
        <v>0</v>
      </c>
      <c r="V12" s="64">
        <f t="shared" si="4"/>
        <v>0</v>
      </c>
      <c r="W12" s="68">
        <f t="shared" si="15"/>
        <v>0</v>
      </c>
      <c r="X12" s="4"/>
    </row>
    <row r="13" spans="1:24" s="5" customFormat="1" ht="30" customHeight="1" x14ac:dyDescent="0.3">
      <c r="A13" s="42" t="s">
        <v>18</v>
      </c>
      <c r="B13" s="7" t="s">
        <v>19</v>
      </c>
      <c r="C13" s="33" t="s">
        <v>50</v>
      </c>
      <c r="D13" s="35">
        <v>500</v>
      </c>
      <c r="E13" s="24"/>
      <c r="F13" s="23"/>
      <c r="G13" s="37">
        <f t="shared" si="5"/>
        <v>0</v>
      </c>
      <c r="H13" s="37">
        <f t="shared" si="6"/>
        <v>0</v>
      </c>
      <c r="I13" s="37">
        <f t="shared" si="7"/>
        <v>0</v>
      </c>
      <c r="J13" s="37">
        <f t="shared" si="0"/>
        <v>0</v>
      </c>
      <c r="K13" s="37">
        <f t="shared" si="8"/>
        <v>0</v>
      </c>
      <c r="L13" s="38">
        <f t="shared" si="9"/>
        <v>0</v>
      </c>
      <c r="M13" s="49">
        <f t="shared" si="10"/>
        <v>0</v>
      </c>
      <c r="N13" s="58"/>
      <c r="O13" s="37">
        <f t="shared" si="1"/>
        <v>0</v>
      </c>
      <c r="P13" s="37">
        <f t="shared" si="11"/>
        <v>0</v>
      </c>
      <c r="Q13" s="37">
        <f t="shared" si="12"/>
        <v>0</v>
      </c>
      <c r="R13" s="37">
        <f t="shared" si="13"/>
        <v>0</v>
      </c>
      <c r="S13" s="38">
        <f t="shared" si="14"/>
        <v>0</v>
      </c>
      <c r="T13" s="67">
        <f t="shared" si="2"/>
        <v>0</v>
      </c>
      <c r="U13" s="64">
        <f t="shared" si="3"/>
        <v>0</v>
      </c>
      <c r="V13" s="64">
        <f t="shared" si="4"/>
        <v>0</v>
      </c>
      <c r="W13" s="68">
        <f t="shared" si="15"/>
        <v>0</v>
      </c>
      <c r="X13" s="4"/>
    </row>
    <row r="14" spans="1:24" s="5" customFormat="1" ht="30" customHeight="1" x14ac:dyDescent="0.3">
      <c r="A14" s="42" t="s">
        <v>20</v>
      </c>
      <c r="B14" s="7" t="s">
        <v>21</v>
      </c>
      <c r="C14" s="33" t="s">
        <v>44</v>
      </c>
      <c r="D14" s="34">
        <v>100</v>
      </c>
      <c r="E14" s="23"/>
      <c r="F14" s="23"/>
      <c r="G14" s="37">
        <f t="shared" si="5"/>
        <v>0</v>
      </c>
      <c r="H14" s="37">
        <f t="shared" si="6"/>
        <v>0</v>
      </c>
      <c r="I14" s="37">
        <f t="shared" si="7"/>
        <v>0</v>
      </c>
      <c r="J14" s="37">
        <f t="shared" si="0"/>
        <v>0</v>
      </c>
      <c r="K14" s="37">
        <f t="shared" si="8"/>
        <v>0</v>
      </c>
      <c r="L14" s="38">
        <f t="shared" si="9"/>
        <v>0</v>
      </c>
      <c r="M14" s="49">
        <f t="shared" si="10"/>
        <v>0</v>
      </c>
      <c r="N14" s="58"/>
      <c r="O14" s="37">
        <f t="shared" si="1"/>
        <v>0</v>
      </c>
      <c r="P14" s="37">
        <f>O14*12</f>
        <v>0</v>
      </c>
      <c r="Q14" s="37">
        <f>P14*2</f>
        <v>0</v>
      </c>
      <c r="R14" s="37">
        <f t="shared" si="13"/>
        <v>0</v>
      </c>
      <c r="S14" s="38">
        <f t="shared" si="14"/>
        <v>0</v>
      </c>
      <c r="T14" s="67">
        <f t="shared" si="2"/>
        <v>0</v>
      </c>
      <c r="U14" s="64">
        <f t="shared" si="3"/>
        <v>0</v>
      </c>
      <c r="V14" s="64">
        <f t="shared" si="4"/>
        <v>0</v>
      </c>
      <c r="W14" s="68">
        <f t="shared" si="15"/>
        <v>0</v>
      </c>
      <c r="X14" s="4"/>
    </row>
    <row r="15" spans="1:24" s="5" customFormat="1" ht="30" customHeight="1" x14ac:dyDescent="0.3">
      <c r="A15" s="42" t="s">
        <v>22</v>
      </c>
      <c r="B15" s="6" t="s">
        <v>23</v>
      </c>
      <c r="C15" s="56" t="s">
        <v>74</v>
      </c>
      <c r="D15" s="32">
        <v>50</v>
      </c>
      <c r="E15" s="23"/>
      <c r="F15" s="23"/>
      <c r="G15" s="37">
        <f>D15*E15</f>
        <v>0</v>
      </c>
      <c r="H15" s="37">
        <f t="shared" si="6"/>
        <v>0</v>
      </c>
      <c r="I15" s="37">
        <f>G15+H15</f>
        <v>0</v>
      </c>
      <c r="J15" s="37">
        <f t="shared" si="0"/>
        <v>0</v>
      </c>
      <c r="K15" s="37">
        <f t="shared" si="8"/>
        <v>0</v>
      </c>
      <c r="L15" s="57">
        <f t="shared" si="9"/>
        <v>0</v>
      </c>
      <c r="M15" s="49">
        <f>G15/12</f>
        <v>0</v>
      </c>
      <c r="N15" s="58"/>
      <c r="O15" s="37">
        <f t="shared" si="1"/>
        <v>0</v>
      </c>
      <c r="P15" s="37">
        <f>O15*12</f>
        <v>0</v>
      </c>
      <c r="Q15" s="37">
        <f>P15*2</f>
        <v>0</v>
      </c>
      <c r="R15" s="37">
        <f t="shared" si="13"/>
        <v>0</v>
      </c>
      <c r="S15" s="38">
        <f t="shared" si="14"/>
        <v>0</v>
      </c>
      <c r="T15" s="67">
        <f>J15+Q15</f>
        <v>0</v>
      </c>
      <c r="U15" s="64">
        <f t="shared" si="3"/>
        <v>0</v>
      </c>
      <c r="V15" s="64">
        <f t="shared" si="4"/>
        <v>0</v>
      </c>
      <c r="W15" s="68">
        <f t="shared" si="15"/>
        <v>0</v>
      </c>
      <c r="X15" s="4"/>
    </row>
    <row r="16" spans="1:24" s="5" customFormat="1" ht="30" customHeight="1" x14ac:dyDescent="0.3">
      <c r="A16" s="42" t="s">
        <v>24</v>
      </c>
      <c r="B16" s="7" t="s">
        <v>59</v>
      </c>
      <c r="C16" s="56" t="s">
        <v>78</v>
      </c>
      <c r="D16" s="34">
        <v>100</v>
      </c>
      <c r="E16" s="23"/>
      <c r="F16" s="23"/>
      <c r="G16" s="37">
        <f>D16*E16</f>
        <v>0</v>
      </c>
      <c r="H16" s="37">
        <f t="shared" si="6"/>
        <v>0</v>
      </c>
      <c r="I16" s="37">
        <f>G16+H16</f>
        <v>0</v>
      </c>
      <c r="J16" s="37">
        <f t="shared" si="0"/>
        <v>0</v>
      </c>
      <c r="K16" s="37">
        <f t="shared" si="8"/>
        <v>0</v>
      </c>
      <c r="L16" s="57">
        <f t="shared" si="9"/>
        <v>0</v>
      </c>
      <c r="M16" s="49">
        <f>G16/12</f>
        <v>0</v>
      </c>
      <c r="N16" s="58"/>
      <c r="O16" s="37">
        <f t="shared" si="1"/>
        <v>0</v>
      </c>
      <c r="P16" s="37">
        <f t="shared" si="11"/>
        <v>0</v>
      </c>
      <c r="Q16" s="37">
        <f t="shared" si="12"/>
        <v>0</v>
      </c>
      <c r="R16" s="37">
        <f t="shared" si="13"/>
        <v>0</v>
      </c>
      <c r="S16" s="38">
        <f t="shared" si="14"/>
        <v>0</v>
      </c>
      <c r="T16" s="67">
        <f t="shared" si="2"/>
        <v>0</v>
      </c>
      <c r="U16" s="64">
        <f t="shared" si="3"/>
        <v>0</v>
      </c>
      <c r="V16" s="64">
        <f t="shared" si="4"/>
        <v>0</v>
      </c>
      <c r="W16" s="68">
        <f t="shared" si="15"/>
        <v>0</v>
      </c>
      <c r="X16" s="4"/>
    </row>
    <row r="17" spans="1:24" s="5" customFormat="1" ht="30" customHeight="1" x14ac:dyDescent="0.3">
      <c r="A17" s="43" t="s">
        <v>25</v>
      </c>
      <c r="B17" s="8" t="s">
        <v>26</v>
      </c>
      <c r="C17" s="36" t="s">
        <v>45</v>
      </c>
      <c r="D17" s="32">
        <v>100</v>
      </c>
      <c r="E17" s="23"/>
      <c r="F17" s="23"/>
      <c r="G17" s="37">
        <f>D17*E17</f>
        <v>0</v>
      </c>
      <c r="H17" s="37">
        <f t="shared" si="6"/>
        <v>0</v>
      </c>
      <c r="I17" s="37">
        <f>G17+H17</f>
        <v>0</v>
      </c>
      <c r="J17" s="37">
        <f t="shared" si="0"/>
        <v>0</v>
      </c>
      <c r="K17" s="37">
        <f t="shared" si="8"/>
        <v>0</v>
      </c>
      <c r="L17" s="38">
        <f t="shared" si="9"/>
        <v>0</v>
      </c>
      <c r="M17" s="49">
        <f t="shared" si="10"/>
        <v>0</v>
      </c>
      <c r="N17" s="58"/>
      <c r="O17" s="37">
        <f t="shared" si="1"/>
        <v>0</v>
      </c>
      <c r="P17" s="37">
        <f t="shared" si="11"/>
        <v>0</v>
      </c>
      <c r="Q17" s="37">
        <f t="shared" si="12"/>
        <v>0</v>
      </c>
      <c r="R17" s="37">
        <f t="shared" si="13"/>
        <v>0</v>
      </c>
      <c r="S17" s="38">
        <f t="shared" si="14"/>
        <v>0</v>
      </c>
      <c r="T17" s="67">
        <f t="shared" si="2"/>
        <v>0</v>
      </c>
      <c r="U17" s="64">
        <f t="shared" si="3"/>
        <v>0</v>
      </c>
      <c r="V17" s="64">
        <f t="shared" si="4"/>
        <v>0</v>
      </c>
      <c r="W17" s="68">
        <f t="shared" si="15"/>
        <v>0</v>
      </c>
      <c r="X17" s="4"/>
    </row>
    <row r="18" spans="1:24" s="5" customFormat="1" ht="30" customHeight="1" x14ac:dyDescent="0.3">
      <c r="A18" s="43" t="s">
        <v>27</v>
      </c>
      <c r="B18" s="8" t="s">
        <v>28</v>
      </c>
      <c r="C18" s="36" t="s">
        <v>60</v>
      </c>
      <c r="D18" s="32">
        <v>50</v>
      </c>
      <c r="E18" s="23"/>
      <c r="F18" s="23"/>
      <c r="G18" s="37">
        <f>D18*E18</f>
        <v>0</v>
      </c>
      <c r="H18" s="37">
        <f t="shared" si="6"/>
        <v>0</v>
      </c>
      <c r="I18" s="37">
        <f>G18+H18</f>
        <v>0</v>
      </c>
      <c r="J18" s="37">
        <f t="shared" si="0"/>
        <v>0</v>
      </c>
      <c r="K18" s="37">
        <f t="shared" si="8"/>
        <v>0</v>
      </c>
      <c r="L18" s="38">
        <f t="shared" si="9"/>
        <v>0</v>
      </c>
      <c r="M18" s="49">
        <f t="shared" si="10"/>
        <v>0</v>
      </c>
      <c r="N18" s="58"/>
      <c r="O18" s="37">
        <f t="shared" si="1"/>
        <v>0</v>
      </c>
      <c r="P18" s="37">
        <f t="shared" si="11"/>
        <v>0</v>
      </c>
      <c r="Q18" s="37">
        <f t="shared" si="12"/>
        <v>0</v>
      </c>
      <c r="R18" s="37">
        <f t="shared" si="13"/>
        <v>0</v>
      </c>
      <c r="S18" s="38">
        <f t="shared" si="14"/>
        <v>0</v>
      </c>
      <c r="T18" s="67">
        <f t="shared" si="2"/>
        <v>0</v>
      </c>
      <c r="U18" s="64">
        <f t="shared" si="3"/>
        <v>0</v>
      </c>
      <c r="V18" s="64">
        <f t="shared" si="4"/>
        <v>0</v>
      </c>
      <c r="W18" s="68">
        <f t="shared" si="15"/>
        <v>0</v>
      </c>
      <c r="X18" s="4"/>
    </row>
    <row r="19" spans="1:24" s="5" customFormat="1" ht="30" customHeight="1" x14ac:dyDescent="0.3">
      <c r="A19" s="89" t="s">
        <v>29</v>
      </c>
      <c r="B19" s="8" t="s">
        <v>30</v>
      </c>
      <c r="C19" s="36" t="s">
        <v>51</v>
      </c>
      <c r="D19" s="32">
        <v>15</v>
      </c>
      <c r="E19" s="23"/>
      <c r="F19" s="23"/>
      <c r="G19" s="37">
        <f t="shared" si="5"/>
        <v>0</v>
      </c>
      <c r="H19" s="37">
        <f t="shared" si="6"/>
        <v>0</v>
      </c>
      <c r="I19" s="37">
        <f t="shared" si="7"/>
        <v>0</v>
      </c>
      <c r="J19" s="37">
        <f t="shared" si="0"/>
        <v>0</v>
      </c>
      <c r="K19" s="37">
        <f t="shared" si="8"/>
        <v>0</v>
      </c>
      <c r="L19" s="38">
        <f t="shared" si="9"/>
        <v>0</v>
      </c>
      <c r="M19" s="49">
        <f t="shared" si="10"/>
        <v>0</v>
      </c>
      <c r="N19" s="58"/>
      <c r="O19" s="37">
        <f t="shared" si="1"/>
        <v>0</v>
      </c>
      <c r="P19" s="37">
        <f t="shared" si="11"/>
        <v>0</v>
      </c>
      <c r="Q19" s="37">
        <f t="shared" si="12"/>
        <v>0</v>
      </c>
      <c r="R19" s="37">
        <f t="shared" si="13"/>
        <v>0</v>
      </c>
      <c r="S19" s="38">
        <f t="shared" si="14"/>
        <v>0</v>
      </c>
      <c r="T19" s="67">
        <f t="shared" si="2"/>
        <v>0</v>
      </c>
      <c r="U19" s="64">
        <f t="shared" si="3"/>
        <v>0</v>
      </c>
      <c r="V19" s="64">
        <f t="shared" si="4"/>
        <v>0</v>
      </c>
      <c r="W19" s="68">
        <f t="shared" si="15"/>
        <v>0</v>
      </c>
      <c r="X19" s="4"/>
    </row>
    <row r="20" spans="1:24" s="5" customFormat="1" ht="30" customHeight="1" x14ac:dyDescent="0.3">
      <c r="A20" s="90"/>
      <c r="B20" s="8" t="s">
        <v>31</v>
      </c>
      <c r="C20" s="36" t="s">
        <v>52</v>
      </c>
      <c r="D20" s="32">
        <v>15</v>
      </c>
      <c r="E20" s="23"/>
      <c r="F20" s="23"/>
      <c r="G20" s="37">
        <f>D20*E20</f>
        <v>0</v>
      </c>
      <c r="H20" s="37">
        <f t="shared" si="6"/>
        <v>0</v>
      </c>
      <c r="I20" s="37">
        <f t="shared" si="7"/>
        <v>0</v>
      </c>
      <c r="J20" s="37">
        <f t="shared" si="0"/>
        <v>0</v>
      </c>
      <c r="K20" s="37">
        <f t="shared" si="8"/>
        <v>0</v>
      </c>
      <c r="L20" s="38">
        <f t="shared" si="9"/>
        <v>0</v>
      </c>
      <c r="M20" s="49">
        <f t="shared" si="10"/>
        <v>0</v>
      </c>
      <c r="N20" s="58"/>
      <c r="O20" s="37">
        <f t="shared" si="1"/>
        <v>0</v>
      </c>
      <c r="P20" s="37">
        <f t="shared" si="11"/>
        <v>0</v>
      </c>
      <c r="Q20" s="37">
        <f t="shared" si="12"/>
        <v>0</v>
      </c>
      <c r="R20" s="37">
        <f t="shared" si="13"/>
        <v>0</v>
      </c>
      <c r="S20" s="38">
        <f t="shared" si="14"/>
        <v>0</v>
      </c>
      <c r="T20" s="67">
        <f t="shared" si="2"/>
        <v>0</v>
      </c>
      <c r="U20" s="64">
        <f t="shared" si="3"/>
        <v>0</v>
      </c>
      <c r="V20" s="64">
        <f t="shared" si="4"/>
        <v>0</v>
      </c>
      <c r="W20" s="68">
        <f t="shared" si="15"/>
        <v>0</v>
      </c>
      <c r="X20" s="4"/>
    </row>
    <row r="21" spans="1:24" s="5" customFormat="1" ht="30" customHeight="1" x14ac:dyDescent="0.3">
      <c r="A21" s="43" t="s">
        <v>32</v>
      </c>
      <c r="B21" s="8" t="s">
        <v>33</v>
      </c>
      <c r="C21" s="36" t="s">
        <v>53</v>
      </c>
      <c r="D21" s="32">
        <v>4</v>
      </c>
      <c r="E21" s="23"/>
      <c r="F21" s="23"/>
      <c r="G21" s="37">
        <f>D21*E21</f>
        <v>0</v>
      </c>
      <c r="H21" s="37">
        <f t="shared" si="6"/>
        <v>0</v>
      </c>
      <c r="I21" s="37">
        <f t="shared" si="7"/>
        <v>0</v>
      </c>
      <c r="J21" s="37">
        <f t="shared" si="0"/>
        <v>0</v>
      </c>
      <c r="K21" s="37">
        <f t="shared" si="8"/>
        <v>0</v>
      </c>
      <c r="L21" s="38">
        <f t="shared" si="9"/>
        <v>0</v>
      </c>
      <c r="M21" s="49">
        <f t="shared" si="10"/>
        <v>0</v>
      </c>
      <c r="N21" s="58"/>
      <c r="O21" s="37">
        <f t="shared" si="1"/>
        <v>0</v>
      </c>
      <c r="P21" s="37">
        <f t="shared" si="11"/>
        <v>0</v>
      </c>
      <c r="Q21" s="37">
        <f t="shared" si="12"/>
        <v>0</v>
      </c>
      <c r="R21" s="37">
        <f t="shared" si="13"/>
        <v>0</v>
      </c>
      <c r="S21" s="38">
        <f t="shared" si="14"/>
        <v>0</v>
      </c>
      <c r="T21" s="67">
        <f t="shared" si="2"/>
        <v>0</v>
      </c>
      <c r="U21" s="64">
        <f t="shared" si="3"/>
        <v>0</v>
      </c>
      <c r="V21" s="64">
        <f t="shared" si="4"/>
        <v>0</v>
      </c>
      <c r="W21" s="68">
        <f t="shared" si="15"/>
        <v>0</v>
      </c>
      <c r="X21" s="4"/>
    </row>
    <row r="22" spans="1:24" s="5" customFormat="1" ht="30" customHeight="1" x14ac:dyDescent="0.3">
      <c r="A22" s="43" t="s">
        <v>34</v>
      </c>
      <c r="B22" s="8" t="s">
        <v>35</v>
      </c>
      <c r="C22" s="36" t="s">
        <v>36</v>
      </c>
      <c r="D22" s="32">
        <v>10</v>
      </c>
      <c r="E22" s="23"/>
      <c r="F22" s="23"/>
      <c r="G22" s="37">
        <f t="shared" si="5"/>
        <v>0</v>
      </c>
      <c r="H22" s="37">
        <f t="shared" si="6"/>
        <v>0</v>
      </c>
      <c r="I22" s="37">
        <f t="shared" si="7"/>
        <v>0</v>
      </c>
      <c r="J22" s="37">
        <f t="shared" si="0"/>
        <v>0</v>
      </c>
      <c r="K22" s="37">
        <f t="shared" si="8"/>
        <v>0</v>
      </c>
      <c r="L22" s="38">
        <f t="shared" si="9"/>
        <v>0</v>
      </c>
      <c r="M22" s="49">
        <f t="shared" si="10"/>
        <v>0</v>
      </c>
      <c r="N22" s="58"/>
      <c r="O22" s="37">
        <f t="shared" si="1"/>
        <v>0</v>
      </c>
      <c r="P22" s="37">
        <f t="shared" si="11"/>
        <v>0</v>
      </c>
      <c r="Q22" s="37">
        <f t="shared" si="12"/>
        <v>0</v>
      </c>
      <c r="R22" s="37">
        <f t="shared" si="13"/>
        <v>0</v>
      </c>
      <c r="S22" s="38">
        <f t="shared" si="14"/>
        <v>0</v>
      </c>
      <c r="T22" s="67">
        <f t="shared" si="2"/>
        <v>0</v>
      </c>
      <c r="U22" s="64">
        <f t="shared" si="3"/>
        <v>0</v>
      </c>
      <c r="V22" s="64">
        <f t="shared" si="4"/>
        <v>0</v>
      </c>
      <c r="W22" s="68">
        <f t="shared" si="15"/>
        <v>0</v>
      </c>
      <c r="X22" s="4"/>
    </row>
    <row r="23" spans="1:24" s="5" customFormat="1" ht="30" customHeight="1" x14ac:dyDescent="0.3">
      <c r="A23" s="89" t="s">
        <v>37</v>
      </c>
      <c r="B23" s="8" t="s">
        <v>38</v>
      </c>
      <c r="C23" s="36" t="s">
        <v>54</v>
      </c>
      <c r="D23" s="32">
        <v>10</v>
      </c>
      <c r="E23" s="23"/>
      <c r="F23" s="23"/>
      <c r="G23" s="37">
        <f t="shared" si="5"/>
        <v>0</v>
      </c>
      <c r="H23" s="37">
        <f t="shared" si="6"/>
        <v>0</v>
      </c>
      <c r="I23" s="37">
        <f t="shared" si="7"/>
        <v>0</v>
      </c>
      <c r="J23" s="37">
        <f t="shared" si="0"/>
        <v>0</v>
      </c>
      <c r="K23" s="37">
        <f t="shared" si="8"/>
        <v>0</v>
      </c>
      <c r="L23" s="38">
        <f t="shared" si="9"/>
        <v>0</v>
      </c>
      <c r="M23" s="49">
        <f t="shared" si="10"/>
        <v>0</v>
      </c>
      <c r="N23" s="58"/>
      <c r="O23" s="37">
        <f t="shared" si="1"/>
        <v>0</v>
      </c>
      <c r="P23" s="37">
        <f t="shared" si="11"/>
        <v>0</v>
      </c>
      <c r="Q23" s="37">
        <f t="shared" si="12"/>
        <v>0</v>
      </c>
      <c r="R23" s="37">
        <f t="shared" si="13"/>
        <v>0</v>
      </c>
      <c r="S23" s="38">
        <f t="shared" si="14"/>
        <v>0</v>
      </c>
      <c r="T23" s="67">
        <f t="shared" si="2"/>
        <v>0</v>
      </c>
      <c r="U23" s="64">
        <f t="shared" si="3"/>
        <v>0</v>
      </c>
      <c r="V23" s="64">
        <f t="shared" si="4"/>
        <v>0</v>
      </c>
      <c r="W23" s="68">
        <f t="shared" si="15"/>
        <v>0</v>
      </c>
      <c r="X23" s="4"/>
    </row>
    <row r="24" spans="1:24" s="5" customFormat="1" ht="30" customHeight="1" x14ac:dyDescent="0.3">
      <c r="A24" s="90"/>
      <c r="B24" s="8" t="s">
        <v>39</v>
      </c>
      <c r="C24" s="36" t="s">
        <v>55</v>
      </c>
      <c r="D24" s="32">
        <v>70</v>
      </c>
      <c r="E24" s="23"/>
      <c r="F24" s="23"/>
      <c r="G24" s="37">
        <f t="shared" si="5"/>
        <v>0</v>
      </c>
      <c r="H24" s="37">
        <f t="shared" si="6"/>
        <v>0</v>
      </c>
      <c r="I24" s="37">
        <f t="shared" si="7"/>
        <v>0</v>
      </c>
      <c r="J24" s="37">
        <f t="shared" si="0"/>
        <v>0</v>
      </c>
      <c r="K24" s="37">
        <f t="shared" si="8"/>
        <v>0</v>
      </c>
      <c r="L24" s="38">
        <f t="shared" si="9"/>
        <v>0</v>
      </c>
      <c r="M24" s="49">
        <f t="shared" si="10"/>
        <v>0</v>
      </c>
      <c r="N24" s="58"/>
      <c r="O24" s="37">
        <f t="shared" si="1"/>
        <v>0</v>
      </c>
      <c r="P24" s="37">
        <f t="shared" si="11"/>
        <v>0</v>
      </c>
      <c r="Q24" s="37">
        <f t="shared" si="12"/>
        <v>0</v>
      </c>
      <c r="R24" s="37">
        <f t="shared" si="13"/>
        <v>0</v>
      </c>
      <c r="S24" s="38">
        <f t="shared" si="14"/>
        <v>0</v>
      </c>
      <c r="T24" s="67">
        <f t="shared" si="2"/>
        <v>0</v>
      </c>
      <c r="U24" s="64">
        <f t="shared" si="3"/>
        <v>0</v>
      </c>
      <c r="V24" s="64">
        <f t="shared" si="4"/>
        <v>0</v>
      </c>
      <c r="W24" s="68">
        <f t="shared" si="15"/>
        <v>0</v>
      </c>
      <c r="X24" s="4"/>
    </row>
    <row r="25" spans="1:24" s="5" customFormat="1" ht="30" customHeight="1" x14ac:dyDescent="0.3">
      <c r="A25" s="43" t="s">
        <v>40</v>
      </c>
      <c r="B25" s="8" t="s">
        <v>41</v>
      </c>
      <c r="C25" s="36" t="s">
        <v>56</v>
      </c>
      <c r="D25" s="32">
        <v>140</v>
      </c>
      <c r="E25" s="23"/>
      <c r="F25" s="23"/>
      <c r="G25" s="37">
        <f t="shared" si="5"/>
        <v>0</v>
      </c>
      <c r="H25" s="37">
        <f t="shared" si="6"/>
        <v>0</v>
      </c>
      <c r="I25" s="37">
        <f t="shared" si="7"/>
        <v>0</v>
      </c>
      <c r="J25" s="37">
        <f t="shared" si="0"/>
        <v>0</v>
      </c>
      <c r="K25" s="37">
        <f t="shared" si="8"/>
        <v>0</v>
      </c>
      <c r="L25" s="38">
        <f t="shared" si="9"/>
        <v>0</v>
      </c>
      <c r="M25" s="49">
        <f t="shared" si="10"/>
        <v>0</v>
      </c>
      <c r="N25" s="58"/>
      <c r="O25" s="37">
        <f t="shared" si="1"/>
        <v>0</v>
      </c>
      <c r="P25" s="37">
        <f t="shared" si="11"/>
        <v>0</v>
      </c>
      <c r="Q25" s="37">
        <f t="shared" si="12"/>
        <v>0</v>
      </c>
      <c r="R25" s="37">
        <f t="shared" si="13"/>
        <v>0</v>
      </c>
      <c r="S25" s="38">
        <f t="shared" si="14"/>
        <v>0</v>
      </c>
      <c r="T25" s="67">
        <f t="shared" si="2"/>
        <v>0</v>
      </c>
      <c r="U25" s="64">
        <f t="shared" si="3"/>
        <v>0</v>
      </c>
      <c r="V25" s="64">
        <f t="shared" si="4"/>
        <v>0</v>
      </c>
      <c r="W25" s="68">
        <f t="shared" si="15"/>
        <v>0</v>
      </c>
      <c r="X25" s="4"/>
    </row>
    <row r="26" spans="1:24" s="5" customFormat="1" ht="30" customHeight="1" thickBot="1" x14ac:dyDescent="0.35">
      <c r="A26" s="44" t="s">
        <v>42</v>
      </c>
      <c r="B26" s="22" t="s">
        <v>43</v>
      </c>
      <c r="C26" s="45" t="s">
        <v>57</v>
      </c>
      <c r="D26" s="46">
        <v>4</v>
      </c>
      <c r="E26" s="47"/>
      <c r="F26" s="47"/>
      <c r="G26" s="50">
        <f t="shared" si="5"/>
        <v>0</v>
      </c>
      <c r="H26" s="50">
        <f t="shared" si="6"/>
        <v>0</v>
      </c>
      <c r="I26" s="50">
        <f t="shared" si="7"/>
        <v>0</v>
      </c>
      <c r="J26" s="50">
        <f t="shared" si="0"/>
        <v>0</v>
      </c>
      <c r="K26" s="50">
        <f t="shared" si="8"/>
        <v>0</v>
      </c>
      <c r="L26" s="51">
        <f t="shared" si="9"/>
        <v>0</v>
      </c>
      <c r="M26" s="52">
        <f t="shared" si="10"/>
        <v>0</v>
      </c>
      <c r="N26" s="58"/>
      <c r="O26" s="37">
        <f t="shared" si="1"/>
        <v>0</v>
      </c>
      <c r="P26" s="50">
        <f t="shared" si="11"/>
        <v>0</v>
      </c>
      <c r="Q26" s="50">
        <f t="shared" si="12"/>
        <v>0</v>
      </c>
      <c r="R26" s="50">
        <f t="shared" si="13"/>
        <v>0</v>
      </c>
      <c r="S26" s="51">
        <f t="shared" si="14"/>
        <v>0</v>
      </c>
      <c r="T26" s="69">
        <f t="shared" si="2"/>
        <v>0</v>
      </c>
      <c r="U26" s="70">
        <f t="shared" si="3"/>
        <v>0</v>
      </c>
      <c r="V26" s="70">
        <f t="shared" si="4"/>
        <v>0</v>
      </c>
      <c r="W26" s="71">
        <f t="shared" si="15"/>
        <v>0</v>
      </c>
      <c r="X26" s="4"/>
    </row>
    <row r="27" spans="1:24" s="5" customFormat="1" x14ac:dyDescent="0.3">
      <c r="A27" s="13"/>
      <c r="B27" s="13"/>
      <c r="C27" s="14"/>
      <c r="D27" s="14"/>
      <c r="E27" s="15"/>
      <c r="F27" s="15"/>
      <c r="G27" s="115">
        <f>SUM(G8:G26)</f>
        <v>0</v>
      </c>
      <c r="H27" s="100">
        <f t="shared" ref="H27:L27" si="16">SUM(H8:H26)</f>
        <v>0</v>
      </c>
      <c r="I27" s="100">
        <f t="shared" si="16"/>
        <v>0</v>
      </c>
      <c r="J27" s="100">
        <f>SUM(J8:J26)</f>
        <v>0</v>
      </c>
      <c r="K27" s="100">
        <f t="shared" si="16"/>
        <v>0</v>
      </c>
      <c r="L27" s="104">
        <f t="shared" si="16"/>
        <v>0</v>
      </c>
      <c r="M27" s="102">
        <f t="shared" ref="M27:R27" si="17">SUM(M8:M26)</f>
        <v>0</v>
      </c>
      <c r="N27" s="117"/>
      <c r="O27" s="102">
        <f>SUM(O8:O26)</f>
        <v>0</v>
      </c>
      <c r="P27" s="102">
        <f t="shared" si="17"/>
        <v>0</v>
      </c>
      <c r="Q27" s="102">
        <f t="shared" si="17"/>
        <v>0</v>
      </c>
      <c r="R27" s="102">
        <f t="shared" si="17"/>
        <v>0</v>
      </c>
      <c r="S27" s="113">
        <f>SUM(S8:S26)</f>
        <v>0</v>
      </c>
      <c r="T27" s="111">
        <f>J27+Q27</f>
        <v>0</v>
      </c>
      <c r="U27" s="109">
        <f>SUM(U8:U26)</f>
        <v>0</v>
      </c>
      <c r="V27" s="109">
        <f>K27</f>
        <v>0</v>
      </c>
      <c r="W27" s="109">
        <f t="shared" ref="W27" si="18">SUM(W8:W26)</f>
        <v>0</v>
      </c>
      <c r="X27" s="4"/>
    </row>
    <row r="28" spans="1:24" s="5" customFormat="1" ht="15" thickBot="1" x14ac:dyDescent="0.35">
      <c r="A28" s="16"/>
      <c r="B28" s="16"/>
      <c r="C28" s="17"/>
      <c r="D28" s="17"/>
      <c r="E28" s="99"/>
      <c r="F28" s="99"/>
      <c r="G28" s="116"/>
      <c r="H28" s="101"/>
      <c r="I28" s="101"/>
      <c r="J28" s="101"/>
      <c r="K28" s="101"/>
      <c r="L28" s="105"/>
      <c r="M28" s="103"/>
      <c r="N28" s="118"/>
      <c r="O28" s="103"/>
      <c r="P28" s="103"/>
      <c r="Q28" s="103"/>
      <c r="R28" s="103"/>
      <c r="S28" s="114"/>
      <c r="T28" s="112"/>
      <c r="U28" s="110"/>
      <c r="V28" s="110"/>
      <c r="W28" s="110"/>
      <c r="X28" s="4"/>
    </row>
    <row r="29" spans="1:24" s="5" customFormat="1" x14ac:dyDescent="0.3">
      <c r="A29" s="18"/>
      <c r="B29" s="18"/>
      <c r="C29" s="17"/>
      <c r="D29" s="17"/>
      <c r="E29" s="19"/>
      <c r="F29" s="19"/>
      <c r="G29" s="19"/>
      <c r="H29" s="19"/>
      <c r="I29" s="20"/>
      <c r="J29" s="20"/>
      <c r="K29" s="20"/>
      <c r="L29" s="20"/>
      <c r="M29" s="21"/>
      <c r="N29" s="21"/>
      <c r="O29" s="21"/>
      <c r="P29" s="4"/>
      <c r="Q29" s="4"/>
      <c r="R29" s="4"/>
      <c r="S29" s="4"/>
      <c r="T29" s="4"/>
      <c r="U29" s="4"/>
      <c r="V29" s="4"/>
      <c r="W29" s="4"/>
      <c r="X29" s="4"/>
    </row>
    <row r="32" spans="1:24" s="84" customFormat="1" x14ac:dyDescent="0.3">
      <c r="A32" s="106" t="s">
        <v>90</v>
      </c>
      <c r="B32" s="107"/>
      <c r="C32" s="107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 s="84" customFormat="1" x14ac:dyDescent="0.3">
      <c r="A33" s="85"/>
      <c r="B33" s="86"/>
      <c r="C33" s="82"/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s="84" customFormat="1" ht="40.950000000000003" customHeight="1" x14ac:dyDescent="0.3">
      <c r="A34" s="108" t="s">
        <v>92</v>
      </c>
      <c r="B34" s="107"/>
      <c r="C34" s="107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 s="84" customFormat="1" x14ac:dyDescent="0.3">
      <c r="A35" s="85"/>
      <c r="B35" s="86"/>
      <c r="C35" s="82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s="84" customFormat="1" ht="35.4" customHeight="1" x14ac:dyDescent="0.3">
      <c r="A36" s="108" t="s">
        <v>91</v>
      </c>
      <c r="B36" s="107"/>
      <c r="C36" s="107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</row>
  </sheetData>
  <mergeCells count="27">
    <mergeCell ref="A32:C32"/>
    <mergeCell ref="A34:C34"/>
    <mergeCell ref="A36:C36"/>
    <mergeCell ref="W27:W28"/>
    <mergeCell ref="T27:T28"/>
    <mergeCell ref="V27:V28"/>
    <mergeCell ref="U27:U28"/>
    <mergeCell ref="P27:P28"/>
    <mergeCell ref="Q27:Q28"/>
    <mergeCell ref="R27:R28"/>
    <mergeCell ref="S27:S28"/>
    <mergeCell ref="G27:G28"/>
    <mergeCell ref="H27:H28"/>
    <mergeCell ref="I27:I28"/>
    <mergeCell ref="O27:O28"/>
    <mergeCell ref="N27:N28"/>
    <mergeCell ref="E28:F28"/>
    <mergeCell ref="J27:J28"/>
    <mergeCell ref="K27:K28"/>
    <mergeCell ref="M27:M28"/>
    <mergeCell ref="L27:L28"/>
    <mergeCell ref="A3:W3"/>
    <mergeCell ref="A19:A20"/>
    <mergeCell ref="A23:A24"/>
    <mergeCell ref="M6:S6"/>
    <mergeCell ref="T6:W6"/>
    <mergeCell ref="D6:L6"/>
  </mergeCells>
  <pageMargins left="0.70866141732283472" right="0.70866141732283472" top="0.32583333333333331" bottom="1.1399999999999999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36"/>
  <sheetViews>
    <sheetView topLeftCell="C1" zoomScaleNormal="100" workbookViewId="0">
      <selection activeCell="D6" sqref="D6:L6"/>
    </sheetView>
  </sheetViews>
  <sheetFormatPr baseColWidth="10" defaultColWidth="11.44140625" defaultRowHeight="14.4" x14ac:dyDescent="0.3"/>
  <cols>
    <col min="1" max="1" width="7" style="12" bestFit="1" customWidth="1"/>
    <col min="2" max="2" width="8.88671875" style="12" customWidth="1"/>
    <col min="3" max="3" width="71.88671875" style="10" customWidth="1"/>
    <col min="4" max="4" width="9.6640625" style="10" bestFit="1" customWidth="1"/>
    <col min="5" max="5" width="14.88671875" style="11" customWidth="1"/>
    <col min="6" max="6" width="14.5546875" style="11" customWidth="1"/>
    <col min="7" max="7" width="16.44140625" style="11" customWidth="1"/>
    <col min="8" max="8" width="11.44140625" style="11" bestFit="1" customWidth="1"/>
    <col min="9" max="12" width="13.6640625" style="11" customWidth="1"/>
    <col min="13" max="16384" width="11.44140625" style="9"/>
  </cols>
  <sheetData>
    <row r="1" spans="1:12" s="5" customFormat="1" x14ac:dyDescent="0.3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s="5" customFormat="1" ht="43.5" customHeight="1" x14ac:dyDescent="0.3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5" customFormat="1" ht="36" customHeight="1" x14ac:dyDescent="0.3">
      <c r="A3" s="87" t="s">
        <v>72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5" customFormat="1" ht="20.25" customHeight="1" x14ac:dyDescent="0.3">
      <c r="A4" s="53"/>
      <c r="B4" s="54"/>
      <c r="C4" s="54"/>
      <c r="D4" s="72"/>
      <c r="E4" s="81" t="s">
        <v>84</v>
      </c>
      <c r="F4" s="72"/>
      <c r="G4" s="72"/>
      <c r="H4" s="72"/>
      <c r="I4" s="72"/>
      <c r="J4" s="72"/>
      <c r="K4" s="72"/>
      <c r="L4" s="72"/>
    </row>
    <row r="5" spans="1:12" s="5" customFormat="1" ht="17.25" customHeight="1" thickBot="1" x14ac:dyDescent="0.35">
      <c r="A5" s="53"/>
      <c r="B5" s="54"/>
      <c r="C5" s="54"/>
      <c r="D5" s="26"/>
      <c r="F5" s="27"/>
      <c r="G5" s="27"/>
      <c r="H5" s="27"/>
      <c r="I5" s="27"/>
      <c r="J5" s="27"/>
      <c r="K5" s="27"/>
      <c r="L5" s="27"/>
    </row>
    <row r="6" spans="1:12" s="5" customFormat="1" ht="24" customHeight="1" thickBot="1" x14ac:dyDescent="0.35">
      <c r="A6" s="25"/>
      <c r="B6" s="25"/>
      <c r="C6" s="26"/>
      <c r="D6" s="96" t="s">
        <v>85</v>
      </c>
      <c r="E6" s="97"/>
      <c r="F6" s="97"/>
      <c r="G6" s="97"/>
      <c r="H6" s="97"/>
      <c r="I6" s="97"/>
      <c r="J6" s="97"/>
      <c r="K6" s="97"/>
      <c r="L6" s="98"/>
    </row>
    <row r="7" spans="1:12" s="5" customFormat="1" ht="66.75" customHeight="1" x14ac:dyDescent="0.3">
      <c r="A7" s="39" t="s">
        <v>0</v>
      </c>
      <c r="B7" s="40" t="s">
        <v>1</v>
      </c>
      <c r="C7" s="40" t="s">
        <v>2</v>
      </c>
      <c r="D7" s="41" t="s">
        <v>73</v>
      </c>
      <c r="E7" s="41" t="s">
        <v>3</v>
      </c>
      <c r="F7" s="41" t="s">
        <v>4</v>
      </c>
      <c r="G7" s="41" t="s">
        <v>5</v>
      </c>
      <c r="H7" s="41" t="s">
        <v>6</v>
      </c>
      <c r="I7" s="41" t="s">
        <v>7</v>
      </c>
      <c r="J7" s="41" t="s">
        <v>8</v>
      </c>
      <c r="K7" s="41" t="s">
        <v>62</v>
      </c>
      <c r="L7" s="73" t="s">
        <v>63</v>
      </c>
    </row>
    <row r="8" spans="1:12" s="5" customFormat="1" ht="30" customHeight="1" x14ac:dyDescent="0.3">
      <c r="A8" s="42" t="s">
        <v>9</v>
      </c>
      <c r="B8" s="6" t="s">
        <v>10</v>
      </c>
      <c r="C8" s="31" t="s">
        <v>61</v>
      </c>
      <c r="D8" s="32">
        <v>100</v>
      </c>
      <c r="E8" s="23"/>
      <c r="F8" s="23"/>
      <c r="G8" s="37">
        <f>D8*E8</f>
        <v>0</v>
      </c>
      <c r="H8" s="37">
        <f>G8*10%</f>
        <v>0</v>
      </c>
      <c r="I8" s="37">
        <f>G8+H8</f>
        <v>0</v>
      </c>
      <c r="J8" s="37">
        <f t="shared" ref="J8:J26" si="0">G8*2</f>
        <v>0</v>
      </c>
      <c r="K8" s="37">
        <f>J8*10%</f>
        <v>0</v>
      </c>
      <c r="L8" s="74">
        <f>J8+K8</f>
        <v>0</v>
      </c>
    </row>
    <row r="9" spans="1:12" s="5" customFormat="1" ht="30" customHeight="1" x14ac:dyDescent="0.3">
      <c r="A9" s="42" t="s">
        <v>11</v>
      </c>
      <c r="B9" s="6" t="s">
        <v>58</v>
      </c>
      <c r="C9" s="31" t="s">
        <v>46</v>
      </c>
      <c r="D9" s="32">
        <v>650</v>
      </c>
      <c r="E9" s="23"/>
      <c r="F9" s="23"/>
      <c r="G9" s="37">
        <f t="shared" ref="G9:G26" si="1">D9*E9</f>
        <v>0</v>
      </c>
      <c r="H9" s="37">
        <f t="shared" ref="H9:H26" si="2">G9*10%</f>
        <v>0</v>
      </c>
      <c r="I9" s="37">
        <f t="shared" ref="I9:I26" si="3">G9+H9</f>
        <v>0</v>
      </c>
      <c r="J9" s="37">
        <f t="shared" si="0"/>
        <v>0</v>
      </c>
      <c r="K9" s="37">
        <f t="shared" ref="K9:K26" si="4">J9*10%</f>
        <v>0</v>
      </c>
      <c r="L9" s="74">
        <f t="shared" ref="L9:L26" si="5">J9+K9</f>
        <v>0</v>
      </c>
    </row>
    <row r="10" spans="1:12" s="5" customFormat="1" ht="30" customHeight="1" x14ac:dyDescent="0.3">
      <c r="A10" s="42" t="s">
        <v>12</v>
      </c>
      <c r="B10" s="6" t="s">
        <v>13</v>
      </c>
      <c r="C10" s="31" t="s">
        <v>47</v>
      </c>
      <c r="D10" s="32">
        <v>900</v>
      </c>
      <c r="E10" s="23"/>
      <c r="F10" s="23"/>
      <c r="G10" s="37">
        <f t="shared" si="1"/>
        <v>0</v>
      </c>
      <c r="H10" s="37">
        <f t="shared" si="2"/>
        <v>0</v>
      </c>
      <c r="I10" s="37">
        <f t="shared" si="3"/>
        <v>0</v>
      </c>
      <c r="J10" s="37">
        <f t="shared" si="0"/>
        <v>0</v>
      </c>
      <c r="K10" s="37">
        <f t="shared" si="4"/>
        <v>0</v>
      </c>
      <c r="L10" s="74">
        <f t="shared" si="5"/>
        <v>0</v>
      </c>
    </row>
    <row r="11" spans="1:12" s="5" customFormat="1" ht="30" customHeight="1" x14ac:dyDescent="0.3">
      <c r="A11" s="42" t="s">
        <v>14</v>
      </c>
      <c r="B11" s="7" t="s">
        <v>15</v>
      </c>
      <c r="C11" s="33" t="s">
        <v>48</v>
      </c>
      <c r="D11" s="34">
        <v>100</v>
      </c>
      <c r="E11" s="24"/>
      <c r="F11" s="23"/>
      <c r="G11" s="37">
        <f t="shared" si="1"/>
        <v>0</v>
      </c>
      <c r="H11" s="37">
        <f t="shared" si="2"/>
        <v>0</v>
      </c>
      <c r="I11" s="37">
        <f t="shared" si="3"/>
        <v>0</v>
      </c>
      <c r="J11" s="37">
        <f t="shared" si="0"/>
        <v>0</v>
      </c>
      <c r="K11" s="37">
        <f t="shared" si="4"/>
        <v>0</v>
      </c>
      <c r="L11" s="74">
        <f t="shared" si="5"/>
        <v>0</v>
      </c>
    </row>
    <row r="12" spans="1:12" s="5" customFormat="1" ht="30" customHeight="1" x14ac:dyDescent="0.3">
      <c r="A12" s="42" t="s">
        <v>16</v>
      </c>
      <c r="B12" s="7" t="s">
        <v>17</v>
      </c>
      <c r="C12" s="33" t="s">
        <v>49</v>
      </c>
      <c r="D12" s="34">
        <v>650</v>
      </c>
      <c r="E12" s="24"/>
      <c r="F12" s="23"/>
      <c r="G12" s="37">
        <f t="shared" si="1"/>
        <v>0</v>
      </c>
      <c r="H12" s="37">
        <f t="shared" si="2"/>
        <v>0</v>
      </c>
      <c r="I12" s="37">
        <f t="shared" si="3"/>
        <v>0</v>
      </c>
      <c r="J12" s="37">
        <f t="shared" si="0"/>
        <v>0</v>
      </c>
      <c r="K12" s="37">
        <f t="shared" si="4"/>
        <v>0</v>
      </c>
      <c r="L12" s="74">
        <f t="shared" si="5"/>
        <v>0</v>
      </c>
    </row>
    <row r="13" spans="1:12" s="5" customFormat="1" ht="30" customHeight="1" x14ac:dyDescent="0.3">
      <c r="A13" s="42" t="s">
        <v>18</v>
      </c>
      <c r="B13" s="7" t="s">
        <v>19</v>
      </c>
      <c r="C13" s="33" t="s">
        <v>50</v>
      </c>
      <c r="D13" s="35">
        <v>500</v>
      </c>
      <c r="E13" s="24"/>
      <c r="F13" s="23"/>
      <c r="G13" s="37">
        <f t="shared" si="1"/>
        <v>0</v>
      </c>
      <c r="H13" s="37">
        <f t="shared" si="2"/>
        <v>0</v>
      </c>
      <c r="I13" s="37">
        <f t="shared" si="3"/>
        <v>0</v>
      </c>
      <c r="J13" s="37">
        <f t="shared" si="0"/>
        <v>0</v>
      </c>
      <c r="K13" s="37">
        <f t="shared" si="4"/>
        <v>0</v>
      </c>
      <c r="L13" s="74">
        <f t="shared" si="5"/>
        <v>0</v>
      </c>
    </row>
    <row r="14" spans="1:12" s="5" customFormat="1" ht="30" customHeight="1" x14ac:dyDescent="0.3">
      <c r="A14" s="42" t="s">
        <v>20</v>
      </c>
      <c r="B14" s="7" t="s">
        <v>21</v>
      </c>
      <c r="C14" s="33" t="s">
        <v>44</v>
      </c>
      <c r="D14" s="34">
        <v>100</v>
      </c>
      <c r="E14" s="23"/>
      <c r="F14" s="23"/>
      <c r="G14" s="37">
        <f t="shared" si="1"/>
        <v>0</v>
      </c>
      <c r="H14" s="37">
        <f t="shared" si="2"/>
        <v>0</v>
      </c>
      <c r="I14" s="37">
        <f t="shared" si="3"/>
        <v>0</v>
      </c>
      <c r="J14" s="37">
        <f t="shared" si="0"/>
        <v>0</v>
      </c>
      <c r="K14" s="37">
        <f t="shared" si="4"/>
        <v>0</v>
      </c>
      <c r="L14" s="74">
        <f t="shared" si="5"/>
        <v>0</v>
      </c>
    </row>
    <row r="15" spans="1:12" s="5" customFormat="1" ht="30" customHeight="1" x14ac:dyDescent="0.3">
      <c r="A15" s="42" t="s">
        <v>22</v>
      </c>
      <c r="B15" s="6" t="s">
        <v>23</v>
      </c>
      <c r="C15" s="56" t="s">
        <v>74</v>
      </c>
      <c r="D15" s="32">
        <v>50</v>
      </c>
      <c r="E15" s="23"/>
      <c r="F15" s="23"/>
      <c r="G15" s="37">
        <f>D15*E15</f>
        <v>0</v>
      </c>
      <c r="H15" s="37">
        <f t="shared" si="2"/>
        <v>0</v>
      </c>
      <c r="I15" s="37">
        <f>G15+H15</f>
        <v>0</v>
      </c>
      <c r="J15" s="37">
        <f t="shared" si="0"/>
        <v>0</v>
      </c>
      <c r="K15" s="37">
        <f t="shared" si="4"/>
        <v>0</v>
      </c>
      <c r="L15" s="75">
        <f t="shared" si="5"/>
        <v>0</v>
      </c>
    </row>
    <row r="16" spans="1:12" s="5" customFormat="1" ht="30" customHeight="1" x14ac:dyDescent="0.3">
      <c r="A16" s="42" t="s">
        <v>24</v>
      </c>
      <c r="B16" s="7" t="s">
        <v>59</v>
      </c>
      <c r="C16" s="56" t="s">
        <v>78</v>
      </c>
      <c r="D16" s="34">
        <v>100</v>
      </c>
      <c r="E16" s="23"/>
      <c r="F16" s="23"/>
      <c r="G16" s="37">
        <f>D16*E16</f>
        <v>0</v>
      </c>
      <c r="H16" s="37">
        <f t="shared" si="2"/>
        <v>0</v>
      </c>
      <c r="I16" s="37">
        <f>G16+H16</f>
        <v>0</v>
      </c>
      <c r="J16" s="37">
        <f t="shared" si="0"/>
        <v>0</v>
      </c>
      <c r="K16" s="37">
        <f t="shared" si="4"/>
        <v>0</v>
      </c>
      <c r="L16" s="75">
        <f t="shared" si="5"/>
        <v>0</v>
      </c>
    </row>
    <row r="17" spans="1:14" s="5" customFormat="1" ht="30" customHeight="1" x14ac:dyDescent="0.3">
      <c r="A17" s="43" t="s">
        <v>25</v>
      </c>
      <c r="B17" s="8" t="s">
        <v>26</v>
      </c>
      <c r="C17" s="36" t="s">
        <v>45</v>
      </c>
      <c r="D17" s="32">
        <v>100</v>
      </c>
      <c r="E17" s="23"/>
      <c r="F17" s="23"/>
      <c r="G17" s="37">
        <f>D17*E17</f>
        <v>0</v>
      </c>
      <c r="H17" s="37">
        <f t="shared" si="2"/>
        <v>0</v>
      </c>
      <c r="I17" s="37">
        <f>G17+H17</f>
        <v>0</v>
      </c>
      <c r="J17" s="37">
        <f t="shared" si="0"/>
        <v>0</v>
      </c>
      <c r="K17" s="37">
        <f t="shared" si="4"/>
        <v>0</v>
      </c>
      <c r="L17" s="74">
        <f t="shared" si="5"/>
        <v>0</v>
      </c>
    </row>
    <row r="18" spans="1:14" s="5" customFormat="1" ht="30" customHeight="1" x14ac:dyDescent="0.3">
      <c r="A18" s="43" t="s">
        <v>27</v>
      </c>
      <c r="B18" s="8" t="s">
        <v>28</v>
      </c>
      <c r="C18" s="36" t="s">
        <v>60</v>
      </c>
      <c r="D18" s="32">
        <v>50</v>
      </c>
      <c r="E18" s="23"/>
      <c r="F18" s="23"/>
      <c r="G18" s="37">
        <f>D18*E18</f>
        <v>0</v>
      </c>
      <c r="H18" s="37">
        <f t="shared" si="2"/>
        <v>0</v>
      </c>
      <c r="I18" s="37">
        <f>G18+H18</f>
        <v>0</v>
      </c>
      <c r="J18" s="37">
        <f t="shared" si="0"/>
        <v>0</v>
      </c>
      <c r="K18" s="37">
        <f t="shared" si="4"/>
        <v>0</v>
      </c>
      <c r="L18" s="74">
        <f t="shared" si="5"/>
        <v>0</v>
      </c>
    </row>
    <row r="19" spans="1:14" s="5" customFormat="1" ht="30" customHeight="1" x14ac:dyDescent="0.3">
      <c r="A19" s="89" t="s">
        <v>29</v>
      </c>
      <c r="B19" s="8" t="s">
        <v>30</v>
      </c>
      <c r="C19" s="36" t="s">
        <v>51</v>
      </c>
      <c r="D19" s="32">
        <v>15</v>
      </c>
      <c r="E19" s="23"/>
      <c r="F19" s="23"/>
      <c r="G19" s="37">
        <f t="shared" si="1"/>
        <v>0</v>
      </c>
      <c r="H19" s="37">
        <f t="shared" si="2"/>
        <v>0</v>
      </c>
      <c r="I19" s="37">
        <f t="shared" si="3"/>
        <v>0</v>
      </c>
      <c r="J19" s="37">
        <f t="shared" si="0"/>
        <v>0</v>
      </c>
      <c r="K19" s="37">
        <f t="shared" si="4"/>
        <v>0</v>
      </c>
      <c r="L19" s="74">
        <f t="shared" si="5"/>
        <v>0</v>
      </c>
    </row>
    <row r="20" spans="1:14" s="5" customFormat="1" ht="30" customHeight="1" x14ac:dyDescent="0.3">
      <c r="A20" s="90"/>
      <c r="B20" s="8" t="s">
        <v>31</v>
      </c>
      <c r="C20" s="36" t="s">
        <v>52</v>
      </c>
      <c r="D20" s="32">
        <v>15</v>
      </c>
      <c r="E20" s="23"/>
      <c r="F20" s="23"/>
      <c r="G20" s="37">
        <f>D20*E20</f>
        <v>0</v>
      </c>
      <c r="H20" s="37">
        <f t="shared" si="2"/>
        <v>0</v>
      </c>
      <c r="I20" s="37">
        <f t="shared" si="3"/>
        <v>0</v>
      </c>
      <c r="J20" s="37">
        <f t="shared" si="0"/>
        <v>0</v>
      </c>
      <c r="K20" s="37">
        <f t="shared" si="4"/>
        <v>0</v>
      </c>
      <c r="L20" s="74">
        <f t="shared" si="5"/>
        <v>0</v>
      </c>
    </row>
    <row r="21" spans="1:14" s="5" customFormat="1" ht="30" customHeight="1" x14ac:dyDescent="0.3">
      <c r="A21" s="43" t="s">
        <v>32</v>
      </c>
      <c r="B21" s="8" t="s">
        <v>33</v>
      </c>
      <c r="C21" s="36" t="s">
        <v>53</v>
      </c>
      <c r="D21" s="32">
        <v>4</v>
      </c>
      <c r="E21" s="23"/>
      <c r="F21" s="23"/>
      <c r="G21" s="37">
        <f>D21*E21</f>
        <v>0</v>
      </c>
      <c r="H21" s="37">
        <f t="shared" si="2"/>
        <v>0</v>
      </c>
      <c r="I21" s="37">
        <f t="shared" si="3"/>
        <v>0</v>
      </c>
      <c r="J21" s="37">
        <f t="shared" si="0"/>
        <v>0</v>
      </c>
      <c r="K21" s="37">
        <f t="shared" si="4"/>
        <v>0</v>
      </c>
      <c r="L21" s="74">
        <f t="shared" si="5"/>
        <v>0</v>
      </c>
    </row>
    <row r="22" spans="1:14" s="5" customFormat="1" ht="30" customHeight="1" x14ac:dyDescent="0.3">
      <c r="A22" s="43" t="s">
        <v>34</v>
      </c>
      <c r="B22" s="8" t="s">
        <v>35</v>
      </c>
      <c r="C22" s="36" t="s">
        <v>36</v>
      </c>
      <c r="D22" s="32">
        <v>10</v>
      </c>
      <c r="E22" s="23"/>
      <c r="F22" s="23"/>
      <c r="G22" s="37">
        <f t="shared" si="1"/>
        <v>0</v>
      </c>
      <c r="H22" s="37">
        <f t="shared" si="2"/>
        <v>0</v>
      </c>
      <c r="I22" s="37">
        <f t="shared" si="3"/>
        <v>0</v>
      </c>
      <c r="J22" s="37">
        <f t="shared" si="0"/>
        <v>0</v>
      </c>
      <c r="K22" s="37">
        <f t="shared" si="4"/>
        <v>0</v>
      </c>
      <c r="L22" s="74">
        <f t="shared" si="5"/>
        <v>0</v>
      </c>
    </row>
    <row r="23" spans="1:14" s="5" customFormat="1" ht="30" customHeight="1" x14ac:dyDescent="0.3">
      <c r="A23" s="89" t="s">
        <v>37</v>
      </c>
      <c r="B23" s="8" t="s">
        <v>38</v>
      </c>
      <c r="C23" s="36" t="s">
        <v>54</v>
      </c>
      <c r="D23" s="32">
        <v>10</v>
      </c>
      <c r="E23" s="23"/>
      <c r="F23" s="23"/>
      <c r="G23" s="37">
        <f t="shared" si="1"/>
        <v>0</v>
      </c>
      <c r="H23" s="37">
        <f t="shared" si="2"/>
        <v>0</v>
      </c>
      <c r="I23" s="37">
        <f t="shared" si="3"/>
        <v>0</v>
      </c>
      <c r="J23" s="37">
        <f t="shared" si="0"/>
        <v>0</v>
      </c>
      <c r="K23" s="37">
        <f t="shared" si="4"/>
        <v>0</v>
      </c>
      <c r="L23" s="74">
        <f t="shared" si="5"/>
        <v>0</v>
      </c>
    </row>
    <row r="24" spans="1:14" s="5" customFormat="1" ht="30" customHeight="1" x14ac:dyDescent="0.3">
      <c r="A24" s="90"/>
      <c r="B24" s="8" t="s">
        <v>39</v>
      </c>
      <c r="C24" s="36" t="s">
        <v>55</v>
      </c>
      <c r="D24" s="32">
        <v>70</v>
      </c>
      <c r="E24" s="23"/>
      <c r="F24" s="23"/>
      <c r="G24" s="37">
        <f t="shared" si="1"/>
        <v>0</v>
      </c>
      <c r="H24" s="37">
        <f t="shared" si="2"/>
        <v>0</v>
      </c>
      <c r="I24" s="37">
        <f t="shared" si="3"/>
        <v>0</v>
      </c>
      <c r="J24" s="37">
        <f t="shared" si="0"/>
        <v>0</v>
      </c>
      <c r="K24" s="37">
        <f t="shared" si="4"/>
        <v>0</v>
      </c>
      <c r="L24" s="74">
        <f t="shared" si="5"/>
        <v>0</v>
      </c>
    </row>
    <row r="25" spans="1:14" s="5" customFormat="1" ht="30" customHeight="1" x14ac:dyDescent="0.3">
      <c r="A25" s="43" t="s">
        <v>40</v>
      </c>
      <c r="B25" s="8" t="s">
        <v>41</v>
      </c>
      <c r="C25" s="36" t="s">
        <v>56</v>
      </c>
      <c r="D25" s="32">
        <v>140</v>
      </c>
      <c r="E25" s="23"/>
      <c r="F25" s="23"/>
      <c r="G25" s="37">
        <f t="shared" si="1"/>
        <v>0</v>
      </c>
      <c r="H25" s="37">
        <f t="shared" si="2"/>
        <v>0</v>
      </c>
      <c r="I25" s="37">
        <f t="shared" si="3"/>
        <v>0</v>
      </c>
      <c r="J25" s="37">
        <f t="shared" si="0"/>
        <v>0</v>
      </c>
      <c r="K25" s="37">
        <f t="shared" si="4"/>
        <v>0</v>
      </c>
      <c r="L25" s="74">
        <f t="shared" si="5"/>
        <v>0</v>
      </c>
    </row>
    <row r="26" spans="1:14" s="5" customFormat="1" ht="30" customHeight="1" thickBot="1" x14ac:dyDescent="0.35">
      <c r="A26" s="44" t="s">
        <v>42</v>
      </c>
      <c r="B26" s="22" t="s">
        <v>43</v>
      </c>
      <c r="C26" s="45" t="s">
        <v>57</v>
      </c>
      <c r="D26" s="46">
        <v>4</v>
      </c>
      <c r="E26" s="47"/>
      <c r="F26" s="47"/>
      <c r="G26" s="76">
        <f t="shared" si="1"/>
        <v>0</v>
      </c>
      <c r="H26" s="76">
        <f t="shared" si="2"/>
        <v>0</v>
      </c>
      <c r="I26" s="76">
        <f t="shared" si="3"/>
        <v>0</v>
      </c>
      <c r="J26" s="76">
        <f t="shared" si="0"/>
        <v>0</v>
      </c>
      <c r="K26" s="76">
        <f t="shared" si="4"/>
        <v>0</v>
      </c>
      <c r="L26" s="77">
        <f t="shared" si="5"/>
        <v>0</v>
      </c>
    </row>
    <row r="27" spans="1:14" s="5" customFormat="1" x14ac:dyDescent="0.3">
      <c r="A27" s="13"/>
      <c r="B27" s="13"/>
      <c r="C27" s="14"/>
      <c r="D27" s="14"/>
      <c r="E27" s="15"/>
      <c r="F27" s="15"/>
      <c r="G27" s="115">
        <f>SUM(G8:G26)</f>
        <v>0</v>
      </c>
      <c r="H27" s="100">
        <f t="shared" ref="H27:L27" si="6">SUM(H8:H26)</f>
        <v>0</v>
      </c>
      <c r="I27" s="100">
        <f t="shared" si="6"/>
        <v>0</v>
      </c>
      <c r="J27" s="100">
        <f>SUM(J8:J26)</f>
        <v>0</v>
      </c>
      <c r="K27" s="100">
        <f t="shared" si="6"/>
        <v>0</v>
      </c>
      <c r="L27" s="119">
        <f t="shared" si="6"/>
        <v>0</v>
      </c>
    </row>
    <row r="28" spans="1:14" s="5" customFormat="1" ht="15" thickBot="1" x14ac:dyDescent="0.35">
      <c r="A28" s="16"/>
      <c r="B28" s="16"/>
      <c r="C28" s="17"/>
      <c r="D28" s="17"/>
      <c r="E28" s="99"/>
      <c r="F28" s="99"/>
      <c r="G28" s="116"/>
      <c r="H28" s="101"/>
      <c r="I28" s="101"/>
      <c r="J28" s="101"/>
      <c r="K28" s="101"/>
      <c r="L28" s="120"/>
    </row>
    <row r="29" spans="1:14" s="5" customFormat="1" x14ac:dyDescent="0.3">
      <c r="A29" s="18"/>
      <c r="B29" s="18"/>
      <c r="C29" s="17"/>
      <c r="D29" s="17"/>
      <c r="E29" s="19"/>
      <c r="F29" s="19"/>
      <c r="G29" s="19"/>
      <c r="H29" s="19"/>
      <c r="I29" s="20"/>
      <c r="J29" s="20"/>
      <c r="K29" s="20"/>
      <c r="L29" s="20"/>
    </row>
    <row r="32" spans="1:14" s="84" customFormat="1" x14ac:dyDescent="0.3">
      <c r="A32" s="106" t="s">
        <v>90</v>
      </c>
      <c r="B32" s="107"/>
      <c r="C32" s="107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 s="84" customFormat="1" x14ac:dyDescent="0.3">
      <c r="A33" s="85"/>
      <c r="B33" s="86"/>
      <c r="C33" s="82"/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s="84" customFormat="1" ht="40.950000000000003" customHeight="1" x14ac:dyDescent="0.3">
      <c r="A34" s="108" t="s">
        <v>92</v>
      </c>
      <c r="B34" s="107"/>
      <c r="C34" s="107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 s="84" customFormat="1" x14ac:dyDescent="0.3">
      <c r="A35" s="85"/>
      <c r="B35" s="86"/>
      <c r="C35" s="82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s="84" customFormat="1" ht="35.4" customHeight="1" x14ac:dyDescent="0.3">
      <c r="A36" s="108" t="s">
        <v>91</v>
      </c>
      <c r="B36" s="107"/>
      <c r="C36" s="107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</row>
  </sheetData>
  <mergeCells count="14">
    <mergeCell ref="A32:C32"/>
    <mergeCell ref="A34:C34"/>
    <mergeCell ref="A36:C36"/>
    <mergeCell ref="E28:F28"/>
    <mergeCell ref="G27:G28"/>
    <mergeCell ref="A3:L3"/>
    <mergeCell ref="D6:L6"/>
    <mergeCell ref="A19:A20"/>
    <mergeCell ref="A23:A24"/>
    <mergeCell ref="H27:H28"/>
    <mergeCell ref="I27:I28"/>
    <mergeCell ref="J27:J28"/>
    <mergeCell ref="K27:K28"/>
    <mergeCell ref="L27:L28"/>
  </mergeCells>
  <pageMargins left="0.70866141732283472" right="0.70866141732283472" top="0.32583333333333331" bottom="1.1399999999999999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36"/>
  <sheetViews>
    <sheetView zoomScale="91" zoomScaleNormal="91" workbookViewId="0">
      <selection activeCell="H45" sqref="H45"/>
    </sheetView>
  </sheetViews>
  <sheetFormatPr baseColWidth="10" defaultColWidth="11.44140625" defaultRowHeight="14.4" x14ac:dyDescent="0.3"/>
  <cols>
    <col min="1" max="1" width="7" style="12" bestFit="1" customWidth="1"/>
    <col min="2" max="2" width="8.88671875" style="12" customWidth="1"/>
    <col min="3" max="3" width="71.88671875" style="10" customWidth="1"/>
    <col min="4" max="5" width="14.33203125" style="11" customWidth="1"/>
    <col min="6" max="6" width="14.109375" style="9" customWidth="1"/>
    <col min="7" max="7" width="13.33203125" style="9" bestFit="1" customWidth="1"/>
    <col min="8" max="8" width="14.5546875" style="9" customWidth="1"/>
    <col min="9" max="9" width="14.44140625" style="9" customWidth="1"/>
    <col min="10" max="10" width="12.88671875" style="9" customWidth="1"/>
    <col min="11" max="16384" width="11.44140625" style="9"/>
  </cols>
  <sheetData>
    <row r="1" spans="1:10" s="5" customFormat="1" x14ac:dyDescent="0.3">
      <c r="A1" s="1"/>
      <c r="B1" s="1"/>
      <c r="C1" s="2"/>
      <c r="D1" s="3"/>
      <c r="E1" s="3"/>
      <c r="F1" s="4"/>
      <c r="G1" s="4"/>
      <c r="H1" s="4"/>
      <c r="I1" s="4"/>
      <c r="J1" s="4"/>
    </row>
    <row r="2" spans="1:10" s="5" customFormat="1" ht="43.5" customHeight="1" x14ac:dyDescent="0.3">
      <c r="A2" s="1"/>
      <c r="B2" s="1"/>
      <c r="C2" s="4"/>
      <c r="D2" s="4"/>
      <c r="E2" s="4"/>
      <c r="F2" s="4"/>
      <c r="G2" s="4"/>
      <c r="H2" s="4"/>
      <c r="I2" s="4"/>
      <c r="J2" s="4"/>
    </row>
    <row r="3" spans="1:10" s="5" customFormat="1" ht="36" customHeight="1" x14ac:dyDescent="0.3">
      <c r="A3" s="87" t="s">
        <v>72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5" customFormat="1" ht="20.25" customHeight="1" x14ac:dyDescent="0.3">
      <c r="A4" s="53"/>
      <c r="B4" s="54"/>
      <c r="C4" s="54"/>
      <c r="D4" s="81" t="s">
        <v>80</v>
      </c>
      <c r="E4" s="29"/>
      <c r="F4" s="72"/>
      <c r="G4" s="4"/>
      <c r="H4" s="4"/>
      <c r="I4" s="4"/>
      <c r="J4" s="4"/>
    </row>
    <row r="5" spans="1:10" s="5" customFormat="1" ht="17.25" customHeight="1" thickBot="1" x14ac:dyDescent="0.35">
      <c r="A5" s="53"/>
      <c r="B5" s="54"/>
      <c r="C5" s="54"/>
      <c r="D5" s="27"/>
      <c r="E5" s="27"/>
      <c r="F5" s="28"/>
      <c r="G5" s="4"/>
      <c r="H5" s="4"/>
      <c r="I5" s="4"/>
      <c r="J5" s="4"/>
    </row>
    <row r="6" spans="1:10" s="5" customFormat="1" ht="24" customHeight="1" thickBot="1" x14ac:dyDescent="0.35">
      <c r="A6" s="25"/>
      <c r="B6" s="25"/>
      <c r="C6" s="26"/>
      <c r="D6" s="91" t="s">
        <v>82</v>
      </c>
      <c r="E6" s="92"/>
      <c r="F6" s="92"/>
      <c r="G6" s="92"/>
      <c r="H6" s="92"/>
      <c r="I6" s="92"/>
      <c r="J6" s="121"/>
    </row>
    <row r="7" spans="1:10" s="5" customFormat="1" ht="66.75" customHeight="1" x14ac:dyDescent="0.3">
      <c r="A7" s="39" t="s">
        <v>0</v>
      </c>
      <c r="B7" s="40" t="s">
        <v>1</v>
      </c>
      <c r="C7" s="40" t="s">
        <v>2</v>
      </c>
      <c r="D7" s="59" t="s">
        <v>69</v>
      </c>
      <c r="E7" s="60" t="s">
        <v>83</v>
      </c>
      <c r="F7" s="61" t="s">
        <v>76</v>
      </c>
      <c r="G7" s="61" t="s">
        <v>70</v>
      </c>
      <c r="H7" s="61" t="s">
        <v>81</v>
      </c>
      <c r="I7" s="61" t="s">
        <v>65</v>
      </c>
      <c r="J7" s="78" t="s">
        <v>71</v>
      </c>
    </row>
    <row r="8" spans="1:10" s="5" customFormat="1" ht="30" customHeight="1" x14ac:dyDescent="0.3">
      <c r="A8" s="42" t="s">
        <v>9</v>
      </c>
      <c r="B8" s="6" t="s">
        <v>10</v>
      </c>
      <c r="C8" s="31" t="s">
        <v>61</v>
      </c>
      <c r="D8" s="49"/>
      <c r="E8" s="58"/>
      <c r="F8" s="37">
        <f t="shared" ref="F8:F26" si="0">D8*E8</f>
        <v>0</v>
      </c>
      <c r="G8" s="37">
        <f>F8*12</f>
        <v>0</v>
      </c>
      <c r="H8" s="37">
        <f>G8*2</f>
        <v>0</v>
      </c>
      <c r="I8" s="37">
        <f>H8*21%</f>
        <v>0</v>
      </c>
      <c r="J8" s="74">
        <f>H8+I8</f>
        <v>0</v>
      </c>
    </row>
    <row r="9" spans="1:10" s="5" customFormat="1" ht="30" customHeight="1" x14ac:dyDescent="0.3">
      <c r="A9" s="42" t="s">
        <v>11</v>
      </c>
      <c r="B9" s="6" t="s">
        <v>58</v>
      </c>
      <c r="C9" s="31" t="s">
        <v>46</v>
      </c>
      <c r="D9" s="49"/>
      <c r="E9" s="58"/>
      <c r="F9" s="37">
        <f t="shared" si="0"/>
        <v>0</v>
      </c>
      <c r="G9" s="37">
        <f t="shared" ref="G9:G26" si="1">F9*12</f>
        <v>0</v>
      </c>
      <c r="H9" s="37">
        <f t="shared" ref="H9:H26" si="2">G9*2</f>
        <v>0</v>
      </c>
      <c r="I9" s="37">
        <f t="shared" ref="I9:I26" si="3">H9*21%</f>
        <v>0</v>
      </c>
      <c r="J9" s="74">
        <f t="shared" ref="J9:J26" si="4">H9+I9</f>
        <v>0</v>
      </c>
    </row>
    <row r="10" spans="1:10" s="5" customFormat="1" ht="30" customHeight="1" x14ac:dyDescent="0.3">
      <c r="A10" s="42" t="s">
        <v>12</v>
      </c>
      <c r="B10" s="6" t="s">
        <v>13</v>
      </c>
      <c r="C10" s="31" t="s">
        <v>47</v>
      </c>
      <c r="D10" s="49"/>
      <c r="E10" s="58"/>
      <c r="F10" s="37">
        <f t="shared" si="0"/>
        <v>0</v>
      </c>
      <c r="G10" s="37">
        <f t="shared" si="1"/>
        <v>0</v>
      </c>
      <c r="H10" s="37">
        <f t="shared" si="2"/>
        <v>0</v>
      </c>
      <c r="I10" s="37">
        <f t="shared" si="3"/>
        <v>0</v>
      </c>
      <c r="J10" s="74">
        <f t="shared" si="4"/>
        <v>0</v>
      </c>
    </row>
    <row r="11" spans="1:10" s="5" customFormat="1" ht="30" customHeight="1" x14ac:dyDescent="0.3">
      <c r="A11" s="42" t="s">
        <v>14</v>
      </c>
      <c r="B11" s="7" t="s">
        <v>15</v>
      </c>
      <c r="C11" s="33" t="s">
        <v>48</v>
      </c>
      <c r="D11" s="49"/>
      <c r="E11" s="58"/>
      <c r="F11" s="37">
        <f t="shared" si="0"/>
        <v>0</v>
      </c>
      <c r="G11" s="37">
        <f t="shared" si="1"/>
        <v>0</v>
      </c>
      <c r="H11" s="37">
        <f>G11*2</f>
        <v>0</v>
      </c>
      <c r="I11" s="37">
        <f t="shared" si="3"/>
        <v>0</v>
      </c>
      <c r="J11" s="74">
        <f t="shared" si="4"/>
        <v>0</v>
      </c>
    </row>
    <row r="12" spans="1:10" s="5" customFormat="1" ht="30" customHeight="1" x14ac:dyDescent="0.3">
      <c r="A12" s="42" t="s">
        <v>16</v>
      </c>
      <c r="B12" s="7" t="s">
        <v>17</v>
      </c>
      <c r="C12" s="33" t="s">
        <v>49</v>
      </c>
      <c r="D12" s="49"/>
      <c r="E12" s="58"/>
      <c r="F12" s="37">
        <f t="shared" si="0"/>
        <v>0</v>
      </c>
      <c r="G12" s="37">
        <f t="shared" si="1"/>
        <v>0</v>
      </c>
      <c r="H12" s="37">
        <f t="shared" si="2"/>
        <v>0</v>
      </c>
      <c r="I12" s="37">
        <f t="shared" si="3"/>
        <v>0</v>
      </c>
      <c r="J12" s="74">
        <f t="shared" si="4"/>
        <v>0</v>
      </c>
    </row>
    <row r="13" spans="1:10" s="5" customFormat="1" ht="30" customHeight="1" x14ac:dyDescent="0.3">
      <c r="A13" s="42" t="s">
        <v>18</v>
      </c>
      <c r="B13" s="7" t="s">
        <v>19</v>
      </c>
      <c r="C13" s="33" t="s">
        <v>50</v>
      </c>
      <c r="D13" s="49"/>
      <c r="E13" s="58"/>
      <c r="F13" s="37">
        <f t="shared" si="0"/>
        <v>0</v>
      </c>
      <c r="G13" s="37">
        <f t="shared" si="1"/>
        <v>0</v>
      </c>
      <c r="H13" s="37">
        <f t="shared" si="2"/>
        <v>0</v>
      </c>
      <c r="I13" s="37">
        <f t="shared" si="3"/>
        <v>0</v>
      </c>
      <c r="J13" s="74">
        <f t="shared" si="4"/>
        <v>0</v>
      </c>
    </row>
    <row r="14" spans="1:10" s="5" customFormat="1" ht="30" customHeight="1" x14ac:dyDescent="0.3">
      <c r="A14" s="42" t="s">
        <v>20</v>
      </c>
      <c r="B14" s="7" t="s">
        <v>21</v>
      </c>
      <c r="C14" s="33" t="s">
        <v>44</v>
      </c>
      <c r="D14" s="49"/>
      <c r="E14" s="58"/>
      <c r="F14" s="37">
        <f t="shared" si="0"/>
        <v>0</v>
      </c>
      <c r="G14" s="37">
        <f>F14*12</f>
        <v>0</v>
      </c>
      <c r="H14" s="37">
        <f>G14*2</f>
        <v>0</v>
      </c>
      <c r="I14" s="37">
        <f t="shared" si="3"/>
        <v>0</v>
      </c>
      <c r="J14" s="74">
        <f t="shared" si="4"/>
        <v>0</v>
      </c>
    </row>
    <row r="15" spans="1:10" s="5" customFormat="1" ht="30" customHeight="1" x14ac:dyDescent="0.3">
      <c r="A15" s="42" t="s">
        <v>22</v>
      </c>
      <c r="B15" s="6" t="s">
        <v>23</v>
      </c>
      <c r="C15" s="56" t="s">
        <v>74</v>
      </c>
      <c r="D15" s="49"/>
      <c r="E15" s="58"/>
      <c r="F15" s="37">
        <f t="shared" si="0"/>
        <v>0</v>
      </c>
      <c r="G15" s="37">
        <f>F15*12</f>
        <v>0</v>
      </c>
      <c r="H15" s="37">
        <f>G15*2</f>
        <v>0</v>
      </c>
      <c r="I15" s="37">
        <f t="shared" si="3"/>
        <v>0</v>
      </c>
      <c r="J15" s="74">
        <f t="shared" si="4"/>
        <v>0</v>
      </c>
    </row>
    <row r="16" spans="1:10" s="5" customFormat="1" ht="30" customHeight="1" x14ac:dyDescent="0.3">
      <c r="A16" s="42" t="s">
        <v>24</v>
      </c>
      <c r="B16" s="7" t="s">
        <v>59</v>
      </c>
      <c r="C16" s="56" t="s">
        <v>78</v>
      </c>
      <c r="D16" s="49"/>
      <c r="E16" s="58"/>
      <c r="F16" s="37">
        <f t="shared" si="0"/>
        <v>0</v>
      </c>
      <c r="G16" s="37">
        <f t="shared" si="1"/>
        <v>0</v>
      </c>
      <c r="H16" s="37">
        <f t="shared" si="2"/>
        <v>0</v>
      </c>
      <c r="I16" s="37">
        <f t="shared" si="3"/>
        <v>0</v>
      </c>
      <c r="J16" s="74">
        <f t="shared" si="4"/>
        <v>0</v>
      </c>
    </row>
    <row r="17" spans="1:14" s="5" customFormat="1" ht="30" customHeight="1" x14ac:dyDescent="0.3">
      <c r="A17" s="43" t="s">
        <v>25</v>
      </c>
      <c r="B17" s="8" t="s">
        <v>26</v>
      </c>
      <c r="C17" s="36" t="s">
        <v>45</v>
      </c>
      <c r="D17" s="49"/>
      <c r="E17" s="58"/>
      <c r="F17" s="37">
        <f t="shared" si="0"/>
        <v>0</v>
      </c>
      <c r="G17" s="37">
        <f t="shared" si="1"/>
        <v>0</v>
      </c>
      <c r="H17" s="37">
        <f t="shared" si="2"/>
        <v>0</v>
      </c>
      <c r="I17" s="37">
        <f t="shared" si="3"/>
        <v>0</v>
      </c>
      <c r="J17" s="74">
        <f t="shared" si="4"/>
        <v>0</v>
      </c>
    </row>
    <row r="18" spans="1:14" s="5" customFormat="1" ht="30" customHeight="1" x14ac:dyDescent="0.3">
      <c r="A18" s="43" t="s">
        <v>27</v>
      </c>
      <c r="B18" s="8" t="s">
        <v>28</v>
      </c>
      <c r="C18" s="36" t="s">
        <v>60</v>
      </c>
      <c r="D18" s="49"/>
      <c r="E18" s="58"/>
      <c r="F18" s="37">
        <f t="shared" si="0"/>
        <v>0</v>
      </c>
      <c r="G18" s="37">
        <f t="shared" si="1"/>
        <v>0</v>
      </c>
      <c r="H18" s="37">
        <f t="shared" si="2"/>
        <v>0</v>
      </c>
      <c r="I18" s="37">
        <f t="shared" si="3"/>
        <v>0</v>
      </c>
      <c r="J18" s="74">
        <f t="shared" si="4"/>
        <v>0</v>
      </c>
    </row>
    <row r="19" spans="1:14" s="5" customFormat="1" ht="30" customHeight="1" x14ac:dyDescent="0.3">
      <c r="A19" s="89" t="s">
        <v>29</v>
      </c>
      <c r="B19" s="8" t="s">
        <v>30</v>
      </c>
      <c r="C19" s="36" t="s">
        <v>51</v>
      </c>
      <c r="D19" s="49"/>
      <c r="E19" s="58"/>
      <c r="F19" s="37">
        <f t="shared" si="0"/>
        <v>0</v>
      </c>
      <c r="G19" s="37">
        <f t="shared" si="1"/>
        <v>0</v>
      </c>
      <c r="H19" s="37">
        <f t="shared" si="2"/>
        <v>0</v>
      </c>
      <c r="I19" s="37">
        <f t="shared" si="3"/>
        <v>0</v>
      </c>
      <c r="J19" s="74">
        <f t="shared" si="4"/>
        <v>0</v>
      </c>
    </row>
    <row r="20" spans="1:14" s="5" customFormat="1" ht="30" customHeight="1" x14ac:dyDescent="0.3">
      <c r="A20" s="90"/>
      <c r="B20" s="8" t="s">
        <v>31</v>
      </c>
      <c r="C20" s="36" t="s">
        <v>52</v>
      </c>
      <c r="D20" s="49"/>
      <c r="E20" s="58"/>
      <c r="F20" s="37">
        <f t="shared" si="0"/>
        <v>0</v>
      </c>
      <c r="G20" s="37">
        <f t="shared" si="1"/>
        <v>0</v>
      </c>
      <c r="H20" s="37">
        <f t="shared" si="2"/>
        <v>0</v>
      </c>
      <c r="I20" s="37">
        <f t="shared" si="3"/>
        <v>0</v>
      </c>
      <c r="J20" s="74">
        <f t="shared" si="4"/>
        <v>0</v>
      </c>
    </row>
    <row r="21" spans="1:14" s="5" customFormat="1" ht="30" customHeight="1" x14ac:dyDescent="0.3">
      <c r="A21" s="43" t="s">
        <v>32</v>
      </c>
      <c r="B21" s="8" t="s">
        <v>33</v>
      </c>
      <c r="C21" s="36" t="s">
        <v>53</v>
      </c>
      <c r="D21" s="49"/>
      <c r="E21" s="58"/>
      <c r="F21" s="37">
        <f t="shared" si="0"/>
        <v>0</v>
      </c>
      <c r="G21" s="37">
        <f t="shared" si="1"/>
        <v>0</v>
      </c>
      <c r="H21" s="37">
        <f t="shared" si="2"/>
        <v>0</v>
      </c>
      <c r="I21" s="37">
        <f t="shared" si="3"/>
        <v>0</v>
      </c>
      <c r="J21" s="74">
        <f t="shared" si="4"/>
        <v>0</v>
      </c>
    </row>
    <row r="22" spans="1:14" s="5" customFormat="1" ht="30" customHeight="1" x14ac:dyDescent="0.3">
      <c r="A22" s="43" t="s">
        <v>34</v>
      </c>
      <c r="B22" s="8" t="s">
        <v>35</v>
      </c>
      <c r="C22" s="36" t="s">
        <v>36</v>
      </c>
      <c r="D22" s="49"/>
      <c r="E22" s="58"/>
      <c r="F22" s="37">
        <f t="shared" si="0"/>
        <v>0</v>
      </c>
      <c r="G22" s="37">
        <f t="shared" si="1"/>
        <v>0</v>
      </c>
      <c r="H22" s="37">
        <f t="shared" si="2"/>
        <v>0</v>
      </c>
      <c r="I22" s="37">
        <f t="shared" si="3"/>
        <v>0</v>
      </c>
      <c r="J22" s="74">
        <f t="shared" si="4"/>
        <v>0</v>
      </c>
    </row>
    <row r="23" spans="1:14" s="5" customFormat="1" ht="30" customHeight="1" x14ac:dyDescent="0.3">
      <c r="A23" s="89" t="s">
        <v>37</v>
      </c>
      <c r="B23" s="8" t="s">
        <v>38</v>
      </c>
      <c r="C23" s="36" t="s">
        <v>54</v>
      </c>
      <c r="D23" s="49"/>
      <c r="E23" s="58"/>
      <c r="F23" s="37">
        <f t="shared" si="0"/>
        <v>0</v>
      </c>
      <c r="G23" s="37">
        <f t="shared" si="1"/>
        <v>0</v>
      </c>
      <c r="H23" s="37">
        <f t="shared" si="2"/>
        <v>0</v>
      </c>
      <c r="I23" s="37">
        <f t="shared" si="3"/>
        <v>0</v>
      </c>
      <c r="J23" s="74">
        <f t="shared" si="4"/>
        <v>0</v>
      </c>
    </row>
    <row r="24" spans="1:14" s="5" customFormat="1" ht="30" customHeight="1" x14ac:dyDescent="0.3">
      <c r="A24" s="90"/>
      <c r="B24" s="8" t="s">
        <v>39</v>
      </c>
      <c r="C24" s="36" t="s">
        <v>55</v>
      </c>
      <c r="D24" s="49"/>
      <c r="E24" s="58"/>
      <c r="F24" s="37">
        <f t="shared" si="0"/>
        <v>0</v>
      </c>
      <c r="G24" s="37">
        <f t="shared" si="1"/>
        <v>0</v>
      </c>
      <c r="H24" s="37">
        <f t="shared" si="2"/>
        <v>0</v>
      </c>
      <c r="I24" s="37">
        <f t="shared" si="3"/>
        <v>0</v>
      </c>
      <c r="J24" s="74">
        <f t="shared" si="4"/>
        <v>0</v>
      </c>
    </row>
    <row r="25" spans="1:14" s="5" customFormat="1" ht="30" customHeight="1" x14ac:dyDescent="0.3">
      <c r="A25" s="43" t="s">
        <v>40</v>
      </c>
      <c r="B25" s="8" t="s">
        <v>41</v>
      </c>
      <c r="C25" s="36" t="s">
        <v>56</v>
      </c>
      <c r="D25" s="49"/>
      <c r="E25" s="58"/>
      <c r="F25" s="37">
        <f t="shared" si="0"/>
        <v>0</v>
      </c>
      <c r="G25" s="37">
        <f t="shared" si="1"/>
        <v>0</v>
      </c>
      <c r="H25" s="37">
        <f t="shared" si="2"/>
        <v>0</v>
      </c>
      <c r="I25" s="37">
        <f t="shared" si="3"/>
        <v>0</v>
      </c>
      <c r="J25" s="74">
        <f t="shared" si="4"/>
        <v>0</v>
      </c>
    </row>
    <row r="26" spans="1:14" s="5" customFormat="1" ht="30" customHeight="1" thickBot="1" x14ac:dyDescent="0.35">
      <c r="A26" s="44" t="s">
        <v>42</v>
      </c>
      <c r="B26" s="22" t="s">
        <v>43</v>
      </c>
      <c r="C26" s="45" t="s">
        <v>57</v>
      </c>
      <c r="D26" s="79"/>
      <c r="E26" s="80"/>
      <c r="F26" s="76">
        <f t="shared" si="0"/>
        <v>0</v>
      </c>
      <c r="G26" s="76">
        <f t="shared" si="1"/>
        <v>0</v>
      </c>
      <c r="H26" s="76">
        <f t="shared" si="2"/>
        <v>0</v>
      </c>
      <c r="I26" s="76">
        <f t="shared" si="3"/>
        <v>0</v>
      </c>
      <c r="J26" s="77">
        <f t="shared" si="4"/>
        <v>0</v>
      </c>
    </row>
    <row r="27" spans="1:14" s="5" customFormat="1" x14ac:dyDescent="0.3">
      <c r="A27" s="13"/>
      <c r="B27" s="13"/>
      <c r="C27" s="14"/>
      <c r="D27" s="102"/>
      <c r="E27" s="117"/>
      <c r="F27" s="102">
        <f>SUM(F8:F26)</f>
        <v>0</v>
      </c>
      <c r="G27" s="102">
        <f t="shared" ref="G27:I27" si="5">SUM(G8:G26)</f>
        <v>0</v>
      </c>
      <c r="H27" s="102">
        <f t="shared" si="5"/>
        <v>0</v>
      </c>
      <c r="I27" s="102">
        <f t="shared" si="5"/>
        <v>0</v>
      </c>
      <c r="J27" s="102">
        <f>SUM(J8:J26)</f>
        <v>0</v>
      </c>
    </row>
    <row r="28" spans="1:14" s="5" customFormat="1" ht="15" thickBot="1" x14ac:dyDescent="0.35">
      <c r="A28" s="16"/>
      <c r="B28" s="16"/>
      <c r="C28" s="17"/>
      <c r="D28" s="103"/>
      <c r="E28" s="118"/>
      <c r="F28" s="103"/>
      <c r="G28" s="103"/>
      <c r="H28" s="103"/>
      <c r="I28" s="103"/>
      <c r="J28" s="103"/>
    </row>
    <row r="29" spans="1:14" s="5" customFormat="1" x14ac:dyDescent="0.3">
      <c r="A29" s="18"/>
      <c r="B29" s="18"/>
      <c r="C29" s="17"/>
      <c r="D29" s="21"/>
      <c r="E29" s="21"/>
      <c r="F29" s="21"/>
      <c r="G29" s="4"/>
      <c r="H29" s="4"/>
      <c r="I29" s="4"/>
      <c r="J29" s="4"/>
    </row>
    <row r="32" spans="1:14" s="84" customFormat="1" x14ac:dyDescent="0.3">
      <c r="A32" s="106" t="s">
        <v>90</v>
      </c>
      <c r="B32" s="107"/>
      <c r="C32" s="107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 s="84" customFormat="1" x14ac:dyDescent="0.3">
      <c r="A33" s="85"/>
      <c r="B33" s="86"/>
      <c r="C33" s="82"/>
      <c r="D33" s="82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s="84" customFormat="1" ht="40.950000000000003" customHeight="1" x14ac:dyDescent="0.3">
      <c r="A34" s="108" t="s">
        <v>92</v>
      </c>
      <c r="B34" s="107"/>
      <c r="C34" s="107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 s="84" customFormat="1" x14ac:dyDescent="0.3">
      <c r="A35" s="85"/>
      <c r="B35" s="86"/>
      <c r="C35" s="82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s="84" customFormat="1" ht="35.4" customHeight="1" x14ac:dyDescent="0.3">
      <c r="A36" s="108" t="s">
        <v>91</v>
      </c>
      <c r="B36" s="107"/>
      <c r="C36" s="107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</row>
  </sheetData>
  <mergeCells count="14">
    <mergeCell ref="A34:C34"/>
    <mergeCell ref="A36:C36"/>
    <mergeCell ref="J27:J28"/>
    <mergeCell ref="D27:D28"/>
    <mergeCell ref="E27:E28"/>
    <mergeCell ref="F27:F28"/>
    <mergeCell ref="G27:G28"/>
    <mergeCell ref="H27:H28"/>
    <mergeCell ref="I27:I28"/>
    <mergeCell ref="A3:J3"/>
    <mergeCell ref="D6:J6"/>
    <mergeCell ref="A19:A20"/>
    <mergeCell ref="A23:A24"/>
    <mergeCell ref="A32:C32"/>
  </mergeCells>
  <pageMargins left="0.70866141732283472" right="0.70866141732283472" top="0.32583333333333331" bottom="1.1399999999999999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Annex PE</vt:lpstr>
      <vt:lpstr>Annex PE Oferta ec SSC</vt:lpstr>
      <vt:lpstr>Annex PE Oferta Servei Dipòsit</vt:lpstr>
      <vt:lpstr>'Annex PE'!Área_de_impresión</vt:lpstr>
      <vt:lpstr>'Annex PE Oferta ec SSC'!Área_de_impresión</vt:lpstr>
      <vt:lpstr>'Annex PE Oferta Servei Dipòsit'!Área_de_impresión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2026-04-15T16:12:07Z</dcterms:modified>
</cp:coreProperties>
</file>