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mc:AlternateContent xmlns:mc="http://schemas.openxmlformats.org/markup-compatibility/2006">
    <mc:Choice Requires="x15">
      <x15ac:absPath xmlns:x15ac="http://schemas.microsoft.com/office/spreadsheetml/2010/11/ac" url="https://icgccat-my.sharepoint.com/personal/elisabet_prat_icgc_cat/Documents/00_Projectes/PMRG_Montserrat/Licitació_obra_2026/"/>
    </mc:Choice>
  </mc:AlternateContent>
  <xr:revisionPtr revIDLastSave="30" documentId="11_E6A5A526A6C3E215E369425D64C494F46DB938DD" xr6:coauthVersionLast="47" xr6:coauthVersionMax="47" xr10:uidLastSave="{2D6F4A0B-92DD-400F-8AA6-D9A514363C2D}"/>
  <bookViews>
    <workbookView xWindow="28680" yWindow="-120" windowWidth="29040" windowHeight="15720" xr2:uid="{00000000-000D-0000-FFFF-FFFF00000000}"/>
  </bookViews>
  <sheets>
    <sheet name="T-PRES" sheetId="2" r:id="rId1"/>
    <sheet name="T-APU" sheetId="7" r:id="rId2"/>
    <sheet name="T-SMP" sheetId="8" r:id="rId3"/>
    <sheet name="T-DIM"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H35" i="2"/>
  <c r="H43" i="2"/>
  <c r="J13" i="7"/>
  <c r="K21" i="7" s="1"/>
  <c r="K22" i="7" s="1"/>
  <c r="K11" i="7" s="1"/>
  <c r="J14" i="7"/>
  <c r="J15" i="7"/>
  <c r="K16" i="7" s="1"/>
  <c r="J18" i="7"/>
  <c r="J19" i="7"/>
  <c r="K20" i="7"/>
  <c r="J26" i="7"/>
  <c r="K29" i="7" s="1"/>
  <c r="J27" i="7"/>
  <c r="J28" i="7"/>
  <c r="J31" i="7"/>
  <c r="K32" i="7" s="1"/>
  <c r="J44" i="7"/>
  <c r="K46" i="7" s="1"/>
  <c r="J45" i="7"/>
  <c r="J48" i="7"/>
  <c r="K50" i="7" s="1"/>
  <c r="J49" i="7"/>
  <c r="K54" i="7"/>
  <c r="J56" i="7"/>
  <c r="J57" i="7"/>
  <c r="K58" i="7"/>
  <c r="J60" i="7"/>
  <c r="K61" i="7"/>
  <c r="K62" i="7"/>
  <c r="K63" i="7"/>
  <c r="J67" i="7"/>
  <c r="K70" i="7" s="1"/>
  <c r="J68" i="7"/>
  <c r="J69" i="7"/>
  <c r="K81" i="7" s="1"/>
  <c r="K82" i="7" s="1"/>
  <c r="K65" i="7" s="1"/>
  <c r="J72" i="7"/>
  <c r="K76" i="7" s="1"/>
  <c r="J73" i="7"/>
  <c r="J74" i="7"/>
  <c r="J75" i="7"/>
  <c r="J78" i="7"/>
  <c r="K80" i="7" s="1"/>
  <c r="J79" i="7"/>
  <c r="J86" i="7"/>
  <c r="K93" i="7" s="1"/>
  <c r="K94" i="7" s="1"/>
  <c r="K84" i="7" s="1"/>
  <c r="J87" i="7"/>
  <c r="J88" i="7"/>
  <c r="J91" i="7"/>
  <c r="K92" i="7"/>
  <c r="J98" i="7"/>
  <c r="K109" i="7" s="1"/>
  <c r="K110" i="7" s="1"/>
  <c r="K96" i="7" s="1"/>
  <c r="J99" i="7"/>
  <c r="J102" i="7"/>
  <c r="K103" i="7"/>
  <c r="J105" i="7"/>
  <c r="K108" i="7" s="1"/>
  <c r="J106" i="7"/>
  <c r="J107" i="7"/>
  <c r="J114" i="7"/>
  <c r="J115" i="7"/>
  <c r="K118" i="7" s="1"/>
  <c r="K119" i="7" s="1"/>
  <c r="K112" i="7" s="1"/>
  <c r="J116" i="7"/>
  <c r="K117" i="7"/>
  <c r="J123" i="7"/>
  <c r="J124" i="7"/>
  <c r="J125" i="7"/>
  <c r="K134" i="7" s="1"/>
  <c r="K135" i="7" s="1"/>
  <c r="K121" i="7" s="1"/>
  <c r="K126" i="7"/>
  <c r="J128" i="7"/>
  <c r="K129" i="7" s="1"/>
  <c r="J131" i="7"/>
  <c r="K133" i="7" s="1"/>
  <c r="J132" i="7"/>
  <c r="J144" i="7"/>
  <c r="K146" i="7" s="1"/>
  <c r="J145" i="7"/>
  <c r="J152" i="7"/>
  <c r="K157" i="7" s="1"/>
  <c r="K158" i="7" s="1"/>
  <c r="K150" i="7" s="1"/>
  <c r="J153" i="7"/>
  <c r="J154" i="7"/>
  <c r="J155" i="7"/>
  <c r="J156" i="7"/>
  <c r="H44" i="2"/>
  <c r="H42" i="2"/>
  <c r="H41" i="2"/>
  <c r="H34" i="2"/>
  <c r="H33" i="2"/>
  <c r="H26" i="2"/>
  <c r="H24" i="2"/>
  <c r="H17" i="2"/>
  <c r="H16" i="2"/>
  <c r="H15" i="2"/>
  <c r="H14" i="2"/>
  <c r="H13" i="2"/>
  <c r="H45" i="2" l="1"/>
  <c r="H36" i="2"/>
  <c r="H27" i="2"/>
  <c r="H18" i="2"/>
  <c r="K33" i="7"/>
  <c r="K34" i="7" s="1"/>
  <c r="K24" i="7" s="1"/>
  <c r="K89" i="7"/>
  <c r="K51" i="7"/>
  <c r="K52" i="7" s="1"/>
  <c r="K42" i="7" s="1"/>
  <c r="K147" i="7"/>
  <c r="K148" i="7" s="1"/>
  <c r="K142" i="7" s="1"/>
  <c r="K100" i="7"/>
  <c r="H47" i="2" l="1"/>
</calcChain>
</file>

<file path=xl/sharedStrings.xml><?xml version="1.0" encoding="utf-8"?>
<sst xmlns="http://schemas.openxmlformats.org/spreadsheetml/2006/main" count="765" uniqueCount="206">
  <si>
    <t xml:space="preserve">Projecte de protecció contra caiguda de roques a l'aparcament del recinte del Monestir </t>
  </si>
  <si>
    <t>de Montserrat. Sector Trinitat. FASE 1: Barreres dinàmiques al vessant</t>
  </si>
  <si>
    <t>PRESSUPOST</t>
  </si>
  <si>
    <t>Preu</t>
  </si>
  <si>
    <t>Amidament</t>
  </si>
  <si>
    <t>Import</t>
  </si>
  <si>
    <t>Obra</t>
  </si>
  <si>
    <t>01</t>
  </si>
  <si>
    <t xml:space="preserve">PressupostAparcament. Sector Trinitat. FASE 1 </t>
  </si>
  <si>
    <t>Capítol</t>
  </si>
  <si>
    <t>00</t>
  </si>
  <si>
    <t>CONCEPTES GENERALS</t>
  </si>
  <si>
    <t>01.00</t>
  </si>
  <si>
    <t>PPA1OB01</t>
  </si>
  <si>
    <t>PA</t>
  </si>
  <si>
    <t>Partida alçada d'abonament íntegre per a la mobilització, transport i desmobilització de maquinària i equips, instal.lació a l'obra i posada en marxa. Retirada de materials i neteja periòdica i final de l'obra. Inclou totes les operacions, de transport terrestre. Inclou l'ajust de la planificació de l'obra als condicionants en funció de les circumstàncies al llarg del curs de les obres.</t>
  </si>
  <si>
    <t>PPAOBR1</t>
  </si>
  <si>
    <t>Partida alçada d'abonament íntegre per al desenvolupament i aplicació del Pla de Seguretat i Salut. Seguirà el que preveu l'Estudi de Seguretat i Salut del projecte, incloent totes les adaptacions que el curs de le obres demanin per a la prevenció dels riscos laborals d'acord amb les indicacions de la direcció d'obra. FASE 1 Barreres dinamiques al vessant</t>
  </si>
  <si>
    <t>XPAI0102</t>
  </si>
  <si>
    <t>Partida alçada a justificar per la resolució d' imprevistos derivats de la descoberta de riscos a tractar no observables fins a la implantació d'obra, i ajustos no factibles fins al replanteig de l'obra sobre el terreny complex, a arovar per la drecció d'obra.</t>
  </si>
  <si>
    <t>XPA10101</t>
  </si>
  <si>
    <t>Partida alçada d'abonament íntegre per transport de materials o equips mitjançant helicòpter del tipus B3 o similar amb una càrrega màxima de 900kg en entorn de muntanya. Alternativament transport de material i muntatge de barreres amb grua autopropulsada des de la carretera a aprovar per la Direcció d'Obra.</t>
  </si>
  <si>
    <t>PPA1DEST</t>
  </si>
  <si>
    <t>Partida alçada d'abonament íntegre per a la gestió del trànsit durant les obres. Inclou el subministrament i instal·lació de la senyalització provisional, col·locació de senyals, panells direccionals, cons i fites reflectants d'abalisament, barreres de seguretat, semàfors provisionals  i tots els elemenst necessaris per a la desviació i regulació del trànsit.</t>
  </si>
  <si>
    <t>TOTAL</t>
  </si>
  <si>
    <t>BARRERES DINÀMIQUES VESSANT</t>
  </si>
  <si>
    <t>Capítol (1)</t>
  </si>
  <si>
    <t>11</t>
  </si>
  <si>
    <t>Barrera 1</t>
  </si>
  <si>
    <t>01.01.11</t>
  </si>
  <si>
    <t>M143DES2</t>
  </si>
  <si>
    <t>m</t>
  </si>
  <si>
    <t>Conjunt de treballs previs d'adequació en terreny cobert de sòl i colonitzat per vegetació mitjana o alta, en vessants abruptes de muntanya, comptabilitzats per metre lineal de barrera instal·lada. Contempla tot tipus de tasca d'esbrossada de vegetació amb parts proporcionals de terreny obert i boscós. Inclou trituració i dipòsit dispers proper de material petit, i trossejat, lligat o ensacat de material més gran, amb transport a abocador segons Direcció d'Obra.</t>
  </si>
  <si>
    <t>M143ATB0</t>
  </si>
  <si>
    <t>m2</t>
  </si>
  <si>
    <t>Apèndix de barrera sobre suports, per a l'ajust de la barrera al terreny. Inclou subministrament i instal·lació segons les prescripcions del model comercial proposat per l'instal·lador i aprovat per la direcció d'obra de pannells per a cobrir concavitats i espais oberts a la base o laterals de barrera, amb parts proporcionals de components d'ancoratge, eslingues de guiat de cable, d'unió, de fre o dissipació.</t>
  </si>
  <si>
    <t>M14C8H7</t>
  </si>
  <si>
    <t>Barrera dinàmica de Classe 8 segons ETAG-27 amb un nivell d'energia màxima MEL de 5000 kJ i altura nominal de 7m, de categoria A, per a la protecció contra desprendiments de roques en pendents abruptes de muntanya. Inclou el subministrament de tots els materials necessaris i els mitjans auxiliars excepte l'elevació amb helicòpter. Inclou l'execució completa dels ancoratges i sistema de fonamentació en el tipus de substrat de l'emplaçament i adequats al model de barrera i aprovats per la direcció d'obra. Inclou totes les parts proporcionals de components per a tants finals de línia de barrera com demani l'ajust al terreny o tirants addicionals per girs i desnivells i folrat amb xarxa triple torsió.</t>
  </si>
  <si>
    <t>12</t>
  </si>
  <si>
    <t>Barrera 2</t>
  </si>
  <si>
    <t>01.01.12</t>
  </si>
  <si>
    <t>02</t>
  </si>
  <si>
    <t>MANTENIMENT TALÚS</t>
  </si>
  <si>
    <t>01.02</t>
  </si>
  <si>
    <t>M131ADE2</t>
  </si>
  <si>
    <t>Reparació de xarxa de doble trenat existent al talús, consisteix en desmuntar la barra d'acer inferior, refer les unions, aportar retalls de xarxa per completar espais descoberts i finalment reconstruir la perimetral inferior amb barra d'acer inferior al peu del talús. Mesurat per metre quadrat realment executat.</t>
  </si>
  <si>
    <t>M131UI1</t>
  </si>
  <si>
    <t>m3</t>
  </si>
  <si>
    <t>Buidatge de bosses de material solt acumulat en xarxa metà·lica de doble trenat existent. Inclou el repicat manual de blocs majors i la retirada de terres i el control de caiguda, trossejat, càrrega i transport a l'abocador dels materials resultants, cànon d'abocament i manteniment de l'abocador</t>
  </si>
  <si>
    <t>M121P025</t>
  </si>
  <si>
    <t xml:space="preserve">Pern d'ancoratge passiu de barra roscada d'acer GEWI (500/550MPa) de diàmetre d=25 mm i longitud L&lt;= 4m amb perforació de 45 mm amb martell manual i injecció de resina bicomponent o beurada de ciment. Inclou el subministrament i col·locació completa i ajust, placa, enroscat i pintat. </t>
  </si>
  <si>
    <t>M123XC20</t>
  </si>
  <si>
    <t>Llaçades amb cable d'acer de diàmetre d=12mm, d'acer Y-1770 (límit elàstic de 1770 MPa),  de composició 6 (12+6+1) +1 i ànima tèxtil, galvanitzat en calent amb una massa mínima de 60 g/m2 de Zinc, amb resistència última a tracció no inferior a 91 kN. Fixades als ancoratges de cable d'acer (eslingues) o perns (no inclosos), i tensades. Inclou el subministrament i instal·lació completa per a l'ajust de la xarxa DT sobre talús en terreny accessible i abrupte de muntanya, incloses parts proporcionals d'elements de fixació, solapaments i retalls sobrants. Mesura de la longitud útil.</t>
  </si>
  <si>
    <t xml:space="preserve">IMPORT TOTAL DEL PRESSUPOST : </t>
  </si>
  <si>
    <t>Justificació d'elements</t>
  </si>
  <si>
    <t>Nº</t>
  </si>
  <si>
    <t>Codi</t>
  </si>
  <si>
    <t>U.A.</t>
  </si>
  <si>
    <t>Descripció</t>
  </si>
  <si>
    <t>Descripció curta</t>
  </si>
  <si>
    <t>Element compost</t>
  </si>
  <si>
    <t>DM11PA36</t>
  </si>
  <si>
    <t>instal.lació ancoratge L&gt;=5m, d=36mm, t.abrupte</t>
  </si>
  <si>
    <t>Rend.:</t>
  </si>
  <si>
    <t>Instal.lació ancoratge L&gt;=5m, d=36mm, t.abrupte</t>
  </si>
  <si>
    <t>Mà d'obra</t>
  </si>
  <si>
    <t>A011FEPX</t>
  </si>
  <si>
    <t>h</t>
  </si>
  <si>
    <t>Cap de colla</t>
  </si>
  <si>
    <t>/R</t>
  </si>
  <si>
    <t>x</t>
  </si>
  <si>
    <t>=</t>
  </si>
  <si>
    <t>A012PV00</t>
  </si>
  <si>
    <t>Oficial 1a especialista en arboricultura i tècniques verticals</t>
  </si>
  <si>
    <t>A01400E0</t>
  </si>
  <si>
    <t>Manobre escalador</t>
  </si>
  <si>
    <t>Subtotal mà d'obra</t>
  </si>
  <si>
    <t>Material</t>
  </si>
  <si>
    <t>B0AAC510</t>
  </si>
  <si>
    <t>Ancoratge metàl.lic de diàmetre d=36mm, amb cargol i volandera quadrada de 200x200mm</t>
  </si>
  <si>
    <t>B055ME00</t>
  </si>
  <si>
    <t>dm3</t>
  </si>
  <si>
    <t>Ancoratge de resines epoxi de curat mig</t>
  </si>
  <si>
    <t>Subtotal material</t>
  </si>
  <si>
    <t>Cost directe</t>
  </si>
  <si>
    <t>Total</t>
  </si>
  <si>
    <t>DM11PP90</t>
  </si>
  <si>
    <t>Perforació per a ancoratge de longitud L&gt;5m i barrinada de d=90mm. Realitzat en terreny abrupte de muntanya, amb columna de perforació pneumàtica o hidràulica.</t>
  </si>
  <si>
    <t>Perforació ancoratge L&gt;5m, d=90mm, t.abrupte</t>
  </si>
  <si>
    <t>Maquinària</t>
  </si>
  <si>
    <t>C121012A</t>
  </si>
  <si>
    <t>Equip per a ancoratge de perns de L&gt;=4m i d&gt;25mm, amb compressor, per a treballs en terreny abrupte i ser penjat en precipici en una cistella d'operació.</t>
  </si>
  <si>
    <t>Subtotal maquinària</t>
  </si>
  <si>
    <t>Partida d'obra</t>
  </si>
  <si>
    <t>H15Z2011</t>
  </si>
  <si>
    <t>Senyaler</t>
  </si>
  <si>
    <t>HB2C1000</t>
  </si>
  <si>
    <t>Barrera en forma de campana de cares arrodonides, tipus New Jersey prefabricada, muntatge i desmuntatge</t>
  </si>
  <si>
    <t>Barrera de seguretat rígida prefabricada</t>
  </si>
  <si>
    <t>HBB11131</t>
  </si>
  <si>
    <t>u</t>
  </si>
  <si>
    <t>Placa amb pintura reflectant circular de 60 cm de diàmetre, per a senyals de trànsit, fixada i amb el desmuntatge inclòs</t>
  </si>
  <si>
    <t>Senyal provisional, col·locat</t>
  </si>
  <si>
    <t>HBBJ0001</t>
  </si>
  <si>
    <t>Semàfor de policarbonat, amb sistema òptic de diàmetre 210 mm amb una cara i tres focus, òptica normal i lent de color normal de vehicles 13/12, instal·lat i amb el desmuntatge inclòs</t>
  </si>
  <si>
    <t>Semàfor provisional de policarbonat, col·locat</t>
  </si>
  <si>
    <t>HBC12300</t>
  </si>
  <si>
    <t>Con de plàstic reflector de 50 cm d'alçària</t>
  </si>
  <si>
    <t>Con d'abalisament</t>
  </si>
  <si>
    <t>M143DEB1</t>
  </si>
  <si>
    <t>Tasques d'adequació del terreny de tipus matollar de forma preliminar a la instal·lació de barreres en vessants abruptes de muntanya. Inclou tasques de desbrossada, tala d'arbrustos, retirada del material major en farcells fins a abocador corresponent o dipòsit dispers i segur als voltants en cas de restes menors.</t>
  </si>
  <si>
    <t>desbrossada per a barreres: matollar</t>
  </si>
  <si>
    <t>A0D-0007</t>
  </si>
  <si>
    <t>Manobre</t>
  </si>
  <si>
    <t>CR113000</t>
  </si>
  <si>
    <t>Esbrossadora de capçal de serra</t>
  </si>
  <si>
    <t>CRE21000</t>
  </si>
  <si>
    <t>Tisores pneumàtiques</t>
  </si>
  <si>
    <t>M143DEB2</t>
  </si>
  <si>
    <t>Tasques d'adequació del terreny de tipus bosc de forma preliminar a la instal·lació de barreres en vessants abruptes de muntanya. Inclou tasques de desbrossada, tala d'arbres, retirada del material major trocejat i lligat en farcells o ensacat fins a abocador corresponent o dipòsit dispers i segur als voltants en cas de restes menors.</t>
  </si>
  <si>
    <t>desbrossada per a barreres: bosc</t>
  </si>
  <si>
    <t>CRE23000</t>
  </si>
  <si>
    <t>Motoserra</t>
  </si>
  <si>
    <t>P-1</t>
  </si>
  <si>
    <t>Pern d'ancoratge, barra GEWI (d=25mm, L&lt;=4m)</t>
  </si>
  <si>
    <t>A0F-HJYR</t>
  </si>
  <si>
    <t>Oficial 1a especialista en treballs verticals</t>
  </si>
  <si>
    <t>A0G-HK22</t>
  </si>
  <si>
    <t>Oficial 2a especialista en treballs verticals</t>
  </si>
  <si>
    <t>A0I-HK23</t>
  </si>
  <si>
    <t>Peó especialitzat en treballs verticals</t>
  </si>
  <si>
    <t>C152-003B</t>
  </si>
  <si>
    <t>Camió grua</t>
  </si>
  <si>
    <t>C180-006P</t>
  </si>
  <si>
    <t>Equip per a injecció de beurada</t>
  </si>
  <si>
    <t>C182-HK24</t>
  </si>
  <si>
    <t>Columna perforadora modular, sobre, cistella o patí</t>
  </si>
  <si>
    <t>CZ11-HJZ3</t>
  </si>
  <si>
    <t>Compressor portàtil entre 10 a 12 m3/min de cabal i 8 bar de pressió</t>
  </si>
  <si>
    <t>B0AC-07NN</t>
  </si>
  <si>
    <t>Pern d'ancoratge amb barra corrugada roscable d'acer B500SD, de 25 mm de, amb placa de 200x200x10 mm i famella</t>
  </si>
  <si>
    <t>B052-HJZS</t>
  </si>
  <si>
    <t>l</t>
  </si>
  <si>
    <t>Beurada de ciment per a injectar</t>
  </si>
  <si>
    <t>P-2</t>
  </si>
  <si>
    <t>Llaçades de reforç de cable galvanitzat d=12mm</t>
  </si>
  <si>
    <t>A01200E0</t>
  </si>
  <si>
    <t>OFICIAL 1A ESCALADOR</t>
  </si>
  <si>
    <t>A0110000</t>
  </si>
  <si>
    <t>B0AC1012</t>
  </si>
  <si>
    <t>Llaçades de reforç de xarxa de contenció, amb cable d'acer de diàmetre d=16mm, d'acer Y-1770, de composició 6x19+1 i ànima tèxtil, galvanitzat en calent, amb resistència última a tracció no inferior a 91 kN. Fixades als ancoratges de cable d'acer o perns (no inclosos) i tensades. Inclou el subministre i instal·lació completa per a l'ajust sobre talús en terreny abrupte de muntanya, incloses parts proporcionals d'elements de fixació, sol·lapaments i retalls sobrants. Mesura de la longitud útil.</t>
  </si>
  <si>
    <t>P-3</t>
  </si>
  <si>
    <t>Reparació de xarxa de doble trenat existent al talús</t>
  </si>
  <si>
    <t>B0A2UC10</t>
  </si>
  <si>
    <t>Malla de filferro galvanitzat de triple torsió, de 50x70 mm de pas de malla i de diàmetre 2 mm</t>
  </si>
  <si>
    <t>B0B2A000</t>
  </si>
  <si>
    <t>kg</t>
  </si>
  <si>
    <t>Acer en barres corrugades B500S de límit elàstic &gt;= 500 N/mm2</t>
  </si>
  <si>
    <t>B0A14200</t>
  </si>
  <si>
    <t>Filferro recuit de diàmetre 1.3 mm</t>
  </si>
  <si>
    <t>P-4</t>
  </si>
  <si>
    <t>Buidatge de bosses de material en xarxa DT existent</t>
  </si>
  <si>
    <t>A01103</t>
  </si>
  <si>
    <t>Ajudant</t>
  </si>
  <si>
    <t>A0112000</t>
  </si>
  <si>
    <t>P-5</t>
  </si>
  <si>
    <t>Barrera dinàmica Classe 8 segons ETAG-27 MEL de 5000 kJ i altura nominal 7m</t>
  </si>
  <si>
    <t>B3L31G5M5</t>
  </si>
  <si>
    <t>Materials components de Barrera Dinàmica de classe 7, amb 4500 kJ de nivell d'energia màxima MEL, altura nominal 6m, categoria A. Inclou tots els elements de la xarxa, suports, vents, dissipadors i ancoratges al terreny, per metre lineal de pantalla.</t>
  </si>
  <si>
    <t>Subtotal element compost</t>
  </si>
  <si>
    <t>P-6</t>
  </si>
  <si>
    <t>Ajust al terreny de barrera amb faldons</t>
  </si>
  <si>
    <t>P-8</t>
  </si>
  <si>
    <t>Seguretat i salut obra. Fase 1 Barreres dinamiques</t>
  </si>
  <si>
    <t>P-10</t>
  </si>
  <si>
    <t>Mobilització d'equips, instal·lació obra, posada en marxa. Retirada i neteja de l'espai d'obra</t>
  </si>
  <si>
    <t>P-11</t>
  </si>
  <si>
    <t>Transport helicòpter</t>
  </si>
  <si>
    <t>P-12</t>
  </si>
  <si>
    <t>Imprevistos per descoberta de riscos no observables</t>
  </si>
  <si>
    <t>P-7</t>
  </si>
  <si>
    <t>Desbrossada barreres terreny obert (bosc/matoll)</t>
  </si>
  <si>
    <t>Subtotal partida d'obra</t>
  </si>
  <si>
    <t>P-9</t>
  </si>
  <si>
    <t>Desviacions del trànsit</t>
  </si>
  <si>
    <t>CO2eq (kg)</t>
  </si>
  <si>
    <t>MJ</t>
  </si>
  <si>
    <t>Cap colla</t>
  </si>
  <si>
    <t>Oficial 1a escalador</t>
  </si>
  <si>
    <t>Oficial 1a esp treballs verticals</t>
  </si>
  <si>
    <t>Oficial 2a esp treballs verticals</t>
  </si>
  <si>
    <t>Peó especialitzat treballs vert.</t>
  </si>
  <si>
    <t>Equip ancoratges perns L&gt;=4m d&gt;25mm + compressor, t abrubte</t>
  </si>
  <si>
    <t>Equip p/injecció beurada</t>
  </si>
  <si>
    <t>Columna perforadora modular</t>
  </si>
  <si>
    <t>Esbrossadora capçal serra</t>
  </si>
  <si>
    <t>Compressor portàt.,10 a 12m3/min,pres=8bar</t>
  </si>
  <si>
    <t>Beurada ciment inject.</t>
  </si>
  <si>
    <t>Ancoratge res.epoxi curat mig</t>
  </si>
  <si>
    <t>Malla galv. Triple torsió, 50x70 mm pas, 2,0 mm gruix</t>
  </si>
  <si>
    <t>Ancoratge metàl.d=36mm,carg/voland.200x200mm</t>
  </si>
  <si>
    <t>Cable acer galv., d=16mm</t>
  </si>
  <si>
    <t>Pern ancoratge barra corrug.rosc. B500SD,D=25mm</t>
  </si>
  <si>
    <t>Acer b/corrugada B500S</t>
  </si>
  <si>
    <t>Barrera dinàmica, 4500kJ de capacitat d'absorció d'energía, h=6m</t>
  </si>
  <si>
    <t>AMIDAMENTS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</si>
</sst>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7">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35">
    <xf numFmtId="0" fontId="0" fillId="0" borderId="0" xfId="0"/>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0" fillId="0" borderId="0" xfId="0" applyAlignment="1">
      <alignment horizontal="justify" vertical="top" wrapText="1"/>
    </xf>
    <xf numFmtId="0" fontId="0" fillId="0" borderId="0" xfId="0" applyAlignment="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2" fillId="2" borderId="0" xfId="0" applyFont="1" applyFill="1" applyAlignment="1">
      <alignment horizontal="center"/>
    </xf>
    <xf numFmtId="0" fontId="1" fillId="0" borderId="0" xfId="0" applyFont="1" applyAlignment="1"/>
    <xf numFmtId="0" fontId="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workbookViewId="0">
      <pane ySplit="8" topLeftCell="A9" activePane="bottomLeft" state="frozenSplit"/>
      <selection pane="bottomLeft" activeCell="K21" sqref="K21"/>
    </sheetView>
  </sheetViews>
  <sheetFormatPr defaultRowHeight="14.4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c r="E1" s="33" t="s">
        <v>0</v>
      </c>
      <c r="F1" s="33" t="s">
        <v>0</v>
      </c>
      <c r="G1" s="33" t="s">
        <v>0</v>
      </c>
      <c r="H1" s="33" t="s">
        <v>0</v>
      </c>
    </row>
    <row r="2" spans="1:8">
      <c r="E2" s="33" t="s">
        <v>1</v>
      </c>
      <c r="F2" s="33" t="s">
        <v>1</v>
      </c>
      <c r="G2" s="33" t="s">
        <v>1</v>
      </c>
      <c r="H2" s="33" t="s">
        <v>1</v>
      </c>
    </row>
    <row r="3" spans="1:8">
      <c r="E3" s="33"/>
      <c r="F3" s="33"/>
      <c r="G3" s="33"/>
      <c r="H3" s="33"/>
    </row>
    <row r="4" spans="1:8">
      <c r="E4" s="33"/>
      <c r="F4" s="33"/>
      <c r="G4" s="33"/>
      <c r="H4" s="33"/>
    </row>
    <row r="6" spans="1:8" ht="18.600000000000001">
      <c r="C6" s="5"/>
      <c r="D6" s="5"/>
      <c r="E6" s="3" t="s">
        <v>2</v>
      </c>
      <c r="F6" s="5"/>
      <c r="G6" s="5"/>
      <c r="H6" s="5"/>
    </row>
    <row r="8" spans="1:8">
      <c r="F8" s="6" t="s">
        <v>3</v>
      </c>
      <c r="G8" s="6" t="s">
        <v>4</v>
      </c>
      <c r="H8" s="6" t="s">
        <v>5</v>
      </c>
    </row>
    <row r="10" spans="1:8">
      <c r="C10" s="7" t="s">
        <v>6</v>
      </c>
      <c r="D10" s="8" t="s">
        <v>7</v>
      </c>
      <c r="E10" s="7" t="s">
        <v>8</v>
      </c>
    </row>
    <row r="11" spans="1:8">
      <c r="C11" s="7" t="s">
        <v>9</v>
      </c>
      <c r="D11" s="8" t="s">
        <v>10</v>
      </c>
      <c r="E11" s="7" t="s">
        <v>11</v>
      </c>
    </row>
    <row r="13" spans="1:8">
      <c r="A13" s="4" t="s">
        <v>12</v>
      </c>
      <c r="B13" s="4">
        <v>1</v>
      </c>
      <c r="C13" s="4" t="s">
        <v>13</v>
      </c>
      <c r="D13" s="9" t="s">
        <v>14</v>
      </c>
      <c r="E13" s="4" t="s">
        <v>15</v>
      </c>
      <c r="F13" s="10">
        <v>0</v>
      </c>
      <c r="G13" s="11">
        <v>1</v>
      </c>
      <c r="H13" s="12">
        <f>ROUND(ROUND(F13,2)*ROUND(G13,3),2)</f>
        <v>0</v>
      </c>
    </row>
    <row r="14" spans="1:8">
      <c r="A14" s="4" t="s">
        <v>12</v>
      </c>
      <c r="B14" s="4">
        <v>2</v>
      </c>
      <c r="C14" s="4" t="s">
        <v>16</v>
      </c>
      <c r="D14" s="9" t="s">
        <v>14</v>
      </c>
      <c r="E14" s="4" t="s">
        <v>17</v>
      </c>
      <c r="F14" s="10">
        <v>0</v>
      </c>
      <c r="G14" s="11">
        <v>1</v>
      </c>
      <c r="H14" s="12">
        <f>ROUND(ROUND(F14,2)*ROUND(G14,3),2)</f>
        <v>0</v>
      </c>
    </row>
    <row r="15" spans="1:8">
      <c r="A15" s="4" t="s">
        <v>12</v>
      </c>
      <c r="B15" s="4">
        <v>3</v>
      </c>
      <c r="C15" s="4" t="s">
        <v>18</v>
      </c>
      <c r="D15" s="9" t="s">
        <v>14</v>
      </c>
      <c r="E15" s="4" t="s">
        <v>19</v>
      </c>
      <c r="F15" s="10">
        <v>0</v>
      </c>
      <c r="G15" s="11">
        <v>1</v>
      </c>
      <c r="H15" s="12">
        <f>ROUND(ROUND(F15,2)*ROUND(G15,3),2)</f>
        <v>0</v>
      </c>
    </row>
    <row r="16" spans="1:8">
      <c r="A16" s="4" t="s">
        <v>12</v>
      </c>
      <c r="B16" s="4">
        <v>4</v>
      </c>
      <c r="C16" s="4" t="s">
        <v>20</v>
      </c>
      <c r="D16" s="9" t="s">
        <v>14</v>
      </c>
      <c r="E16" s="4" t="s">
        <v>21</v>
      </c>
      <c r="F16" s="10">
        <v>0</v>
      </c>
      <c r="G16" s="11">
        <v>1</v>
      </c>
      <c r="H16" s="12">
        <f>ROUND(ROUND(F16,2)*ROUND(G16,3),2)</f>
        <v>0</v>
      </c>
    </row>
    <row r="17" spans="1:8">
      <c r="A17" s="4" t="s">
        <v>12</v>
      </c>
      <c r="B17" s="4">
        <v>5</v>
      </c>
      <c r="C17" s="4" t="s">
        <v>22</v>
      </c>
      <c r="D17" s="9" t="s">
        <v>14</v>
      </c>
      <c r="E17" s="4" t="s">
        <v>23</v>
      </c>
      <c r="F17" s="10">
        <v>0</v>
      </c>
      <c r="G17" s="11">
        <v>1</v>
      </c>
      <c r="H17" s="12">
        <f>ROUND(ROUND(F17,2)*ROUND(G17,3),2)</f>
        <v>0</v>
      </c>
    </row>
    <row r="18" spans="1:8">
      <c r="E18" s="7" t="s">
        <v>24</v>
      </c>
      <c r="F18" s="7"/>
      <c r="G18" s="7"/>
      <c r="H18" s="13">
        <f>SUM(H13:H17)</f>
        <v>0</v>
      </c>
    </row>
    <row r="20" spans="1:8">
      <c r="C20" s="7" t="s">
        <v>6</v>
      </c>
      <c r="D20" s="8" t="s">
        <v>7</v>
      </c>
      <c r="E20" s="7" t="s">
        <v>8</v>
      </c>
    </row>
    <row r="21" spans="1:8">
      <c r="C21" s="7" t="s">
        <v>9</v>
      </c>
      <c r="D21" s="8" t="s">
        <v>7</v>
      </c>
      <c r="E21" s="7" t="s">
        <v>25</v>
      </c>
    </row>
    <row r="22" spans="1:8">
      <c r="C22" s="7" t="s">
        <v>26</v>
      </c>
      <c r="D22" s="8" t="s">
        <v>27</v>
      </c>
      <c r="E22" s="7" t="s">
        <v>28</v>
      </c>
    </row>
    <row r="24" spans="1:8">
      <c r="A24" s="4" t="s">
        <v>29</v>
      </c>
      <c r="B24" s="4">
        <v>1</v>
      </c>
      <c r="C24" s="4" t="s">
        <v>30</v>
      </c>
      <c r="D24" s="9" t="s">
        <v>31</v>
      </c>
      <c r="E24" s="4" t="s">
        <v>32</v>
      </c>
      <c r="F24" s="10">
        <v>0</v>
      </c>
      <c r="G24" s="11">
        <v>80</v>
      </c>
      <c r="H24" s="12">
        <f>ROUND(ROUND(F24,2)*ROUND(G24,3),2)</f>
        <v>0</v>
      </c>
    </row>
    <row r="25" spans="1:8">
      <c r="A25" s="4" t="s">
        <v>29</v>
      </c>
      <c r="B25" s="4">
        <v>2</v>
      </c>
      <c r="C25" s="4" t="s">
        <v>33</v>
      </c>
      <c r="D25" s="9" t="s">
        <v>34</v>
      </c>
      <c r="E25" s="4" t="s">
        <v>35</v>
      </c>
      <c r="F25" s="10">
        <v>0</v>
      </c>
      <c r="G25" s="11">
        <v>5</v>
      </c>
      <c r="H25" s="12">
        <f>ROUND(ROUND(F25,2)*ROUND(G25,3),2)</f>
        <v>0</v>
      </c>
    </row>
    <row r="26" spans="1:8">
      <c r="A26" s="4" t="s">
        <v>29</v>
      </c>
      <c r="B26" s="4">
        <v>3</v>
      </c>
      <c r="C26" s="4" t="s">
        <v>36</v>
      </c>
      <c r="D26" s="9" t="s">
        <v>31</v>
      </c>
      <c r="E26" s="4" t="s">
        <v>37</v>
      </c>
      <c r="F26" s="10">
        <v>0</v>
      </c>
      <c r="G26" s="11">
        <v>60</v>
      </c>
      <c r="H26" s="12">
        <f>ROUND(ROUND(F26,2)*ROUND(G26,3),2)</f>
        <v>0</v>
      </c>
    </row>
    <row r="27" spans="1:8">
      <c r="E27" s="7" t="s">
        <v>24</v>
      </c>
      <c r="F27" s="7"/>
      <c r="G27" s="7"/>
      <c r="H27" s="13">
        <f>SUM(H24:H26)</f>
        <v>0</v>
      </c>
    </row>
    <row r="29" spans="1:8">
      <c r="C29" s="7" t="s">
        <v>6</v>
      </c>
      <c r="D29" s="8" t="s">
        <v>7</v>
      </c>
      <c r="E29" s="7" t="s">
        <v>8</v>
      </c>
    </row>
    <row r="30" spans="1:8">
      <c r="C30" s="7" t="s">
        <v>9</v>
      </c>
      <c r="D30" s="8" t="s">
        <v>7</v>
      </c>
      <c r="E30" s="7" t="s">
        <v>25</v>
      </c>
    </row>
    <row r="31" spans="1:8">
      <c r="C31" s="7" t="s">
        <v>26</v>
      </c>
      <c r="D31" s="8" t="s">
        <v>38</v>
      </c>
      <c r="E31" s="7" t="s">
        <v>39</v>
      </c>
    </row>
    <row r="33" spans="1:8">
      <c r="A33" s="4" t="s">
        <v>40</v>
      </c>
      <c r="B33" s="4">
        <v>1</v>
      </c>
      <c r="C33" s="4" t="s">
        <v>30</v>
      </c>
      <c r="D33" s="9" t="s">
        <v>31</v>
      </c>
      <c r="E33" s="4" t="s">
        <v>32</v>
      </c>
      <c r="F33" s="10">
        <v>0</v>
      </c>
      <c r="G33" s="11">
        <v>80</v>
      </c>
      <c r="H33" s="12">
        <f>ROUND(ROUND(F33,2)*ROUND(G33,3),2)</f>
        <v>0</v>
      </c>
    </row>
    <row r="34" spans="1:8">
      <c r="A34" s="4" t="s">
        <v>40</v>
      </c>
      <c r="B34" s="4">
        <v>2</v>
      </c>
      <c r="C34" s="4" t="s">
        <v>33</v>
      </c>
      <c r="D34" s="9" t="s">
        <v>34</v>
      </c>
      <c r="E34" s="4" t="s">
        <v>35</v>
      </c>
      <c r="F34" s="10">
        <v>0</v>
      </c>
      <c r="G34" s="11">
        <v>3</v>
      </c>
      <c r="H34" s="12">
        <f>ROUND(ROUND(F34,2)*ROUND(G34,3),2)</f>
        <v>0</v>
      </c>
    </row>
    <row r="35" spans="1:8">
      <c r="A35" s="4" t="s">
        <v>40</v>
      </c>
      <c r="B35" s="4">
        <v>3</v>
      </c>
      <c r="C35" s="4" t="s">
        <v>36</v>
      </c>
      <c r="D35" s="9" t="s">
        <v>31</v>
      </c>
      <c r="E35" s="4" t="s">
        <v>37</v>
      </c>
      <c r="F35" s="10">
        <v>0</v>
      </c>
      <c r="G35" s="11">
        <v>60</v>
      </c>
      <c r="H35" s="12">
        <f>ROUND(ROUND(F35,2)*ROUND(G35,3),2)</f>
        <v>0</v>
      </c>
    </row>
    <row r="36" spans="1:8">
      <c r="E36" s="7" t="s">
        <v>24</v>
      </c>
      <c r="F36" s="7"/>
      <c r="G36" s="7"/>
      <c r="H36" s="13">
        <f>SUM(H33:H35)</f>
        <v>0</v>
      </c>
    </row>
    <row r="38" spans="1:8">
      <c r="C38" s="7" t="s">
        <v>6</v>
      </c>
      <c r="D38" s="8" t="s">
        <v>7</v>
      </c>
      <c r="E38" s="7" t="s">
        <v>8</v>
      </c>
    </row>
    <row r="39" spans="1:8">
      <c r="C39" s="7" t="s">
        <v>9</v>
      </c>
      <c r="D39" s="8" t="s">
        <v>41</v>
      </c>
      <c r="E39" s="7" t="s">
        <v>42</v>
      </c>
    </row>
    <row r="41" spans="1:8">
      <c r="A41" s="4" t="s">
        <v>43</v>
      </c>
      <c r="B41" s="4">
        <v>1</v>
      </c>
      <c r="C41" s="4" t="s">
        <v>44</v>
      </c>
      <c r="D41" s="9" t="s">
        <v>34</v>
      </c>
      <c r="E41" s="4" t="s">
        <v>45</v>
      </c>
      <c r="F41" s="10">
        <v>0</v>
      </c>
      <c r="G41" s="11">
        <v>40</v>
      </c>
      <c r="H41" s="12">
        <f>ROUND(ROUND(F41,2)*ROUND(G41,3),2)</f>
        <v>0</v>
      </c>
    </row>
    <row r="42" spans="1:8">
      <c r="A42" s="4" t="s">
        <v>43</v>
      </c>
      <c r="B42" s="4">
        <v>2</v>
      </c>
      <c r="C42" s="4" t="s">
        <v>46</v>
      </c>
      <c r="D42" s="9" t="s">
        <v>47</v>
      </c>
      <c r="E42" s="4" t="s">
        <v>48</v>
      </c>
      <c r="F42" s="10">
        <v>0</v>
      </c>
      <c r="G42" s="11">
        <v>20</v>
      </c>
      <c r="H42" s="12">
        <f>ROUND(ROUND(F42,2)*ROUND(G42,3),2)</f>
        <v>0</v>
      </c>
    </row>
    <row r="43" spans="1:8">
      <c r="A43" s="4" t="s">
        <v>43</v>
      </c>
      <c r="B43" s="4">
        <v>3</v>
      </c>
      <c r="C43" s="4" t="s">
        <v>49</v>
      </c>
      <c r="D43" s="9" t="s">
        <v>31</v>
      </c>
      <c r="E43" s="4" t="s">
        <v>50</v>
      </c>
      <c r="F43" s="10">
        <v>0</v>
      </c>
      <c r="G43" s="11">
        <v>40</v>
      </c>
      <c r="H43" s="12">
        <f>ROUND(ROUND(F43,2)*ROUND(G43,3),2)</f>
        <v>0</v>
      </c>
    </row>
    <row r="44" spans="1:8">
      <c r="A44" s="4" t="s">
        <v>43</v>
      </c>
      <c r="B44" s="4">
        <v>4</v>
      </c>
      <c r="C44" s="4" t="s">
        <v>51</v>
      </c>
      <c r="D44" s="9" t="s">
        <v>31</v>
      </c>
      <c r="E44" s="4" t="s">
        <v>52</v>
      </c>
      <c r="F44" s="10">
        <v>0</v>
      </c>
      <c r="G44" s="11">
        <v>50</v>
      </c>
      <c r="H44" s="12">
        <f>ROUND(ROUND(F44,2)*ROUND(G44,3),2)</f>
        <v>0</v>
      </c>
    </row>
    <row r="45" spans="1:8">
      <c r="E45" s="7" t="s">
        <v>24</v>
      </c>
      <c r="F45" s="7"/>
      <c r="G45" s="7"/>
      <c r="H45" s="13">
        <f>SUM(H41:H44)</f>
        <v>0</v>
      </c>
    </row>
    <row r="47" spans="1:8">
      <c r="E47" s="14" t="s">
        <v>53</v>
      </c>
      <c r="H47" s="15">
        <f>SUM(H9:H46)/2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58"/>
  <sheetViews>
    <sheetView workbookViewId="0">
      <pane ySplit="8" topLeftCell="A109" activePane="bottomLeft" state="frozenSplit"/>
      <selection pane="bottomLeft" sqref="A1:K1"/>
    </sheetView>
  </sheetViews>
  <sheetFormatPr defaultRowHeight="14.4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c r="A1" s="34" t="s">
        <v>0</v>
      </c>
      <c r="B1" s="34" t="s">
        <v>0</v>
      </c>
      <c r="C1" s="34" t="s">
        <v>0</v>
      </c>
      <c r="D1" s="34" t="s">
        <v>0</v>
      </c>
      <c r="E1" s="34" t="s">
        <v>0</v>
      </c>
      <c r="F1" s="34" t="s">
        <v>0</v>
      </c>
      <c r="G1" s="34" t="s">
        <v>0</v>
      </c>
      <c r="H1" s="34" t="s">
        <v>0</v>
      </c>
      <c r="I1" s="34" t="s">
        <v>0</v>
      </c>
      <c r="J1" s="34" t="s">
        <v>0</v>
      </c>
      <c r="K1" s="34" t="s">
        <v>0</v>
      </c>
    </row>
    <row r="2" spans="1:27">
      <c r="A2" s="34" t="s">
        <v>1</v>
      </c>
      <c r="B2" s="34" t="s">
        <v>1</v>
      </c>
      <c r="C2" s="34" t="s">
        <v>1</v>
      </c>
      <c r="D2" s="34" t="s">
        <v>1</v>
      </c>
      <c r="E2" s="34" t="s">
        <v>1</v>
      </c>
      <c r="F2" s="34" t="s">
        <v>1</v>
      </c>
      <c r="G2" s="34" t="s">
        <v>1</v>
      </c>
      <c r="H2" s="34" t="s">
        <v>1</v>
      </c>
      <c r="I2" s="34" t="s">
        <v>1</v>
      </c>
      <c r="J2" s="34" t="s">
        <v>1</v>
      </c>
      <c r="K2" s="34" t="s">
        <v>1</v>
      </c>
    </row>
    <row r="3" spans="1:27">
      <c r="A3" s="34"/>
      <c r="B3" s="34"/>
      <c r="C3" s="34"/>
      <c r="D3" s="34"/>
      <c r="E3" s="34"/>
      <c r="F3" s="34"/>
      <c r="G3" s="34"/>
      <c r="H3" s="34"/>
      <c r="I3" s="34"/>
      <c r="J3" s="34"/>
      <c r="K3" s="34"/>
    </row>
    <row r="4" spans="1:27">
      <c r="A4" s="34"/>
      <c r="B4" s="34"/>
      <c r="C4" s="34"/>
      <c r="D4" s="34"/>
      <c r="E4" s="34"/>
      <c r="F4" s="34"/>
      <c r="G4" s="34"/>
      <c r="H4" s="34"/>
      <c r="I4" s="34"/>
      <c r="J4" s="34"/>
      <c r="K4" s="34"/>
    </row>
    <row r="6" spans="1:27" ht="18.600000000000001">
      <c r="A6" s="32" t="s">
        <v>54</v>
      </c>
      <c r="B6" s="32" t="s">
        <v>54</v>
      </c>
      <c r="C6" s="32" t="s">
        <v>54</v>
      </c>
      <c r="D6" s="32" t="s">
        <v>54</v>
      </c>
      <c r="E6" s="32" t="s">
        <v>54</v>
      </c>
      <c r="F6" s="32" t="s">
        <v>54</v>
      </c>
      <c r="G6" s="32" t="s">
        <v>54</v>
      </c>
      <c r="H6" s="32" t="s">
        <v>54</v>
      </c>
      <c r="I6" s="32" t="s">
        <v>54</v>
      </c>
      <c r="J6" s="32" t="s">
        <v>54</v>
      </c>
      <c r="K6" s="32" t="s">
        <v>54</v>
      </c>
    </row>
    <row r="8" spans="1:27">
      <c r="A8" s="17" t="s">
        <v>55</v>
      </c>
      <c r="B8" s="17" t="s">
        <v>56</v>
      </c>
      <c r="C8" s="17" t="s">
        <v>57</v>
      </c>
      <c r="D8" s="17" t="s">
        <v>58</v>
      </c>
      <c r="E8" s="17"/>
      <c r="F8" s="17"/>
      <c r="G8" s="17"/>
      <c r="H8" s="17"/>
      <c r="I8" s="17"/>
      <c r="J8" s="17"/>
      <c r="K8" s="17" t="s">
        <v>3</v>
      </c>
      <c r="L8" s="17" t="s">
        <v>59</v>
      </c>
    </row>
    <row r="10" spans="1:27">
      <c r="A10" s="16" t="s">
        <v>60</v>
      </c>
      <c r="B10" s="16"/>
    </row>
    <row r="11" spans="1:27" ht="45" customHeight="1">
      <c r="A11" s="18"/>
      <c r="B11" s="18" t="s">
        <v>61</v>
      </c>
      <c r="C11" s="1" t="s">
        <v>31</v>
      </c>
      <c r="D11" s="28" t="s">
        <v>62</v>
      </c>
      <c r="E11" s="29"/>
      <c r="F11" s="29"/>
      <c r="G11" s="1"/>
      <c r="H11" s="19" t="s">
        <v>63</v>
      </c>
      <c r="I11" s="30">
        <v>1</v>
      </c>
      <c r="J11" s="31"/>
      <c r="K11" s="20">
        <f>ROUND(K22,2)</f>
        <v>0</v>
      </c>
      <c r="L11" s="2" t="s">
        <v>64</v>
      </c>
      <c r="M11" s="1"/>
      <c r="N11" s="1"/>
      <c r="O11" s="1"/>
      <c r="P11" s="1"/>
      <c r="Q11" s="1"/>
      <c r="R11" s="1"/>
      <c r="S11" s="1"/>
      <c r="T11" s="1"/>
      <c r="U11" s="1"/>
      <c r="V11" s="1"/>
      <c r="W11" s="1"/>
      <c r="X11" s="1"/>
      <c r="Y11" s="1"/>
      <c r="Z11" s="1"/>
      <c r="AA11" s="1"/>
    </row>
    <row r="12" spans="1:27">
      <c r="B12" s="14" t="s">
        <v>65</v>
      </c>
    </row>
    <row r="13" spans="1:27">
      <c r="B13" t="s">
        <v>66</v>
      </c>
      <c r="C13" t="s">
        <v>67</v>
      </c>
      <c r="D13" t="s">
        <v>68</v>
      </c>
      <c r="E13" s="21">
        <v>0.02</v>
      </c>
      <c r="F13" t="s">
        <v>69</v>
      </c>
      <c r="G13" t="s">
        <v>70</v>
      </c>
      <c r="H13" s="22"/>
      <c r="I13" t="s">
        <v>71</v>
      </c>
      <c r="J13" s="23">
        <f>ROUND(E13/I11* H13,5)</f>
        <v>0</v>
      </c>
      <c r="K13" s="24"/>
    </row>
    <row r="14" spans="1:27">
      <c r="B14" t="s">
        <v>72</v>
      </c>
      <c r="C14" t="s">
        <v>67</v>
      </c>
      <c r="D14" t="s">
        <v>73</v>
      </c>
      <c r="E14" s="21">
        <v>0.05</v>
      </c>
      <c r="F14" t="s">
        <v>69</v>
      </c>
      <c r="G14" t="s">
        <v>70</v>
      </c>
      <c r="H14" s="22"/>
      <c r="I14" t="s">
        <v>71</v>
      </c>
      <c r="J14" s="23">
        <f>ROUND(E14/I11* H14,5)</f>
        <v>0</v>
      </c>
      <c r="K14" s="24"/>
    </row>
    <row r="15" spans="1:27">
      <c r="B15" t="s">
        <v>74</v>
      </c>
      <c r="C15" t="s">
        <v>67</v>
      </c>
      <c r="D15" t="s">
        <v>75</v>
      </c>
      <c r="E15" s="21">
        <v>0.1</v>
      </c>
      <c r="F15" t="s">
        <v>69</v>
      </c>
      <c r="G15" t="s">
        <v>70</v>
      </c>
      <c r="H15" s="22"/>
      <c r="I15" t="s">
        <v>71</v>
      </c>
      <c r="J15" s="23">
        <f>ROUND(E15/I11* H15,5)</f>
        <v>0</v>
      </c>
      <c r="K15" s="24"/>
    </row>
    <row r="16" spans="1:27">
      <c r="D16" s="25" t="s">
        <v>76</v>
      </c>
      <c r="E16" s="24"/>
      <c r="H16" s="24"/>
      <c r="K16" s="22">
        <f>SUM(J13:J15)</f>
        <v>0</v>
      </c>
    </row>
    <row r="17" spans="1:27">
      <c r="B17" s="14" t="s">
        <v>77</v>
      </c>
      <c r="E17" s="24"/>
      <c r="H17" s="24"/>
      <c r="K17" s="24"/>
    </row>
    <row r="18" spans="1:27">
      <c r="B18" t="s">
        <v>78</v>
      </c>
      <c r="C18" t="s">
        <v>31</v>
      </c>
      <c r="D18" t="s">
        <v>79</v>
      </c>
      <c r="E18" s="21">
        <v>1</v>
      </c>
      <c r="G18" t="s">
        <v>70</v>
      </c>
      <c r="H18" s="22"/>
      <c r="I18" t="s">
        <v>71</v>
      </c>
      <c r="J18" s="23">
        <f>ROUND(E18* H18,5)</f>
        <v>0</v>
      </c>
      <c r="K18" s="24"/>
    </row>
    <row r="19" spans="1:27">
      <c r="B19" t="s">
        <v>80</v>
      </c>
      <c r="C19" t="s">
        <v>81</v>
      </c>
      <c r="D19" t="s">
        <v>82</v>
      </c>
      <c r="E19" s="21">
        <v>0.5</v>
      </c>
      <c r="G19" t="s">
        <v>70</v>
      </c>
      <c r="H19" s="22"/>
      <c r="I19" t="s">
        <v>71</v>
      </c>
      <c r="J19" s="23">
        <f>ROUND(E19* H19,5)</f>
        <v>0</v>
      </c>
      <c r="K19" s="24"/>
    </row>
    <row r="20" spans="1:27">
      <c r="D20" s="25" t="s">
        <v>83</v>
      </c>
      <c r="E20" s="24"/>
      <c r="H20" s="24"/>
      <c r="K20" s="22">
        <f>SUM(J18:J19)</f>
        <v>0</v>
      </c>
    </row>
    <row r="21" spans="1:27">
      <c r="D21" s="25" t="s">
        <v>84</v>
      </c>
      <c r="E21" s="24"/>
      <c r="H21" s="24"/>
      <c r="K21" s="26">
        <f>SUM(J12:J20)</f>
        <v>0</v>
      </c>
    </row>
    <row r="22" spans="1:27">
      <c r="D22" s="25" t="s">
        <v>85</v>
      </c>
      <c r="E22" s="24"/>
      <c r="H22" s="24"/>
      <c r="K22" s="26">
        <f>SUM(K21:K21)</f>
        <v>0</v>
      </c>
    </row>
    <row r="24" spans="1:27" ht="45" customHeight="1">
      <c r="A24" s="18"/>
      <c r="B24" s="18" t="s">
        <v>86</v>
      </c>
      <c r="C24" s="1" t="s">
        <v>31</v>
      </c>
      <c r="D24" s="28" t="s">
        <v>87</v>
      </c>
      <c r="E24" s="29"/>
      <c r="F24" s="29"/>
      <c r="G24" s="1"/>
      <c r="H24" s="19" t="s">
        <v>63</v>
      </c>
      <c r="I24" s="30">
        <v>1</v>
      </c>
      <c r="J24" s="31"/>
      <c r="K24" s="20">
        <f>ROUND(K34,2)</f>
        <v>0</v>
      </c>
      <c r="L24" s="2" t="s">
        <v>88</v>
      </c>
      <c r="M24" s="1"/>
      <c r="N24" s="1"/>
      <c r="O24" s="1"/>
      <c r="P24" s="1"/>
      <c r="Q24" s="1"/>
      <c r="R24" s="1"/>
      <c r="S24" s="1"/>
      <c r="T24" s="1"/>
      <c r="U24" s="1"/>
      <c r="V24" s="1"/>
      <c r="W24" s="1"/>
      <c r="X24" s="1"/>
      <c r="Y24" s="1"/>
      <c r="Z24" s="1"/>
      <c r="AA24" s="1"/>
    </row>
    <row r="25" spans="1:27">
      <c r="B25" s="14" t="s">
        <v>65</v>
      </c>
    </row>
    <row r="26" spans="1:27">
      <c r="B26" t="s">
        <v>72</v>
      </c>
      <c r="C26" t="s">
        <v>67</v>
      </c>
      <c r="D26" t="s">
        <v>73</v>
      </c>
      <c r="E26" s="21">
        <v>0.1</v>
      </c>
      <c r="F26" t="s">
        <v>69</v>
      </c>
      <c r="G26" t="s">
        <v>70</v>
      </c>
      <c r="H26" s="22"/>
      <c r="I26" t="s">
        <v>71</v>
      </c>
      <c r="J26" s="23">
        <f>ROUND(E26/I24* H26,5)</f>
        <v>0</v>
      </c>
      <c r="K26" s="24"/>
    </row>
    <row r="27" spans="1:27">
      <c r="B27" t="s">
        <v>74</v>
      </c>
      <c r="C27" t="s">
        <v>67</v>
      </c>
      <c r="D27" t="s">
        <v>75</v>
      </c>
      <c r="E27" s="21">
        <v>0.5</v>
      </c>
      <c r="F27" t="s">
        <v>69</v>
      </c>
      <c r="G27" t="s">
        <v>70</v>
      </c>
      <c r="H27" s="22"/>
      <c r="I27" t="s">
        <v>71</v>
      </c>
      <c r="J27" s="23">
        <f>ROUND(E27/I24* H27,5)</f>
        <v>0</v>
      </c>
      <c r="K27" s="24"/>
    </row>
    <row r="28" spans="1:27">
      <c r="B28" t="s">
        <v>66</v>
      </c>
      <c r="C28" t="s">
        <v>67</v>
      </c>
      <c r="D28" t="s">
        <v>68</v>
      </c>
      <c r="E28" s="21">
        <v>0.1</v>
      </c>
      <c r="F28" t="s">
        <v>69</v>
      </c>
      <c r="G28" t="s">
        <v>70</v>
      </c>
      <c r="H28" s="22"/>
      <c r="I28" t="s">
        <v>71</v>
      </c>
      <c r="J28" s="23">
        <f>ROUND(E28/I24* H28,5)</f>
        <v>0</v>
      </c>
      <c r="K28" s="24"/>
    </row>
    <row r="29" spans="1:27">
      <c r="D29" s="25" t="s">
        <v>76</v>
      </c>
      <c r="E29" s="24"/>
      <c r="H29" s="24"/>
      <c r="K29" s="22">
        <f>SUM(J26:J28)</f>
        <v>0</v>
      </c>
    </row>
    <row r="30" spans="1:27">
      <c r="B30" s="14" t="s">
        <v>89</v>
      </c>
      <c r="E30" s="24"/>
      <c r="H30" s="24"/>
      <c r="K30" s="24"/>
    </row>
    <row r="31" spans="1:27">
      <c r="B31" t="s">
        <v>90</v>
      </c>
      <c r="C31" t="s">
        <v>67</v>
      </c>
      <c r="D31" t="s">
        <v>91</v>
      </c>
      <c r="E31" s="21">
        <v>1.5</v>
      </c>
      <c r="F31" t="s">
        <v>69</v>
      </c>
      <c r="G31" t="s">
        <v>70</v>
      </c>
      <c r="H31" s="22"/>
      <c r="I31" t="s">
        <v>71</v>
      </c>
      <c r="J31" s="23">
        <f>ROUND(E31/I24* H31,5)</f>
        <v>0</v>
      </c>
      <c r="K31" s="24"/>
    </row>
    <row r="32" spans="1:27">
      <c r="D32" s="25" t="s">
        <v>92</v>
      </c>
      <c r="E32" s="24"/>
      <c r="H32" s="24"/>
      <c r="K32" s="22">
        <f>SUM(J31:J31)</f>
        <v>0</v>
      </c>
    </row>
    <row r="33" spans="1:27">
      <c r="D33" s="25" t="s">
        <v>84</v>
      </c>
      <c r="E33" s="24"/>
      <c r="H33" s="24"/>
      <c r="K33" s="26">
        <f>SUM(J25:J32)</f>
        <v>0</v>
      </c>
    </row>
    <row r="34" spans="1:27">
      <c r="D34" s="25" t="s">
        <v>85</v>
      </c>
      <c r="E34" s="24"/>
      <c r="H34" s="24"/>
      <c r="K34" s="26">
        <f>SUM(K33:K33)</f>
        <v>0</v>
      </c>
    </row>
    <row r="36" spans="1:27">
      <c r="A36" s="16" t="s">
        <v>93</v>
      </c>
      <c r="B36" s="16"/>
    </row>
    <row r="37" spans="1:27" ht="45" customHeight="1">
      <c r="A37" s="18"/>
      <c r="B37" s="18" t="s">
        <v>94</v>
      </c>
      <c r="C37" s="1" t="s">
        <v>67</v>
      </c>
      <c r="D37" s="28" t="s">
        <v>95</v>
      </c>
      <c r="E37" s="29"/>
      <c r="F37" s="29"/>
      <c r="G37" s="1"/>
      <c r="H37" s="19" t="s">
        <v>63</v>
      </c>
      <c r="I37" s="30">
        <v>1</v>
      </c>
      <c r="J37" s="31"/>
      <c r="K37" s="20"/>
      <c r="L37" s="2" t="s">
        <v>95</v>
      </c>
      <c r="M37" s="1"/>
      <c r="N37" s="1"/>
      <c r="O37" s="1"/>
      <c r="P37" s="1"/>
      <c r="Q37" s="1"/>
      <c r="R37" s="1"/>
      <c r="S37" s="1"/>
      <c r="T37" s="1"/>
      <c r="U37" s="1"/>
      <c r="V37" s="1"/>
      <c r="W37" s="1"/>
      <c r="X37" s="1"/>
      <c r="Y37" s="1"/>
      <c r="Z37" s="1"/>
      <c r="AA37" s="1"/>
    </row>
    <row r="38" spans="1:27" ht="45" customHeight="1">
      <c r="A38" s="18"/>
      <c r="B38" s="18" t="s">
        <v>96</v>
      </c>
      <c r="C38" s="1" t="s">
        <v>31</v>
      </c>
      <c r="D38" s="28" t="s">
        <v>97</v>
      </c>
      <c r="E38" s="29"/>
      <c r="F38" s="29"/>
      <c r="G38" s="1"/>
      <c r="H38" s="19" t="s">
        <v>63</v>
      </c>
      <c r="I38" s="30">
        <v>1</v>
      </c>
      <c r="J38" s="31"/>
      <c r="K38" s="20"/>
      <c r="L38" s="2" t="s">
        <v>98</v>
      </c>
      <c r="M38" s="1"/>
      <c r="N38" s="1"/>
      <c r="O38" s="1"/>
      <c r="P38" s="1"/>
      <c r="Q38" s="1"/>
      <c r="R38" s="1"/>
      <c r="S38" s="1"/>
      <c r="T38" s="1"/>
      <c r="U38" s="1"/>
      <c r="V38" s="1"/>
      <c r="W38" s="1"/>
      <c r="X38" s="1"/>
      <c r="Y38" s="1"/>
      <c r="Z38" s="1"/>
      <c r="AA38" s="1"/>
    </row>
    <row r="39" spans="1:27" ht="45" customHeight="1">
      <c r="A39" s="18"/>
      <c r="B39" s="18" t="s">
        <v>99</v>
      </c>
      <c r="C39" s="1" t="s">
        <v>100</v>
      </c>
      <c r="D39" s="28" t="s">
        <v>101</v>
      </c>
      <c r="E39" s="29"/>
      <c r="F39" s="29"/>
      <c r="G39" s="1"/>
      <c r="H39" s="19" t="s">
        <v>63</v>
      </c>
      <c r="I39" s="30">
        <v>1</v>
      </c>
      <c r="J39" s="31"/>
      <c r="K39" s="20"/>
      <c r="L39" s="2" t="s">
        <v>102</v>
      </c>
      <c r="M39" s="1"/>
      <c r="N39" s="1"/>
      <c r="O39" s="1"/>
      <c r="P39" s="1"/>
      <c r="Q39" s="1"/>
      <c r="R39" s="1"/>
      <c r="S39" s="1"/>
      <c r="T39" s="1"/>
      <c r="U39" s="1"/>
      <c r="V39" s="1"/>
      <c r="W39" s="1"/>
      <c r="X39" s="1"/>
      <c r="Y39" s="1"/>
      <c r="Z39" s="1"/>
      <c r="AA39" s="1"/>
    </row>
    <row r="40" spans="1:27" ht="45" customHeight="1">
      <c r="A40" s="18"/>
      <c r="B40" s="18" t="s">
        <v>103</v>
      </c>
      <c r="C40" s="1" t="s">
        <v>100</v>
      </c>
      <c r="D40" s="28" t="s">
        <v>104</v>
      </c>
      <c r="E40" s="29"/>
      <c r="F40" s="29"/>
      <c r="G40" s="1"/>
      <c r="H40" s="19" t="s">
        <v>63</v>
      </c>
      <c r="I40" s="30">
        <v>1</v>
      </c>
      <c r="J40" s="31"/>
      <c r="K40" s="20"/>
      <c r="L40" s="2" t="s">
        <v>105</v>
      </c>
      <c r="M40" s="1"/>
      <c r="N40" s="1"/>
      <c r="O40" s="1"/>
      <c r="P40" s="1"/>
      <c r="Q40" s="1"/>
      <c r="R40" s="1"/>
      <c r="S40" s="1"/>
      <c r="T40" s="1"/>
      <c r="U40" s="1"/>
      <c r="V40" s="1"/>
      <c r="W40" s="1"/>
      <c r="X40" s="1"/>
      <c r="Y40" s="1"/>
      <c r="Z40" s="1"/>
      <c r="AA40" s="1"/>
    </row>
    <row r="41" spans="1:27" ht="45" customHeight="1">
      <c r="A41" s="18"/>
      <c r="B41" s="18" t="s">
        <v>106</v>
      </c>
      <c r="C41" s="1" t="s">
        <v>100</v>
      </c>
      <c r="D41" s="28" t="s">
        <v>107</v>
      </c>
      <c r="E41" s="29"/>
      <c r="F41" s="29"/>
      <c r="G41" s="1"/>
      <c r="H41" s="19" t="s">
        <v>63</v>
      </c>
      <c r="I41" s="30">
        <v>1</v>
      </c>
      <c r="J41" s="31"/>
      <c r="K41" s="20"/>
      <c r="L41" s="2" t="s">
        <v>108</v>
      </c>
      <c r="M41" s="1"/>
      <c r="N41" s="1"/>
      <c r="O41" s="1"/>
      <c r="P41" s="1"/>
      <c r="Q41" s="1"/>
      <c r="R41" s="1"/>
      <c r="S41" s="1"/>
      <c r="T41" s="1"/>
      <c r="U41" s="1"/>
      <c r="V41" s="1"/>
      <c r="W41" s="1"/>
      <c r="X41" s="1"/>
      <c r="Y41" s="1"/>
      <c r="Z41" s="1"/>
      <c r="AA41" s="1"/>
    </row>
    <row r="42" spans="1:27" ht="45" customHeight="1">
      <c r="A42" s="18"/>
      <c r="B42" s="18" t="s">
        <v>109</v>
      </c>
      <c r="C42" s="1" t="s">
        <v>34</v>
      </c>
      <c r="D42" s="28" t="s">
        <v>110</v>
      </c>
      <c r="E42" s="29"/>
      <c r="F42" s="29"/>
      <c r="G42" s="1"/>
      <c r="H42" s="19" t="s">
        <v>63</v>
      </c>
      <c r="I42" s="30">
        <v>25</v>
      </c>
      <c r="J42" s="31"/>
      <c r="K42" s="20">
        <f>ROUND(K52,2)</f>
        <v>0</v>
      </c>
      <c r="L42" s="2" t="s">
        <v>111</v>
      </c>
      <c r="M42" s="1"/>
      <c r="N42" s="1"/>
      <c r="O42" s="1"/>
      <c r="P42" s="1"/>
      <c r="Q42" s="1"/>
      <c r="R42" s="1"/>
      <c r="S42" s="1"/>
      <c r="T42" s="1"/>
      <c r="U42" s="1"/>
      <c r="V42" s="1"/>
      <c r="W42" s="1"/>
      <c r="X42" s="1"/>
      <c r="Y42" s="1"/>
      <c r="Z42" s="1"/>
      <c r="AA42" s="1"/>
    </row>
    <row r="43" spans="1:27">
      <c r="B43" s="14" t="s">
        <v>65</v>
      </c>
    </row>
    <row r="44" spans="1:27">
      <c r="B44" t="s">
        <v>112</v>
      </c>
      <c r="C44" t="s">
        <v>67</v>
      </c>
      <c r="D44" t="s">
        <v>113</v>
      </c>
      <c r="E44" s="21">
        <v>1</v>
      </c>
      <c r="F44" t="s">
        <v>69</v>
      </c>
      <c r="G44" t="s">
        <v>70</v>
      </c>
      <c r="H44" s="22"/>
      <c r="I44" t="s">
        <v>71</v>
      </c>
      <c r="J44" s="23">
        <f>ROUND(E44/I42* H44,5)</f>
        <v>0</v>
      </c>
      <c r="K44" s="24"/>
    </row>
    <row r="45" spans="1:27">
      <c r="B45" t="s">
        <v>66</v>
      </c>
      <c r="C45" t="s">
        <v>67</v>
      </c>
      <c r="D45" t="s">
        <v>68</v>
      </c>
      <c r="E45" s="21">
        <v>1.5E-3</v>
      </c>
      <c r="F45" t="s">
        <v>69</v>
      </c>
      <c r="G45" t="s">
        <v>70</v>
      </c>
      <c r="H45" s="22"/>
      <c r="I45" t="s">
        <v>71</v>
      </c>
      <c r="J45" s="23">
        <f>ROUND(E45/I42* H45,5)</f>
        <v>0</v>
      </c>
      <c r="K45" s="24"/>
    </row>
    <row r="46" spans="1:27">
      <c r="D46" s="25" t="s">
        <v>76</v>
      </c>
      <c r="E46" s="24"/>
      <c r="H46" s="24"/>
      <c r="K46" s="22">
        <f>SUM(J44:J45)</f>
        <v>0</v>
      </c>
    </row>
    <row r="47" spans="1:27">
      <c r="B47" s="14" t="s">
        <v>89</v>
      </c>
      <c r="E47" s="24"/>
      <c r="H47" s="24"/>
      <c r="K47" s="24"/>
    </row>
    <row r="48" spans="1:27">
      <c r="B48" t="s">
        <v>114</v>
      </c>
      <c r="C48" t="s">
        <v>67</v>
      </c>
      <c r="D48" t="s">
        <v>115</v>
      </c>
      <c r="E48" s="21">
        <v>1</v>
      </c>
      <c r="F48" t="s">
        <v>69</v>
      </c>
      <c r="G48" t="s">
        <v>70</v>
      </c>
      <c r="H48" s="22"/>
      <c r="I48" t="s">
        <v>71</v>
      </c>
      <c r="J48" s="23">
        <f>ROUND(E48/I42* H48,5)</f>
        <v>0</v>
      </c>
      <c r="K48" s="24"/>
    </row>
    <row r="49" spans="1:27">
      <c r="B49" t="s">
        <v>116</v>
      </c>
      <c r="C49" t="s">
        <v>67</v>
      </c>
      <c r="D49" t="s">
        <v>117</v>
      </c>
      <c r="E49" s="21">
        <v>1</v>
      </c>
      <c r="F49" t="s">
        <v>69</v>
      </c>
      <c r="G49" t="s">
        <v>70</v>
      </c>
      <c r="H49" s="22"/>
      <c r="I49" t="s">
        <v>71</v>
      </c>
      <c r="J49" s="23">
        <f>ROUND(E49/I42* H49,5)</f>
        <v>0</v>
      </c>
      <c r="K49" s="24"/>
    </row>
    <row r="50" spans="1:27">
      <c r="D50" s="25" t="s">
        <v>92</v>
      </c>
      <c r="E50" s="24"/>
      <c r="H50" s="24"/>
      <c r="K50" s="22">
        <f>SUM(J48:J49)</f>
        <v>0</v>
      </c>
    </row>
    <row r="51" spans="1:27">
      <c r="D51" s="25" t="s">
        <v>84</v>
      </c>
      <c r="E51" s="24"/>
      <c r="H51" s="24"/>
      <c r="K51" s="26">
        <f>SUM(J43:J50)</f>
        <v>0</v>
      </c>
    </row>
    <row r="52" spans="1:27">
      <c r="D52" s="25" t="s">
        <v>85</v>
      </c>
      <c r="E52" s="24"/>
      <c r="H52" s="24"/>
      <c r="K52" s="26">
        <f>SUM(K51:K51)</f>
        <v>0</v>
      </c>
    </row>
    <row r="54" spans="1:27" ht="45" customHeight="1">
      <c r="A54" s="18"/>
      <c r="B54" s="18" t="s">
        <v>118</v>
      </c>
      <c r="C54" s="1" t="s">
        <v>34</v>
      </c>
      <c r="D54" s="28" t="s">
        <v>119</v>
      </c>
      <c r="E54" s="29"/>
      <c r="F54" s="29"/>
      <c r="G54" s="1"/>
      <c r="H54" s="19" t="s">
        <v>63</v>
      </c>
      <c r="I54" s="30">
        <v>10</v>
      </c>
      <c r="J54" s="31"/>
      <c r="K54" s="20">
        <f>ROUND(K63,2)</f>
        <v>0</v>
      </c>
      <c r="L54" s="2" t="s">
        <v>120</v>
      </c>
      <c r="M54" s="1"/>
      <c r="N54" s="1"/>
      <c r="O54" s="1"/>
      <c r="P54" s="1"/>
      <c r="Q54" s="1"/>
      <c r="R54" s="1"/>
      <c r="S54" s="1"/>
      <c r="T54" s="1"/>
      <c r="U54" s="1"/>
      <c r="V54" s="1"/>
      <c r="W54" s="1"/>
      <c r="X54" s="1"/>
      <c r="Y54" s="1"/>
      <c r="Z54" s="1"/>
      <c r="AA54" s="1"/>
    </row>
    <row r="55" spans="1:27">
      <c r="B55" s="14" t="s">
        <v>65</v>
      </c>
    </row>
    <row r="56" spans="1:27">
      <c r="B56" t="s">
        <v>112</v>
      </c>
      <c r="C56" t="s">
        <v>67</v>
      </c>
      <c r="D56" t="s">
        <v>113</v>
      </c>
      <c r="E56" s="21">
        <v>1</v>
      </c>
      <c r="F56" t="s">
        <v>69</v>
      </c>
      <c r="G56" t="s">
        <v>70</v>
      </c>
      <c r="H56" s="22"/>
      <c r="I56" t="s">
        <v>71</v>
      </c>
      <c r="J56" s="23">
        <f>ROUND(E56/I54* H56,5)</f>
        <v>0</v>
      </c>
      <c r="K56" s="24"/>
    </row>
    <row r="57" spans="1:27">
      <c r="B57" t="s">
        <v>66</v>
      </c>
      <c r="C57" t="s">
        <v>67</v>
      </c>
      <c r="D57" t="s">
        <v>68</v>
      </c>
      <c r="E57" s="21">
        <v>1.4999999999999999E-2</v>
      </c>
      <c r="F57" t="s">
        <v>69</v>
      </c>
      <c r="G57" t="s">
        <v>70</v>
      </c>
      <c r="H57" s="22"/>
      <c r="I57" t="s">
        <v>71</v>
      </c>
      <c r="J57" s="23">
        <f>ROUND(E57/I54* H57,5)</f>
        <v>0</v>
      </c>
      <c r="K57" s="24"/>
    </row>
    <row r="58" spans="1:27">
      <c r="D58" s="25" t="s">
        <v>76</v>
      </c>
      <c r="E58" s="24"/>
      <c r="H58" s="24"/>
      <c r="K58" s="22">
        <f>SUM(J56:J57)</f>
        <v>0</v>
      </c>
    </row>
    <row r="59" spans="1:27">
      <c r="B59" s="14" t="s">
        <v>89</v>
      </c>
      <c r="E59" s="24"/>
      <c r="H59" s="24"/>
      <c r="K59" s="24"/>
    </row>
    <row r="60" spans="1:27">
      <c r="B60" t="s">
        <v>121</v>
      </c>
      <c r="C60" t="s">
        <v>67</v>
      </c>
      <c r="D60" t="s">
        <v>122</v>
      </c>
      <c r="E60" s="21">
        <v>1</v>
      </c>
      <c r="F60" t="s">
        <v>69</v>
      </c>
      <c r="G60" t="s">
        <v>70</v>
      </c>
      <c r="H60" s="22"/>
      <c r="I60" t="s">
        <v>71</v>
      </c>
      <c r="J60" s="23">
        <f>ROUND(E60/I54* H60,5)</f>
        <v>0</v>
      </c>
      <c r="K60" s="24"/>
    </row>
    <row r="61" spans="1:27">
      <c r="D61" s="25" t="s">
        <v>92</v>
      </c>
      <c r="E61" s="24"/>
      <c r="H61" s="24"/>
      <c r="K61" s="22">
        <f>SUM(J60:J60)</f>
        <v>0</v>
      </c>
    </row>
    <row r="62" spans="1:27">
      <c r="D62" s="25" t="s">
        <v>84</v>
      </c>
      <c r="E62" s="24"/>
      <c r="H62" s="24"/>
      <c r="K62" s="26">
        <f>SUM(J55:J61)</f>
        <v>0</v>
      </c>
    </row>
    <row r="63" spans="1:27">
      <c r="D63" s="25" t="s">
        <v>85</v>
      </c>
      <c r="E63" s="24"/>
      <c r="H63" s="24"/>
      <c r="K63" s="26">
        <f>SUM(K62:K62)</f>
        <v>0</v>
      </c>
    </row>
    <row r="65" spans="1:27" ht="45" customHeight="1">
      <c r="A65" s="18" t="s">
        <v>123</v>
      </c>
      <c r="B65" s="18" t="s">
        <v>49</v>
      </c>
      <c r="C65" s="1" t="s">
        <v>31</v>
      </c>
      <c r="D65" s="28" t="s">
        <v>50</v>
      </c>
      <c r="E65" s="29"/>
      <c r="F65" s="29"/>
      <c r="G65" s="1"/>
      <c r="H65" s="19" t="s">
        <v>63</v>
      </c>
      <c r="I65" s="30">
        <v>1</v>
      </c>
      <c r="J65" s="31"/>
      <c r="K65" s="20">
        <f>ROUND(K82,2)</f>
        <v>0</v>
      </c>
      <c r="L65" s="2" t="s">
        <v>124</v>
      </c>
      <c r="M65" s="1"/>
      <c r="N65" s="1"/>
      <c r="O65" s="1"/>
      <c r="P65" s="1"/>
      <c r="Q65" s="1"/>
      <c r="R65" s="1"/>
      <c r="S65" s="1"/>
      <c r="T65" s="1"/>
      <c r="U65" s="1"/>
      <c r="V65" s="1"/>
      <c r="W65" s="1"/>
      <c r="X65" s="1"/>
      <c r="Y65" s="1"/>
      <c r="Z65" s="1"/>
      <c r="AA65" s="1"/>
    </row>
    <row r="66" spans="1:27">
      <c r="B66" s="14" t="s">
        <v>65</v>
      </c>
    </row>
    <row r="67" spans="1:27">
      <c r="B67" t="s">
        <v>125</v>
      </c>
      <c r="C67" t="s">
        <v>67</v>
      </c>
      <c r="D67" t="s">
        <v>126</v>
      </c>
      <c r="E67" s="21">
        <v>0.29699999999999999</v>
      </c>
      <c r="F67" t="s">
        <v>69</v>
      </c>
      <c r="G67" t="s">
        <v>70</v>
      </c>
      <c r="H67" s="22"/>
      <c r="I67" t="s">
        <v>71</v>
      </c>
      <c r="J67" s="23">
        <f>ROUND(E67/I65* H67,5)</f>
        <v>0</v>
      </c>
      <c r="K67" s="24"/>
    </row>
    <row r="68" spans="1:27">
      <c r="B68" t="s">
        <v>127</v>
      </c>
      <c r="C68" t="s">
        <v>67</v>
      </c>
      <c r="D68" t="s">
        <v>128</v>
      </c>
      <c r="E68" s="21">
        <v>0.29699999999999999</v>
      </c>
      <c r="F68" t="s">
        <v>69</v>
      </c>
      <c r="G68" t="s">
        <v>70</v>
      </c>
      <c r="H68" s="22"/>
      <c r="I68" t="s">
        <v>71</v>
      </c>
      <c r="J68" s="23">
        <f>ROUND(E68/I65* H68,5)</f>
        <v>0</v>
      </c>
      <c r="K68" s="24"/>
    </row>
    <row r="69" spans="1:27">
      <c r="B69" t="s">
        <v>129</v>
      </c>
      <c r="C69" t="s">
        <v>67</v>
      </c>
      <c r="D69" t="s">
        <v>130</v>
      </c>
      <c r="E69" s="21">
        <v>0.29699999999999999</v>
      </c>
      <c r="F69" t="s">
        <v>69</v>
      </c>
      <c r="G69" t="s">
        <v>70</v>
      </c>
      <c r="H69" s="22"/>
      <c r="I69" t="s">
        <v>71</v>
      </c>
      <c r="J69" s="23">
        <f>ROUND(E69/I65* H69,5)</f>
        <v>0</v>
      </c>
      <c r="K69" s="24"/>
    </row>
    <row r="70" spans="1:27">
      <c r="D70" s="25" t="s">
        <v>76</v>
      </c>
      <c r="E70" s="24"/>
      <c r="H70" s="24"/>
      <c r="K70" s="22">
        <f>SUM(J67:J69)</f>
        <v>0</v>
      </c>
    </row>
    <row r="71" spans="1:27">
      <c r="B71" s="14" t="s">
        <v>89</v>
      </c>
      <c r="E71" s="24"/>
      <c r="H71" s="24"/>
      <c r="K71" s="24"/>
    </row>
    <row r="72" spans="1:27">
      <c r="B72" t="s">
        <v>131</v>
      </c>
      <c r="C72" t="s">
        <v>67</v>
      </c>
      <c r="D72" t="s">
        <v>132</v>
      </c>
      <c r="E72" s="21">
        <v>7.3999999999999996E-2</v>
      </c>
      <c r="F72" t="s">
        <v>69</v>
      </c>
      <c r="G72" t="s">
        <v>70</v>
      </c>
      <c r="H72" s="22"/>
      <c r="I72" t="s">
        <v>71</v>
      </c>
      <c r="J72" s="23">
        <f>ROUND(E72/I65* H72,5)</f>
        <v>0</v>
      </c>
      <c r="K72" s="24"/>
    </row>
    <row r="73" spans="1:27">
      <c r="B73" t="s">
        <v>133</v>
      </c>
      <c r="C73" t="s">
        <v>67</v>
      </c>
      <c r="D73" t="s">
        <v>134</v>
      </c>
      <c r="E73" s="21">
        <v>0.29699999999999999</v>
      </c>
      <c r="F73" t="s">
        <v>69</v>
      </c>
      <c r="G73" t="s">
        <v>70</v>
      </c>
      <c r="H73" s="22"/>
      <c r="I73" t="s">
        <v>71</v>
      </c>
      <c r="J73" s="23">
        <f>ROUND(E73/I65* H73,5)</f>
        <v>0</v>
      </c>
      <c r="K73" s="24"/>
    </row>
    <row r="74" spans="1:27">
      <c r="B74" t="s">
        <v>135</v>
      </c>
      <c r="C74" t="s">
        <v>67</v>
      </c>
      <c r="D74" t="s">
        <v>136</v>
      </c>
      <c r="E74" s="21">
        <v>0.29699999999999999</v>
      </c>
      <c r="F74" t="s">
        <v>69</v>
      </c>
      <c r="G74" t="s">
        <v>70</v>
      </c>
      <c r="H74" s="22"/>
      <c r="I74" t="s">
        <v>71</v>
      </c>
      <c r="J74" s="23">
        <f>ROUND(E74/I65* H74,5)</f>
        <v>0</v>
      </c>
      <c r="K74" s="24"/>
    </row>
    <row r="75" spans="1:27">
      <c r="B75" t="s">
        <v>137</v>
      </c>
      <c r="C75" t="s">
        <v>67</v>
      </c>
      <c r="D75" t="s">
        <v>138</v>
      </c>
      <c r="E75" s="21">
        <v>0.29699999999999999</v>
      </c>
      <c r="F75" t="s">
        <v>69</v>
      </c>
      <c r="G75" t="s">
        <v>70</v>
      </c>
      <c r="H75" s="22"/>
      <c r="I75" t="s">
        <v>71</v>
      </c>
      <c r="J75" s="23">
        <f>ROUND(E75/I65* H75,5)</f>
        <v>0</v>
      </c>
      <c r="K75" s="24"/>
    </row>
    <row r="76" spans="1:27">
      <c r="D76" s="25" t="s">
        <v>92</v>
      </c>
      <c r="E76" s="24"/>
      <c r="H76" s="24"/>
      <c r="K76" s="22">
        <f>SUM(J72:J75)</f>
        <v>0</v>
      </c>
    </row>
    <row r="77" spans="1:27">
      <c r="B77" s="14" t="s">
        <v>77</v>
      </c>
      <c r="E77" s="24"/>
      <c r="H77" s="24"/>
      <c r="K77" s="24"/>
    </row>
    <row r="78" spans="1:27">
      <c r="B78" t="s">
        <v>139</v>
      </c>
      <c r="C78" t="s">
        <v>31</v>
      </c>
      <c r="D78" t="s">
        <v>140</v>
      </c>
      <c r="E78" s="21">
        <v>1</v>
      </c>
      <c r="G78" t="s">
        <v>70</v>
      </c>
      <c r="H78" s="22"/>
      <c r="I78" t="s">
        <v>71</v>
      </c>
      <c r="J78" s="23">
        <f>ROUND(E78* H78,5)</f>
        <v>0</v>
      </c>
      <c r="K78" s="24"/>
    </row>
    <row r="79" spans="1:27">
      <c r="B79" t="s">
        <v>141</v>
      </c>
      <c r="C79" t="s">
        <v>142</v>
      </c>
      <c r="D79" t="s">
        <v>143</v>
      </c>
      <c r="E79" s="21">
        <v>5.1920000000000002</v>
      </c>
      <c r="G79" t="s">
        <v>70</v>
      </c>
      <c r="H79" s="22"/>
      <c r="I79" t="s">
        <v>71</v>
      </c>
      <c r="J79" s="23">
        <f>ROUND(E79* H79,5)</f>
        <v>0</v>
      </c>
      <c r="K79" s="24"/>
    </row>
    <row r="80" spans="1:27">
      <c r="D80" s="25" t="s">
        <v>83</v>
      </c>
      <c r="E80" s="24"/>
      <c r="H80" s="24"/>
      <c r="K80" s="22">
        <f>SUM(J78:J79)</f>
        <v>0</v>
      </c>
    </row>
    <row r="81" spans="1:27">
      <c r="D81" s="25" t="s">
        <v>84</v>
      </c>
      <c r="E81" s="24"/>
      <c r="H81" s="24"/>
      <c r="K81" s="26">
        <f>SUM(J66:J80)</f>
        <v>0</v>
      </c>
    </row>
    <row r="82" spans="1:27">
      <c r="D82" s="25" t="s">
        <v>85</v>
      </c>
      <c r="E82" s="24"/>
      <c r="H82" s="24"/>
      <c r="K82" s="26">
        <f>SUM(K81:K81)</f>
        <v>0</v>
      </c>
    </row>
    <row r="84" spans="1:27" ht="45" customHeight="1">
      <c r="A84" s="18" t="s">
        <v>144</v>
      </c>
      <c r="B84" s="18" t="s">
        <v>51</v>
      </c>
      <c r="C84" s="1" t="s">
        <v>31</v>
      </c>
      <c r="D84" s="28" t="s">
        <v>52</v>
      </c>
      <c r="E84" s="29"/>
      <c r="F84" s="29"/>
      <c r="G84" s="1"/>
      <c r="H84" s="19" t="s">
        <v>63</v>
      </c>
      <c r="I84" s="30">
        <v>0.9</v>
      </c>
      <c r="J84" s="31"/>
      <c r="K84" s="20">
        <f>ROUND(K94,2)</f>
        <v>0</v>
      </c>
      <c r="L84" s="2" t="s">
        <v>145</v>
      </c>
      <c r="M84" s="1"/>
      <c r="N84" s="1"/>
      <c r="O84" s="1"/>
      <c r="P84" s="1"/>
      <c r="Q84" s="1"/>
      <c r="R84" s="1"/>
      <c r="S84" s="1"/>
      <c r="T84" s="1"/>
      <c r="U84" s="1"/>
      <c r="V84" s="1"/>
      <c r="W84" s="1"/>
      <c r="X84" s="1"/>
      <c r="Y84" s="1"/>
      <c r="Z84" s="1"/>
      <c r="AA84" s="1"/>
    </row>
    <row r="85" spans="1:27">
      <c r="B85" s="14" t="s">
        <v>65</v>
      </c>
    </row>
    <row r="86" spans="1:27">
      <c r="B86" t="s">
        <v>74</v>
      </c>
      <c r="C86" t="s">
        <v>67</v>
      </c>
      <c r="D86" t="s">
        <v>75</v>
      </c>
      <c r="E86" s="21">
        <v>3.5000000000000003E-2</v>
      </c>
      <c r="F86" t="s">
        <v>69</v>
      </c>
      <c r="G86" t="s">
        <v>70</v>
      </c>
      <c r="H86" s="22"/>
      <c r="I86" t="s">
        <v>71</v>
      </c>
      <c r="J86" s="23">
        <f>ROUND(E86/I84* H86,5)</f>
        <v>0</v>
      </c>
      <c r="K86" s="24"/>
    </row>
    <row r="87" spans="1:27">
      <c r="B87" t="s">
        <v>146</v>
      </c>
      <c r="C87" t="s">
        <v>67</v>
      </c>
      <c r="D87" t="s">
        <v>147</v>
      </c>
      <c r="E87" s="21">
        <v>0.04</v>
      </c>
      <c r="F87" t="s">
        <v>69</v>
      </c>
      <c r="G87" t="s">
        <v>70</v>
      </c>
      <c r="H87" s="22"/>
      <c r="I87" t="s">
        <v>71</v>
      </c>
      <c r="J87" s="23">
        <f>ROUND(E87/I84* H87,5)</f>
        <v>0</v>
      </c>
      <c r="K87" s="24"/>
    </row>
    <row r="88" spans="1:27">
      <c r="B88" t="s">
        <v>148</v>
      </c>
      <c r="C88" t="s">
        <v>67</v>
      </c>
      <c r="D88" t="s">
        <v>68</v>
      </c>
      <c r="E88" s="21">
        <v>0.01</v>
      </c>
      <c r="F88" t="s">
        <v>69</v>
      </c>
      <c r="G88" t="s">
        <v>70</v>
      </c>
      <c r="H88" s="22"/>
      <c r="I88" t="s">
        <v>71</v>
      </c>
      <c r="J88" s="23">
        <f>ROUND(E88/I84* H88,5)</f>
        <v>0</v>
      </c>
      <c r="K88" s="24"/>
    </row>
    <row r="89" spans="1:27">
      <c r="D89" s="25" t="s">
        <v>76</v>
      </c>
      <c r="E89" s="24"/>
      <c r="H89" s="24"/>
      <c r="K89" s="22">
        <f>SUM(J86:J88)</f>
        <v>0</v>
      </c>
    </row>
    <row r="90" spans="1:27">
      <c r="B90" s="14" t="s">
        <v>77</v>
      </c>
      <c r="E90" s="24"/>
      <c r="H90" s="24"/>
      <c r="K90" s="24"/>
    </row>
    <row r="91" spans="1:27">
      <c r="B91" t="s">
        <v>149</v>
      </c>
      <c r="C91" t="s">
        <v>31</v>
      </c>
      <c r="D91" t="s">
        <v>150</v>
      </c>
      <c r="E91" s="21">
        <v>1</v>
      </c>
      <c r="G91" t="s">
        <v>70</v>
      </c>
      <c r="H91" s="22"/>
      <c r="I91" t="s">
        <v>71</v>
      </c>
      <c r="J91" s="23">
        <f>ROUND(E91* H91,5)</f>
        <v>0</v>
      </c>
      <c r="K91" s="24"/>
    </row>
    <row r="92" spans="1:27">
      <c r="D92" s="25" t="s">
        <v>83</v>
      </c>
      <c r="E92" s="24"/>
      <c r="H92" s="24"/>
      <c r="K92" s="22">
        <f>SUM(J91:J91)</f>
        <v>0</v>
      </c>
    </row>
    <row r="93" spans="1:27">
      <c r="D93" s="25" t="s">
        <v>84</v>
      </c>
      <c r="E93" s="24"/>
      <c r="H93" s="24"/>
      <c r="K93" s="26">
        <f>SUM(J85:J92)</f>
        <v>0</v>
      </c>
    </row>
    <row r="94" spans="1:27">
      <c r="D94" s="25" t="s">
        <v>85</v>
      </c>
      <c r="E94" s="24"/>
      <c r="H94" s="24"/>
      <c r="K94" s="26">
        <f>SUM(K93:K93)</f>
        <v>0</v>
      </c>
    </row>
    <row r="96" spans="1:27" ht="45" customHeight="1">
      <c r="A96" s="18" t="s">
        <v>151</v>
      </c>
      <c r="B96" s="18" t="s">
        <v>44</v>
      </c>
      <c r="C96" s="1" t="s">
        <v>34</v>
      </c>
      <c r="D96" s="28" t="s">
        <v>45</v>
      </c>
      <c r="E96" s="29"/>
      <c r="F96" s="29"/>
      <c r="G96" s="1"/>
      <c r="H96" s="19" t="s">
        <v>63</v>
      </c>
      <c r="I96" s="30">
        <v>0.5</v>
      </c>
      <c r="J96" s="31"/>
      <c r="K96" s="20">
        <f>ROUND(K110,2)</f>
        <v>0</v>
      </c>
      <c r="L96" s="2" t="s">
        <v>152</v>
      </c>
      <c r="M96" s="1"/>
      <c r="N96" s="1"/>
      <c r="O96" s="1"/>
      <c r="P96" s="1"/>
      <c r="Q96" s="1"/>
      <c r="R96" s="1"/>
      <c r="S96" s="1"/>
      <c r="T96" s="1"/>
      <c r="U96" s="1"/>
      <c r="V96" s="1"/>
      <c r="W96" s="1"/>
      <c r="X96" s="1"/>
      <c r="Y96" s="1"/>
      <c r="Z96" s="1"/>
      <c r="AA96" s="1"/>
    </row>
    <row r="97" spans="1:27">
      <c r="B97" s="14" t="s">
        <v>65</v>
      </c>
    </row>
    <row r="98" spans="1:27">
      <c r="B98" t="s">
        <v>74</v>
      </c>
      <c r="C98" t="s">
        <v>67</v>
      </c>
      <c r="D98" t="s">
        <v>75</v>
      </c>
      <c r="E98" s="21">
        <v>0.2</v>
      </c>
      <c r="F98" t="s">
        <v>69</v>
      </c>
      <c r="G98" t="s">
        <v>70</v>
      </c>
      <c r="H98" s="22"/>
      <c r="I98" t="s">
        <v>71</v>
      </c>
      <c r="J98" s="23">
        <f>ROUND(E98/I96* H98,5)</f>
        <v>0</v>
      </c>
      <c r="K98" s="24"/>
    </row>
    <row r="99" spans="1:27">
      <c r="B99" t="s">
        <v>148</v>
      </c>
      <c r="C99" t="s">
        <v>67</v>
      </c>
      <c r="D99" t="s">
        <v>68</v>
      </c>
      <c r="E99" s="21">
        <v>0.1</v>
      </c>
      <c r="F99" t="s">
        <v>69</v>
      </c>
      <c r="G99" t="s">
        <v>70</v>
      </c>
      <c r="H99" s="22"/>
      <c r="I99" t="s">
        <v>71</v>
      </c>
      <c r="J99" s="23">
        <f>ROUND(E99/I96* H99,5)</f>
        <v>0</v>
      </c>
      <c r="K99" s="24"/>
    </row>
    <row r="100" spans="1:27">
      <c r="D100" s="25" t="s">
        <v>76</v>
      </c>
      <c r="E100" s="24"/>
      <c r="H100" s="24"/>
      <c r="K100" s="22">
        <f>SUM(J98:J99)</f>
        <v>0</v>
      </c>
    </row>
    <row r="101" spans="1:27">
      <c r="B101" s="14" t="s">
        <v>89</v>
      </c>
      <c r="E101" s="24"/>
      <c r="H101" s="24"/>
      <c r="K101" s="24"/>
    </row>
    <row r="102" spans="1:27">
      <c r="B102" t="s">
        <v>116</v>
      </c>
      <c r="C102" t="s">
        <v>67</v>
      </c>
      <c r="D102" t="s">
        <v>117</v>
      </c>
      <c r="E102" s="21">
        <v>2</v>
      </c>
      <c r="F102" t="s">
        <v>69</v>
      </c>
      <c r="G102" t="s">
        <v>70</v>
      </c>
      <c r="H102" s="22"/>
      <c r="I102" t="s">
        <v>71</v>
      </c>
      <c r="J102" s="23">
        <f>ROUND(E102/I96* H102,5)</f>
        <v>0</v>
      </c>
      <c r="K102" s="24"/>
    </row>
    <row r="103" spans="1:27">
      <c r="D103" s="25" t="s">
        <v>92</v>
      </c>
      <c r="E103" s="24"/>
      <c r="H103" s="24"/>
      <c r="K103" s="22">
        <f>SUM(J102:J102)</f>
        <v>0</v>
      </c>
    </row>
    <row r="104" spans="1:27">
      <c r="B104" s="14" t="s">
        <v>77</v>
      </c>
      <c r="E104" s="24"/>
      <c r="H104" s="24"/>
      <c r="K104" s="24"/>
    </row>
    <row r="105" spans="1:27">
      <c r="B105" t="s">
        <v>153</v>
      </c>
      <c r="C105" t="s">
        <v>34</v>
      </c>
      <c r="D105" t="s">
        <v>154</v>
      </c>
      <c r="E105" s="21">
        <v>1</v>
      </c>
      <c r="G105" t="s">
        <v>70</v>
      </c>
      <c r="H105" s="22"/>
      <c r="I105" t="s">
        <v>71</v>
      </c>
      <c r="J105" s="23">
        <f>ROUND(E105* H105,5)</f>
        <v>0</v>
      </c>
      <c r="K105" s="24"/>
    </row>
    <row r="106" spans="1:27">
      <c r="B106" t="s">
        <v>155</v>
      </c>
      <c r="C106" t="s">
        <v>156</v>
      </c>
      <c r="D106" t="s">
        <v>157</v>
      </c>
      <c r="E106" s="21">
        <v>1</v>
      </c>
      <c r="G106" t="s">
        <v>70</v>
      </c>
      <c r="H106" s="22"/>
      <c r="I106" t="s">
        <v>71</v>
      </c>
      <c r="J106" s="23">
        <f>ROUND(E106* H106,5)</f>
        <v>0</v>
      </c>
      <c r="K106" s="24"/>
    </row>
    <row r="107" spans="1:27">
      <c r="B107" t="s">
        <v>158</v>
      </c>
      <c r="C107" t="s">
        <v>156</v>
      </c>
      <c r="D107" t="s">
        <v>159</v>
      </c>
      <c r="E107" s="21">
        <v>1</v>
      </c>
      <c r="G107" t="s">
        <v>70</v>
      </c>
      <c r="H107" s="22"/>
      <c r="I107" t="s">
        <v>71</v>
      </c>
      <c r="J107" s="23">
        <f>ROUND(E107* H107,5)</f>
        <v>0</v>
      </c>
      <c r="K107" s="24"/>
    </row>
    <row r="108" spans="1:27">
      <c r="D108" s="25" t="s">
        <v>83</v>
      </c>
      <c r="E108" s="24"/>
      <c r="H108" s="24"/>
      <c r="K108" s="22">
        <f>SUM(J105:J107)</f>
        <v>0</v>
      </c>
    </row>
    <row r="109" spans="1:27">
      <c r="D109" s="25" t="s">
        <v>84</v>
      </c>
      <c r="E109" s="24"/>
      <c r="H109" s="24"/>
      <c r="K109" s="26">
        <f>SUM(J97:J108)</f>
        <v>0</v>
      </c>
    </row>
    <row r="110" spans="1:27">
      <c r="D110" s="25" t="s">
        <v>85</v>
      </c>
      <c r="E110" s="24"/>
      <c r="H110" s="24"/>
      <c r="K110" s="26">
        <f>SUM(K109:K109)</f>
        <v>0</v>
      </c>
    </row>
    <row r="112" spans="1:27" ht="45" customHeight="1">
      <c r="A112" s="18" t="s">
        <v>160</v>
      </c>
      <c r="B112" s="18" t="s">
        <v>46</v>
      </c>
      <c r="C112" s="1" t="s">
        <v>47</v>
      </c>
      <c r="D112" s="28" t="s">
        <v>48</v>
      </c>
      <c r="E112" s="29"/>
      <c r="F112" s="29"/>
      <c r="G112" s="1"/>
      <c r="H112" s="19" t="s">
        <v>63</v>
      </c>
      <c r="I112" s="30">
        <v>1</v>
      </c>
      <c r="J112" s="31"/>
      <c r="K112" s="20">
        <f>ROUND(K119,2)</f>
        <v>0</v>
      </c>
      <c r="L112" s="2" t="s">
        <v>161</v>
      </c>
      <c r="M112" s="1"/>
      <c r="N112" s="1"/>
      <c r="O112" s="1"/>
      <c r="P112" s="1"/>
      <c r="Q112" s="1"/>
      <c r="R112" s="1"/>
      <c r="S112" s="1"/>
      <c r="T112" s="1"/>
      <c r="U112" s="1"/>
      <c r="V112" s="1"/>
      <c r="W112" s="1"/>
      <c r="X112" s="1"/>
      <c r="Y112" s="1"/>
      <c r="Z112" s="1"/>
      <c r="AA112" s="1"/>
    </row>
    <row r="113" spans="1:27">
      <c r="B113" s="14" t="s">
        <v>65</v>
      </c>
    </row>
    <row r="114" spans="1:27">
      <c r="B114" t="s">
        <v>162</v>
      </c>
      <c r="C114" t="s">
        <v>67</v>
      </c>
      <c r="D114" t="s">
        <v>163</v>
      </c>
      <c r="E114" s="21">
        <v>0.5</v>
      </c>
      <c r="F114" t="s">
        <v>69</v>
      </c>
      <c r="G114" t="s">
        <v>70</v>
      </c>
      <c r="H114" s="22"/>
      <c r="I114" t="s">
        <v>71</v>
      </c>
      <c r="J114" s="23">
        <f>ROUND(E114/I112* H114,5)</f>
        <v>0</v>
      </c>
      <c r="K114" s="24"/>
    </row>
    <row r="115" spans="1:27">
      <c r="B115" t="s">
        <v>146</v>
      </c>
      <c r="C115" t="s">
        <v>67</v>
      </c>
      <c r="D115" t="s">
        <v>147</v>
      </c>
      <c r="E115" s="21">
        <v>0.3</v>
      </c>
      <c r="F115" t="s">
        <v>69</v>
      </c>
      <c r="G115" t="s">
        <v>70</v>
      </c>
      <c r="H115" s="22"/>
      <c r="I115" t="s">
        <v>71</v>
      </c>
      <c r="J115" s="23">
        <f>ROUND(E115/I112* H115,5)</f>
        <v>0</v>
      </c>
      <c r="K115" s="24"/>
    </row>
    <row r="116" spans="1:27">
      <c r="B116" t="s">
        <v>164</v>
      </c>
      <c r="C116" t="s">
        <v>67</v>
      </c>
      <c r="D116" t="s">
        <v>68</v>
      </c>
      <c r="E116" s="21">
        <v>0.05</v>
      </c>
      <c r="F116" t="s">
        <v>69</v>
      </c>
      <c r="G116" t="s">
        <v>70</v>
      </c>
      <c r="H116" s="22"/>
      <c r="I116" t="s">
        <v>71</v>
      </c>
      <c r="J116" s="23">
        <f>ROUND(E116/I112* H116,5)</f>
        <v>0</v>
      </c>
      <c r="K116" s="24"/>
    </row>
    <row r="117" spans="1:27">
      <c r="D117" s="25" t="s">
        <v>76</v>
      </c>
      <c r="E117" s="24"/>
      <c r="H117" s="24"/>
      <c r="K117" s="22">
        <f>SUM(J114:J116)</f>
        <v>0</v>
      </c>
    </row>
    <row r="118" spans="1:27">
      <c r="D118" s="25" t="s">
        <v>84</v>
      </c>
      <c r="E118" s="24"/>
      <c r="H118" s="24"/>
      <c r="K118" s="26">
        <f>SUM(J113:J117)</f>
        <v>0</v>
      </c>
    </row>
    <row r="119" spans="1:27">
      <c r="D119" s="25" t="s">
        <v>85</v>
      </c>
      <c r="E119" s="24"/>
      <c r="H119" s="24"/>
      <c r="K119" s="26">
        <f>SUM(K118:K118)</f>
        <v>0</v>
      </c>
    </row>
    <row r="121" spans="1:27" ht="45" customHeight="1">
      <c r="A121" s="18" t="s">
        <v>165</v>
      </c>
      <c r="B121" s="18" t="s">
        <v>36</v>
      </c>
      <c r="C121" s="1" t="s">
        <v>31</v>
      </c>
      <c r="D121" s="28" t="s">
        <v>37</v>
      </c>
      <c r="E121" s="29"/>
      <c r="F121" s="29"/>
      <c r="G121" s="1"/>
      <c r="H121" s="19" t="s">
        <v>63</v>
      </c>
      <c r="I121" s="30">
        <v>0.6</v>
      </c>
      <c r="J121" s="31"/>
      <c r="K121" s="20">
        <f>ROUND(K135,2)</f>
        <v>0</v>
      </c>
      <c r="L121" s="2" t="s">
        <v>166</v>
      </c>
      <c r="M121" s="1"/>
      <c r="N121" s="1"/>
      <c r="O121" s="1"/>
      <c r="P121" s="1"/>
      <c r="Q121" s="1"/>
      <c r="R121" s="1"/>
      <c r="S121" s="1"/>
      <c r="T121" s="1"/>
      <c r="U121" s="1"/>
      <c r="V121" s="1"/>
      <c r="W121" s="1"/>
      <c r="X121" s="1"/>
      <c r="Y121" s="1"/>
      <c r="Z121" s="1"/>
      <c r="AA121" s="1"/>
    </row>
    <row r="122" spans="1:27">
      <c r="B122" s="14" t="s">
        <v>65</v>
      </c>
    </row>
    <row r="123" spans="1:27">
      <c r="B123" t="s">
        <v>146</v>
      </c>
      <c r="C123" t="s">
        <v>67</v>
      </c>
      <c r="D123" t="s">
        <v>147</v>
      </c>
      <c r="E123" s="21">
        <v>1</v>
      </c>
      <c r="F123" t="s">
        <v>69</v>
      </c>
      <c r="G123" t="s">
        <v>70</v>
      </c>
      <c r="H123" s="22"/>
      <c r="I123" t="s">
        <v>71</v>
      </c>
      <c r="J123" s="23">
        <f>ROUND(E123/I121* H123,5)</f>
        <v>0</v>
      </c>
      <c r="K123" s="24"/>
    </row>
    <row r="124" spans="1:27">
      <c r="B124" t="s">
        <v>164</v>
      </c>
      <c r="C124" t="s">
        <v>67</v>
      </c>
      <c r="D124" t="s">
        <v>68</v>
      </c>
      <c r="E124" s="21">
        <v>0.5</v>
      </c>
      <c r="F124" t="s">
        <v>69</v>
      </c>
      <c r="G124" t="s">
        <v>70</v>
      </c>
      <c r="H124" s="22"/>
      <c r="I124" t="s">
        <v>71</v>
      </c>
      <c r="J124" s="23">
        <f>ROUND(E124/I121* H124,5)</f>
        <v>0</v>
      </c>
      <c r="K124" s="24"/>
    </row>
    <row r="125" spans="1:27">
      <c r="B125" t="s">
        <v>74</v>
      </c>
      <c r="C125" t="s">
        <v>67</v>
      </c>
      <c r="D125" t="s">
        <v>75</v>
      </c>
      <c r="E125" s="21">
        <v>2</v>
      </c>
      <c r="F125" t="s">
        <v>69</v>
      </c>
      <c r="G125" t="s">
        <v>70</v>
      </c>
      <c r="H125" s="22"/>
      <c r="I125" t="s">
        <v>71</v>
      </c>
      <c r="J125" s="23">
        <f>ROUND(E125/I121* H125,5)</f>
        <v>0</v>
      </c>
      <c r="K125" s="24"/>
    </row>
    <row r="126" spans="1:27">
      <c r="D126" s="25" t="s">
        <v>76</v>
      </c>
      <c r="E126" s="24"/>
      <c r="H126" s="24"/>
      <c r="K126" s="22">
        <f>SUM(J123:J125)</f>
        <v>0</v>
      </c>
    </row>
    <row r="127" spans="1:27">
      <c r="B127" s="14" t="s">
        <v>77</v>
      </c>
      <c r="E127" s="24"/>
      <c r="H127" s="24"/>
      <c r="K127" s="24"/>
    </row>
    <row r="128" spans="1:27">
      <c r="B128" t="s">
        <v>167</v>
      </c>
      <c r="C128" t="s">
        <v>31</v>
      </c>
      <c r="D128" t="s">
        <v>168</v>
      </c>
      <c r="E128" s="21">
        <v>1</v>
      </c>
      <c r="G128" t="s">
        <v>70</v>
      </c>
      <c r="H128" s="22"/>
      <c r="I128" t="s">
        <v>71</v>
      </c>
      <c r="J128" s="23">
        <f>ROUND(E128* H128,5)</f>
        <v>0</v>
      </c>
      <c r="K128" s="24"/>
    </row>
    <row r="129" spans="1:27">
      <c r="D129" s="25" t="s">
        <v>83</v>
      </c>
      <c r="E129" s="24"/>
      <c r="H129" s="24"/>
      <c r="K129" s="22">
        <f>SUM(J128:J128)</f>
        <v>0</v>
      </c>
    </row>
    <row r="130" spans="1:27">
      <c r="B130" s="14" t="s">
        <v>60</v>
      </c>
      <c r="E130" s="24"/>
      <c r="H130" s="24"/>
      <c r="K130" s="24"/>
    </row>
    <row r="131" spans="1:27">
      <c r="B131" t="s">
        <v>86</v>
      </c>
      <c r="C131" t="s">
        <v>31</v>
      </c>
      <c r="D131" t="s">
        <v>87</v>
      </c>
      <c r="E131" s="21">
        <v>2</v>
      </c>
      <c r="G131" t="s">
        <v>70</v>
      </c>
      <c r="H131" s="22"/>
      <c r="I131" t="s">
        <v>71</v>
      </c>
      <c r="J131" s="23">
        <f>ROUND(E131* H131,5)</f>
        <v>0</v>
      </c>
      <c r="K131" s="24"/>
    </row>
    <row r="132" spans="1:27">
      <c r="B132" t="s">
        <v>61</v>
      </c>
      <c r="C132" t="s">
        <v>31</v>
      </c>
      <c r="D132" t="s">
        <v>62</v>
      </c>
      <c r="E132" s="21">
        <v>2</v>
      </c>
      <c r="G132" t="s">
        <v>70</v>
      </c>
      <c r="H132" s="22"/>
      <c r="I132" t="s">
        <v>71</v>
      </c>
      <c r="J132" s="23">
        <f>ROUND(E132* H132,5)</f>
        <v>0</v>
      </c>
      <c r="K132" s="24"/>
    </row>
    <row r="133" spans="1:27">
      <c r="D133" s="25" t="s">
        <v>169</v>
      </c>
      <c r="E133" s="24"/>
      <c r="H133" s="24"/>
      <c r="K133" s="22">
        <f>SUM(J131:J132)</f>
        <v>0</v>
      </c>
    </row>
    <row r="134" spans="1:27">
      <c r="D134" s="25" t="s">
        <v>84</v>
      </c>
      <c r="E134" s="24"/>
      <c r="H134" s="24"/>
      <c r="K134" s="26">
        <f>SUM(J122:J133)</f>
        <v>0</v>
      </c>
    </row>
    <row r="135" spans="1:27">
      <c r="D135" s="25" t="s">
        <v>85</v>
      </c>
      <c r="E135" s="24"/>
      <c r="H135" s="24"/>
      <c r="K135" s="26">
        <f>SUM(K134:K134)</f>
        <v>0</v>
      </c>
    </row>
    <row r="137" spans="1:27" ht="45" customHeight="1">
      <c r="A137" s="18" t="s">
        <v>170</v>
      </c>
      <c r="B137" s="18" t="s">
        <v>33</v>
      </c>
      <c r="C137" s="1" t="s">
        <v>34</v>
      </c>
      <c r="D137" s="28" t="s">
        <v>35</v>
      </c>
      <c r="E137" s="29"/>
      <c r="F137" s="29"/>
      <c r="G137" s="1"/>
      <c r="H137" s="19" t="s">
        <v>63</v>
      </c>
      <c r="I137" s="30">
        <v>1</v>
      </c>
      <c r="J137" s="31"/>
      <c r="K137" s="20"/>
      <c r="L137" s="2" t="s">
        <v>171</v>
      </c>
      <c r="M137" s="1"/>
      <c r="N137" s="1"/>
      <c r="O137" s="1"/>
      <c r="P137" s="1"/>
      <c r="Q137" s="1"/>
      <c r="R137" s="1"/>
      <c r="S137" s="1"/>
      <c r="T137" s="1"/>
      <c r="U137" s="1"/>
      <c r="V137" s="1"/>
      <c r="W137" s="1"/>
      <c r="X137" s="1"/>
      <c r="Y137" s="1"/>
      <c r="Z137" s="1"/>
      <c r="AA137" s="1"/>
    </row>
    <row r="138" spans="1:27" ht="45" customHeight="1">
      <c r="A138" s="18" t="s">
        <v>172</v>
      </c>
      <c r="B138" s="18" t="s">
        <v>16</v>
      </c>
      <c r="C138" s="1" t="s">
        <v>14</v>
      </c>
      <c r="D138" s="28" t="s">
        <v>17</v>
      </c>
      <c r="E138" s="29"/>
      <c r="F138" s="29"/>
      <c r="G138" s="1"/>
      <c r="H138" s="19" t="s">
        <v>63</v>
      </c>
      <c r="I138" s="30">
        <v>1</v>
      </c>
      <c r="J138" s="31"/>
      <c r="K138" s="20"/>
      <c r="L138" s="2" t="s">
        <v>173</v>
      </c>
      <c r="M138" s="1"/>
      <c r="N138" s="1"/>
      <c r="O138" s="1"/>
      <c r="P138" s="1"/>
      <c r="Q138" s="1"/>
      <c r="R138" s="1"/>
      <c r="S138" s="1"/>
      <c r="T138" s="1"/>
      <c r="U138" s="1"/>
      <c r="V138" s="1"/>
      <c r="W138" s="1"/>
      <c r="X138" s="1"/>
      <c r="Y138" s="1"/>
      <c r="Z138" s="1"/>
      <c r="AA138" s="1"/>
    </row>
    <row r="139" spans="1:27" ht="45" customHeight="1">
      <c r="A139" s="18" t="s">
        <v>174</v>
      </c>
      <c r="B139" s="18" t="s">
        <v>13</v>
      </c>
      <c r="C139" s="1" t="s">
        <v>14</v>
      </c>
      <c r="D139" s="28" t="s">
        <v>15</v>
      </c>
      <c r="E139" s="29"/>
      <c r="F139" s="29"/>
      <c r="G139" s="1"/>
      <c r="H139" s="19" t="s">
        <v>63</v>
      </c>
      <c r="I139" s="30">
        <v>1</v>
      </c>
      <c r="J139" s="31"/>
      <c r="K139" s="20"/>
      <c r="L139" s="2" t="s">
        <v>175</v>
      </c>
      <c r="M139" s="1"/>
      <c r="N139" s="1"/>
      <c r="O139" s="1"/>
      <c r="P139" s="1"/>
      <c r="Q139" s="1"/>
      <c r="R139" s="1"/>
      <c r="S139" s="1"/>
      <c r="T139" s="1"/>
      <c r="U139" s="1"/>
      <c r="V139" s="1"/>
      <c r="W139" s="1"/>
      <c r="X139" s="1"/>
      <c r="Y139" s="1"/>
      <c r="Z139" s="1"/>
      <c r="AA139" s="1"/>
    </row>
    <row r="140" spans="1:27" ht="45" customHeight="1">
      <c r="A140" s="18" t="s">
        <v>176</v>
      </c>
      <c r="B140" s="18" t="s">
        <v>20</v>
      </c>
      <c r="C140" s="1" t="s">
        <v>14</v>
      </c>
      <c r="D140" s="28" t="s">
        <v>21</v>
      </c>
      <c r="E140" s="29"/>
      <c r="F140" s="29"/>
      <c r="G140" s="1"/>
      <c r="H140" s="19" t="s">
        <v>63</v>
      </c>
      <c r="I140" s="30">
        <v>1</v>
      </c>
      <c r="J140" s="31"/>
      <c r="K140" s="20"/>
      <c r="L140" s="2" t="s">
        <v>177</v>
      </c>
      <c r="M140" s="1"/>
      <c r="N140" s="1"/>
      <c r="O140" s="1"/>
      <c r="P140" s="1"/>
      <c r="Q140" s="1"/>
      <c r="R140" s="1"/>
      <c r="S140" s="1"/>
      <c r="T140" s="1"/>
      <c r="U140" s="1"/>
      <c r="V140" s="1"/>
      <c r="W140" s="1"/>
      <c r="X140" s="1"/>
      <c r="Y140" s="1"/>
      <c r="Z140" s="1"/>
      <c r="AA140" s="1"/>
    </row>
    <row r="141" spans="1:27" ht="45" customHeight="1">
      <c r="A141" s="18" t="s">
        <v>178</v>
      </c>
      <c r="B141" s="18" t="s">
        <v>18</v>
      </c>
      <c r="C141" s="1" t="s">
        <v>14</v>
      </c>
      <c r="D141" s="28" t="s">
        <v>19</v>
      </c>
      <c r="E141" s="29"/>
      <c r="F141" s="29"/>
      <c r="G141" s="1"/>
      <c r="H141" s="19" t="s">
        <v>63</v>
      </c>
      <c r="I141" s="30">
        <v>1</v>
      </c>
      <c r="J141" s="31"/>
      <c r="K141" s="20"/>
      <c r="L141" s="2" t="s">
        <v>179</v>
      </c>
      <c r="M141" s="1"/>
      <c r="N141" s="1"/>
      <c r="O141" s="1"/>
      <c r="P141" s="1"/>
      <c r="Q141" s="1"/>
      <c r="R141" s="1"/>
      <c r="S141" s="1"/>
      <c r="T141" s="1"/>
      <c r="U141" s="1"/>
      <c r="V141" s="1"/>
      <c r="W141" s="1"/>
      <c r="X141" s="1"/>
      <c r="Y141" s="1"/>
      <c r="Z141" s="1"/>
      <c r="AA141" s="1"/>
    </row>
    <row r="142" spans="1:27" ht="45" customHeight="1">
      <c r="A142" s="18" t="s">
        <v>180</v>
      </c>
      <c r="B142" s="18" t="s">
        <v>30</v>
      </c>
      <c r="C142" s="1" t="s">
        <v>31</v>
      </c>
      <c r="D142" s="28" t="s">
        <v>32</v>
      </c>
      <c r="E142" s="29"/>
      <c r="F142" s="29"/>
      <c r="G142" s="1"/>
      <c r="H142" s="19" t="s">
        <v>63</v>
      </c>
      <c r="I142" s="30">
        <v>1</v>
      </c>
      <c r="J142" s="31"/>
      <c r="K142" s="20">
        <f>ROUND(K148,2)</f>
        <v>0</v>
      </c>
      <c r="L142" s="2" t="s">
        <v>181</v>
      </c>
      <c r="M142" s="1"/>
      <c r="N142" s="1"/>
      <c r="O142" s="1"/>
      <c r="P142" s="1"/>
      <c r="Q142" s="1"/>
      <c r="R142" s="1"/>
      <c r="S142" s="1"/>
      <c r="T142" s="1"/>
      <c r="U142" s="1"/>
      <c r="V142" s="1"/>
      <c r="W142" s="1"/>
      <c r="X142" s="1"/>
      <c r="Y142" s="1"/>
      <c r="Z142" s="1"/>
      <c r="AA142" s="1"/>
    </row>
    <row r="143" spans="1:27">
      <c r="B143" s="14" t="s">
        <v>93</v>
      </c>
    </row>
    <row r="144" spans="1:27">
      <c r="B144" t="s">
        <v>118</v>
      </c>
      <c r="C144" t="s">
        <v>34</v>
      </c>
      <c r="D144" t="s">
        <v>119</v>
      </c>
      <c r="E144" s="21">
        <v>3.5</v>
      </c>
      <c r="G144" t="s">
        <v>70</v>
      </c>
      <c r="H144" s="22"/>
      <c r="I144" t="s">
        <v>71</v>
      </c>
      <c r="J144" s="23">
        <f>ROUND(E144* H144,5)</f>
        <v>0</v>
      </c>
      <c r="K144" s="24"/>
    </row>
    <row r="145" spans="1:27">
      <c r="B145" t="s">
        <v>109</v>
      </c>
      <c r="C145" t="s">
        <v>34</v>
      </c>
      <c r="D145" t="s">
        <v>110</v>
      </c>
      <c r="E145" s="21">
        <v>2</v>
      </c>
      <c r="G145" t="s">
        <v>70</v>
      </c>
      <c r="H145" s="22"/>
      <c r="I145" t="s">
        <v>71</v>
      </c>
      <c r="J145" s="23">
        <f>ROUND(E145* H145,5)</f>
        <v>0</v>
      </c>
      <c r="K145" s="24"/>
    </row>
    <row r="146" spans="1:27">
      <c r="D146" s="25" t="s">
        <v>182</v>
      </c>
      <c r="E146" s="24"/>
      <c r="H146" s="24"/>
      <c r="K146" s="22">
        <f>SUM(J144:J145)</f>
        <v>0</v>
      </c>
    </row>
    <row r="147" spans="1:27">
      <c r="D147" s="25" t="s">
        <v>84</v>
      </c>
      <c r="E147" s="24"/>
      <c r="H147" s="24"/>
      <c r="K147" s="26">
        <f>SUM(J143:J146)</f>
        <v>0</v>
      </c>
    </row>
    <row r="148" spans="1:27">
      <c r="D148" s="25" t="s">
        <v>85</v>
      </c>
      <c r="E148" s="24"/>
      <c r="H148" s="24"/>
      <c r="K148" s="26">
        <f>SUM(K147:K147)</f>
        <v>0</v>
      </c>
    </row>
    <row r="150" spans="1:27" ht="45" customHeight="1">
      <c r="A150" s="18" t="s">
        <v>183</v>
      </c>
      <c r="B150" s="18" t="s">
        <v>22</v>
      </c>
      <c r="C150" s="1" t="s">
        <v>14</v>
      </c>
      <c r="D150" s="28" t="s">
        <v>23</v>
      </c>
      <c r="E150" s="29"/>
      <c r="F150" s="29"/>
      <c r="G150" s="1"/>
      <c r="H150" s="19" t="s">
        <v>63</v>
      </c>
      <c r="I150" s="30">
        <v>1</v>
      </c>
      <c r="J150" s="31"/>
      <c r="K150" s="20">
        <f>ROUND(K158,2)</f>
        <v>0</v>
      </c>
      <c r="L150" s="2" t="s">
        <v>184</v>
      </c>
      <c r="M150" s="1"/>
      <c r="N150" s="1"/>
      <c r="O150" s="1"/>
      <c r="P150" s="1"/>
      <c r="Q150" s="1"/>
      <c r="R150" s="1"/>
      <c r="S150" s="1"/>
      <c r="T150" s="1"/>
      <c r="U150" s="1"/>
      <c r="V150" s="1"/>
      <c r="W150" s="1"/>
      <c r="X150" s="1"/>
      <c r="Y150" s="1"/>
      <c r="Z150" s="1"/>
      <c r="AA150" s="1"/>
    </row>
    <row r="151" spans="1:27">
      <c r="B151" s="14" t="s">
        <v>93</v>
      </c>
    </row>
    <row r="152" spans="1:27">
      <c r="B152" t="s">
        <v>94</v>
      </c>
      <c r="C152" t="s">
        <v>67</v>
      </c>
      <c r="D152" t="s">
        <v>95</v>
      </c>
      <c r="E152" s="21">
        <v>2</v>
      </c>
      <c r="G152" t="s">
        <v>70</v>
      </c>
      <c r="H152" s="22"/>
      <c r="I152" t="s">
        <v>71</v>
      </c>
      <c r="J152" s="23">
        <f>ROUND(E152* H152,5)</f>
        <v>0</v>
      </c>
      <c r="K152" s="24"/>
    </row>
    <row r="153" spans="1:27">
      <c r="B153" t="s">
        <v>96</v>
      </c>
      <c r="C153" t="s">
        <v>31</v>
      </c>
      <c r="D153" t="s">
        <v>97</v>
      </c>
      <c r="E153" s="21">
        <v>20</v>
      </c>
      <c r="G153" t="s">
        <v>70</v>
      </c>
      <c r="H153" s="22"/>
      <c r="I153" t="s">
        <v>71</v>
      </c>
      <c r="J153" s="23">
        <f>ROUND(E153* H153,5)</f>
        <v>0</v>
      </c>
      <c r="K153" s="24"/>
    </row>
    <row r="154" spans="1:27">
      <c r="B154" t="s">
        <v>99</v>
      </c>
      <c r="C154" t="s">
        <v>100</v>
      </c>
      <c r="D154" t="s">
        <v>101</v>
      </c>
      <c r="E154" s="21">
        <v>4</v>
      </c>
      <c r="G154" t="s">
        <v>70</v>
      </c>
      <c r="H154" s="22"/>
      <c r="I154" t="s">
        <v>71</v>
      </c>
      <c r="J154" s="23">
        <f>ROUND(E154* H154,5)</f>
        <v>0</v>
      </c>
      <c r="K154" s="24"/>
    </row>
    <row r="155" spans="1:27">
      <c r="B155" t="s">
        <v>103</v>
      </c>
      <c r="C155" t="s">
        <v>100</v>
      </c>
      <c r="D155" t="s">
        <v>104</v>
      </c>
      <c r="E155" s="21">
        <v>2</v>
      </c>
      <c r="G155" t="s">
        <v>70</v>
      </c>
      <c r="H155" s="22"/>
      <c r="I155" t="s">
        <v>71</v>
      </c>
      <c r="J155" s="23">
        <f>ROUND(E155* H155,5)</f>
        <v>0</v>
      </c>
      <c r="K155" s="24"/>
    </row>
    <row r="156" spans="1:27">
      <c r="B156" t="s">
        <v>106</v>
      </c>
      <c r="C156" t="s">
        <v>100</v>
      </c>
      <c r="D156" t="s">
        <v>107</v>
      </c>
      <c r="E156" s="21">
        <v>20</v>
      </c>
      <c r="G156" t="s">
        <v>70</v>
      </c>
      <c r="H156" s="22"/>
      <c r="I156" t="s">
        <v>71</v>
      </c>
      <c r="J156" s="23">
        <f>ROUND(E156* H156,5)</f>
        <v>0</v>
      </c>
      <c r="K156" s="24"/>
    </row>
    <row r="157" spans="1:27">
      <c r="D157" s="25" t="s">
        <v>84</v>
      </c>
      <c r="E157" s="24"/>
      <c r="H157" s="24"/>
      <c r="K157" s="26">
        <f>SUM(J151:J156)</f>
        <v>0</v>
      </c>
    </row>
    <row r="158" spans="1:27">
      <c r="D158" s="25" t="s">
        <v>85</v>
      </c>
      <c r="E158" s="24"/>
      <c r="H158" s="24"/>
      <c r="K158" s="26">
        <f>SUM(K157:K157)</f>
        <v>0</v>
      </c>
    </row>
  </sheetData>
  <sheetProtection sheet="1"/>
  <mergeCells count="47">
    <mergeCell ref="A1:K1"/>
    <mergeCell ref="A2:K2"/>
    <mergeCell ref="A3:K3"/>
    <mergeCell ref="A4:K4"/>
    <mergeCell ref="A6:K6"/>
    <mergeCell ref="D11:F11"/>
    <mergeCell ref="I11:J11"/>
    <mergeCell ref="D24:F24"/>
    <mergeCell ref="I24:J24"/>
    <mergeCell ref="D37:F37"/>
    <mergeCell ref="I37:J37"/>
    <mergeCell ref="D38:F38"/>
    <mergeCell ref="I38:J38"/>
    <mergeCell ref="D39:F39"/>
    <mergeCell ref="I39:J39"/>
    <mergeCell ref="D40:F40"/>
    <mergeCell ref="I40:J40"/>
    <mergeCell ref="D41:F41"/>
    <mergeCell ref="I41:J41"/>
    <mergeCell ref="D42:F42"/>
    <mergeCell ref="I42:J42"/>
    <mergeCell ref="D54:F54"/>
    <mergeCell ref="I54:J54"/>
    <mergeCell ref="D65:F65"/>
    <mergeCell ref="I65:J65"/>
    <mergeCell ref="D84:F84"/>
    <mergeCell ref="I84:J84"/>
    <mergeCell ref="D96:F96"/>
    <mergeCell ref="I96:J96"/>
    <mergeCell ref="D112:F112"/>
    <mergeCell ref="I112:J112"/>
    <mergeCell ref="D121:F121"/>
    <mergeCell ref="I121:J121"/>
    <mergeCell ref="D137:F137"/>
    <mergeCell ref="I137:J137"/>
    <mergeCell ref="D138:F138"/>
    <mergeCell ref="I138:J138"/>
    <mergeCell ref="D139:F139"/>
    <mergeCell ref="I139:J139"/>
    <mergeCell ref="D140:F140"/>
    <mergeCell ref="I140:J140"/>
    <mergeCell ref="D141:F141"/>
    <mergeCell ref="I141:J141"/>
    <mergeCell ref="D142:F142"/>
    <mergeCell ref="I142:J142"/>
    <mergeCell ref="D150:F150"/>
    <mergeCell ref="I150:J150"/>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workbookViewId="0">
      <pane ySplit="8" topLeftCell="A9" activePane="bottomLeft" state="frozenSplit"/>
      <selection pane="bottomLeft" sqref="A1:D1"/>
    </sheetView>
  </sheetViews>
  <sheetFormatPr defaultRowHeight="14.4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c r="A1" s="34" t="s">
        <v>0</v>
      </c>
      <c r="B1" s="34" t="s">
        <v>0</v>
      </c>
      <c r="C1" s="34" t="s">
        <v>0</v>
      </c>
      <c r="D1" s="34" t="s">
        <v>0</v>
      </c>
    </row>
    <row r="2" spans="1:7">
      <c r="A2" s="34" t="s">
        <v>1</v>
      </c>
      <c r="B2" s="34" t="s">
        <v>1</v>
      </c>
      <c r="C2" s="34" t="s">
        <v>1</v>
      </c>
      <c r="D2" s="34" t="s">
        <v>1</v>
      </c>
    </row>
    <row r="3" spans="1:7">
      <c r="A3" s="34"/>
      <c r="B3" s="34"/>
      <c r="C3" s="34"/>
      <c r="D3" s="34"/>
    </row>
    <row r="4" spans="1:7">
      <c r="A4" s="34"/>
      <c r="B4" s="34"/>
      <c r="C4" s="34"/>
      <c r="D4" s="34"/>
    </row>
    <row r="6" spans="1:7" ht="18.600000000000001">
      <c r="A6" s="32" t="s">
        <v>54</v>
      </c>
      <c r="B6" s="32" t="s">
        <v>54</v>
      </c>
      <c r="C6" s="32" t="s">
        <v>54</v>
      </c>
      <c r="D6" s="32" t="s">
        <v>54</v>
      </c>
    </row>
    <row r="8" spans="1:7">
      <c r="A8" s="17" t="s">
        <v>56</v>
      </c>
      <c r="B8" s="17" t="s">
        <v>57</v>
      </c>
      <c r="C8" s="17" t="s">
        <v>58</v>
      </c>
      <c r="D8" s="17" t="s">
        <v>3</v>
      </c>
      <c r="E8" s="17" t="s">
        <v>59</v>
      </c>
      <c r="F8" s="17" t="s">
        <v>185</v>
      </c>
      <c r="G8" s="17" t="s">
        <v>186</v>
      </c>
    </row>
    <row r="10" spans="1:7">
      <c r="A10" s="16" t="s">
        <v>65</v>
      </c>
    </row>
    <row r="11" spans="1:7">
      <c r="A11" t="s">
        <v>162</v>
      </c>
      <c r="B11" t="s">
        <v>67</v>
      </c>
      <c r="C11" t="s">
        <v>163</v>
      </c>
      <c r="D11" s="22"/>
      <c r="E11" t="s">
        <v>163</v>
      </c>
      <c r="F11" s="27">
        <v>0</v>
      </c>
      <c r="G11" s="27">
        <v>0</v>
      </c>
    </row>
    <row r="12" spans="1:7">
      <c r="A12" t="s">
        <v>148</v>
      </c>
      <c r="B12" t="s">
        <v>67</v>
      </c>
      <c r="C12" t="s">
        <v>68</v>
      </c>
      <c r="D12" s="22"/>
      <c r="E12" t="s">
        <v>68</v>
      </c>
      <c r="F12" s="27">
        <v>0</v>
      </c>
      <c r="G12" s="27">
        <v>0</v>
      </c>
    </row>
    <row r="13" spans="1:7">
      <c r="A13" t="s">
        <v>164</v>
      </c>
      <c r="B13" t="s">
        <v>67</v>
      </c>
      <c r="C13" t="s">
        <v>68</v>
      </c>
      <c r="D13" s="22"/>
      <c r="E13" t="s">
        <v>187</v>
      </c>
      <c r="F13" s="27">
        <v>0</v>
      </c>
      <c r="G13" s="27">
        <v>0</v>
      </c>
    </row>
    <row r="14" spans="1:7">
      <c r="A14" t="s">
        <v>66</v>
      </c>
      <c r="B14" t="s">
        <v>67</v>
      </c>
      <c r="C14" t="s">
        <v>68</v>
      </c>
      <c r="D14" s="22"/>
      <c r="E14" t="s">
        <v>68</v>
      </c>
      <c r="F14" s="27">
        <v>0</v>
      </c>
      <c r="G14" s="27">
        <v>0</v>
      </c>
    </row>
    <row r="15" spans="1:7">
      <c r="A15" t="s">
        <v>146</v>
      </c>
      <c r="B15" t="s">
        <v>67</v>
      </c>
      <c r="C15" t="s">
        <v>147</v>
      </c>
      <c r="D15" s="22"/>
      <c r="E15" t="s">
        <v>188</v>
      </c>
      <c r="F15" s="27">
        <v>0</v>
      </c>
      <c r="G15" s="27">
        <v>0</v>
      </c>
    </row>
    <row r="16" spans="1:7">
      <c r="A16" t="s">
        <v>72</v>
      </c>
      <c r="B16" t="s">
        <v>67</v>
      </c>
      <c r="C16" t="s">
        <v>73</v>
      </c>
      <c r="D16" s="22"/>
      <c r="E16" t="s">
        <v>73</v>
      </c>
      <c r="F16" s="27">
        <v>0</v>
      </c>
      <c r="G16" s="27">
        <v>0</v>
      </c>
    </row>
    <row r="17" spans="1:7">
      <c r="A17" t="s">
        <v>74</v>
      </c>
      <c r="B17" t="s">
        <v>67</v>
      </c>
      <c r="C17" t="s">
        <v>75</v>
      </c>
      <c r="D17" s="22"/>
      <c r="E17" t="s">
        <v>75</v>
      </c>
      <c r="F17" s="27">
        <v>0</v>
      </c>
      <c r="G17" s="27">
        <v>0</v>
      </c>
    </row>
    <row r="18" spans="1:7">
      <c r="A18" t="s">
        <v>112</v>
      </c>
      <c r="B18" t="s">
        <v>67</v>
      </c>
      <c r="C18" t="s">
        <v>113</v>
      </c>
      <c r="D18" s="22"/>
      <c r="E18" t="s">
        <v>113</v>
      </c>
      <c r="F18" s="27">
        <v>0</v>
      </c>
      <c r="G18" s="27">
        <v>0</v>
      </c>
    </row>
    <row r="19" spans="1:7">
      <c r="A19" t="s">
        <v>125</v>
      </c>
      <c r="B19" t="s">
        <v>67</v>
      </c>
      <c r="C19" t="s">
        <v>126</v>
      </c>
      <c r="D19" s="22"/>
      <c r="E19" t="s">
        <v>189</v>
      </c>
      <c r="F19" s="27">
        <v>0</v>
      </c>
      <c r="G19" s="27">
        <v>0</v>
      </c>
    </row>
    <row r="20" spans="1:7">
      <c r="A20" t="s">
        <v>127</v>
      </c>
      <c r="B20" t="s">
        <v>67</v>
      </c>
      <c r="C20" t="s">
        <v>128</v>
      </c>
      <c r="D20" s="22"/>
      <c r="E20" t="s">
        <v>190</v>
      </c>
      <c r="F20" s="27">
        <v>0</v>
      </c>
      <c r="G20" s="27">
        <v>0</v>
      </c>
    </row>
    <row r="21" spans="1:7">
      <c r="A21" t="s">
        <v>129</v>
      </c>
      <c r="B21" t="s">
        <v>67</v>
      </c>
      <c r="C21" t="s">
        <v>130</v>
      </c>
      <c r="D21" s="22"/>
      <c r="E21" t="s">
        <v>191</v>
      </c>
      <c r="F21" s="27">
        <v>0</v>
      </c>
      <c r="G21" s="27">
        <v>0</v>
      </c>
    </row>
    <row r="22" spans="1:7">
      <c r="A22" s="16" t="s">
        <v>89</v>
      </c>
    </row>
    <row r="23" spans="1:7">
      <c r="A23" t="s">
        <v>90</v>
      </c>
      <c r="B23" t="s">
        <v>67</v>
      </c>
      <c r="C23" t="s">
        <v>91</v>
      </c>
      <c r="D23" s="22"/>
      <c r="E23" t="s">
        <v>192</v>
      </c>
      <c r="F23" s="27">
        <v>0</v>
      </c>
      <c r="G23" s="27">
        <v>0</v>
      </c>
    </row>
    <row r="24" spans="1:7">
      <c r="A24" t="s">
        <v>131</v>
      </c>
      <c r="B24" t="s">
        <v>67</v>
      </c>
      <c r="C24" t="s">
        <v>132</v>
      </c>
      <c r="D24" s="22"/>
      <c r="E24" t="s">
        <v>132</v>
      </c>
      <c r="F24" s="27">
        <v>-9999999999</v>
      </c>
      <c r="G24" s="27">
        <v>-9999999999</v>
      </c>
    </row>
    <row r="25" spans="1:7">
      <c r="A25" t="s">
        <v>133</v>
      </c>
      <c r="B25" t="s">
        <v>67</v>
      </c>
      <c r="C25" t="s">
        <v>134</v>
      </c>
      <c r="D25" s="22"/>
      <c r="E25" t="s">
        <v>193</v>
      </c>
      <c r="F25" s="27">
        <v>-9999999999</v>
      </c>
      <c r="G25" s="27">
        <v>-9999999999</v>
      </c>
    </row>
    <row r="26" spans="1:7">
      <c r="A26" t="s">
        <v>135</v>
      </c>
      <c r="B26" t="s">
        <v>67</v>
      </c>
      <c r="C26" t="s">
        <v>136</v>
      </c>
      <c r="D26" s="22"/>
      <c r="E26" t="s">
        <v>194</v>
      </c>
      <c r="F26" s="27">
        <v>-9999999999</v>
      </c>
      <c r="G26" s="27">
        <v>-9999999999</v>
      </c>
    </row>
    <row r="27" spans="1:7">
      <c r="A27" t="s">
        <v>114</v>
      </c>
      <c r="B27" t="s">
        <v>67</v>
      </c>
      <c r="C27" t="s">
        <v>115</v>
      </c>
      <c r="D27" s="22"/>
      <c r="E27" t="s">
        <v>195</v>
      </c>
      <c r="F27" s="27">
        <v>0</v>
      </c>
      <c r="G27" s="27">
        <v>0</v>
      </c>
    </row>
    <row r="28" spans="1:7">
      <c r="A28" t="s">
        <v>116</v>
      </c>
      <c r="B28" t="s">
        <v>67</v>
      </c>
      <c r="C28" t="s">
        <v>117</v>
      </c>
      <c r="D28" s="22"/>
      <c r="E28" t="s">
        <v>117</v>
      </c>
      <c r="F28" s="27">
        <v>0</v>
      </c>
      <c r="G28" s="27">
        <v>0</v>
      </c>
    </row>
    <row r="29" spans="1:7">
      <c r="A29" t="s">
        <v>121</v>
      </c>
      <c r="B29" t="s">
        <v>67</v>
      </c>
      <c r="C29" t="s">
        <v>122</v>
      </c>
      <c r="D29" s="22"/>
      <c r="E29" t="s">
        <v>122</v>
      </c>
      <c r="F29" s="27">
        <v>0</v>
      </c>
      <c r="G29" s="27">
        <v>0</v>
      </c>
    </row>
    <row r="30" spans="1:7">
      <c r="A30" t="s">
        <v>137</v>
      </c>
      <c r="B30" t="s">
        <v>67</v>
      </c>
      <c r="C30" t="s">
        <v>138</v>
      </c>
      <c r="D30" s="22"/>
      <c r="E30" t="s">
        <v>196</v>
      </c>
      <c r="F30" s="27">
        <v>-9999999999</v>
      </c>
      <c r="G30" s="27">
        <v>-9999999999</v>
      </c>
    </row>
    <row r="31" spans="1:7">
      <c r="A31" s="16" t="s">
        <v>77</v>
      </c>
    </row>
    <row r="32" spans="1:7">
      <c r="A32" t="s">
        <v>141</v>
      </c>
      <c r="B32" t="s">
        <v>142</v>
      </c>
      <c r="C32" t="s">
        <v>143</v>
      </c>
      <c r="D32" s="22"/>
      <c r="E32" t="s">
        <v>197</v>
      </c>
      <c r="F32" s="27">
        <v>-9999999999</v>
      </c>
      <c r="G32" s="27">
        <v>-9999999999</v>
      </c>
    </row>
    <row r="33" spans="1:7">
      <c r="A33" t="s">
        <v>80</v>
      </c>
      <c r="B33" t="s">
        <v>81</v>
      </c>
      <c r="C33" t="s">
        <v>82</v>
      </c>
      <c r="D33" s="22"/>
      <c r="E33" t="s">
        <v>198</v>
      </c>
      <c r="F33" s="27">
        <v>0</v>
      </c>
      <c r="G33" s="27">
        <v>0</v>
      </c>
    </row>
    <row r="34" spans="1:7">
      <c r="A34" t="s">
        <v>158</v>
      </c>
      <c r="B34" t="s">
        <v>156</v>
      </c>
      <c r="C34" t="s">
        <v>159</v>
      </c>
      <c r="D34" s="22"/>
      <c r="E34" t="s">
        <v>159</v>
      </c>
      <c r="F34" s="27">
        <v>0</v>
      </c>
      <c r="G34" s="27">
        <v>0</v>
      </c>
    </row>
    <row r="35" spans="1:7">
      <c r="A35" t="s">
        <v>153</v>
      </c>
      <c r="B35" t="s">
        <v>34</v>
      </c>
      <c r="C35" t="s">
        <v>154</v>
      </c>
      <c r="D35" s="22"/>
      <c r="E35" t="s">
        <v>199</v>
      </c>
      <c r="F35" s="27">
        <v>0</v>
      </c>
      <c r="G35" s="27">
        <v>0</v>
      </c>
    </row>
    <row r="36" spans="1:7">
      <c r="A36" t="s">
        <v>78</v>
      </c>
      <c r="B36" t="s">
        <v>31</v>
      </c>
      <c r="C36" t="s">
        <v>79</v>
      </c>
      <c r="D36" s="22"/>
      <c r="E36" t="s">
        <v>200</v>
      </c>
      <c r="F36" s="27">
        <v>0</v>
      </c>
      <c r="G36" s="27">
        <v>0</v>
      </c>
    </row>
    <row r="37" spans="1:7">
      <c r="A37" t="s">
        <v>149</v>
      </c>
      <c r="B37" t="s">
        <v>31</v>
      </c>
      <c r="C37" t="s">
        <v>150</v>
      </c>
      <c r="D37" s="22"/>
      <c r="E37" t="s">
        <v>201</v>
      </c>
      <c r="F37" s="27">
        <v>0</v>
      </c>
      <c r="G37" s="27">
        <v>0</v>
      </c>
    </row>
    <row r="38" spans="1:7">
      <c r="A38" t="s">
        <v>139</v>
      </c>
      <c r="B38" t="s">
        <v>31</v>
      </c>
      <c r="C38" t="s">
        <v>140</v>
      </c>
      <c r="D38" s="22"/>
      <c r="E38" t="s">
        <v>202</v>
      </c>
      <c r="F38" s="27">
        <v>30.435027051622001</v>
      </c>
      <c r="G38" s="27">
        <v>338.12404158844998</v>
      </c>
    </row>
    <row r="39" spans="1:7">
      <c r="A39" t="s">
        <v>155</v>
      </c>
      <c r="B39" t="s">
        <v>156</v>
      </c>
      <c r="C39" t="s">
        <v>157</v>
      </c>
      <c r="D39" s="22"/>
      <c r="E39" t="s">
        <v>203</v>
      </c>
      <c r="F39" s="27">
        <v>0</v>
      </c>
      <c r="G39" s="27">
        <v>0</v>
      </c>
    </row>
    <row r="40" spans="1:7">
      <c r="A40" t="s">
        <v>167</v>
      </c>
      <c r="B40" t="s">
        <v>31</v>
      </c>
      <c r="C40" t="s">
        <v>168</v>
      </c>
      <c r="D40" s="22"/>
      <c r="E40" t="s">
        <v>204</v>
      </c>
      <c r="F40" s="27">
        <v>0</v>
      </c>
      <c r="G40" s="27">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6"/>
  <sheetViews>
    <sheetView workbookViewId="0"/>
  </sheetViews>
  <sheetFormatPr defaultRowHeight="14.45"/>
  <cols>
    <col min="1" max="1" width="25.7109375" customWidth="1"/>
    <col min="2" max="2" width="3.42578125" customWidth="1"/>
    <col min="3" max="7" width="13.7109375" customWidth="1"/>
    <col min="8" max="8" width="25.7109375" customWidth="1"/>
  </cols>
  <sheetData>
    <row r="1" spans="3:8">
      <c r="E1" s="33" t="s">
        <v>0</v>
      </c>
      <c r="F1" s="33" t="s">
        <v>0</v>
      </c>
      <c r="G1" s="33" t="s">
        <v>0</v>
      </c>
      <c r="H1" s="33" t="s">
        <v>0</v>
      </c>
    </row>
    <row r="2" spans="3:8">
      <c r="E2" s="33" t="s">
        <v>1</v>
      </c>
      <c r="F2" s="33" t="s">
        <v>1</v>
      </c>
      <c r="G2" s="33" t="s">
        <v>1</v>
      </c>
      <c r="H2" s="33" t="s">
        <v>1</v>
      </c>
    </row>
    <row r="3" spans="3:8">
      <c r="E3" s="33"/>
      <c r="F3" s="33"/>
      <c r="G3" s="33"/>
      <c r="H3" s="33"/>
    </row>
    <row r="4" spans="3:8">
      <c r="E4" s="33"/>
      <c r="F4" s="33"/>
      <c r="G4" s="33"/>
      <c r="H4" s="33"/>
    </row>
    <row r="6" spans="3:8" ht="18.600000000000001">
      <c r="C6" s="32" t="s">
        <v>205</v>
      </c>
      <c r="D6" s="32" t="s">
        <v>205</v>
      </c>
      <c r="E6" s="32" t="s">
        <v>205</v>
      </c>
      <c r="F6" s="32" t="s">
        <v>205</v>
      </c>
      <c r="G6" s="32" t="s">
        <v>205</v>
      </c>
    </row>
  </sheetData>
  <sheetProtection sheet="1"/>
  <mergeCells count="5">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AAE5848AFAA47B2D23917152A6486" ma:contentTypeVersion="20" ma:contentTypeDescription="Crear nuevo documento." ma:contentTypeScope="" ma:versionID="d77d1b2fa702d8e2181b0ce39af5662d">
  <xsd:schema xmlns:xsd="http://www.w3.org/2001/XMLSchema" xmlns:xs="http://www.w3.org/2001/XMLSchema" xmlns:p="http://schemas.microsoft.com/office/2006/metadata/properties" xmlns:ns2="fdf85d51-b87f-407c-bff4-696e2e1b50a6" xmlns:ns3="51443532-3197-41a3-bd6a-596533c55523" targetNamespace="http://schemas.microsoft.com/office/2006/metadata/properties" ma:root="true" ma:fieldsID="3e3a58b95ade9f6b7381be21b298fd89" ns2:_="" ns3:_="">
    <xsd:import namespace="fdf85d51-b87f-407c-bff4-696e2e1b50a6"/>
    <xsd:import namespace="51443532-3197-41a3-bd6a-596533c555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Data"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85d51-b87f-407c-bff4-696e2e1b5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Data" ma:index="19" nillable="true" ma:displayName="Data" ma:format="DateOnly" ma:indexed="true" ma:internalName="Data">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07876ccc-dcb5-4d3d-9a25-d63efab1e8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443532-3197-41a3-bd6a-596533c5552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2e735697-5bcd-4b9f-a0a7-0c2f7196ce4f}" ma:internalName="TaxCatchAll" ma:showField="CatchAllData" ma:web="51443532-3197-41a3-bd6a-596533c55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f85d51-b87f-407c-bff4-696e2e1b50a6">
      <Terms xmlns="http://schemas.microsoft.com/office/infopath/2007/PartnerControls"/>
    </lcf76f155ced4ddcb4097134ff3c332f>
    <Data xmlns="fdf85d51-b87f-407c-bff4-696e2e1b50a6" xsi:nil="true"/>
    <TaxCatchAll xmlns="51443532-3197-41a3-bd6a-596533c555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68E742-058E-46CD-B72B-AC78CD35E7D7}"/>
</file>

<file path=customXml/itemProps2.xml><?xml version="1.0" encoding="utf-8"?>
<ds:datastoreItem xmlns:ds="http://schemas.openxmlformats.org/officeDocument/2006/customXml" ds:itemID="{014A4357-A4E5-4247-8943-7A7051C91808}"/>
</file>

<file path=customXml/itemProps3.xml><?xml version="1.0" encoding="utf-8"?>
<ds:datastoreItem xmlns:ds="http://schemas.openxmlformats.org/officeDocument/2006/customXml" ds:itemID="{061F61B1-4B77-41F0-A01D-CA0F3B0EC1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Prat, Elisabet</cp:lastModifiedBy>
  <cp:revision/>
  <dcterms:created xsi:type="dcterms:W3CDTF">2026-03-16T10:54:00Z</dcterms:created>
  <dcterms:modified xsi:type="dcterms:W3CDTF">2026-04-28T08:58:36Z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0x01010092BAAE5848AFAA47B2D23917152A6486</vt:lpwstr>
  </property>
  <property fmtid="{D5CDD505-2E9C-101B-9397-08002B2CF9AE}" pid="3" name="MediaServiceImageTags">
    <vt:lpwstr/>
  </property>
</Properties>
</file>