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umaracciosocialcat0.sharepoint.com/sites/DocumentsSUMAR/JURDIC/CONTRACTACIÓ/Contractació 2026/1. PROCEDIMENTS OBERTS/NO PUBLICATS/153_2026. SUBMINISTRAMENT PA SANT JOAN - AGER - CASSÀ/"/>
    </mc:Choice>
  </mc:AlternateContent>
  <xr:revisionPtr revIDLastSave="2" documentId="13_ncr:1_{6579D230-3519-42DE-9F0A-B796DC79D78F}" xr6:coauthVersionLast="47" xr6:coauthVersionMax="47" xr10:uidLastSave="{C6ACC4D4-6D9C-4A02-B0CD-2F15D8830662}"/>
  <bookViews>
    <workbookView xWindow="28680" yWindow="-75" windowWidth="29040" windowHeight="15720" xr2:uid="{00000000-000D-0000-FFFF-FFFF00000000}"/>
  </bookViews>
  <sheets>
    <sheet name="ANNEX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L20" i="1"/>
  <c r="L21" i="1"/>
  <c r="L22" i="1"/>
  <c r="L23" i="1"/>
  <c r="L24" i="1"/>
  <c r="L25" i="1"/>
  <c r="L19" i="1"/>
  <c r="K20" i="1"/>
  <c r="K21" i="1"/>
  <c r="K22" i="1"/>
  <c r="K23" i="1"/>
  <c r="M23" i="1" s="1"/>
  <c r="N23" i="1" s="1"/>
  <c r="K24" i="1"/>
  <c r="M24" i="1" s="1"/>
  <c r="N24" i="1" s="1"/>
  <c r="K25" i="1"/>
  <c r="M25" i="1" s="1"/>
  <c r="N25" i="1" s="1"/>
  <c r="K26" i="1"/>
  <c r="M26" i="1" s="1"/>
  <c r="N26" i="1" s="1"/>
  <c r="K19" i="1"/>
  <c r="M19" i="1" s="1"/>
  <c r="N19" i="1" s="1"/>
  <c r="M22" i="1" l="1"/>
  <c r="N22" i="1" s="1"/>
  <c r="M21" i="1"/>
  <c r="N21" i="1" s="1"/>
  <c r="M20" i="1"/>
  <c r="N20" i="1" s="1"/>
  <c r="A17" i="1" l="1"/>
  <c r="N27" i="1"/>
  <c r="M27" i="1"/>
  <c r="K27" i="1"/>
  <c r="F20" i="1"/>
  <c r="F21" i="1"/>
  <c r="F22" i="1"/>
  <c r="F23" i="1"/>
  <c r="F24" i="1"/>
  <c r="F25" i="1"/>
  <c r="H25" i="1" s="1"/>
  <c r="F26" i="1"/>
  <c r="F19" i="1"/>
  <c r="H19" i="1" s="1"/>
  <c r="A16" i="1"/>
  <c r="J4" i="1"/>
  <c r="F27" i="1" l="1"/>
  <c r="J17" i="1"/>
  <c r="A27" i="1"/>
  <c r="J5" i="1"/>
  <c r="I25" i="1"/>
  <c r="H24" i="1"/>
  <c r="I24" i="1" s="1"/>
  <c r="H23" i="1"/>
  <c r="I23" i="1" s="1"/>
  <c r="H26" i="1"/>
  <c r="I26" i="1" s="1"/>
  <c r="H22" i="1"/>
  <c r="I22" i="1" s="1"/>
  <c r="H21" i="1"/>
  <c r="I21" i="1" s="1"/>
  <c r="H20" i="1"/>
  <c r="I19" i="1"/>
  <c r="I20" i="1" l="1"/>
  <c r="I27" i="1" s="1"/>
  <c r="H27" i="1"/>
  <c r="K28" i="1"/>
  <c r="F28" i="1"/>
  <c r="H28" i="1" l="1"/>
  <c r="I28" i="1" l="1"/>
  <c r="D6" i="1" s="1"/>
  <c r="M28" i="1"/>
  <c r="K7" i="1" s="1"/>
  <c r="B6" i="1"/>
  <c r="C6" i="1"/>
  <c r="J7" i="1"/>
  <c r="N28" i="1" l="1"/>
  <c r="L7" i="1" s="1"/>
</calcChain>
</file>

<file path=xl/sharedStrings.xml><?xml version="1.0" encoding="utf-8"?>
<sst xmlns="http://schemas.openxmlformats.org/spreadsheetml/2006/main" count="44" uniqueCount="31">
  <si>
    <t>Preu</t>
  </si>
  <si>
    <t>IVA</t>
  </si>
  <si>
    <t>Import total</t>
  </si>
  <si>
    <t xml:space="preserve">Preu </t>
  </si>
  <si>
    <t>OFERTA ECONÒMICA PRESENTADA PEL LICITADOR</t>
  </si>
  <si>
    <t>DESCRIPCIÓ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</si>
  <si>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</si>
  <si>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</si>
  <si>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</si>
  <si>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</si>
  <si>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</si>
  <si>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</si>
  <si>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</si>
  <si>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UNITATS</t>
  </si>
  <si>
    <t xml:space="preserve">    QUANTITAT</t>
  </si>
  <si>
    <t>PREU OFERT LICITADOR</t>
  </si>
  <si>
    <t>UDS</t>
  </si>
  <si>
    <t>PREU UNITARI</t>
  </si>
  <si>
    <t>CODI</t>
  </si>
  <si>
    <t>Subministrament de pa Residències de Sant Joan de les Abadesses, Àger i Cassà de la Selva</t>
  </si>
  <si>
    <t>LOT 1  Subministrament de pa residència Sant Joan de les Abadesses</t>
  </si>
  <si>
    <t>Altres productes de pa i brioixeria</t>
  </si>
  <si>
    <t>La bossa econòmica de "Altres productes de pa i brioixeria" és un topall màxim. No es pot realitzar oferta per aquest import.</t>
  </si>
  <si>
    <t>COCA DE FORNER</t>
  </si>
  <si>
    <t>COCA SANT JOAN LLARDONS (10 pers)</t>
  </si>
  <si>
    <t>PA DE KILO TALLAT</t>
  </si>
  <si>
    <t>PA RODÓ PAGÈS 1/2 TALLAT</t>
  </si>
  <si>
    <t>PA RODÓ PAGÈS 1/2 TALLAT INTEGRAL</t>
  </si>
  <si>
    <t>MONA DE PASQUA (12 pers)</t>
  </si>
  <si>
    <t>BUNYOLS (PER KILOS)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</si>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</sst>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7A0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9886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0" tint="-0.14999847407452621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2" fillId="0" borderId="12" xfId="3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0" fillId="0" borderId="0" xfId="0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3" borderId="6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/>
    </xf>
    <xf numFmtId="9" fontId="3" fillId="3" borderId="2" xfId="2" applyFont="1" applyFill="1" applyBorder="1" applyAlignment="1" applyProtection="1">
      <alignment horizontal="center" vertical="center"/>
    </xf>
    <xf numFmtId="9" fontId="3" fillId="3" borderId="2" xfId="2" applyFont="1" applyFill="1" applyBorder="1" applyAlignment="1" applyProtection="1">
      <alignment horizontal="center"/>
    </xf>
    <xf numFmtId="9" fontId="5" fillId="3" borderId="2" xfId="2" applyFont="1" applyFill="1" applyBorder="1" applyAlignment="1" applyProtection="1">
      <alignment horizontal="center" vertical="center"/>
    </xf>
    <xf numFmtId="9" fontId="5" fillId="3" borderId="2" xfId="2" applyFont="1" applyFill="1" applyBorder="1" applyAlignment="1" applyProtection="1">
      <alignment horizontal="center"/>
    </xf>
    <xf numFmtId="9" fontId="5" fillId="3" borderId="7" xfId="2" applyFont="1" applyFill="1" applyBorder="1" applyAlignment="1" applyProtection="1">
      <alignment horizontal="center"/>
    </xf>
    <xf numFmtId="0" fontId="0" fillId="0" borderId="23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44" fontId="0" fillId="5" borderId="17" xfId="1" applyFont="1" applyFill="1" applyBorder="1" applyAlignment="1" applyProtection="1">
      <alignment vertical="center"/>
    </xf>
    <xf numFmtId="164" fontId="0" fillId="0" borderId="17" xfId="0" applyNumberFormat="1" applyBorder="1" applyAlignment="1">
      <alignment horizontal="center" vertical="center"/>
    </xf>
    <xf numFmtId="9" fontId="0" fillId="0" borderId="17" xfId="2" applyFont="1" applyFill="1" applyBorder="1" applyAlignment="1" applyProtection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2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2" borderId="1" xfId="0" applyNumberFormat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0" fontId="0" fillId="0" borderId="0" xfId="0" applyAlignment="1">
      <alignment wrapText="1"/>
    </xf>
    <xf numFmtId="44" fontId="0" fillId="6" borderId="17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16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44" fontId="0" fillId="0" borderId="17" xfId="1" applyFont="1" applyFill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2" borderId="19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F7A00"/>
      <color rgb="FFEDE5D7"/>
      <color rgb="FF988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1043940</xdr:colOff>
      <xdr:row>12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"/>
  <sheetViews>
    <sheetView tabSelected="1" zoomScaleNormal="100" workbookViewId="0">
      <selection activeCell="K25" sqref="K25"/>
    </sheetView>
  </sheetViews>
  <sheetFormatPr baseColWidth="10" defaultColWidth="11.44140625" defaultRowHeight="14.4" x14ac:dyDescent="0.3"/>
  <cols>
    <col min="1" max="1" width="15.88671875" customWidth="1"/>
    <col min="2" max="2" width="65.6640625" bestFit="1" customWidth="1"/>
    <col min="3" max="3" width="15.5546875" style="1" bestFit="1" customWidth="1"/>
    <col min="4" max="4" width="14" style="1" customWidth="1"/>
    <col min="5" max="5" width="14.5546875" style="2" customWidth="1"/>
    <col min="6" max="6" width="16.5546875" bestFit="1" customWidth="1"/>
    <col min="8" max="8" width="15.109375" bestFit="1" customWidth="1"/>
    <col min="9" max="9" width="17.5546875" bestFit="1" customWidth="1"/>
    <col min="10" max="10" width="23.5546875" customWidth="1"/>
    <col min="11" max="11" width="23.109375" customWidth="1"/>
    <col min="12" max="12" width="13.5546875" customWidth="1"/>
    <col min="13" max="14" width="14.88671875" bestFit="1" customWidth="1"/>
    <col min="15" max="15" width="22.88671875" customWidth="1"/>
  </cols>
  <sheetData>
    <row r="1" spans="1:16" ht="15" thickBot="1" x14ac:dyDescent="0.35"/>
    <row r="2" spans="1:16" ht="15" thickBot="1" x14ac:dyDescent="0.35">
      <c r="B2" s="3" t="s">
        <v>19</v>
      </c>
    </row>
    <row r="4" spans="1:16" x14ac:dyDescent="0.3">
      <c r="B4" s="74" t="s">
        <v>20</v>
      </c>
      <c r="C4" s="75"/>
      <c r="D4" s="76"/>
      <c r="E4" s="4"/>
      <c r="J4" s="60" t="str">
        <f>B2</f>
        <v>Subministrament de pa Residències de Sant Joan de les Abadesses, Àger i Cassà de la Selva</v>
      </c>
      <c r="K4" s="60"/>
      <c r="L4" s="60"/>
    </row>
    <row r="5" spans="1:16" x14ac:dyDescent="0.3">
      <c r="B5" s="5" t="s">
        <v>0</v>
      </c>
      <c r="C5" s="5" t="s">
        <v>1</v>
      </c>
      <c r="D5" s="5" t="s">
        <v>2</v>
      </c>
      <c r="J5" s="61" t="str">
        <f>B4</f>
        <v>LOT 1  Subministrament de pa residència Sant Joan de les Abadesses</v>
      </c>
      <c r="K5" s="61"/>
      <c r="L5" s="61"/>
      <c r="N5" s="6"/>
      <c r="O5" s="6"/>
    </row>
    <row r="6" spans="1:16" ht="15.75" customHeight="1" x14ac:dyDescent="0.3">
      <c r="B6" s="7">
        <f>F28</f>
        <v>12940.95</v>
      </c>
      <c r="C6" s="7">
        <f>H28</f>
        <v>818.44499999999994</v>
      </c>
      <c r="D6" s="7">
        <f>I28</f>
        <v>13759.394999999999</v>
      </c>
      <c r="J6" s="5" t="s">
        <v>3</v>
      </c>
      <c r="K6" s="5" t="s">
        <v>1</v>
      </c>
      <c r="L6" s="5" t="s">
        <v>2</v>
      </c>
    </row>
    <row r="7" spans="1:16" x14ac:dyDescent="0.3">
      <c r="J7" s="7">
        <f>+K28</f>
        <v>1176.45</v>
      </c>
      <c r="K7" s="7">
        <f>+M28</f>
        <v>117.64500000000001</v>
      </c>
      <c r="L7" s="7">
        <f>N28</f>
        <v>1294.095</v>
      </c>
    </row>
    <row r="8" spans="1:16" ht="15" customHeight="1" x14ac:dyDescent="0.3">
      <c r="C8" s="8"/>
      <c r="D8" s="8"/>
      <c r="E8" s="8"/>
      <c r="J8" s="9"/>
      <c r="K8" s="9"/>
      <c r="L8" s="9"/>
    </row>
    <row r="9" spans="1:16" x14ac:dyDescent="0.3">
      <c r="C9"/>
      <c r="D9" s="10"/>
      <c r="E9" s="10"/>
    </row>
    <row r="10" spans="1:16" x14ac:dyDescent="0.3">
      <c r="C10"/>
      <c r="D10" s="9"/>
      <c r="E10" s="9"/>
      <c r="J10" s="63" t="s">
        <v>10</v>
      </c>
      <c r="K10" s="63"/>
      <c r="L10" s="63"/>
      <c r="M10" s="63"/>
      <c r="N10" s="63"/>
      <c r="O10" s="63"/>
      <c r="P10" s="63"/>
    </row>
    <row r="11" spans="1:16" ht="15.6" x14ac:dyDescent="0.3">
      <c r="C11"/>
      <c r="D11" s="11"/>
      <c r="E11" s="11"/>
      <c r="J11" s="12" t="s">
        <v>9</v>
      </c>
      <c r="K11" s="13"/>
      <c r="L11" s="13"/>
      <c r="M11" s="13"/>
      <c r="N11" s="13"/>
      <c r="O11" s="13"/>
      <c r="P11" s="13"/>
    </row>
    <row r="12" spans="1:16" x14ac:dyDescent="0.3">
      <c r="C12"/>
      <c r="D12" s="11"/>
      <c r="E12" s="11"/>
      <c r="J12" s="62" t="s">
        <v>11</v>
      </c>
      <c r="K12" s="62"/>
      <c r="L12" s="62"/>
      <c r="M12" s="62"/>
      <c r="N12" s="62"/>
    </row>
    <row r="13" spans="1:16" x14ac:dyDescent="0.3">
      <c r="C13"/>
      <c r="D13"/>
      <c r="E13"/>
      <c r="J13" s="62"/>
      <c r="K13" s="62"/>
      <c r="L13" s="62"/>
      <c r="M13" s="62"/>
      <c r="N13" s="62"/>
    </row>
    <row r="14" spans="1:16" x14ac:dyDescent="0.3">
      <c r="C14"/>
      <c r="D14"/>
      <c r="E14"/>
    </row>
    <row r="15" spans="1:16" ht="15" thickBot="1" x14ac:dyDescent="0.35"/>
    <row r="16" spans="1:16" ht="15.75" customHeight="1" x14ac:dyDescent="0.3">
      <c r="A16" s="70" t="str">
        <f>B2</f>
        <v>Subministrament de pa Residències de Sant Joan de les Abadesses, Àger i Cassà de la Selva</v>
      </c>
      <c r="B16" s="71"/>
      <c r="C16" s="71"/>
      <c r="D16" s="71"/>
      <c r="E16" s="71"/>
      <c r="F16" s="71"/>
      <c r="G16" s="71"/>
      <c r="H16" s="71"/>
      <c r="I16" s="71"/>
      <c r="J16" s="64" t="s">
        <v>4</v>
      </c>
      <c r="K16" s="65"/>
      <c r="L16" s="65"/>
      <c r="M16" s="65"/>
      <c r="N16" s="66"/>
    </row>
    <row r="17" spans="1:14" x14ac:dyDescent="0.3">
      <c r="A17" s="72" t="str">
        <f>B4</f>
        <v>LOT 1  Subministrament de pa residència Sant Joan de les Abadesses</v>
      </c>
      <c r="B17" s="68"/>
      <c r="C17" s="68"/>
      <c r="D17" s="68"/>
      <c r="E17" s="68"/>
      <c r="F17" s="68"/>
      <c r="G17" s="68"/>
      <c r="H17" s="68"/>
      <c r="I17" s="73"/>
      <c r="J17" s="67" t="str">
        <f>B4</f>
        <v>LOT 1  Subministrament de pa residència Sant Joan de les Abadesses</v>
      </c>
      <c r="K17" s="68"/>
      <c r="L17" s="68"/>
      <c r="M17" s="68"/>
      <c r="N17" s="69"/>
    </row>
    <row r="18" spans="1:14" x14ac:dyDescent="0.3">
      <c r="A18" s="14" t="s">
        <v>18</v>
      </c>
      <c r="B18" s="15" t="s">
        <v>5</v>
      </c>
      <c r="C18" s="16" t="s">
        <v>13</v>
      </c>
      <c r="D18" s="17" t="s">
        <v>14</v>
      </c>
      <c r="E18" s="17" t="s">
        <v>17</v>
      </c>
      <c r="F18" s="18" t="s">
        <v>6</v>
      </c>
      <c r="G18" s="19" t="s">
        <v>1</v>
      </c>
      <c r="H18" s="20" t="s">
        <v>7</v>
      </c>
      <c r="I18" s="20" t="s">
        <v>8</v>
      </c>
      <c r="J18" s="15" t="s">
        <v>15</v>
      </c>
      <c r="K18" s="15" t="s">
        <v>6</v>
      </c>
      <c r="L18" s="21" t="s">
        <v>1</v>
      </c>
      <c r="M18" s="22" t="s">
        <v>7</v>
      </c>
      <c r="N18" s="23" t="s">
        <v>8</v>
      </c>
    </row>
    <row r="19" spans="1:14" s="32" customFormat="1" x14ac:dyDescent="0.3">
      <c r="A19" s="24">
        <v>102713</v>
      </c>
      <c r="B19" s="46" t="s">
        <v>23</v>
      </c>
      <c r="C19" s="25" t="s">
        <v>30</v>
      </c>
      <c r="D19" s="25">
        <v>200</v>
      </c>
      <c r="E19" s="26">
        <v>16.5</v>
      </c>
      <c r="F19" s="27">
        <f>E19*D19</f>
        <v>3300</v>
      </c>
      <c r="G19" s="28">
        <v>0.1</v>
      </c>
      <c r="H19" s="29">
        <f>F19*G19</f>
        <v>330</v>
      </c>
      <c r="I19" s="45">
        <f>F19+H19</f>
        <v>3630</v>
      </c>
      <c r="J19" s="43"/>
      <c r="K19" s="30">
        <f>J19*D19</f>
        <v>0</v>
      </c>
      <c r="L19" s="28">
        <f>G19</f>
        <v>0.1</v>
      </c>
      <c r="M19" s="29">
        <f>K19*L19</f>
        <v>0</v>
      </c>
      <c r="N19" s="31">
        <f>K19+M19</f>
        <v>0</v>
      </c>
    </row>
    <row r="20" spans="1:14" s="32" customFormat="1" x14ac:dyDescent="0.3">
      <c r="A20" s="24">
        <v>101263</v>
      </c>
      <c r="B20" s="46" t="s">
        <v>24</v>
      </c>
      <c r="C20" s="25" t="s">
        <v>30</v>
      </c>
      <c r="D20" s="25">
        <v>10</v>
      </c>
      <c r="E20" s="26">
        <v>18.5</v>
      </c>
      <c r="F20" s="27">
        <f t="shared" ref="F20:F26" si="0">E20*D20</f>
        <v>185</v>
      </c>
      <c r="G20" s="28">
        <v>0.1</v>
      </c>
      <c r="H20" s="29">
        <f t="shared" ref="H20:H26" si="1">F20*G20</f>
        <v>18.5</v>
      </c>
      <c r="I20" s="45">
        <f t="shared" ref="I20:I26" si="2">F20+H20</f>
        <v>203.5</v>
      </c>
      <c r="J20" s="43"/>
      <c r="K20" s="30">
        <f t="shared" ref="K20:K26" si="3">J20*D20</f>
        <v>0</v>
      </c>
      <c r="L20" s="28">
        <f t="shared" ref="L20:L25" si="4">G20</f>
        <v>0.1</v>
      </c>
      <c r="M20" s="29">
        <f t="shared" ref="M20:M26" si="5">K20*L20</f>
        <v>0</v>
      </c>
      <c r="N20" s="31">
        <f t="shared" ref="N20:N26" si="6">K20+M20</f>
        <v>0</v>
      </c>
    </row>
    <row r="21" spans="1:14" s="32" customFormat="1" x14ac:dyDescent="0.3">
      <c r="A21" s="24">
        <v>101270</v>
      </c>
      <c r="B21" s="46" t="s">
        <v>25</v>
      </c>
      <c r="C21" s="25" t="s">
        <v>16</v>
      </c>
      <c r="D21" s="25">
        <v>2100</v>
      </c>
      <c r="E21" s="26">
        <v>3.48</v>
      </c>
      <c r="F21" s="27">
        <f t="shared" si="0"/>
        <v>7308</v>
      </c>
      <c r="G21" s="28">
        <v>0.04</v>
      </c>
      <c r="H21" s="29">
        <f t="shared" si="1"/>
        <v>292.32</v>
      </c>
      <c r="I21" s="45">
        <f t="shared" si="2"/>
        <v>7600.32</v>
      </c>
      <c r="J21" s="43"/>
      <c r="K21" s="30">
        <f t="shared" si="3"/>
        <v>0</v>
      </c>
      <c r="L21" s="28">
        <f t="shared" si="4"/>
        <v>0.04</v>
      </c>
      <c r="M21" s="29">
        <f t="shared" si="5"/>
        <v>0</v>
      </c>
      <c r="N21" s="31">
        <f t="shared" si="6"/>
        <v>0</v>
      </c>
    </row>
    <row r="22" spans="1:14" s="32" customFormat="1" x14ac:dyDescent="0.3">
      <c r="A22" s="24">
        <v>101271</v>
      </c>
      <c r="B22" s="46" t="s">
        <v>26</v>
      </c>
      <c r="C22" s="25" t="s">
        <v>16</v>
      </c>
      <c r="D22" s="25">
        <v>200</v>
      </c>
      <c r="E22" s="26">
        <v>2.1</v>
      </c>
      <c r="F22" s="27">
        <f t="shared" si="0"/>
        <v>420</v>
      </c>
      <c r="G22" s="28">
        <v>0.04</v>
      </c>
      <c r="H22" s="29">
        <f t="shared" si="1"/>
        <v>16.8</v>
      </c>
      <c r="I22" s="45">
        <f t="shared" si="2"/>
        <v>436.8</v>
      </c>
      <c r="J22" s="43"/>
      <c r="K22" s="30">
        <f t="shared" si="3"/>
        <v>0</v>
      </c>
      <c r="L22" s="28">
        <f t="shared" si="4"/>
        <v>0.04</v>
      </c>
      <c r="M22" s="29">
        <f t="shared" si="5"/>
        <v>0</v>
      </c>
      <c r="N22" s="31">
        <f t="shared" si="6"/>
        <v>0</v>
      </c>
    </row>
    <row r="23" spans="1:14" s="32" customFormat="1" x14ac:dyDescent="0.3">
      <c r="A23" s="24">
        <v>101277</v>
      </c>
      <c r="B23" s="46" t="s">
        <v>27</v>
      </c>
      <c r="C23" s="25" t="s">
        <v>16</v>
      </c>
      <c r="D23" s="25">
        <v>70</v>
      </c>
      <c r="E23" s="26">
        <v>2.85</v>
      </c>
      <c r="F23" s="27">
        <f t="shared" si="0"/>
        <v>199.5</v>
      </c>
      <c r="G23" s="28">
        <v>0.04</v>
      </c>
      <c r="H23" s="29">
        <f t="shared" si="1"/>
        <v>7.98</v>
      </c>
      <c r="I23" s="45">
        <f t="shared" si="2"/>
        <v>207.48</v>
      </c>
      <c r="J23" s="43"/>
      <c r="K23" s="30">
        <f t="shared" si="3"/>
        <v>0</v>
      </c>
      <c r="L23" s="28">
        <f t="shared" si="4"/>
        <v>0.04</v>
      </c>
      <c r="M23" s="29">
        <f t="shared" si="5"/>
        <v>0</v>
      </c>
      <c r="N23" s="31">
        <f t="shared" si="6"/>
        <v>0</v>
      </c>
    </row>
    <row r="24" spans="1:14" s="32" customFormat="1" x14ac:dyDescent="0.3">
      <c r="A24" s="24">
        <v>101280</v>
      </c>
      <c r="B24" s="46" t="s">
        <v>28</v>
      </c>
      <c r="C24" s="25" t="s">
        <v>30</v>
      </c>
      <c r="D24" s="25">
        <v>3</v>
      </c>
      <c r="E24" s="26">
        <v>39</v>
      </c>
      <c r="F24" s="27">
        <f t="shared" si="0"/>
        <v>117</v>
      </c>
      <c r="G24" s="28">
        <v>0.1</v>
      </c>
      <c r="H24" s="29">
        <f t="shared" si="1"/>
        <v>11.700000000000001</v>
      </c>
      <c r="I24" s="45">
        <f t="shared" si="2"/>
        <v>128.69999999999999</v>
      </c>
      <c r="J24" s="43"/>
      <c r="K24" s="30">
        <f t="shared" si="3"/>
        <v>0</v>
      </c>
      <c r="L24" s="28">
        <f t="shared" si="4"/>
        <v>0.1</v>
      </c>
      <c r="M24" s="29">
        <f t="shared" si="5"/>
        <v>0</v>
      </c>
      <c r="N24" s="31">
        <f t="shared" si="6"/>
        <v>0</v>
      </c>
    </row>
    <row r="25" spans="1:14" s="32" customFormat="1" x14ac:dyDescent="0.3">
      <c r="A25" s="24">
        <v>102901</v>
      </c>
      <c r="B25" s="46" t="s">
        <v>29</v>
      </c>
      <c r="C25" s="25" t="s">
        <v>30</v>
      </c>
      <c r="D25" s="25">
        <v>5</v>
      </c>
      <c r="E25" s="26">
        <v>47</v>
      </c>
      <c r="F25" s="27">
        <f t="shared" si="0"/>
        <v>235</v>
      </c>
      <c r="G25" s="28">
        <v>0.1</v>
      </c>
      <c r="H25" s="29">
        <f t="shared" si="1"/>
        <v>23.5</v>
      </c>
      <c r="I25" s="45">
        <f t="shared" si="2"/>
        <v>258.5</v>
      </c>
      <c r="J25" s="43"/>
      <c r="K25" s="30">
        <f t="shared" si="3"/>
        <v>0</v>
      </c>
      <c r="L25" s="28">
        <f t="shared" si="4"/>
        <v>0.1</v>
      </c>
      <c r="M25" s="29">
        <f t="shared" si="5"/>
        <v>0</v>
      </c>
      <c r="N25" s="31">
        <f t="shared" si="6"/>
        <v>0</v>
      </c>
    </row>
    <row r="26" spans="1:14" s="32" customFormat="1" ht="15" thickBot="1" x14ac:dyDescent="0.35">
      <c r="A26" s="24"/>
      <c r="B26" s="46" t="s">
        <v>21</v>
      </c>
      <c r="C26" s="25" t="s">
        <v>16</v>
      </c>
      <c r="D26" s="25">
        <v>1</v>
      </c>
      <c r="E26" s="26">
        <v>1176.45</v>
      </c>
      <c r="F26" s="27">
        <f t="shared" si="0"/>
        <v>1176.45</v>
      </c>
      <c r="G26" s="28">
        <v>0.1</v>
      </c>
      <c r="H26" s="29">
        <f t="shared" si="1"/>
        <v>117.64500000000001</v>
      </c>
      <c r="I26" s="45">
        <f t="shared" si="2"/>
        <v>1294.095</v>
      </c>
      <c r="J26" s="47">
        <f>E26</f>
        <v>1176.45</v>
      </c>
      <c r="K26" s="30">
        <f t="shared" si="3"/>
        <v>1176.45</v>
      </c>
      <c r="L26" s="28">
        <v>0.1</v>
      </c>
      <c r="M26" s="29">
        <f t="shared" si="5"/>
        <v>117.64500000000001</v>
      </c>
      <c r="N26" s="31">
        <f t="shared" si="6"/>
        <v>1294.095</v>
      </c>
    </row>
    <row r="27" spans="1:14" ht="15" thickBot="1" x14ac:dyDescent="0.35">
      <c r="A27" s="77" t="str">
        <f>B4</f>
        <v>LOT 1  Subministrament de pa residència Sant Joan de les Abadesses</v>
      </c>
      <c r="B27" s="78"/>
      <c r="C27" s="78"/>
      <c r="D27" s="78"/>
      <c r="E27" s="79"/>
      <c r="F27" s="33">
        <f>SUM(F19:F26)</f>
        <v>12940.95</v>
      </c>
      <c r="G27" s="34"/>
      <c r="H27" s="33">
        <f>SUM(H19:H26)</f>
        <v>818.44499999999994</v>
      </c>
      <c r="I27" s="33">
        <f>SUM(I19:I26)</f>
        <v>13759.394999999999</v>
      </c>
      <c r="J27" s="35"/>
      <c r="K27" s="33">
        <f>SUM(K19:K26)</f>
        <v>1176.45</v>
      </c>
      <c r="L27" s="36"/>
      <c r="M27" s="33">
        <f>SUM(M19:M26)</f>
        <v>117.64500000000001</v>
      </c>
      <c r="N27" s="33">
        <f>SUM(N19:N26)</f>
        <v>1294.095</v>
      </c>
    </row>
    <row r="28" spans="1:14" ht="15" thickBot="1" x14ac:dyDescent="0.35">
      <c r="A28" s="57" t="s">
        <v>12</v>
      </c>
      <c r="B28" s="58"/>
      <c r="C28" s="58"/>
      <c r="D28" s="58"/>
      <c r="E28" s="59"/>
      <c r="F28" s="37">
        <f>SUM(F27)</f>
        <v>12940.95</v>
      </c>
      <c r="G28" s="38"/>
      <c r="H28" s="37">
        <f>SUM(H27)</f>
        <v>818.44499999999994</v>
      </c>
      <c r="I28" s="37">
        <f>SUM(I27)</f>
        <v>13759.394999999999</v>
      </c>
      <c r="J28" s="38"/>
      <c r="K28" s="37">
        <f>SUM(K27)</f>
        <v>1176.45</v>
      </c>
      <c r="L28" s="38"/>
      <c r="M28" s="37">
        <f>SUM(M27)</f>
        <v>117.64500000000001</v>
      </c>
      <c r="N28" s="37">
        <f>SUM(N27)</f>
        <v>1294.095</v>
      </c>
    </row>
    <row r="29" spans="1:14" ht="15" thickBot="1" x14ac:dyDescent="0.35">
      <c r="E29" s="39"/>
      <c r="F29" s="11"/>
      <c r="G29" s="40"/>
      <c r="H29" s="11"/>
      <c r="I29" s="11"/>
      <c r="J29" s="42"/>
    </row>
    <row r="30" spans="1:14" x14ac:dyDescent="0.3">
      <c r="D30" s="44"/>
      <c r="E30" s="39"/>
      <c r="F30" s="11"/>
      <c r="G30" s="40"/>
      <c r="H30" s="48" t="s">
        <v>22</v>
      </c>
      <c r="I30" s="49"/>
      <c r="J30" s="50"/>
    </row>
    <row r="31" spans="1:14" x14ac:dyDescent="0.3">
      <c r="E31" s="39"/>
      <c r="F31" s="11"/>
      <c r="G31" s="40"/>
      <c r="H31" s="51"/>
      <c r="I31" s="52"/>
      <c r="J31" s="53"/>
    </row>
    <row r="32" spans="1:14" x14ac:dyDescent="0.3">
      <c r="E32" s="39"/>
      <c r="F32" s="11"/>
      <c r="G32" s="40"/>
      <c r="H32" s="51"/>
      <c r="I32" s="52"/>
      <c r="J32" s="53"/>
    </row>
    <row r="33" spans="5:10" x14ac:dyDescent="0.3">
      <c r="E33" s="39"/>
      <c r="F33" s="11"/>
      <c r="G33" s="40"/>
      <c r="H33" s="51"/>
      <c r="I33" s="52"/>
      <c r="J33" s="53"/>
    </row>
    <row r="34" spans="5:10" ht="15" thickBot="1" x14ac:dyDescent="0.35">
      <c r="E34" s="39"/>
      <c r="F34" s="11"/>
      <c r="G34" s="40"/>
      <c r="H34" s="54"/>
      <c r="I34" s="55"/>
      <c r="J34" s="56"/>
    </row>
    <row r="35" spans="5:10" x14ac:dyDescent="0.3">
      <c r="E35" s="39"/>
      <c r="F35" s="11"/>
      <c r="G35" s="40"/>
      <c r="H35" s="11"/>
      <c r="I35" s="11"/>
    </row>
    <row r="36" spans="5:10" x14ac:dyDescent="0.3">
      <c r="E36" s="39"/>
      <c r="F36" s="11"/>
      <c r="G36" s="40"/>
      <c r="H36" s="11"/>
      <c r="I36" s="11"/>
    </row>
    <row r="37" spans="5:10" x14ac:dyDescent="0.3">
      <c r="E37" s="39"/>
      <c r="F37" s="11"/>
      <c r="G37" s="40"/>
      <c r="H37" s="11"/>
      <c r="I37" s="11"/>
    </row>
    <row r="38" spans="5:10" x14ac:dyDescent="0.3">
      <c r="E38" s="39"/>
      <c r="F38" s="11"/>
      <c r="G38" s="40"/>
      <c r="H38" s="11"/>
      <c r="I38" s="11"/>
    </row>
    <row r="39" spans="5:10" x14ac:dyDescent="0.3">
      <c r="E39" s="39"/>
      <c r="F39" s="11"/>
      <c r="G39" s="40"/>
      <c r="H39" s="11"/>
      <c r="I39" s="11"/>
    </row>
    <row r="40" spans="5:10" x14ac:dyDescent="0.3">
      <c r="E40" s="39"/>
      <c r="F40" s="11"/>
      <c r="G40" s="40"/>
      <c r="H40" s="11"/>
      <c r="I40" s="11"/>
    </row>
    <row r="41" spans="5:10" x14ac:dyDescent="0.3">
      <c r="E41" s="39"/>
      <c r="F41" s="11"/>
      <c r="G41" s="40"/>
      <c r="H41" s="11"/>
      <c r="I41" s="11"/>
    </row>
    <row r="42" spans="5:10" x14ac:dyDescent="0.3">
      <c r="E42" s="39"/>
      <c r="F42" s="11"/>
      <c r="G42" s="40"/>
      <c r="H42" s="11"/>
      <c r="I42" s="11"/>
    </row>
    <row r="43" spans="5:10" x14ac:dyDescent="0.3">
      <c r="E43" s="39"/>
      <c r="F43" s="11"/>
      <c r="G43" s="40"/>
      <c r="H43" s="11"/>
      <c r="I43" s="11"/>
    </row>
    <row r="44" spans="5:10" x14ac:dyDescent="0.3">
      <c r="E44" s="39"/>
      <c r="F44" s="11"/>
      <c r="G44" s="40"/>
      <c r="H44" s="11"/>
      <c r="I44" s="11"/>
    </row>
    <row r="45" spans="5:10" x14ac:dyDescent="0.3">
      <c r="E45" s="39"/>
      <c r="F45" s="11"/>
      <c r="G45" s="40"/>
      <c r="H45" s="11"/>
      <c r="I45" s="11"/>
    </row>
    <row r="46" spans="5:10" x14ac:dyDescent="0.3">
      <c r="E46" s="39"/>
      <c r="F46" s="11"/>
      <c r="G46" s="40"/>
      <c r="H46" s="11"/>
      <c r="I46" s="11"/>
    </row>
    <row r="47" spans="5:10" x14ac:dyDescent="0.3">
      <c r="E47" s="39"/>
      <c r="F47" s="11"/>
      <c r="G47" s="40"/>
      <c r="H47" s="11"/>
      <c r="I47" s="11"/>
    </row>
    <row r="48" spans="5:10" x14ac:dyDescent="0.3">
      <c r="E48" s="39"/>
      <c r="F48" s="11"/>
      <c r="G48" s="40"/>
      <c r="H48" s="11"/>
      <c r="I48" s="11"/>
    </row>
    <row r="49" spans="5:9" x14ac:dyDescent="0.3">
      <c r="E49" s="39"/>
      <c r="F49" s="11"/>
      <c r="G49" s="40"/>
      <c r="H49" s="11"/>
      <c r="I49" s="11"/>
    </row>
    <row r="50" spans="5:9" x14ac:dyDescent="0.3">
      <c r="E50" s="39"/>
      <c r="F50" s="41"/>
      <c r="G50" s="41"/>
      <c r="H50" s="41"/>
      <c r="I50" s="41"/>
    </row>
  </sheetData>
  <sheetProtection selectLockedCells="1"/>
  <mergeCells count="12">
    <mergeCell ref="H30:J34"/>
    <mergeCell ref="A28:E28"/>
    <mergeCell ref="J4:L4"/>
    <mergeCell ref="J5:L5"/>
    <mergeCell ref="J12:N13"/>
    <mergeCell ref="J10:P10"/>
    <mergeCell ref="J16:N16"/>
    <mergeCell ref="J17:N17"/>
    <mergeCell ref="A16:I16"/>
    <mergeCell ref="A17:I17"/>
    <mergeCell ref="B4:D4"/>
    <mergeCell ref="A27:E27"/>
  </mergeCells>
  <conditionalFormatting sqref="A19:XFD26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25" xr:uid="{711BDB07-4E22-4309-9246-E6BA5F48DDC7}">
      <formula1>J19&lt;=E19</formula1>
    </dataValidation>
  </dataValidations>
  <pageMargins left="0.7" right="0.7" top="0.75" bottom="0.75" header="0.3" footer="0.3"/>
  <pageSetup paperSize="9" scale="37" orientation="portrait" r:id="rId1"/>
  <ignoredErrors>
    <ignoredError sqref="F28 H28:I28 K28:N28 L27 G27 J27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f5053b-41fd-46f9-960c-87a729468e3b" xsi:nil="true"/>
    <lcf76f155ced4ddcb4097134ff3c332f xmlns="5cbab676-f201-45ff-a35f-2f1ef5a9ed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AC84865946C45BD5ACAE87991B54B" ma:contentTypeVersion="12" ma:contentTypeDescription="Crea un document nou" ma:contentTypeScope="" ma:versionID="452f9ab5f026e27f7a694622e286e257">
  <xsd:schema xmlns:xsd="http://www.w3.org/2001/XMLSchema" xmlns:xs="http://www.w3.org/2001/XMLSchema" xmlns:p="http://schemas.microsoft.com/office/2006/metadata/properties" xmlns:ns2="5cbab676-f201-45ff-a35f-2f1ef5a9ed95" xmlns:ns3="aef5053b-41fd-46f9-960c-87a729468e3b" targetNamespace="http://schemas.microsoft.com/office/2006/metadata/properties" ma:root="true" ma:fieldsID="ae8f8555848369e434f62be78e572b06" ns2:_="" ns3:_="">
    <xsd:import namespace="5cbab676-f201-45ff-a35f-2f1ef5a9ed95"/>
    <xsd:import namespace="aef5053b-41fd-46f9-960c-87a729468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b676-f201-45ff-a35f-2f1ef5a9e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34d9fe1-cb29-40fb-a6ff-018903747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053b-41fd-46f9-960c-87a729468e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cd8c15-30e0-4bc1-8437-082233d73098}" ma:internalName="TaxCatchAll" ma:showField="CatchAllData" ma:web="aef5053b-41fd-46f9-960c-87a729468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A3DBA-25EB-49A0-9FEE-7C13C811F3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C9C2B5-3F01-49D6-A928-32D32BEE491E}">
  <ds:schemaRefs>
    <ds:schemaRef ds:uri="http://schemas.microsoft.com/office/2006/metadata/properties"/>
    <ds:schemaRef ds:uri="http://schemas.microsoft.com/office/infopath/2007/PartnerControls"/>
    <ds:schemaRef ds:uri="aef5053b-41fd-46f9-960c-87a729468e3b"/>
    <ds:schemaRef ds:uri="5cbab676-f201-45ff-a35f-2f1ef5a9ed95"/>
  </ds:schemaRefs>
</ds:datastoreItem>
</file>

<file path=customXml/itemProps3.xml><?xml version="1.0" encoding="utf-8"?>
<ds:datastoreItem xmlns:ds="http://schemas.openxmlformats.org/officeDocument/2006/customXml" ds:itemID="{98F5C2A6-A983-4C48-8111-7175DB9FE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ab676-f201-45ff-a35f-2f1ef5a9ed95"/>
    <ds:schemaRef ds:uri="aef5053b-41fd-46f9-960c-87a729468e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Meritxell Ferrero</cp:lastModifiedBy>
  <dcterms:created xsi:type="dcterms:W3CDTF">2022-07-13T13:12:53Z</dcterms:created>
  <dcterms:modified xsi:type="dcterms:W3CDTF">2026-05-05T12:18:46Z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0x010100D2CAC84865946C45BD5ACAE87991B54B</vt:lpwstr>
  </property>
  <property fmtid="{D5CDD505-2E9C-101B-9397-08002B2CF9AE}" pid="3" name="Order">
    <vt:r8>6933400</vt:r8>
  </property>
  <property fmtid="{D5CDD505-2E9C-101B-9397-08002B2CF9AE}" pid="4" name="MediaServiceImageTags">
    <vt:lpwstr/>
  </property>
</Properties>
</file>