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X:\01 Projectes\Projectes 2025\25015 Actuacions CEM Calvet i CEM Gimneno (Ajunt SJD)\05 PEI\03 CEM Gimeno Fontaneria vestidors\03 Pressupost\"/>
    </mc:Choice>
  </mc:AlternateContent>
  <xr:revisionPtr revIDLastSave="0" documentId="13_ncr:1_{03625EC5-C3F4-4D5D-8FCE-F1CC7F9326B1}" xr6:coauthVersionLast="47" xr6:coauthVersionMax="47" xr10:uidLastSave="{00000000-0000-0000-0000-000000000000}"/>
  <bookViews>
    <workbookView xWindow="-120" yWindow="-120" windowWidth="29040" windowHeight="15840" xr2:uid="{00000000-000D-0000-FFFF-FFFF00000000}"/>
  </bookViews>
  <sheets>
    <sheet name="T-PRE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2" l="1"/>
  <c r="H36" i="2"/>
  <c r="H38" i="2"/>
  <c r="H78" i="2"/>
  <c r="H86" i="2"/>
  <c r="H88" i="2"/>
  <c r="H94" i="2"/>
  <c r="H101" i="2"/>
  <c r="H102" i="2" s="1"/>
  <c r="H95" i="2"/>
  <c r="H93" i="2"/>
  <c r="H92" i="2"/>
  <c r="H91" i="2"/>
  <c r="H90" i="2"/>
  <c r="H89" i="2"/>
  <c r="H87" i="2"/>
  <c r="H85" i="2"/>
  <c r="H79" i="2"/>
  <c r="H77" i="2"/>
  <c r="H76" i="2"/>
  <c r="H69" i="2"/>
  <c r="H70" i="2" s="1"/>
  <c r="H63" i="2"/>
  <c r="H62" i="2"/>
  <c r="H64" i="2" s="1"/>
  <c r="H56" i="2"/>
  <c r="H57" i="2" s="1"/>
  <c r="H50" i="2"/>
  <c r="H51" i="2" s="1"/>
  <c r="H49" i="2"/>
  <c r="H48" i="2"/>
  <c r="H41" i="2"/>
  <c r="H40" i="2"/>
  <c r="H39" i="2"/>
  <c r="H37" i="2"/>
  <c r="H35" i="2"/>
  <c r="H34" i="2"/>
  <c r="H42" i="2" s="1"/>
  <c r="H27" i="2"/>
  <c r="H28" i="2" s="1"/>
  <c r="H19" i="2"/>
  <c r="H20" i="2" s="1"/>
  <c r="H14" i="2"/>
  <c r="H13" i="2"/>
  <c r="H104" i="2" l="1"/>
</calcChain>
</file>

<file path=xl/sharedStrings.xml><?xml version="1.0" encoding="utf-8"?>
<sst xmlns="http://schemas.openxmlformats.org/spreadsheetml/2006/main" count="240" uniqueCount="114">
  <si>
    <t>Projecte executiu de les obres de conservació i manteniment de la instal·lació de fontaneria dels</t>
  </si>
  <si>
    <t>vestidors del centre esportiu municipal Salvador Gimeno. Fase 4</t>
  </si>
  <si>
    <t>PRESSUPOST</t>
  </si>
  <si>
    <t>Preu</t>
  </si>
  <si>
    <t>Amidament</t>
  </si>
  <si>
    <t>Import</t>
  </si>
  <si>
    <t>Obra</t>
  </si>
  <si>
    <t>01</t>
  </si>
  <si>
    <t>Pressupost25015</t>
  </si>
  <si>
    <t>Capítol</t>
  </si>
  <si>
    <t>00</t>
  </si>
  <si>
    <t>CONDICIONS DEL PRESSUPOST</t>
  </si>
  <si>
    <t>01.00</t>
  </si>
  <si>
    <t>M7000000</t>
  </si>
  <si>
    <t>nta</t>
  </si>
  <si>
    <t>El preu de totes les partides inclou la utilització de tots els mitjans, mà d'obra, maquinària, material, ajuts i altres elements necessaris per deixar la unitat correctament acabada amb el vist i plau de la DF.
En particular el preu inclou:
- En totes les maquinàries i elements de les diferents instal.lacions inclou les estructures, ancoratges, silentblocs i altres elements necessari per deixar les unitats correctament col.locades.
- Passamurs en el pas de les instal.lacions a través de murs i forjats.
La justificació de preus i quadre de preus descompostos només tenen valor justificatiu dels preus unitaris adoptats en el projecte i com a orientació per al contractista per tal d'estudiar la seva oferta.
Els elements de cada descompost i/o descripció són els mínims a col.locar. El preu de contracte de cada partida inclourà tot allò necessari per executar-la correctament segons memòria, plànols i documentació de projecte i sempre amb el vist i plau de la DF.
Es considera que els preus ja inclouen el cost de les despeses indirectes corresponents.
Es certificarà l'amidament de l'obra realment executat.
Els preus de les partides d'instal.lacions inclouen les ajudes corresponents a realitzar a tots els rams.
Els criteris d'amidament de cada partida seran aquells que determini la DF en cada cas.
Les mostres presentades son a càrrec de l'adjudicatari.
El control de qualitat de la instal·lació realitzada serà a càrrec de l'adjudicatari.
El preu ha d'incloure també la generació de l'as-built de la instal·lació realitzada i la legalització dels treballs realitzats si s'escau i així ho determina la D.F.
Els treballs han de ser compatibles amb el fucionament del de l'edifici, per tant algunes actuacions s'hauran de dur a terme en horari nocturn o durant el cap de setmana. 
Totes les actuacions a realitzar que tinguin incidència sobre el desenvolupament normal de l'activitat de l'edifici s'hauran de convenir amb la direcció de la instal·lació i la D.F.
Els elements de subjecció de canonades, conductes i qualsevol instal·lació hauran de ser d'un material apte que pugui aguantar l'ambient exterior. Els elements de subjecció hauran de ser d'acer inoxidable 316 L, de material plàstic o bé qualsevol altre material que aguant l'ambient exterior.
L'adjudicatari de la obra haurà de donar una garantia d'un any dels equips instal·lats.</t>
  </si>
  <si>
    <t>TOTAL</t>
  </si>
  <si>
    <t>TREBALLS PREVIS I ENDERROCS</t>
  </si>
  <si>
    <t>01.01</t>
  </si>
  <si>
    <t>P21D4-M702</t>
  </si>
  <si>
    <t>u</t>
  </si>
  <si>
    <t>Treballs de desconnexió, buidatge i retirada del col·lector general de ferro d'AFS del centre, així com del tram de connexió general de ferro de l'escomesa corresponent al tram final d'alimentació del col·lector. Retirada del col·lector i la canonada per mitjans manuals fins a contenidor o camió per a la seva retirada a un punt de gestió de residus autoritzat. Acopi de la valvuleria per al seu posterior reaprofitament. Adequació de l'estructura del col·lector existent per al seu ús amb el nou col·lector.</t>
  </si>
  <si>
    <t>02</t>
  </si>
  <si>
    <t>COL·LECTOR AFS</t>
  </si>
  <si>
    <t>Titol 3</t>
  </si>
  <si>
    <t>COL·LECTOR</t>
  </si>
  <si>
    <t>01.02.01</t>
  </si>
  <si>
    <t>PFC0-M701</t>
  </si>
  <si>
    <t>m</t>
  </si>
  <si>
    <t>Subministrament i col·locació de col·lector corregut per subministrament AFS als diferents circuits del centre equivalent en dimensions i sortides al col·lector existent. Col·lector de polipropilè sèrie 3.2 de 315 mm de diàmetre i longitud aproximada de 3 m aproximadament, amb connexions bridades a l'entrada i a les sortides. Col·lector amb una entrada per a canonada de polipropilè de 160 mm de diàmetre i 12 sortides: 
- Dues sortides superiors de diàmetre 90 mm.
- Una sortida superior de diàmetre 75 mm.
- Tres sortides superiors de diàmetre 50 mm.
- Dues sortides inferiors de diàmetre 90 mm.
- Cinc sortides inferiors de diàmetre 50 mm.
Subministrat en una única peça. Totalment instal·lat i correctament subjectat i alineat. 
Verificació a obra amb la direcció facultativa i direcció del centre les dimensions del col·lector existent per a validar la equivalència del col·lector en polipropilè abans de la seva execució.
Inclosos tots els treballs i materials per a la correcta finalització de la partida.</t>
  </si>
  <si>
    <t>PFQ0-M702</t>
  </si>
  <si>
    <t>Treballs d'aïllament tèrmic amb d'escuma elastomèrica per col·lector correctug de Ø315 i fins a 2 metres de longitud, amb fluids a temperatura entre -50°C i 105°C, de 13 mm de gruix, amb un factor de resistència a la difusió del vapor d'aigua &gt;= 7000, col·locat superficialment amb grau de dificultat mitjà. Inclosos tots els treballs i materials per a la correcta finalització de la partida.</t>
  </si>
  <si>
    <t>DISTRIBUCIÓ</t>
  </si>
  <si>
    <t>01.02.02</t>
  </si>
  <si>
    <t>PFC0-4I13</t>
  </si>
  <si>
    <t>Tub de Polipropilè-copolímer PP-R a pressió de 50x6,9 mm, sèrie S 3.2 segons UNE-EN ISO 15874-2,  soldat, amb grau de dificultat mitjà i col·locat superficialment</t>
  </si>
  <si>
    <t>PFC0-4I19</t>
  </si>
  <si>
    <t>Tub de Polipropilè-copolímer PP-R a pressió de 75x10,3 mm, sèrie S 3.2 segons UNE-EN ISO 15874-2,  soldat, amb grau de dificultat mitjà i col·locat superficialment</t>
  </si>
  <si>
    <t>PFC0-4I1C</t>
  </si>
  <si>
    <t>Tub de Polipropilè-copolímer PP-R a pressió de 90x12,3 mm, sèrie S 3.2 segons UNE-EN ISO 15874-2,  soldat, amb grau de dificultat mitjà i col·locat superficialment</t>
  </si>
  <si>
    <t>PFC0-4HYP</t>
  </si>
  <si>
    <t>Tub de Polipropilè-copolímer PP-R a pressió de 160x21,9 mm, sèrie S 3.2 segons UNE-EN ISO 15874-2,  soldat, amb grau de dificultat mitjà i col·locat superficialment</t>
  </si>
  <si>
    <t>PFQ0-3KVE</t>
  </si>
  <si>
    <t>Aïllament tèrmic d'escuma elastomèrica per a canonades que transporten fluids a temperatura entre -50°C i 105°C, per a tub de diàmetre exterior 54 mm, de 13 mm de gruix, classe de reacció al foc BL-s2, d0 segons norma UNE-EN 13501-1, factor de resistència a la difusió del vapor d'aigua &gt;= 7000 1, col·locat superficialment amb grau de dificultat mitjà</t>
  </si>
  <si>
    <t>PFQ0-3KVI</t>
  </si>
  <si>
    <t>Aïllament tèrmic d'escuma elastomèrica per a canonades que transporten fluids a temperatura entre -50°C i 105°C, per a tub de diàmetre exterior 76 mm, de 13 mm de gruix, classe de reacció al foc BL-s2, d0 segons norma UNE-EN 13501-1, factor de resistència a la difusió del vapor d'aigua &gt;= 7000 1, col·locat superficialment amb grau de dificultat mitjà</t>
  </si>
  <si>
    <t>PFQ0-3KVK</t>
  </si>
  <si>
    <t>Aïllament tèrmic d'escuma elastomèrica per a canonades que transporten fluids a temperatura entre -50°C i 105°C, per a tub de diàmetre exterior 89 mm, de 13 mm de gruix, classe de reacció al foc BL-s2, d0 segons norma UNE-EN 13501-1, factor de resistència a la difusió del vapor d'aigua &gt;= 7000 1, col·locat superficialment amb grau de dificultat mitjà</t>
  </si>
  <si>
    <t>PFQ0-3KS4</t>
  </si>
  <si>
    <t>Aïllament tèrmic d'escuma elastomèrica per a canonades que transporten fluids a temperatura entre -50°C i 105°C, per a tub de diàmetre exterior 160 mm, de 13 mm de gruix, classe de reacció al foc BL-s2, d0 segons norma UNE-EN 13501-1, factor de resistència a la difusió del vapor d'aigua &gt;= 7000 1, col·locat superficialment amb grau de dificultat mitjà</t>
  </si>
  <si>
    <t>03</t>
  </si>
  <si>
    <t>VALVULERIA</t>
  </si>
  <si>
    <t>01.02.03</t>
  </si>
  <si>
    <t>PN38-EBYZ</t>
  </si>
  <si>
    <t>Vàlvula de bola manual amb rosca, de dues peces amb pas total, de llautó, de diàmetre nominal 1´´1/2, de 25 bar de PN i preu alt, muntada superficialment</t>
  </si>
  <si>
    <t>PN45-FD28</t>
  </si>
  <si>
    <t>Vàlvula de papallona concèntrica segons norma UNE-EN 593, manual, per a muntar entre brides, de 65 mm de diàmetre nominal, de 16 bar de pressió nominal, cos de fosa nodular EN-GJS-400-15 (GGG40) amb revestiment de resina epoxi (100 micres), disc d'acer inoxidable 1.4401 (AISI 316), anell d'etilè propilè diè (EPDM), eix d'acer inoxidable 1.4021 (AISI 420) i accionament per palanca, muntada superficialment</t>
  </si>
  <si>
    <t>PN45-FD29</t>
  </si>
  <si>
    <t>Vàlvula de papallona concèntrica segons norma UNE-EN 593, manual, per a muntar entre brides, de 80 mm de diàmetre nominal, de 16 bar de pressió nominal, cos de fosa nodular EN-GJS-400-15 (GGG40) amb revestiment de resina epoxi (100 micres), disc d'acer inoxidable 1.4401 (AISI 316), anell d'etilè propilè diè (EPDM), eix d'acer inoxidable 1.4021 (AISI 420) i accionament per palanca, muntada superficialment</t>
  </si>
  <si>
    <t>ACABATS I ALTRES</t>
  </si>
  <si>
    <t>01.03</t>
  </si>
  <si>
    <t>PEV4-M703</t>
  </si>
  <si>
    <t>Treballs d'emplenat i posada en funcionament dels vestidors un cop finalitzats els treballs d'instal·lació, connexionat i amb les instal·lacions en les condicions necessàries per la verificació del correcte funcionament de la instal·lació. Entrega de documentació final d'obra i formació de personal de manteniment.</t>
  </si>
  <si>
    <t>04</t>
  </si>
  <si>
    <t>GESTIÓ DE RESIDUS</t>
  </si>
  <si>
    <t>01.04</t>
  </si>
  <si>
    <t>P2R6-4I6E</t>
  </si>
  <si>
    <t>m3</t>
  </si>
  <si>
    <t>Càrrega amb mitjans manuals i transport de residus inerts o no especials a instal·lació autoritzada de gestió de residus, amb contenidor de 5 m3 de capacitat</t>
  </si>
  <si>
    <t>P2RA-EU5X</t>
  </si>
  <si>
    <t>Disposició controlada en dipòsit autoritzat inclòs el cànon sobre la deposició controlada dels residus de la construcció, segons la LLEI 8/2008, de residus barrejats no perillosos amb una densitat 0,43 t/m3, procedents de construcció o demolició, amb codi 17 09 04 segons la Llista Europea de Residus</t>
  </si>
  <si>
    <t>05</t>
  </si>
  <si>
    <t>CONTROL DE QUALITAT</t>
  </si>
  <si>
    <t>01.05</t>
  </si>
  <si>
    <t>XPAJM7CQ</t>
  </si>
  <si>
    <t>PA</t>
  </si>
  <si>
    <t>Partida alçada a justificar per al control de qualitat de l'obra, incloent-hi recepció de materials, execució i proves de funcionament de les instal·lacions segons REBT, RITE, resta de normativa i documentació presentada, tot seguint les indicacions de la direcció facultativa.</t>
  </si>
  <si>
    <t>06</t>
  </si>
  <si>
    <t>SEGURETAT I SALUT</t>
  </si>
  <si>
    <t>SENYALITZACIÓ I CARTELLS</t>
  </si>
  <si>
    <t>01.06.01</t>
  </si>
  <si>
    <t>PBBA-EOJF</t>
  </si>
  <si>
    <t>Senyal indicativa d'informació de salvament o socors, normalitzada amb pictograma blanc sobre fons verd, de forma rectangular o quadrada, costat major 60 cm, per ser vista fins 25 m de distància, fixada i amb el desmuntatge inclòs</t>
  </si>
  <si>
    <t>PBBL-56GK</t>
  </si>
  <si>
    <t>Placa de senyalització de seguretat laboral, de planxa d'acer llisa serigrafiada, de 40x33 cm, fixada mecànicament i amb el desmuntatge inclòs</t>
  </si>
  <si>
    <t>P6AC-D7DZ</t>
  </si>
  <si>
    <t>Tanca mòbil, de 2 m d'alçària, d'acer galvanitzat, amb malla electrosoldada de 90x150 mm i de 4.5 i 3,5 mm de D, bastidor de 3.5x2 m de tub de 40 mm de D, fixat a peus prefabricats de formigó, i amb el desmuntatge inclòs</t>
  </si>
  <si>
    <t>EQUIPS DE PROTECCIÓ INDIVIDUALS (EPI's)</t>
  </si>
  <si>
    <t>01.06.02</t>
  </si>
  <si>
    <t>P1477-65LG</t>
  </si>
  <si>
    <t>Casc de seguretat per a ús normal, contra cops, de polietilè amb un pes màxim de 400 g, homologat segons UNE-EN 812</t>
  </si>
  <si>
    <t>P147Z-FITH</t>
  </si>
  <si>
    <t>Ulleres de seguretat antiimpactes estàndard, amb muntura universal, amb visor transparent i tractament contra l'entelament, homologades segons UNE-EN 167, UNE-EN 168</t>
  </si>
  <si>
    <t>P147P-EPWV</t>
  </si>
  <si>
    <t>Protector auditiu tipus orellera acoplable a casc industrial de seguretat, homologat segons UNE-EN 352-8, UNE-EN 397/A1, UNE-EN 458</t>
  </si>
  <si>
    <t>P147N-EPX1</t>
  </si>
  <si>
    <t>Mascareta de protecció respiratòria #, homologada segons UNE-EN 140</t>
  </si>
  <si>
    <t>P147L-EQDC</t>
  </si>
  <si>
    <t>Parella de guants de tacte per a ús general, amb palmell i dors de la mà de pell flexible, dit índex sense costura exterior, i subjecció elàstica al canell</t>
  </si>
  <si>
    <t>P1474-65MY</t>
  </si>
  <si>
    <t>Parella de botes baixes de seguretat industrial per a treballs de construcció en general, resistents a la humitat, de pell rectificada, amb turmellera encoixinada, amb puntera metàl·lica, sola antilliscant, falca amortidora d'impactes al taló i sense plantilla metàl·lica, homologades segons UNE-EN ISO 20344, UNE-EN ISO 20345, UNE-EN ISO 20346, UNE-EN ISO 20347</t>
  </si>
  <si>
    <t>P147H-65NO</t>
  </si>
  <si>
    <t>Faixa de protecció dorslumbar</t>
  </si>
  <si>
    <t>P148D-EQEQ</t>
  </si>
  <si>
    <t>Samarreta de treball de cotó</t>
  </si>
  <si>
    <t>P148B-EQEK</t>
  </si>
  <si>
    <t>Pantalons de treball per a construcció, de polièster i cotó (65%-35%), color beix, trama 240, amb butxaques interiors, homologats segons UNE-EN 340</t>
  </si>
  <si>
    <t>P1487-EQE0</t>
  </si>
  <si>
    <t>Granota de treball, de polièster i cotó, amb butxaques exteriors</t>
  </si>
  <si>
    <t>MEDICINA PREVENTIVA I PRIMERS AUXILIS</t>
  </si>
  <si>
    <t>01.06.03</t>
  </si>
  <si>
    <t>PQU3-0234</t>
  </si>
  <si>
    <t>Farmaciola d'armari, amb el contingut establert a l'ordenança general de seguretat i salut en el treball</t>
  </si>
  <si>
    <t xml:space="preserve">IMPORT TOTAL DEL PRESSUPOST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</si>
</sst>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applyNumberFormat="0" applyBorder="0" applyAlignment="0"/>
  </cellStyleXfs>
  <cellXfs count="16">
    <xf numFmtId="0" fontId="0" fillId="0" borderId="0" xfId="0"/>
    <xf numFmtId="49" fontId="1" fillId="0" borderId="0" xfId="0" applyNumberFormat="1" applyFont="1" applyAlignment="1">
      <alignment wrapText="1"/>
    </xf>
    <xf numFmtId="49" fontId="3" fillId="0" borderId="0" xfId="0" applyNumberFormat="1" applyFont="1" applyAlignment="1">
      <alignment wrapText="1"/>
    </xf>
    <xf numFmtId="0" fontId="3" fillId="0" borderId="0" xfId="0" applyFont="1" applyAlignment="1">
      <alignment wrapText="1"/>
    </xf>
    <xf numFmtId="0" fontId="3" fillId="3" borderId="0" xfId="0" applyFont="1" applyFill="1" applyAlignment="1">
      <alignment horizontal="right" wrapText="1"/>
    </xf>
    <xf numFmtId="0" fontId="2" fillId="2" borderId="0" xfId="0" applyFont="1" applyFill="1" applyAlignment="1">
      <alignment horizontal="center" wrapText="1"/>
    </xf>
    <xf numFmtId="0" fontId="0" fillId="2" borderId="0" xfId="0" applyFill="1" applyAlignment="1">
      <alignment wrapText="1"/>
    </xf>
    <xf numFmtId="0" fontId="1" fillId="0" borderId="0" xfId="0" applyFont="1" applyAlignment="1">
      <alignment wrapText="1"/>
    </xf>
    <xf numFmtId="0" fontId="1" fillId="0" borderId="0" xfId="0" applyFont="1" applyAlignment="1">
      <alignment wrapText="1"/>
    </xf>
    <xf numFmtId="0" fontId="0" fillId="0" borderId="0" xfId="0" applyAlignment="1">
      <alignment wrapText="1"/>
    </xf>
    <xf numFmtId="164" fontId="1" fillId="4" borderId="0" xfId="0" applyNumberFormat="1" applyFont="1" applyFill="1" applyAlignment="1" applyProtection="1">
      <alignment wrapText="1"/>
      <protection locked="0"/>
    </xf>
    <xf numFmtId="165" fontId="1" fillId="0" borderId="0" xfId="0" applyNumberFormat="1" applyFont="1" applyAlignment="1">
      <alignment wrapText="1"/>
    </xf>
    <xf numFmtId="164" fontId="1" fillId="0" borderId="0" xfId="0" applyNumberFormat="1" applyFont="1" applyAlignment="1">
      <alignment wrapText="1"/>
    </xf>
    <xf numFmtId="164" fontId="3" fillId="0" borderId="0" xfId="0" applyNumberFormat="1" applyFont="1" applyAlignment="1">
      <alignment wrapText="1"/>
    </xf>
    <xf numFmtId="0" fontId="4" fillId="0" borderId="0" xfId="0" applyFont="1" applyAlignment="1">
      <alignment wrapText="1"/>
    </xf>
    <xf numFmtId="164" fontId="4" fillId="0" borderId="0" xfId="0" applyNumberFormat="1"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4"/>
  <sheetViews>
    <sheetView tabSelected="1" workbookViewId="0">
      <pane ySplit="8" topLeftCell="A9" activePane="bottomLeft" state="frozenSplit"/>
      <selection pane="bottomLeft" sqref="A1:XFD1048576"/>
    </sheetView>
  </sheetViews>
  <sheetFormatPr baseColWidth="10" defaultColWidth="9.140625" defaultRowHeight="15" x14ac:dyDescent="0.25"/>
  <cols>
    <col min="1" max="1" width="18.7109375" style="9" customWidth="1"/>
    <col min="2" max="2" width="3.42578125" style="9" customWidth="1"/>
    <col min="3" max="3" width="13.7109375" style="9" customWidth="1"/>
    <col min="4" max="4" width="4.42578125" style="9" customWidth="1"/>
    <col min="5" max="5" width="87.7109375" style="9" customWidth="1"/>
    <col min="6" max="7" width="12.7109375" style="9" customWidth="1"/>
    <col min="8" max="8" width="13.7109375" style="9" customWidth="1"/>
    <col min="9" max="16384" width="9.140625" style="9"/>
  </cols>
  <sheetData>
    <row r="1" spans="1:8" x14ac:dyDescent="0.25">
      <c r="E1" s="7" t="s">
        <v>0</v>
      </c>
      <c r="F1" s="7" t="s">
        <v>0</v>
      </c>
      <c r="G1" s="7" t="s">
        <v>0</v>
      </c>
      <c r="H1" s="7" t="s">
        <v>0</v>
      </c>
    </row>
    <row r="2" spans="1:8" x14ac:dyDescent="0.25">
      <c r="E2" s="7" t="s">
        <v>1</v>
      </c>
      <c r="F2" s="7" t="s">
        <v>1</v>
      </c>
      <c r="G2" s="7" t="s">
        <v>1</v>
      </c>
      <c r="H2" s="7" t="s">
        <v>1</v>
      </c>
    </row>
    <row r="3" spans="1:8" x14ac:dyDescent="0.25">
      <c r="E3" s="7"/>
      <c r="F3" s="7"/>
      <c r="G3" s="7"/>
      <c r="H3" s="7"/>
    </row>
    <row r="4" spans="1:8" x14ac:dyDescent="0.25">
      <c r="E4" s="7"/>
      <c r="F4" s="7"/>
      <c r="G4" s="7"/>
      <c r="H4" s="7"/>
    </row>
    <row r="6" spans="1:8" ht="18.75" x14ac:dyDescent="0.3">
      <c r="C6" s="6"/>
      <c r="D6" s="6"/>
      <c r="E6" s="5" t="s">
        <v>2</v>
      </c>
      <c r="F6" s="6"/>
      <c r="G6" s="6"/>
      <c r="H6" s="6"/>
    </row>
    <row r="8" spans="1:8" x14ac:dyDescent="0.25">
      <c r="F8" s="4" t="s">
        <v>3</v>
      </c>
      <c r="G8" s="4" t="s">
        <v>4</v>
      </c>
      <c r="H8" s="4" t="s">
        <v>5</v>
      </c>
    </row>
    <row r="10" spans="1:8" x14ac:dyDescent="0.25">
      <c r="C10" s="3" t="s">
        <v>6</v>
      </c>
      <c r="D10" s="2" t="s">
        <v>7</v>
      </c>
      <c r="E10" s="3" t="s">
        <v>8</v>
      </c>
    </row>
    <row r="11" spans="1:8" x14ac:dyDescent="0.25">
      <c r="C11" s="3" t="s">
        <v>9</v>
      </c>
      <c r="D11" s="2" t="s">
        <v>10</v>
      </c>
      <c r="E11" s="3" t="s">
        <v>11</v>
      </c>
    </row>
    <row r="13" spans="1:8" ht="304.5" x14ac:dyDescent="0.25">
      <c r="A13" s="8" t="s">
        <v>12</v>
      </c>
      <c r="B13" s="8">
        <v>1</v>
      </c>
      <c r="C13" s="8" t="s">
        <v>13</v>
      </c>
      <c r="D13" s="1" t="s">
        <v>14</v>
      </c>
      <c r="E13" s="8" t="s">
        <v>15</v>
      </c>
      <c r="F13" s="10">
        <v>0</v>
      </c>
      <c r="G13" s="11">
        <v>0</v>
      </c>
      <c r="H13" s="12">
        <f>ROUND(ROUND(F13,2)*ROUND(G13,3),2)</f>
        <v>0</v>
      </c>
    </row>
    <row r="14" spans="1:8" x14ac:dyDescent="0.25">
      <c r="E14" s="3" t="s">
        <v>16</v>
      </c>
      <c r="F14" s="3"/>
      <c r="G14" s="3"/>
      <c r="H14" s="13">
        <f>SUM(H13:H13)</f>
        <v>0</v>
      </c>
    </row>
    <row r="16" spans="1:8" x14ac:dyDescent="0.25">
      <c r="C16" s="3" t="s">
        <v>6</v>
      </c>
      <c r="D16" s="2" t="s">
        <v>7</v>
      </c>
      <c r="E16" s="3" t="s">
        <v>8</v>
      </c>
    </row>
    <row r="17" spans="1:8" x14ac:dyDescent="0.25">
      <c r="C17" s="3" t="s">
        <v>9</v>
      </c>
      <c r="D17" s="2" t="s">
        <v>7</v>
      </c>
      <c r="E17" s="3" t="s">
        <v>17</v>
      </c>
    </row>
    <row r="19" spans="1:8" ht="57" x14ac:dyDescent="0.25">
      <c r="A19" s="8" t="s">
        <v>18</v>
      </c>
      <c r="B19" s="8">
        <v>1</v>
      </c>
      <c r="C19" s="8" t="s">
        <v>19</v>
      </c>
      <c r="D19" s="1" t="s">
        <v>20</v>
      </c>
      <c r="E19" s="8" t="s">
        <v>21</v>
      </c>
      <c r="F19" s="10">
        <v>1229.8599999999999</v>
      </c>
      <c r="G19" s="11">
        <v>1</v>
      </c>
      <c r="H19" s="12">
        <f>ROUND(ROUND(F19,2)*ROUND(G19,3),2)</f>
        <v>1229.8599999999999</v>
      </c>
    </row>
    <row r="20" spans="1:8" x14ac:dyDescent="0.25">
      <c r="E20" s="3" t="s">
        <v>16</v>
      </c>
      <c r="F20" s="3"/>
      <c r="G20" s="3"/>
      <c r="H20" s="13">
        <f>SUM(H19:H19)</f>
        <v>1229.8599999999999</v>
      </c>
    </row>
    <row r="22" spans="1:8" x14ac:dyDescent="0.25">
      <c r="C22" s="3" t="s">
        <v>6</v>
      </c>
      <c r="D22" s="2" t="s">
        <v>7</v>
      </c>
      <c r="E22" s="3" t="s">
        <v>8</v>
      </c>
    </row>
    <row r="23" spans="1:8" x14ac:dyDescent="0.25">
      <c r="C23" s="3" t="s">
        <v>9</v>
      </c>
      <c r="D23" s="2" t="s">
        <v>22</v>
      </c>
      <c r="E23" s="3" t="s">
        <v>23</v>
      </c>
    </row>
    <row r="24" spans="1:8" x14ac:dyDescent="0.25">
      <c r="C24" s="3" t="s">
        <v>24</v>
      </c>
      <c r="D24" s="2" t="s">
        <v>7</v>
      </c>
      <c r="E24" s="3" t="s">
        <v>25</v>
      </c>
    </row>
    <row r="26" spans="1:8" ht="147" x14ac:dyDescent="0.25">
      <c r="A26" s="8" t="s">
        <v>26</v>
      </c>
      <c r="B26" s="8">
        <v>1</v>
      </c>
      <c r="C26" s="8" t="s">
        <v>27</v>
      </c>
      <c r="D26" s="1" t="s">
        <v>28</v>
      </c>
      <c r="E26" s="8" t="s">
        <v>29</v>
      </c>
      <c r="F26" s="10">
        <v>2970.54</v>
      </c>
      <c r="G26" s="11">
        <v>1</v>
      </c>
      <c r="H26" s="12">
        <f>ROUND(ROUND(F26,2)*ROUND(G26,3),2)</f>
        <v>2970.54</v>
      </c>
    </row>
    <row r="27" spans="1:8" ht="45.75" x14ac:dyDescent="0.25">
      <c r="A27" s="8" t="s">
        <v>26</v>
      </c>
      <c r="B27" s="8">
        <v>2</v>
      </c>
      <c r="C27" s="8" t="s">
        <v>30</v>
      </c>
      <c r="D27" s="1" t="s">
        <v>28</v>
      </c>
      <c r="E27" s="8" t="s">
        <v>31</v>
      </c>
      <c r="F27" s="10">
        <v>430.6</v>
      </c>
      <c r="G27" s="11">
        <v>1</v>
      </c>
      <c r="H27" s="12">
        <f>ROUND(ROUND(F27,2)*ROUND(G27,3),2)</f>
        <v>430.6</v>
      </c>
    </row>
    <row r="28" spans="1:8" x14ac:dyDescent="0.25">
      <c r="E28" s="3" t="s">
        <v>16</v>
      </c>
      <c r="F28" s="3"/>
      <c r="G28" s="3"/>
      <c r="H28" s="13">
        <f>SUM(H26:H27)</f>
        <v>3401.14</v>
      </c>
    </row>
    <row r="30" spans="1:8" x14ac:dyDescent="0.25">
      <c r="C30" s="3" t="s">
        <v>6</v>
      </c>
      <c r="D30" s="2" t="s">
        <v>7</v>
      </c>
      <c r="E30" s="3" t="s">
        <v>8</v>
      </c>
    </row>
    <row r="31" spans="1:8" x14ac:dyDescent="0.25">
      <c r="C31" s="3" t="s">
        <v>9</v>
      </c>
      <c r="D31" s="2" t="s">
        <v>22</v>
      </c>
      <c r="E31" s="3" t="s">
        <v>23</v>
      </c>
    </row>
    <row r="32" spans="1:8" x14ac:dyDescent="0.25">
      <c r="C32" s="3" t="s">
        <v>24</v>
      </c>
      <c r="D32" s="2" t="s">
        <v>22</v>
      </c>
      <c r="E32" s="3" t="s">
        <v>32</v>
      </c>
    </row>
    <row r="34" spans="1:8" ht="23.25" x14ac:dyDescent="0.25">
      <c r="A34" s="8" t="s">
        <v>33</v>
      </c>
      <c r="B34" s="8">
        <v>1</v>
      </c>
      <c r="C34" s="8" t="s">
        <v>34</v>
      </c>
      <c r="D34" s="1" t="s">
        <v>28</v>
      </c>
      <c r="E34" s="8" t="s">
        <v>35</v>
      </c>
      <c r="F34" s="10">
        <v>19.84</v>
      </c>
      <c r="G34" s="11">
        <v>19</v>
      </c>
      <c r="H34" s="12">
        <f t="shared" ref="H34:H41" si="0">ROUND(ROUND(F34,2)*ROUND(G34,3),2)</f>
        <v>376.96</v>
      </c>
    </row>
    <row r="35" spans="1:8" ht="23.25" x14ac:dyDescent="0.25">
      <c r="A35" s="8" t="s">
        <v>33</v>
      </c>
      <c r="B35" s="8">
        <v>2</v>
      </c>
      <c r="C35" s="8" t="s">
        <v>36</v>
      </c>
      <c r="D35" s="1" t="s">
        <v>28</v>
      </c>
      <c r="E35" s="8" t="s">
        <v>37</v>
      </c>
      <c r="F35" s="10">
        <v>39.22</v>
      </c>
      <c r="G35" s="11">
        <v>2</v>
      </c>
      <c r="H35" s="12">
        <f t="shared" si="0"/>
        <v>78.44</v>
      </c>
    </row>
    <row r="36" spans="1:8" ht="23.25" x14ac:dyDescent="0.25">
      <c r="A36" s="8" t="s">
        <v>33</v>
      </c>
      <c r="B36" s="8">
        <v>3</v>
      </c>
      <c r="C36" s="8" t="s">
        <v>38</v>
      </c>
      <c r="D36" s="1" t="s">
        <v>28</v>
      </c>
      <c r="E36" s="8" t="s">
        <v>39</v>
      </c>
      <c r="F36" s="10">
        <v>46.33</v>
      </c>
      <c r="G36" s="11">
        <v>8</v>
      </c>
      <c r="H36" s="12">
        <f t="shared" si="0"/>
        <v>370.64</v>
      </c>
    </row>
    <row r="37" spans="1:8" ht="23.25" x14ac:dyDescent="0.25">
      <c r="A37" s="8" t="s">
        <v>33</v>
      </c>
      <c r="B37" s="8">
        <v>4</v>
      </c>
      <c r="C37" s="8" t="s">
        <v>40</v>
      </c>
      <c r="D37" s="1" t="s">
        <v>28</v>
      </c>
      <c r="E37" s="8" t="s">
        <v>41</v>
      </c>
      <c r="F37" s="10">
        <v>136.34</v>
      </c>
      <c r="G37" s="11">
        <v>5</v>
      </c>
      <c r="H37" s="12">
        <f t="shared" si="0"/>
        <v>681.7</v>
      </c>
    </row>
    <row r="38" spans="1:8" ht="34.5" x14ac:dyDescent="0.25">
      <c r="A38" s="8" t="s">
        <v>33</v>
      </c>
      <c r="B38" s="8">
        <v>5</v>
      </c>
      <c r="C38" s="8" t="s">
        <v>42</v>
      </c>
      <c r="D38" s="1" t="s">
        <v>28</v>
      </c>
      <c r="E38" s="8" t="s">
        <v>43</v>
      </c>
      <c r="F38" s="10">
        <v>14.46</v>
      </c>
      <c r="G38" s="11">
        <v>19</v>
      </c>
      <c r="H38" s="12">
        <f t="shared" si="0"/>
        <v>274.74</v>
      </c>
    </row>
    <row r="39" spans="1:8" ht="34.5" x14ac:dyDescent="0.25">
      <c r="A39" s="8" t="s">
        <v>33</v>
      </c>
      <c r="B39" s="8">
        <v>6</v>
      </c>
      <c r="C39" s="8" t="s">
        <v>44</v>
      </c>
      <c r="D39" s="1" t="s">
        <v>28</v>
      </c>
      <c r="E39" s="8" t="s">
        <v>45</v>
      </c>
      <c r="F39" s="10">
        <v>18.760000000000002</v>
      </c>
      <c r="G39" s="11">
        <v>2</v>
      </c>
      <c r="H39" s="12">
        <f t="shared" si="0"/>
        <v>37.520000000000003</v>
      </c>
    </row>
    <row r="40" spans="1:8" ht="34.5" x14ac:dyDescent="0.25">
      <c r="A40" s="8" t="s">
        <v>33</v>
      </c>
      <c r="B40" s="8">
        <v>7</v>
      </c>
      <c r="C40" s="8" t="s">
        <v>46</v>
      </c>
      <c r="D40" s="1" t="s">
        <v>28</v>
      </c>
      <c r="E40" s="8" t="s">
        <v>47</v>
      </c>
      <c r="F40" s="10">
        <v>20.47</v>
      </c>
      <c r="G40" s="11">
        <v>8</v>
      </c>
      <c r="H40" s="12">
        <f t="shared" si="0"/>
        <v>163.76</v>
      </c>
    </row>
    <row r="41" spans="1:8" ht="34.5" x14ac:dyDescent="0.25">
      <c r="A41" s="8" t="s">
        <v>33</v>
      </c>
      <c r="B41" s="8">
        <v>8</v>
      </c>
      <c r="C41" s="8" t="s">
        <v>48</v>
      </c>
      <c r="D41" s="1" t="s">
        <v>28</v>
      </c>
      <c r="E41" s="8" t="s">
        <v>49</v>
      </c>
      <c r="F41" s="10">
        <v>31.38</v>
      </c>
      <c r="G41" s="11">
        <v>5</v>
      </c>
      <c r="H41" s="12">
        <f t="shared" si="0"/>
        <v>156.9</v>
      </c>
    </row>
    <row r="42" spans="1:8" x14ac:dyDescent="0.25">
      <c r="E42" s="3" t="s">
        <v>16</v>
      </c>
      <c r="F42" s="3"/>
      <c r="G42" s="3"/>
      <c r="H42" s="13">
        <f>SUM(H34:H41)</f>
        <v>2140.66</v>
      </c>
    </row>
    <row r="44" spans="1:8" x14ac:dyDescent="0.25">
      <c r="C44" s="3" t="s">
        <v>6</v>
      </c>
      <c r="D44" s="2" t="s">
        <v>7</v>
      </c>
      <c r="E44" s="3" t="s">
        <v>8</v>
      </c>
    </row>
    <row r="45" spans="1:8" x14ac:dyDescent="0.25">
      <c r="C45" s="3" t="s">
        <v>9</v>
      </c>
      <c r="D45" s="2" t="s">
        <v>22</v>
      </c>
      <c r="E45" s="3" t="s">
        <v>23</v>
      </c>
    </row>
    <row r="46" spans="1:8" x14ac:dyDescent="0.25">
      <c r="C46" s="3" t="s">
        <v>24</v>
      </c>
      <c r="D46" s="2" t="s">
        <v>50</v>
      </c>
      <c r="E46" s="3" t="s">
        <v>51</v>
      </c>
    </row>
    <row r="48" spans="1:8" ht="23.25" x14ac:dyDescent="0.25">
      <c r="A48" s="8" t="s">
        <v>52</v>
      </c>
      <c r="B48" s="8">
        <v>1</v>
      </c>
      <c r="C48" s="8" t="s">
        <v>53</v>
      </c>
      <c r="D48" s="1" t="s">
        <v>20</v>
      </c>
      <c r="E48" s="8" t="s">
        <v>54</v>
      </c>
      <c r="F48" s="10">
        <v>46.75</v>
      </c>
      <c r="G48" s="11">
        <v>7</v>
      </c>
      <c r="H48" s="12">
        <f>ROUND(ROUND(F48,2)*ROUND(G48,3),2)</f>
        <v>327.25</v>
      </c>
    </row>
    <row r="49" spans="1:8" ht="45.75" x14ac:dyDescent="0.25">
      <c r="A49" s="8" t="s">
        <v>52</v>
      </c>
      <c r="B49" s="8">
        <v>2</v>
      </c>
      <c r="C49" s="8" t="s">
        <v>55</v>
      </c>
      <c r="D49" s="1" t="s">
        <v>20</v>
      </c>
      <c r="E49" s="8" t="s">
        <v>56</v>
      </c>
      <c r="F49" s="10">
        <v>78.010000000000005</v>
      </c>
      <c r="G49" s="11">
        <v>1</v>
      </c>
      <c r="H49" s="12">
        <f>ROUND(ROUND(F49,2)*ROUND(G49,3),2)</f>
        <v>78.010000000000005</v>
      </c>
    </row>
    <row r="50" spans="1:8" ht="45.75" x14ac:dyDescent="0.25">
      <c r="A50" s="8" t="s">
        <v>52</v>
      </c>
      <c r="B50" s="8">
        <v>3</v>
      </c>
      <c r="C50" s="8" t="s">
        <v>57</v>
      </c>
      <c r="D50" s="1" t="s">
        <v>20</v>
      </c>
      <c r="E50" s="8" t="s">
        <v>58</v>
      </c>
      <c r="F50" s="10">
        <v>91.75</v>
      </c>
      <c r="G50" s="11">
        <v>2</v>
      </c>
      <c r="H50" s="12">
        <f>ROUND(ROUND(F50,2)*ROUND(G50,3),2)</f>
        <v>183.5</v>
      </c>
    </row>
    <row r="51" spans="1:8" x14ac:dyDescent="0.25">
      <c r="E51" s="3" t="s">
        <v>16</v>
      </c>
      <c r="F51" s="3"/>
      <c r="G51" s="3"/>
      <c r="H51" s="13">
        <f>SUM(H48:H50)</f>
        <v>588.76</v>
      </c>
    </row>
    <row r="53" spans="1:8" x14ac:dyDescent="0.25">
      <c r="C53" s="3" t="s">
        <v>6</v>
      </c>
      <c r="D53" s="2" t="s">
        <v>7</v>
      </c>
      <c r="E53" s="3" t="s">
        <v>8</v>
      </c>
    </row>
    <row r="54" spans="1:8" x14ac:dyDescent="0.25">
      <c r="C54" s="3" t="s">
        <v>9</v>
      </c>
      <c r="D54" s="2" t="s">
        <v>50</v>
      </c>
      <c r="E54" s="3" t="s">
        <v>59</v>
      </c>
    </row>
    <row r="56" spans="1:8" ht="34.5" x14ac:dyDescent="0.25">
      <c r="A56" s="8" t="s">
        <v>60</v>
      </c>
      <c r="B56" s="8">
        <v>1</v>
      </c>
      <c r="C56" s="8" t="s">
        <v>61</v>
      </c>
      <c r="D56" s="1" t="s">
        <v>20</v>
      </c>
      <c r="E56" s="8" t="s">
        <v>62</v>
      </c>
      <c r="F56" s="10">
        <v>727.06</v>
      </c>
      <c r="G56" s="11">
        <v>1</v>
      </c>
      <c r="H56" s="12">
        <f>ROUND(ROUND(F56,2)*ROUND(G56,3),2)</f>
        <v>727.06</v>
      </c>
    </row>
    <row r="57" spans="1:8" x14ac:dyDescent="0.25">
      <c r="E57" s="3" t="s">
        <v>16</v>
      </c>
      <c r="F57" s="3"/>
      <c r="G57" s="3"/>
      <c r="H57" s="13">
        <f>SUM(H56:H56)</f>
        <v>727.06</v>
      </c>
    </row>
    <row r="59" spans="1:8" x14ac:dyDescent="0.25">
      <c r="C59" s="3" t="s">
        <v>6</v>
      </c>
      <c r="D59" s="2" t="s">
        <v>7</v>
      </c>
      <c r="E59" s="3" t="s">
        <v>8</v>
      </c>
    </row>
    <row r="60" spans="1:8" x14ac:dyDescent="0.25">
      <c r="C60" s="3" t="s">
        <v>9</v>
      </c>
      <c r="D60" s="2" t="s">
        <v>63</v>
      </c>
      <c r="E60" s="3" t="s">
        <v>64</v>
      </c>
    </row>
    <row r="62" spans="1:8" ht="23.25" x14ac:dyDescent="0.25">
      <c r="A62" s="8" t="s">
        <v>65</v>
      </c>
      <c r="B62" s="8">
        <v>1</v>
      </c>
      <c r="C62" s="8" t="s">
        <v>66</v>
      </c>
      <c r="D62" s="1" t="s">
        <v>67</v>
      </c>
      <c r="E62" s="8" t="s">
        <v>68</v>
      </c>
      <c r="F62" s="10">
        <v>59.19</v>
      </c>
      <c r="G62" s="11">
        <v>2</v>
      </c>
      <c r="H62" s="12">
        <f>ROUND(ROUND(F62,2)*ROUND(G62,3),2)</f>
        <v>118.38</v>
      </c>
    </row>
    <row r="63" spans="1:8" ht="34.5" x14ac:dyDescent="0.25">
      <c r="A63" s="8" t="s">
        <v>65</v>
      </c>
      <c r="B63" s="8">
        <v>2</v>
      </c>
      <c r="C63" s="8" t="s">
        <v>69</v>
      </c>
      <c r="D63" s="1" t="s">
        <v>67</v>
      </c>
      <c r="E63" s="8" t="s">
        <v>70</v>
      </c>
      <c r="F63" s="10">
        <v>97.67</v>
      </c>
      <c r="G63" s="11">
        <v>2</v>
      </c>
      <c r="H63" s="12">
        <f>ROUND(ROUND(F63,2)*ROUND(G63,3),2)</f>
        <v>195.34</v>
      </c>
    </row>
    <row r="64" spans="1:8" x14ac:dyDescent="0.25">
      <c r="E64" s="3" t="s">
        <v>16</v>
      </c>
      <c r="F64" s="3"/>
      <c r="G64" s="3"/>
      <c r="H64" s="13">
        <f>SUM(H62:H63)</f>
        <v>313.72000000000003</v>
      </c>
    </row>
    <row r="66" spans="1:8" x14ac:dyDescent="0.25">
      <c r="C66" s="3" t="s">
        <v>6</v>
      </c>
      <c r="D66" s="2" t="s">
        <v>7</v>
      </c>
      <c r="E66" s="3" t="s">
        <v>8</v>
      </c>
    </row>
    <row r="67" spans="1:8" x14ac:dyDescent="0.25">
      <c r="C67" s="3" t="s">
        <v>9</v>
      </c>
      <c r="D67" s="2" t="s">
        <v>71</v>
      </c>
      <c r="E67" s="3" t="s">
        <v>72</v>
      </c>
    </row>
    <row r="69" spans="1:8" ht="34.5" x14ac:dyDescent="0.25">
      <c r="A69" s="8" t="s">
        <v>73</v>
      </c>
      <c r="B69" s="8">
        <v>1</v>
      </c>
      <c r="C69" s="8" t="s">
        <v>74</v>
      </c>
      <c r="D69" s="1" t="s">
        <v>75</v>
      </c>
      <c r="E69" s="8" t="s">
        <v>76</v>
      </c>
      <c r="F69" s="10">
        <v>475</v>
      </c>
      <c r="G69" s="11">
        <v>1</v>
      </c>
      <c r="H69" s="12">
        <f>ROUND(ROUND(F69,2)*ROUND(G69,3),2)</f>
        <v>475</v>
      </c>
    </row>
    <row r="70" spans="1:8" x14ac:dyDescent="0.25">
      <c r="E70" s="3" t="s">
        <v>16</v>
      </c>
      <c r="F70" s="3"/>
      <c r="G70" s="3"/>
      <c r="H70" s="13">
        <f>SUM(H69:H69)</f>
        <v>475</v>
      </c>
    </row>
    <row r="72" spans="1:8" x14ac:dyDescent="0.25">
      <c r="C72" s="3" t="s">
        <v>6</v>
      </c>
      <c r="D72" s="2" t="s">
        <v>7</v>
      </c>
      <c r="E72" s="3" t="s">
        <v>8</v>
      </c>
    </row>
    <row r="73" spans="1:8" x14ac:dyDescent="0.25">
      <c r="C73" s="3" t="s">
        <v>9</v>
      </c>
      <c r="D73" s="2" t="s">
        <v>77</v>
      </c>
      <c r="E73" s="3" t="s">
        <v>78</v>
      </c>
    </row>
    <row r="74" spans="1:8" x14ac:dyDescent="0.25">
      <c r="C74" s="3" t="s">
        <v>24</v>
      </c>
      <c r="D74" s="2" t="s">
        <v>7</v>
      </c>
      <c r="E74" s="3" t="s">
        <v>79</v>
      </c>
    </row>
    <row r="76" spans="1:8" ht="23.25" x14ac:dyDescent="0.25">
      <c r="A76" s="8" t="s">
        <v>80</v>
      </c>
      <c r="B76" s="8">
        <v>1</v>
      </c>
      <c r="C76" s="8" t="s">
        <v>81</v>
      </c>
      <c r="D76" s="1" t="s">
        <v>20</v>
      </c>
      <c r="E76" s="8" t="s">
        <v>82</v>
      </c>
      <c r="F76" s="10">
        <v>49.23</v>
      </c>
      <c r="G76" s="11">
        <v>2</v>
      </c>
      <c r="H76" s="12">
        <f>ROUND(ROUND(F76,2)*ROUND(G76,3),2)</f>
        <v>98.46</v>
      </c>
    </row>
    <row r="77" spans="1:8" ht="23.25" x14ac:dyDescent="0.25">
      <c r="A77" s="8" t="s">
        <v>80</v>
      </c>
      <c r="B77" s="8">
        <v>2</v>
      </c>
      <c r="C77" s="8" t="s">
        <v>83</v>
      </c>
      <c r="D77" s="1" t="s">
        <v>20</v>
      </c>
      <c r="E77" s="8" t="s">
        <v>84</v>
      </c>
      <c r="F77" s="10">
        <v>25.15</v>
      </c>
      <c r="G77" s="11">
        <v>2</v>
      </c>
      <c r="H77" s="12">
        <f>ROUND(ROUND(F77,2)*ROUND(G77,3),2)</f>
        <v>50.3</v>
      </c>
    </row>
    <row r="78" spans="1:8" ht="23.25" x14ac:dyDescent="0.25">
      <c r="A78" s="8" t="s">
        <v>80</v>
      </c>
      <c r="B78" s="8">
        <v>3</v>
      </c>
      <c r="C78" s="8" t="s">
        <v>85</v>
      </c>
      <c r="D78" s="1" t="s">
        <v>28</v>
      </c>
      <c r="E78" s="8" t="s">
        <v>86</v>
      </c>
      <c r="F78" s="10">
        <v>4.22</v>
      </c>
      <c r="G78" s="11">
        <v>10</v>
      </c>
      <c r="H78" s="12">
        <f>ROUND(ROUND(F78,2)*ROUND(G78,3),2)</f>
        <v>42.2</v>
      </c>
    </row>
    <row r="79" spans="1:8" x14ac:dyDescent="0.25">
      <c r="E79" s="3" t="s">
        <v>16</v>
      </c>
      <c r="F79" s="3"/>
      <c r="G79" s="3"/>
      <c r="H79" s="13">
        <f>SUM(H76:H78)</f>
        <v>190.95999999999998</v>
      </c>
    </row>
    <row r="81" spans="1:8" x14ac:dyDescent="0.25">
      <c r="C81" s="3" t="s">
        <v>6</v>
      </c>
      <c r="D81" s="2" t="s">
        <v>7</v>
      </c>
      <c r="E81" s="3" t="s">
        <v>8</v>
      </c>
    </row>
    <row r="82" spans="1:8" x14ac:dyDescent="0.25">
      <c r="C82" s="3" t="s">
        <v>9</v>
      </c>
      <c r="D82" s="2" t="s">
        <v>77</v>
      </c>
      <c r="E82" s="3" t="s">
        <v>78</v>
      </c>
    </row>
    <row r="83" spans="1:8" x14ac:dyDescent="0.25">
      <c r="C83" s="3" t="s">
        <v>24</v>
      </c>
      <c r="D83" s="2" t="s">
        <v>22</v>
      </c>
      <c r="E83" s="3" t="s">
        <v>87</v>
      </c>
    </row>
    <row r="85" spans="1:8" x14ac:dyDescent="0.25">
      <c r="A85" s="8" t="s">
        <v>88</v>
      </c>
      <c r="B85" s="8">
        <v>1</v>
      </c>
      <c r="C85" s="8" t="s">
        <v>89</v>
      </c>
      <c r="D85" s="1" t="s">
        <v>20</v>
      </c>
      <c r="E85" s="8" t="s">
        <v>90</v>
      </c>
      <c r="F85" s="10">
        <v>9.94</v>
      </c>
      <c r="G85" s="11">
        <v>3</v>
      </c>
      <c r="H85" s="12">
        <f t="shared" ref="H85:H94" si="1">ROUND(ROUND(F85,2)*ROUND(G85,3),2)</f>
        <v>29.82</v>
      </c>
    </row>
    <row r="86" spans="1:8" ht="23.25" x14ac:dyDescent="0.25">
      <c r="A86" s="8" t="s">
        <v>88</v>
      </c>
      <c r="B86" s="8">
        <v>2</v>
      </c>
      <c r="C86" s="8" t="s">
        <v>91</v>
      </c>
      <c r="D86" s="1" t="s">
        <v>20</v>
      </c>
      <c r="E86" s="8" t="s">
        <v>92</v>
      </c>
      <c r="F86" s="10">
        <v>11.1</v>
      </c>
      <c r="G86" s="11">
        <v>3</v>
      </c>
      <c r="H86" s="12">
        <f t="shared" si="1"/>
        <v>33.299999999999997</v>
      </c>
    </row>
    <row r="87" spans="1:8" ht="23.25" x14ac:dyDescent="0.25">
      <c r="A87" s="8" t="s">
        <v>88</v>
      </c>
      <c r="B87" s="8">
        <v>3</v>
      </c>
      <c r="C87" s="8" t="s">
        <v>93</v>
      </c>
      <c r="D87" s="1" t="s">
        <v>20</v>
      </c>
      <c r="E87" s="8" t="s">
        <v>94</v>
      </c>
      <c r="F87" s="10">
        <v>23.29</v>
      </c>
      <c r="G87" s="11">
        <v>3</v>
      </c>
      <c r="H87" s="12">
        <f t="shared" si="1"/>
        <v>69.87</v>
      </c>
    </row>
    <row r="88" spans="1:8" x14ac:dyDescent="0.25">
      <c r="A88" s="8" t="s">
        <v>88</v>
      </c>
      <c r="B88" s="8">
        <v>4</v>
      </c>
      <c r="C88" s="8" t="s">
        <v>95</v>
      </c>
      <c r="D88" s="1" t="s">
        <v>20</v>
      </c>
      <c r="E88" s="8" t="s">
        <v>96</v>
      </c>
      <c r="F88" s="10">
        <v>2.35</v>
      </c>
      <c r="G88" s="11">
        <v>3</v>
      </c>
      <c r="H88" s="12">
        <f t="shared" si="1"/>
        <v>7.05</v>
      </c>
    </row>
    <row r="89" spans="1:8" ht="23.25" x14ac:dyDescent="0.25">
      <c r="A89" s="8" t="s">
        <v>88</v>
      </c>
      <c r="B89" s="8">
        <v>5</v>
      </c>
      <c r="C89" s="8" t="s">
        <v>97</v>
      </c>
      <c r="D89" s="1" t="s">
        <v>20</v>
      </c>
      <c r="E89" s="8" t="s">
        <v>98</v>
      </c>
      <c r="F89" s="10">
        <v>2.21</v>
      </c>
      <c r="G89" s="11">
        <v>3</v>
      </c>
      <c r="H89" s="12">
        <f t="shared" si="1"/>
        <v>6.63</v>
      </c>
    </row>
    <row r="90" spans="1:8" ht="34.5" x14ac:dyDescent="0.25">
      <c r="A90" s="8" t="s">
        <v>88</v>
      </c>
      <c r="B90" s="8">
        <v>6</v>
      </c>
      <c r="C90" s="8" t="s">
        <v>99</v>
      </c>
      <c r="D90" s="1" t="s">
        <v>20</v>
      </c>
      <c r="E90" s="8" t="s">
        <v>100</v>
      </c>
      <c r="F90" s="10">
        <v>28.38</v>
      </c>
      <c r="G90" s="11">
        <v>3</v>
      </c>
      <c r="H90" s="12">
        <f t="shared" si="1"/>
        <v>85.14</v>
      </c>
    </row>
    <row r="91" spans="1:8" x14ac:dyDescent="0.25">
      <c r="A91" s="8" t="s">
        <v>88</v>
      </c>
      <c r="B91" s="8">
        <v>7</v>
      </c>
      <c r="C91" s="8" t="s">
        <v>101</v>
      </c>
      <c r="D91" s="1" t="s">
        <v>20</v>
      </c>
      <c r="E91" s="8" t="s">
        <v>102</v>
      </c>
      <c r="F91" s="10">
        <v>35.549999999999997</v>
      </c>
      <c r="G91" s="11">
        <v>3</v>
      </c>
      <c r="H91" s="12">
        <f t="shared" si="1"/>
        <v>106.65</v>
      </c>
    </row>
    <row r="92" spans="1:8" x14ac:dyDescent="0.25">
      <c r="A92" s="8" t="s">
        <v>88</v>
      </c>
      <c r="B92" s="8">
        <v>8</v>
      </c>
      <c r="C92" s="8" t="s">
        <v>103</v>
      </c>
      <c r="D92" s="1" t="s">
        <v>20</v>
      </c>
      <c r="E92" s="8" t="s">
        <v>104</v>
      </c>
      <c r="F92" s="10">
        <v>4.1900000000000004</v>
      </c>
      <c r="G92" s="11">
        <v>3</v>
      </c>
      <c r="H92" s="12">
        <f t="shared" si="1"/>
        <v>12.57</v>
      </c>
    </row>
    <row r="93" spans="1:8" ht="23.25" x14ac:dyDescent="0.25">
      <c r="A93" s="8" t="s">
        <v>88</v>
      </c>
      <c r="B93" s="8">
        <v>9</v>
      </c>
      <c r="C93" s="8" t="s">
        <v>105</v>
      </c>
      <c r="D93" s="1" t="s">
        <v>20</v>
      </c>
      <c r="E93" s="8" t="s">
        <v>106</v>
      </c>
      <c r="F93" s="10">
        <v>12.72</v>
      </c>
      <c r="G93" s="11">
        <v>3</v>
      </c>
      <c r="H93" s="12">
        <f t="shared" si="1"/>
        <v>38.159999999999997</v>
      </c>
    </row>
    <row r="94" spans="1:8" x14ac:dyDescent="0.25">
      <c r="A94" s="8" t="s">
        <v>88</v>
      </c>
      <c r="B94" s="8">
        <v>10</v>
      </c>
      <c r="C94" s="8" t="s">
        <v>107</v>
      </c>
      <c r="D94" s="1" t="s">
        <v>20</v>
      </c>
      <c r="E94" s="8" t="s">
        <v>108</v>
      </c>
      <c r="F94" s="10">
        <v>18.54</v>
      </c>
      <c r="G94" s="11">
        <v>3</v>
      </c>
      <c r="H94" s="12">
        <f t="shared" si="1"/>
        <v>55.62</v>
      </c>
    </row>
    <row r="95" spans="1:8" x14ac:dyDescent="0.25">
      <c r="E95" s="3" t="s">
        <v>16</v>
      </c>
      <c r="F95" s="3"/>
      <c r="G95" s="3"/>
      <c r="H95" s="13">
        <f>SUM(H85:H94)</f>
        <v>444.81000000000006</v>
      </c>
    </row>
    <row r="97" spans="1:8" x14ac:dyDescent="0.25">
      <c r="C97" s="3" t="s">
        <v>6</v>
      </c>
      <c r="D97" s="2" t="s">
        <v>7</v>
      </c>
      <c r="E97" s="3" t="s">
        <v>8</v>
      </c>
    </row>
    <row r="98" spans="1:8" x14ac:dyDescent="0.25">
      <c r="C98" s="3" t="s">
        <v>9</v>
      </c>
      <c r="D98" s="2" t="s">
        <v>77</v>
      </c>
      <c r="E98" s="3" t="s">
        <v>78</v>
      </c>
    </row>
    <row r="99" spans="1:8" x14ac:dyDescent="0.25">
      <c r="C99" s="3" t="s">
        <v>24</v>
      </c>
      <c r="D99" s="2" t="s">
        <v>50</v>
      </c>
      <c r="E99" s="3" t="s">
        <v>109</v>
      </c>
    </row>
    <row r="101" spans="1:8" x14ac:dyDescent="0.25">
      <c r="A101" s="8" t="s">
        <v>110</v>
      </c>
      <c r="B101" s="8">
        <v>1</v>
      </c>
      <c r="C101" s="8" t="s">
        <v>111</v>
      </c>
      <c r="D101" s="1" t="s">
        <v>20</v>
      </c>
      <c r="E101" s="8" t="s">
        <v>112</v>
      </c>
      <c r="F101" s="10">
        <v>165.13</v>
      </c>
      <c r="G101" s="11">
        <v>1</v>
      </c>
      <c r="H101" s="12">
        <f>ROUND(ROUND(F101,2)*ROUND(G101,3),2)</f>
        <v>165.13</v>
      </c>
    </row>
    <row r="102" spans="1:8" x14ac:dyDescent="0.25">
      <c r="E102" s="3" t="s">
        <v>16</v>
      </c>
      <c r="F102" s="3"/>
      <c r="G102" s="3"/>
      <c r="H102" s="13">
        <f>SUM(H101:H101)</f>
        <v>165.13</v>
      </c>
    </row>
    <row r="104" spans="1:8" x14ac:dyDescent="0.25">
      <c r="E104" s="14" t="s">
        <v>113</v>
      </c>
      <c r="H104" s="15">
        <f>SUM(H9:H103)/2</f>
        <v>9677.0999999999985</v>
      </c>
    </row>
  </sheetData>
  <mergeCells count="4">
    <mergeCell ref="E1:H1"/>
    <mergeCell ref="E2:H2"/>
    <mergeCell ref="E3:H3"/>
    <mergeCell ref="E4:H4"/>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Pablo Fonte</cp:lastModifiedBy>
  <dcterms:created xsi:type="dcterms:W3CDTF">2025-11-10T16:55:57Z</dcterms:created>
  <dcterms:modified xsi:type="dcterms:W3CDTF">2025-11-10T16:58:46Z</dcterms:modified>
</cp:coreProperties>
</file>