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3 CEM Gimeno Fontaneria vestidors\03 Pressupost\"/>
    </mc:Choice>
  </mc:AlternateContent>
  <xr:revisionPtr revIDLastSave="0" documentId="13_ncr:1_{0C5CBAE0-92DA-439F-88A5-DAC4326E0238}" xr6:coauthVersionLast="47" xr6:coauthVersionMax="47" xr10:uidLastSave="{00000000-0000-0000-0000-000000000000}"/>
  <bookViews>
    <workbookView xWindow="2868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26" i="2"/>
  <c r="H36" i="2"/>
  <c r="H58" i="2"/>
  <c r="H82" i="2"/>
  <c r="H151" i="2"/>
  <c r="H152" i="2" s="1"/>
  <c r="H145" i="2"/>
  <c r="H144" i="2"/>
  <c r="H143" i="2"/>
  <c r="H142" i="2"/>
  <c r="H141" i="2"/>
  <c r="H140" i="2"/>
  <c r="H139" i="2"/>
  <c r="H138" i="2"/>
  <c r="H137" i="2"/>
  <c r="H136" i="2"/>
  <c r="H135" i="2"/>
  <c r="H128" i="2"/>
  <c r="H127" i="2"/>
  <c r="H129" i="2" s="1"/>
  <c r="H126" i="2"/>
  <c r="H119" i="2"/>
  <c r="H120" i="2" s="1"/>
  <c r="H113" i="2"/>
  <c r="H112" i="2"/>
  <c r="H114" i="2" s="1"/>
  <c r="H106" i="2"/>
  <c r="H105" i="2"/>
  <c r="H104" i="2"/>
  <c r="H103" i="2"/>
  <c r="H102" i="2"/>
  <c r="H107" i="2" s="1"/>
  <c r="H101" i="2"/>
  <c r="H100" i="2"/>
  <c r="H99" i="2"/>
  <c r="H93" i="2"/>
  <c r="H92" i="2"/>
  <c r="H91" i="2"/>
  <c r="H90" i="2"/>
  <c r="H89" i="2"/>
  <c r="H88" i="2"/>
  <c r="H87" i="2"/>
  <c r="H86" i="2"/>
  <c r="H85" i="2"/>
  <c r="H84" i="2"/>
  <c r="H83" i="2"/>
  <c r="H81" i="2"/>
  <c r="H80" i="2"/>
  <c r="H79" i="2"/>
  <c r="H78" i="2"/>
  <c r="H77" i="2"/>
  <c r="H94" i="2" s="1"/>
  <c r="H70" i="2"/>
  <c r="H69" i="2"/>
  <c r="H68" i="2"/>
  <c r="H67" i="2"/>
  <c r="H66" i="2"/>
  <c r="H65" i="2"/>
  <c r="H71" i="2" s="1"/>
  <c r="H57" i="2"/>
  <c r="H56" i="2"/>
  <c r="H55" i="2"/>
  <c r="H54" i="2"/>
  <c r="H53" i="2"/>
  <c r="H52" i="2"/>
  <c r="H51" i="2"/>
  <c r="H50" i="2"/>
  <c r="H49" i="2"/>
  <c r="H48" i="2"/>
  <c r="H47" i="2"/>
  <c r="H46" i="2"/>
  <c r="H45" i="2"/>
  <c r="H44" i="2"/>
  <c r="H43" i="2"/>
  <c r="H42" i="2"/>
  <c r="H41" i="2"/>
  <c r="H40" i="2"/>
  <c r="H39" i="2"/>
  <c r="H38" i="2"/>
  <c r="H37" i="2"/>
  <c r="H35" i="2"/>
  <c r="H34" i="2"/>
  <c r="H33" i="2"/>
  <c r="H59" i="2" s="1"/>
  <c r="H25" i="2"/>
  <c r="H24" i="2"/>
  <c r="H23" i="2"/>
  <c r="H22" i="2"/>
  <c r="H21" i="2"/>
  <c r="H19" i="2"/>
  <c r="H27" i="2" s="1"/>
  <c r="H14" i="2"/>
  <c r="H13" i="2"/>
  <c r="H154" i="2" l="1"/>
</calcChain>
</file>

<file path=xl/sharedStrings.xml><?xml version="1.0" encoding="utf-8"?>
<sst xmlns="http://schemas.openxmlformats.org/spreadsheetml/2006/main" count="440" uniqueCount="201">
  <si>
    <t>Projecte executiu de les obres de conservació i manteniment de la instal·lació de fontaneria dels</t>
  </si>
  <si>
    <t>vestidors del centre esportiu municipal Salvador Gimeno. Fase 2</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</si>
  <si>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</si>
  <si>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</si>
  <si>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</si>
  <si>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</si>
  <si>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</si>
  <si>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</si>
  <si>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</si>
  <si>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</si>
  <si>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</si>
  <si>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</si>
  <si>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</si>
  <si>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</si>
  <si>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</si>
  <si>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</si>
  <si>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</si>
  <si>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</si>
  <si>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</si>
  <si>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P214I-M701</t>
  </si>
  <si>
    <t>m2</t>
  </si>
  <si>
    <t>Treballs de desmuntatge i acopi de cel ras registrable de modular de 120 x 60 cm i entramat de suport, amb mitjans manuals. Inclou desconnexió i desmuntatge d'instal·lacions existents afectades. Inclou tots els treballs i materials per a la correcta finalització de la partida.</t>
  </si>
  <si>
    <t>P214I-M702</t>
  </si>
  <si>
    <t>Treballs de desmuntatge i acopi de cel ras de lames i entramat de suport, amb mitjans manuals. Inclou desconnexió i desmuntatge d'instal·lacions existents afectades. Inclou tots els treballs i materials per a la correcta finalització de la partida.</t>
  </si>
  <si>
    <t>P214I-M703</t>
  </si>
  <si>
    <t>Treballs d'enderroc de cel ras fix per accedir a les canonades d'ACS de les dutxes de la piscina, amb mitjans manuals. Inclou desconnexió i desmuntatge d'instal·lacions existents afectades. Inclou tots els treballs i materials per a la correcta finalització de la partida.</t>
  </si>
  <si>
    <t>P21GP-M702</t>
  </si>
  <si>
    <t>u</t>
  </si>
  <si>
    <t>Treballs de desconnexió de xarxa general i d'arrencada d'instal·lació de distribució d'aigua general d'AFS, ACS i recirculació des de les vàlvules generals de cada vestidor fins a l'última dutxa de cada vestuari segons documentació gràfica del projecte i indicacions de la direcció facultativa. La partida inclou l'arrencada en la seva totalitat dels circuits d'ACS i de retorn d'ACS, des de by-pass de la planta baixa. Inclou retirada de tubs, valvuleria i accessoris afectats, tot seguint les indicacions de la direcció facultativa, amb mitjans manuals i càrrega manual sobre camió o contenidor. Inclosos tots els treballs i materials per a la correcta finalització de la partida.</t>
  </si>
  <si>
    <t>P21GP-M703</t>
  </si>
  <si>
    <t>Treballs de buidatge i d'adequació de la canonada de subministrament d'AFS per als vestuaris de la piscina per a realitzar les noves connexions cap als col·lectors d'AFS dels vestuaris segons documentació gràfica del projecte i indicacions de la direcció facultativa.
Les feines consisteixen en el talls del tram de canonada on es troba la connexió obsoleta i la reparació d'aquets tram amb un tram recte, T o injerto segons situació de la connexió.
Inclosos tots els treballs i materials per a la correcta finalització de la partida.</t>
  </si>
  <si>
    <t>P21GS-M710</t>
  </si>
  <si>
    <t>Treballs de desconnexió de xarxa general i arrencada de dutxa incloent ruixador, aixeta, canonada i resta d'elements associats. Retirada dels elements, amb mitjans manuals i càrrega manual de runa sobre camió o contenidor.</t>
  </si>
  <si>
    <t>P2142-M701</t>
  </si>
  <si>
    <t xml:space="preserve">Arrencada d'enrajolat amb tall perimetral de rajoles o zona afectada amb disc radial en parament vertical, retirant les rajoles afectades per la retirada de les dutxes existents i/o trencades, eliminant les restes de morter tenint cura de no malmetre les rajoles adjacents, amb mitjans manuals i càrrega manual de runa sobre camió o contenidor. Inclosos tots els treballs i materials per a la correcta finalització de la partida. </t>
  </si>
  <si>
    <t>P2142-M710</t>
  </si>
  <si>
    <t>Treballs de retirada d’una dutxa adaptada. Els treballs consten de:
- Retirada dels elements de la dutxa (ruixador, polsador...).
- Arrancada de l'enrajolat afectat per a la posterior arrancada de la canonada d’alimentació de la dutxa.
- Adequació de la regata per a posterior instal·lació de la nova dutxa.
Retirada de la runa i components amb mitjans manuals i càrrega manual de runa sobre camió o contenidor.</t>
  </si>
  <si>
    <t>02</t>
  </si>
  <si>
    <t>FONTANERIA VESTUARIS PISCINA</t>
  </si>
  <si>
    <t>Titol 3</t>
  </si>
  <si>
    <t>DISTRIBUCIÓ</t>
  </si>
  <si>
    <t>01.02.01</t>
  </si>
  <si>
    <t>PFC0-4I0U</t>
  </si>
  <si>
    <t>m</t>
  </si>
  <si>
    <t>Tub de Polipropilè-copolímer PP-R a pressió de 25x3,5 mm, sèrie S 3.2 segons UNE-EN ISO 15874-2,  soldat, amb grau de dificultat mitjà i col·locat superficialment</t>
  </si>
  <si>
    <t>PFC0-4I13</t>
  </si>
  <si>
    <t>Tub de Polipropilè-copolímer PP-R a pressió de 50x6,9 mm, sèrie S 3.2 segons UNE-EN ISO 15874-2,  soldat, amb grau de dificultat mitjà i col·locat superficialment</t>
  </si>
  <si>
    <t>PFC0-4I16</t>
  </si>
  <si>
    <t>Tub de Polipropilè-copolímer PP-R a pressió de 63x8,6 mm, sèrie S 3.2 segons UNE-EN ISO 15874-2,  soldat, amb grau de dificultat mitjà i col·locat superficialment</t>
  </si>
  <si>
    <t>PFC0-4I1C</t>
  </si>
  <si>
    <t>Tub de Polipropilè-copolímer PP-R a pressió de 90x12,3 mm, sèrie S 3.2 segons UNE-EN ISO 15874-2,  soldat, amb grau de dificultat mitjà i col·locat superficialment</t>
  </si>
  <si>
    <t>PF91-M701</t>
  </si>
  <si>
    <t>Tub de polipropilè copolímer random PP-RCT RA 7050, Clase 2 de diàmetre 20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</si>
  <si>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PF91-M702</t>
  </si>
  <si>
    <t>Tub de polipropilè copolímer random PP-RCT RA 7050, Clase 2 de diàmetre 25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</si>
  <si>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PF91-M703</t>
  </si>
  <si>
    <t>Tub de polipropilè copolímer random PP-RCT RA 7050, Clase 2 de diàmetre 32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</si>
  <si>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PF91-M704</t>
  </si>
  <si>
    <t>Tub de polipropilè copolímer random PP-RCT RA 7050, Clase 2 de diàmetre 40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</si>
  <si>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PF91-M707</t>
  </si>
  <si>
    <t>Tub de polipropilè copolímer random PP-RCT RA 7050, Clase 2 de diàmetre 90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</si>
  <si>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PFQ0-3KS0</t>
  </si>
  <si>
    <t>Aïllament tèrmic d'escuma elastomèrica per a canonades que transporten fluids a temperatura entre -50°C i 105°C, per a tub de diàmetre exterior 28 mm, de 13 mm de gruix, classe de reacció al foc BL-s2, d0 segons norma UNE-EN 13501-1, factor de resistència a la difusió del vapor d'aigua &gt;= 7000 1, col·locat superficialment amb grau de dificultat mitjà</t>
  </si>
  <si>
    <t>PFQ0-3KVE</t>
  </si>
  <si>
    <t>Aïllament tèrmic d'escuma elastomèrica per a canonades que transporten fluids a temperatura entre -50°C i 105°C, per a tub de diàmetre exterior 54 mm, de 13 mm de gruix, classe de reacció al foc BL-s2, d0 segons norma UNE-EN 13501-1, factor de resistència a la difusió del vapor d'aigua &gt;= 7000 1, col·locat superficialment amb grau de dificultat mitjà</t>
  </si>
  <si>
    <t>PFQ0-3KVF</t>
  </si>
  <si>
    <t>Aïllament tèrmic d'escuma elastomèrica per a canonades que transporten fluids a temperatura entre -50°C i 105°C, per a tub de diàmetre exterior 64 mm, de 13 mm de gruix, classe de reacció al foc BL-s2, d0 segons norma UNE-EN 13501-1, factor de resistència a la difusió del vapor d'aigua &gt;= 7000 1, col·locat superficialment amb grau de dificultat mitjà</t>
  </si>
  <si>
    <t>PFQ0-3KVK</t>
  </si>
  <si>
    <t>Aïllament tèrmic d'escuma elastomèrica per a canonades que transporten fluids a temperatura entre -50°C i 105°C, per a tub de diàmetre exterior 89 mm, de 13 mm de gruix, classe de reacció al foc BL-s2, d0 segons norma UNE-EN 13501-1, factor de resistència a la difusió del vapor d'aigua &gt;= 7000 1, col·locat superficialment amb grau de dificultat mitjà</t>
  </si>
  <si>
    <t>PFQ0-3KTF</t>
  </si>
  <si>
    <t>Aïllament tèrmic d'escuma elastomèrica per a canonades que transporten fluids a temperatura entre -50°C i 105°C, per a tub de diàmetre exterior 22 mm, de 40 mm de gruix, classe de reacció al foc BL-s2, d0 segons norma UNE-EN 13501-1, factor de resistència a la difusió del vapor d'aigua &gt;= 7000 1, col·locat superficialment amb grau de dificultat mitjà</t>
  </si>
  <si>
    <t>PFQ0-3KTG</t>
  </si>
  <si>
    <t>Aïllament tèrmic d'escuma elastomèrica per a canonades que transporten fluids a temperatura entre -50°C i 105°C, per a tub de diàmetre exterior 28 mm, de 40 mm de gruix, classe de reacció al foc BL-s2, d0 segons norma UNE-EN 13501-1, factor de resistència a la difusió del vapor d'aigua &gt;= 7000 1, col·locat superficialment amb grau de dificultat mitjà</t>
  </si>
  <si>
    <t>PFQ0-3KTH</t>
  </si>
  <si>
    <t>Aïllament tèrmic d'escuma elastomèrica per a canonades que transporten fluids a temperatura entre -50°C i 105°C, per a tub de diàmetre exterior 35 mm, de 40 mm de gruix, classe de reacció al foc BL-s2, d0 segons norma UNE-EN 13501-1, factor de resistència a la difusió del vapor d'aigua &gt;= 7000 1, col·locat superficialment amb grau de dificultat mitjà</t>
  </si>
  <si>
    <t>PFQ0-3KX1</t>
  </si>
  <si>
    <t>Aïllament tèrmic d'escuma elastomèrica per a canonades que transporten fluids a temperatura entre -50°C i 105°C, per a tub de diàmetre exterior 42 mm, de 40 mm de gruix, classe de reacció al foc BL-s2, d0 segons norma UNE-EN 13501-1, factor de resistència a la difusió del vapor d'aigua &gt;= 7000 1, col·locat superficialment amb grau de dificultat mitjà</t>
  </si>
  <si>
    <t>PFQ0-3KX6</t>
  </si>
  <si>
    <t>Aïllament tèrmic d'escuma elastomèrica per a canonades que transporten fluids a temperatura entre -50°C i 105°C, per a tub de diàmetre exterior 89 mm, de 40 mm de gruix, classe de reacció al foc BL-s2, d0 segons norma UNE-EN 13501-1, factor de resistència a la difusió del vapor d'aigua &gt;= 7000 1, col·locat superficialment amb grau de dificultat mitjà</t>
  </si>
  <si>
    <t>PF41-M701</t>
  </si>
  <si>
    <t>Tub d'acer inoxidable 1.4404 (AISI 316L) amb soldadura longitudinal, de 25 mm de diàmetre exterior i de 2 mm de gruix de paret segons UNE-EN 10217-7, unió a compressió, amb grau de dificultat mitjà i col·locat superficialment</t>
  </si>
  <si>
    <t>PF91-M711</t>
  </si>
  <si>
    <t>Subministrament i col·locació de col·lector per a xarxa d'ACS de  polipropilè copolímer random PP-RCT RA 7050, Clase 2, resistent a la degradació oxidativa per hipoclorit sòdic, amb temperatures de fins a 95°C , compost amb fibra de vidre (1/4) PP-RCT / (2/4) PP-RCT+FV / (1/4) PP-RCT SDR7,3. Col·lector de DN40 amb 4 sortides separades entre elles 15 cm segons documentació gràfica del projecte. Col·lector aïllat amb escuma elastomèrica classe de reacció al foc BL-s2, d0 segons norma UNE-EN 13501-1, factor de resistència a la difusió del vapor d'aigua &gt;= 7000 1 de 40 mm de gruix.
Col·lector col·locat superficialment.
Inclou tot el material i eines per al correcte finalització de la partida.</t>
  </si>
  <si>
    <t>PF91-M710</t>
  </si>
  <si>
    <t>Subministrament i col·locació de col·lector per a xarxa d'ACS de  polipropilè copolímer random PP-RCT RA 7050, Clase 2, resistent a la degradació oxidativa per hipoclorit sòdic, amb temperatures de fins a 95°C , compost amb fibra de vidre (1/4) PP-RCT / (2/4) PP-RCT+FV / (1/4) PP-RCT SDR7,3. Col·lector de DN40 amb 6 sortides separades entre elles 15 cm segons documentació gràfica del projecte. Col·lector aïllat amb escuma elastomèrica classe de reacció al foc BL-s2, d0 segons norma UNE-EN 13501-1, factor de resistència a la difusió del vapor d'aigua &gt;= 7000 1 de 40 mm de gruix.
Col·lector col·locat superficialment.
Inclou tot el material i eines per a la correcta finalització de la partida.</t>
  </si>
  <si>
    <t>PF91-M712</t>
  </si>
  <si>
    <t>Subministrament i col·locació de col·lector per a xarxa d'ACS de  polipropilè copolímer random PP-RCT RA 7050, Clase 2, resistent a la degradació oxidativa per hipoclorit sòdic, amb temperatures de fins a 95°C , compost amb fibra de vidre (1/4) PP-RCT / (2/4) PP-RCT+FV / (1/4) PP-RCT SDR7,3. Col·lector de DN50 amb 9 sortides separades entre elles 15 cm segons documentació gràfica del projecte. Col·lector aïllat amb escuma elastomèrica classe de reacció al foc BL-s2, d0 segons norma UNE-EN 13501-1, factor de resistència a la difusió del vapor d'aigua &gt;= 7000 1 de 40 mm de gruix.
Col·lector col·locat superficialment.
Inclou tot el material i eines per al correcte finalització de la partida.</t>
  </si>
  <si>
    <t>PF91-M713</t>
  </si>
  <si>
    <t>Subministrament i col·locació de col·lector per a xarxa d'AFS de  polipropilè copolímer random PP-R, sèrie S 3.2 segons UNE-EN ISO 15874-2. Col·lector de DN63 amb 6 sortides separades entre elles 15 cm segons documentació gràfica del projecte. Col·lector aïllat amb escuma elastomèrica classe de reacció al foc BL-s2, d0 segons norma UNE-EN 13501-1, factor de resistència a la difusió del vapor d'aigua &gt;= 7000 1 de 13 mm de gruix.
Col·lector col·locat superficialment.
Inclou tot el material i eines per al correcte finalització de la partida.</t>
  </si>
  <si>
    <t>PF91-M714</t>
  </si>
  <si>
    <t>Subministrament i col·locació de col·lector per a xarxa d'AFS de  polipropilè copolímer random PP-R, sèrie S 3.2 segons UNE-EN ISO 15874-2. Col·lector de DN75 amb 10 sortides separades entre elles 15 cm segons documentació gràfica del projecte. Col·lector aïllat amb escuma elastomèrica classe de reacció al foc BL-s2, d0 segons norma UNE-EN 13501-1, factor de resistència a la difusió del vapor d'aigua &gt;= 7000 1 de 13 mm de gruix.
Col·lector col·locat superficialment.
Inclou tot el material i eines per al correcte finalització de la partida.</t>
  </si>
  <si>
    <t>PF91-M715</t>
  </si>
  <si>
    <t>Subministrament i col·locació de col·lector per a xarxa d'AFS de  polipropilè copolímer random PP-R, sèrie S 3.2 segons UNE-EN ISO 15874-2. Col·lector de DN75 amb 11 sortides separades entre elles 15 cm segons documentació gràfica del projecte. Col·lector aïllat amb escuma elastomèrica classe de reacció al foc BL-s2, d0 segons norma UNE-EN 13501-1, factor de resistència a la difusió del vapor d'aigua &gt;= 7000 1 de 13 mm de gruix.
Col·lector col·locat superficialment.
Inclou tot el material i eines per al correcte finalització de la partida.</t>
  </si>
  <si>
    <t>PF91-M750</t>
  </si>
  <si>
    <t>Treballs de connexió i adequació de la connexió dels elements existents no afectats per les actuacions a les noves xarxes de fontaneria executades.</t>
  </si>
  <si>
    <t>SANITARIS</t>
  </si>
  <si>
    <t>01.02.02</t>
  </si>
  <si>
    <t>PJ1Z-M702</t>
  </si>
  <si>
    <t>Subministrament i col·locació de conjunt de dutxa amb aixeta mescladora termostàtica per instal·lació vista de llautó cromat amb entrada i sortida de 3/4´´ amb vàlvula antiretorn i vàlvula de buidat contra legionel·la incorporades. Inclou regulador automàtic de cabal, limitador de temperatura a 40 ºC en posició de màxima obertura i ruixador antivandàlic en llautó cromat i polsador en poliacetat negre i braç de paret metàl·lic per suportar el ruixador, acabat en crom. Inclosos tots els treballs i materials auxiliars per a l'acabament de la partida. Acabat segons direcció facultativa. Inclosos tots els treballs i materials auxiliars per a l'acabament de la partida. Acabat segons direcció facultativa.
Model ALPA 80 marca PRESTO o equivalent, referència 98921.</t>
  </si>
  <si>
    <t>PJ1Z-M701</t>
  </si>
  <si>
    <t>Subministrament i col·locació de dutxa de telèfon d'aspersió fixa, roscada a tub flexible, sintètica, preu mitjà. Inclou suport fix cromat i tub flexible de 1,5m amb l'acabat cromat.  Inclosos tots els treballs i materials auxiliars per a l'acabament de la partida. Acabat segons direcció facultativa.
Model TEMPESTA COSMOPOLITAN 100 de la marca GROHE o equivalent.</t>
  </si>
  <si>
    <t>PJ1Z-M703</t>
  </si>
  <si>
    <t>Subministrament i col·locació de ruixador per dutxa anticalcària de tipus pluja de 200mm de diàmetre i 10mm de gruix. Inclosos tots els treballs i materials auxiliars per a l'acabament de la partida. Acabat segons direcció facultativa.
Referència 29963212 de la marca TRES o equivalent.</t>
  </si>
  <si>
    <t>PJ2Z2-M701</t>
  </si>
  <si>
    <t>Subministrament i col·locació de braç de paret metal·lic per suportar el ruixador, longitud de 300mm, acabat en crom. Inclosos tots els treballs i materials auxiliars per a l'acabament de la partida. Acabat segons direcció facultativa.
Referència 13462101 de la marca TRES o equivalent.</t>
  </si>
  <si>
    <t>PJ216-M701</t>
  </si>
  <si>
    <t>Subministrament i col·locació de mesclador amb monocomandament i inversor ceràmic de 3 vies encastat, acabat cromat, amb placa circular de 158mm de diàmetre i cabal de sortida de 27l/min , col·locat.  Inclosos tots els treballs i materials auxiliars per a l'acabament de la partida. Acabat segons direcció facultativa.
Model ESSENCE de la marca GROHE o equivalent.</t>
  </si>
  <si>
    <t>PJ41-M701</t>
  </si>
  <si>
    <t>Subministrament i col·locació de barra mural per a bany adaptat, a dos parets amb quatre punts de recolzament, amb embellidors, d'acer galvanitzat i acabat en vinil, de 660 mm de llargària i 32 mm de D, col·locat amb fixacions mecàniques. Inclosos tots els treballs i materials per a la correcta finalització de la partida.
Model G01JBS06W1, marca Mediclinics o equivalent</t>
  </si>
  <si>
    <t>03</t>
  </si>
  <si>
    <t>VALVULERIA</t>
  </si>
  <si>
    <t>01.02.03</t>
  </si>
  <si>
    <t>PN38-EBYG</t>
  </si>
  <si>
    <t>Vàlvula de bola manual amb rosca, de dues peces amb pas total, de llautó, de diàmetre nominal 1/2, de 25 bar de PN i preu alt, muntada superficialment</t>
  </si>
  <si>
    <t>PN38-EC2C</t>
  </si>
  <si>
    <t>Vàlvula de bola manual amb rosca, de dues peces amb pas total, de llautó, de diàmetre nominal 3/4, de 25 bar de PN i preu alt, muntada superficialment</t>
  </si>
  <si>
    <t>PN38-EBYN</t>
  </si>
  <si>
    <t>Vàlvula de bola manual amb rosca, de dues peces amb pas total, de llautó, de diàmetre nominal 1, de 25 bar de PN i preu alt, muntada superficialment</t>
  </si>
  <si>
    <t>PN38-EBYT</t>
  </si>
  <si>
    <t>Vàlvula de bola manual amb rosca, de dues peces amb pas total, de llautó, de diàmetre nominal 1´´1/4, de 25 bar de PN i preu alt, muntada superficialment</t>
  </si>
  <si>
    <t>PN38-EBYZ</t>
  </si>
  <si>
    <t>Vàlvula de bola manual amb rosca, de dues peces amb pas total, de llautó, de diàmetre nominal 1´´1/2, de 25 bar de PN i preu alt, muntada superficialment</t>
  </si>
  <si>
    <t>PN38-EC2I</t>
  </si>
  <si>
    <t>Vàlvula de bola manual amb rosca, de dues peces amb pas total, de llautó, de diàmetre nominal 2, de 25 bar de PN i preu alt, muntada superficialment</t>
  </si>
  <si>
    <t>PN85-4IR2</t>
  </si>
  <si>
    <t>Vàlvula de retenció de clapeta, amb rosca, d'1/2´´ de diàmetre nominal, de 16 bar de pressió nominal, cos de llautó, clapeta de llautó i tancament de seient elàstic, muntada superficialment</t>
  </si>
  <si>
    <t>PN85-4IR3</t>
  </si>
  <si>
    <t>Vàlvula de retenció de clapeta, amb rosca, de 3/4´´ de diàmetre nominal, de 16 bar de pressió nominal, cos de llautó, clapeta de llautó i tancament de seient elàstic, muntada superficialment</t>
  </si>
  <si>
    <t>PNF2-H9QI</t>
  </si>
  <si>
    <t>Vàlvula termostàtica mescladora per a instal·lacions d'ACS, de 32 mm de diàmetre nominal, amb cos de bronze PN 10, connexions roscades, amb funció de bloqueig per manca d'aigua freda i amb vàlvula de regulació de la temperatura preajustada, muntada</t>
  </si>
  <si>
    <t>PN38-M701</t>
  </si>
  <si>
    <t>Subministrament i col·locació d'una vàlvula termostàtica multifuncional per a l'equilibrat hidràulic d'aigua calenta sanitària (ACS) per a la reducció del risc de legionel·la mitjançant el control de temperatura entre 35 °C i 60 °C. Cos de la vàlvula de llautó sense plom, DN15, temperatura màxima del fluid de 100 °C, KVs 1,5 m³/h i màxima pressió de treball de 10 bar.  Totalment connectada i ajustada al seu punt de treball. Inclou tot el material i eines necessàries per a la correcta finalització de la partida.
Model MTCV DN15 de la marca Danfoss o equivalent.</t>
  </si>
  <si>
    <t>ACABATS I ALTRES</t>
  </si>
  <si>
    <t>01.03</t>
  </si>
  <si>
    <t>P822-M701</t>
  </si>
  <si>
    <t>Recol·locació de fals sostre registrable modular de 120 x 60 cm, entramats de suport i instal·lacions afectades per la retirada de les canonades i valvuleria. Inclou la reposició de les plaques malmeses, així com la reparació dels entramats de suport afectats i el reconnexionat i posada en funcionament de les instal·lacions afectades. Inclosos tots els treballs i materials per a la correcta finalització de la partida.</t>
  </si>
  <si>
    <t>P822-M702</t>
  </si>
  <si>
    <t>Recol·locació de fals sostre de lames, entramats de suport i instal·lacions afectades per la retirada de les canonades i valvuleria. Inclou la reposició de les lames malmeses, així com la reparació dels entramats de suport afectats i el reconnexionat i posada en funcionament de les instal·lacions afectades. Inclosos tots els treballs i materials per a la correcta finalització de la partida.</t>
  </si>
  <si>
    <t>P846-M701</t>
  </si>
  <si>
    <t>Reparació de fals sostre fix de cartó guix i recol·locació de les instal·lacions afectades per la retirada de les canonades i valvuleria. Inclou el reconnexionat i posada en funcionament de les instal·lacions afectades. Inclosos tots els treballs i materials per a la correcta finalització de la partida.</t>
  </si>
  <si>
    <t>P89H-M701</t>
  </si>
  <si>
    <t>Treballs de pintat de parament horitzontal interior de cartó guix de zona afectada a l'espai piscines, amb pintura plàstica blanca mate, apte per espais humits, amb acabat llis, amb una capa de fons diluïda i dues d'acabat segons estat actual.</t>
  </si>
  <si>
    <t>P822-M704</t>
  </si>
  <si>
    <t>Enrajolat puntual i reparació d'imperfectes del revestiment vertical dels vestidors per la retirada de les dutxes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</si>
  <si>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P822-M740</t>
  </si>
  <si>
    <t>Segat de la regata de les noves canonades per a les dutxes adaptades amb morter de ciment i enrajolat i reparació d'imperfectes del revestiment vertical dels vestidors per la retirada de les dutxes adaptades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</si>
  <si>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P822-M741</t>
  </si>
  <si>
    <t xml:space="preserve">Treballs d’adequació i reparació de revestiments i acabats (reparació d’enrajolat malmès, pintat de parets...) segons estat actual. </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</si>
  <si>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</si>
  <si>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</si>
  <si>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04</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</si>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</sst>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4"/>
  <sheetViews>
    <sheetView tabSelected="1" workbookViewId="0">
      <pane ySplit="8" topLeftCell="A9" activePane="bottomLeft" state="frozenSplit"/>
      <selection pane="bottomLeft" sqref="A1:XFD1048576"/>
    </sheetView>
  </sheetViews>
  <sheetFormatPr baseColWidth="10" defaultColWidth="9.140625" defaultRowHeight="15" x14ac:dyDescent="0.25"/>
  <cols>
    <col min="1" max="1" width="18.7109375" style="9" customWidth="1"/>
    <col min="2" max="2" width="3.42578125" style="9" customWidth="1"/>
    <col min="3" max="3" width="13.7109375" style="9" customWidth="1"/>
    <col min="4" max="4" width="4.42578125" style="9" customWidth="1"/>
    <col min="5" max="5" width="87.85546875" style="9" customWidth="1"/>
    <col min="6" max="7" width="12.7109375" style="9" customWidth="1"/>
    <col min="8" max="8" width="13.7109375" style="9" customWidth="1"/>
    <col min="9" max="16384" width="9.140625" style="9"/>
  </cols>
  <sheetData>
    <row r="1" spans="1:8" x14ac:dyDescent="0.25">
      <c r="E1" s="7" t="s">
        <v>0</v>
      </c>
      <c r="F1" s="7" t="s">
        <v>0</v>
      </c>
      <c r="G1" s="7" t="s">
        <v>0</v>
      </c>
      <c r="H1" s="7" t="s">
        <v>0</v>
      </c>
    </row>
    <row r="2" spans="1:8" x14ac:dyDescent="0.25">
      <c r="E2" s="7" t="s">
        <v>1</v>
      </c>
      <c r="F2" s="7" t="s">
        <v>1</v>
      </c>
      <c r="G2" s="7" t="s">
        <v>1</v>
      </c>
      <c r="H2" s="7" t="s">
        <v>1</v>
      </c>
    </row>
    <row r="3" spans="1:8" x14ac:dyDescent="0.25">
      <c r="E3" s="7"/>
      <c r="F3" s="7"/>
      <c r="G3" s="7"/>
      <c r="H3" s="7"/>
    </row>
    <row r="4" spans="1:8" x14ac:dyDescent="0.25">
      <c r="E4" s="7"/>
      <c r="F4" s="7"/>
      <c r="G4" s="7"/>
      <c r="H4" s="7"/>
    </row>
    <row r="6" spans="1:8" ht="18.75" x14ac:dyDescent="0.3">
      <c r="C6" s="6"/>
      <c r="D6" s="6"/>
      <c r="E6" s="5" t="s">
        <v>2</v>
      </c>
      <c r="F6" s="6"/>
      <c r="G6" s="6"/>
      <c r="H6" s="6"/>
    </row>
    <row r="8" spans="1:8" x14ac:dyDescent="0.25">
      <c r="F8" s="4" t="s">
        <v>3</v>
      </c>
      <c r="G8" s="4" t="s">
        <v>4</v>
      </c>
      <c r="H8" s="4" t="s">
        <v>5</v>
      </c>
    </row>
    <row r="10" spans="1:8" x14ac:dyDescent="0.25">
      <c r="C10" s="3" t="s">
        <v>6</v>
      </c>
      <c r="D10" s="2" t="s">
        <v>7</v>
      </c>
      <c r="E10" s="3" t="s">
        <v>8</v>
      </c>
    </row>
    <row r="11" spans="1:8" x14ac:dyDescent="0.25">
      <c r="C11" s="3" t="s">
        <v>9</v>
      </c>
      <c r="D11" s="2" t="s">
        <v>10</v>
      </c>
      <c r="E11" s="3" t="s">
        <v>11</v>
      </c>
    </row>
    <row r="13" spans="1:8" ht="304.5" x14ac:dyDescent="0.25">
      <c r="A13" s="8" t="s">
        <v>12</v>
      </c>
      <c r="B13" s="8">
        <v>1</v>
      </c>
      <c r="C13" s="8" t="s">
        <v>13</v>
      </c>
      <c r="D13" s="1" t="s">
        <v>14</v>
      </c>
      <c r="E13" s="8" t="s">
        <v>15</v>
      </c>
      <c r="F13" s="10">
        <v>0</v>
      </c>
      <c r="G13" s="11">
        <v>0</v>
      </c>
      <c r="H13" s="12">
        <f>ROUND(ROUND(F13,2)*ROUND(G13,3),2)</f>
        <v>0</v>
      </c>
    </row>
    <row r="14" spans="1:8" x14ac:dyDescent="0.25">
      <c r="E14" s="3" t="s">
        <v>16</v>
      </c>
      <c r="F14" s="3"/>
      <c r="G14" s="3"/>
      <c r="H14" s="13">
        <f>SUM(H13:H13)</f>
        <v>0</v>
      </c>
    </row>
    <row r="16" spans="1:8" x14ac:dyDescent="0.25">
      <c r="C16" s="3" t="s">
        <v>6</v>
      </c>
      <c r="D16" s="2" t="s">
        <v>7</v>
      </c>
      <c r="E16" s="3" t="s">
        <v>8</v>
      </c>
    </row>
    <row r="17" spans="1:8" x14ac:dyDescent="0.25">
      <c r="C17" s="3" t="s">
        <v>9</v>
      </c>
      <c r="D17" s="2" t="s">
        <v>7</v>
      </c>
      <c r="E17" s="3" t="s">
        <v>17</v>
      </c>
    </row>
    <row r="19" spans="1:8" ht="34.5" x14ac:dyDescent="0.25">
      <c r="A19" s="8" t="s">
        <v>18</v>
      </c>
      <c r="B19" s="8">
        <v>1</v>
      </c>
      <c r="C19" s="8" t="s">
        <v>19</v>
      </c>
      <c r="D19" s="1" t="s">
        <v>20</v>
      </c>
      <c r="E19" s="8" t="s">
        <v>21</v>
      </c>
      <c r="F19" s="10">
        <v>3.81</v>
      </c>
      <c r="G19" s="11">
        <v>169.2</v>
      </c>
      <c r="H19" s="12">
        <f t="shared" ref="H19:H26" si="0">ROUND(ROUND(F19,2)*ROUND(G19,3),2)</f>
        <v>644.65</v>
      </c>
    </row>
    <row r="20" spans="1:8" ht="23.25" x14ac:dyDescent="0.25">
      <c r="A20" s="8" t="s">
        <v>18</v>
      </c>
      <c r="B20" s="8">
        <v>2</v>
      </c>
      <c r="C20" s="8" t="s">
        <v>22</v>
      </c>
      <c r="D20" s="1" t="s">
        <v>20</v>
      </c>
      <c r="E20" s="8" t="s">
        <v>23</v>
      </c>
      <c r="F20" s="10">
        <v>4.76</v>
      </c>
      <c r="G20" s="11">
        <v>77.3</v>
      </c>
      <c r="H20" s="12">
        <f t="shared" si="0"/>
        <v>367.95</v>
      </c>
    </row>
    <row r="21" spans="1:8" ht="34.5" x14ac:dyDescent="0.25">
      <c r="A21" s="8" t="s">
        <v>18</v>
      </c>
      <c r="B21" s="8">
        <v>3</v>
      </c>
      <c r="C21" s="8" t="s">
        <v>24</v>
      </c>
      <c r="D21" s="1" t="s">
        <v>20</v>
      </c>
      <c r="E21" s="8" t="s">
        <v>25</v>
      </c>
      <c r="F21" s="10">
        <v>7.93</v>
      </c>
      <c r="G21" s="11">
        <v>23.5</v>
      </c>
      <c r="H21" s="12">
        <f t="shared" si="0"/>
        <v>186.36</v>
      </c>
    </row>
    <row r="22" spans="1:8" ht="68.25" x14ac:dyDescent="0.25">
      <c r="A22" s="8" t="s">
        <v>18</v>
      </c>
      <c r="B22" s="8">
        <v>4</v>
      </c>
      <c r="C22" s="8" t="s">
        <v>26</v>
      </c>
      <c r="D22" s="1" t="s">
        <v>27</v>
      </c>
      <c r="E22" s="8" t="s">
        <v>28</v>
      </c>
      <c r="F22" s="10">
        <v>1675.82</v>
      </c>
      <c r="G22" s="11">
        <v>1</v>
      </c>
      <c r="H22" s="12">
        <f t="shared" si="0"/>
        <v>1675.82</v>
      </c>
    </row>
    <row r="23" spans="1:8" ht="68.25" x14ac:dyDescent="0.25">
      <c r="A23" s="8" t="s">
        <v>18</v>
      </c>
      <c r="B23" s="8">
        <v>5</v>
      </c>
      <c r="C23" s="8" t="s">
        <v>29</v>
      </c>
      <c r="D23" s="1" t="s">
        <v>27</v>
      </c>
      <c r="E23" s="8" t="s">
        <v>30</v>
      </c>
      <c r="F23" s="10">
        <v>837.91</v>
      </c>
      <c r="G23" s="11">
        <v>1</v>
      </c>
      <c r="H23" s="12">
        <f t="shared" si="0"/>
        <v>837.91</v>
      </c>
    </row>
    <row r="24" spans="1:8" ht="23.25" x14ac:dyDescent="0.25">
      <c r="A24" s="8" t="s">
        <v>18</v>
      </c>
      <c r="B24" s="8">
        <v>6</v>
      </c>
      <c r="C24" s="8" t="s">
        <v>31</v>
      </c>
      <c r="D24" s="1" t="s">
        <v>27</v>
      </c>
      <c r="E24" s="8" t="s">
        <v>32</v>
      </c>
      <c r="F24" s="10">
        <v>10.28</v>
      </c>
      <c r="G24" s="11">
        <v>16</v>
      </c>
      <c r="H24" s="12">
        <f t="shared" si="0"/>
        <v>164.48</v>
      </c>
    </row>
    <row r="25" spans="1:8" ht="45.75" x14ac:dyDescent="0.25">
      <c r="A25" s="8" t="s">
        <v>18</v>
      </c>
      <c r="B25" s="8">
        <v>7</v>
      </c>
      <c r="C25" s="8" t="s">
        <v>33</v>
      </c>
      <c r="D25" s="1" t="s">
        <v>27</v>
      </c>
      <c r="E25" s="8" t="s">
        <v>34</v>
      </c>
      <c r="F25" s="10">
        <v>15.87</v>
      </c>
      <c r="G25" s="11">
        <v>16</v>
      </c>
      <c r="H25" s="12">
        <f t="shared" si="0"/>
        <v>253.92</v>
      </c>
    </row>
    <row r="26" spans="1:8" ht="147" x14ac:dyDescent="0.25">
      <c r="A26" s="8" t="s">
        <v>18</v>
      </c>
      <c r="B26" s="8">
        <v>8</v>
      </c>
      <c r="C26" s="8" t="s">
        <v>35</v>
      </c>
      <c r="D26" s="1" t="s">
        <v>27</v>
      </c>
      <c r="E26" s="8" t="s">
        <v>36</v>
      </c>
      <c r="F26" s="10">
        <v>95.19</v>
      </c>
      <c r="G26" s="11">
        <v>2</v>
      </c>
      <c r="H26" s="12">
        <f t="shared" si="0"/>
        <v>190.38</v>
      </c>
    </row>
    <row r="27" spans="1:8" x14ac:dyDescent="0.25">
      <c r="E27" s="3" t="s">
        <v>16</v>
      </c>
      <c r="F27" s="3"/>
      <c r="G27" s="3"/>
      <c r="H27" s="13">
        <f>SUM(H19:H26)</f>
        <v>4321.4699999999993</v>
      </c>
    </row>
    <row r="29" spans="1:8" x14ac:dyDescent="0.25">
      <c r="C29" s="3" t="s">
        <v>6</v>
      </c>
      <c r="D29" s="2" t="s">
        <v>7</v>
      </c>
      <c r="E29" s="3" t="s">
        <v>8</v>
      </c>
    </row>
    <row r="30" spans="1:8" x14ac:dyDescent="0.25">
      <c r="C30" s="3" t="s">
        <v>9</v>
      </c>
      <c r="D30" s="2" t="s">
        <v>37</v>
      </c>
      <c r="E30" s="3" t="s">
        <v>38</v>
      </c>
    </row>
    <row r="31" spans="1:8" x14ac:dyDescent="0.25">
      <c r="C31" s="3" t="s">
        <v>39</v>
      </c>
      <c r="D31" s="2" t="s">
        <v>7</v>
      </c>
      <c r="E31" s="3" t="s">
        <v>40</v>
      </c>
    </row>
    <row r="33" spans="1:8" ht="23.25" x14ac:dyDescent="0.25">
      <c r="A33" s="8" t="s">
        <v>41</v>
      </c>
      <c r="B33" s="8">
        <v>1</v>
      </c>
      <c r="C33" s="8" t="s">
        <v>42</v>
      </c>
      <c r="D33" s="1" t="s">
        <v>43</v>
      </c>
      <c r="E33" s="8" t="s">
        <v>44</v>
      </c>
      <c r="F33" s="10">
        <v>8.58</v>
      </c>
      <c r="G33" s="11">
        <v>254</v>
      </c>
      <c r="H33" s="12">
        <f t="shared" ref="H33:H58" si="1">ROUND(ROUND(F33,2)*ROUND(G33,3),2)</f>
        <v>2179.3200000000002</v>
      </c>
    </row>
    <row r="34" spans="1:8" ht="23.25" x14ac:dyDescent="0.25">
      <c r="A34" s="8" t="s">
        <v>41</v>
      </c>
      <c r="B34" s="8">
        <v>2</v>
      </c>
      <c r="C34" s="8" t="s">
        <v>45</v>
      </c>
      <c r="D34" s="1" t="s">
        <v>43</v>
      </c>
      <c r="E34" s="8" t="s">
        <v>46</v>
      </c>
      <c r="F34" s="10">
        <v>19.739999999999998</v>
      </c>
      <c r="G34" s="11">
        <v>44</v>
      </c>
      <c r="H34" s="12">
        <f t="shared" si="1"/>
        <v>868.56</v>
      </c>
    </row>
    <row r="35" spans="1:8" ht="23.25" x14ac:dyDescent="0.25">
      <c r="A35" s="8" t="s">
        <v>41</v>
      </c>
      <c r="B35" s="8">
        <v>3</v>
      </c>
      <c r="C35" s="8" t="s">
        <v>47</v>
      </c>
      <c r="D35" s="1" t="s">
        <v>43</v>
      </c>
      <c r="E35" s="8" t="s">
        <v>48</v>
      </c>
      <c r="F35" s="10">
        <v>23.58</v>
      </c>
      <c r="G35" s="11">
        <v>10</v>
      </c>
      <c r="H35" s="12">
        <f t="shared" si="1"/>
        <v>235.8</v>
      </c>
    </row>
    <row r="36" spans="1:8" ht="23.25" x14ac:dyDescent="0.25">
      <c r="A36" s="8" t="s">
        <v>41</v>
      </c>
      <c r="B36" s="8">
        <v>4</v>
      </c>
      <c r="C36" s="8" t="s">
        <v>49</v>
      </c>
      <c r="D36" s="1" t="s">
        <v>43</v>
      </c>
      <c r="E36" s="8" t="s">
        <v>50</v>
      </c>
      <c r="F36" s="10">
        <v>46.33</v>
      </c>
      <c r="G36" s="11">
        <v>10</v>
      </c>
      <c r="H36" s="12">
        <f t="shared" si="1"/>
        <v>463.3</v>
      </c>
    </row>
    <row r="37" spans="1:8" ht="45.75" x14ac:dyDescent="0.25">
      <c r="A37" s="8" t="s">
        <v>41</v>
      </c>
      <c r="B37" s="8">
        <v>5</v>
      </c>
      <c r="C37" s="8" t="s">
        <v>51</v>
      </c>
      <c r="D37" s="1" t="s">
        <v>43</v>
      </c>
      <c r="E37" s="8" t="s">
        <v>52</v>
      </c>
      <c r="F37" s="10">
        <v>8.84</v>
      </c>
      <c r="G37" s="11">
        <v>264</v>
      </c>
      <c r="H37" s="12">
        <f t="shared" si="1"/>
        <v>2333.7600000000002</v>
      </c>
    </row>
    <row r="38" spans="1:8" ht="45.75" x14ac:dyDescent="0.25">
      <c r="A38" s="8" t="s">
        <v>41</v>
      </c>
      <c r="B38" s="8">
        <v>6</v>
      </c>
      <c r="C38" s="8" t="s">
        <v>53</v>
      </c>
      <c r="D38" s="1" t="s">
        <v>43</v>
      </c>
      <c r="E38" s="8" t="s">
        <v>54</v>
      </c>
      <c r="F38" s="10">
        <v>10.32</v>
      </c>
      <c r="G38" s="11">
        <v>10</v>
      </c>
      <c r="H38" s="12">
        <f t="shared" si="1"/>
        <v>103.2</v>
      </c>
    </row>
    <row r="39" spans="1:8" ht="45.75" x14ac:dyDescent="0.25">
      <c r="A39" s="8" t="s">
        <v>41</v>
      </c>
      <c r="B39" s="8">
        <v>7</v>
      </c>
      <c r="C39" s="8" t="s">
        <v>55</v>
      </c>
      <c r="D39" s="1" t="s">
        <v>43</v>
      </c>
      <c r="E39" s="8" t="s">
        <v>56</v>
      </c>
      <c r="F39" s="10">
        <v>13.88</v>
      </c>
      <c r="G39" s="11">
        <v>82</v>
      </c>
      <c r="H39" s="12">
        <f t="shared" si="1"/>
        <v>1138.1600000000001</v>
      </c>
    </row>
    <row r="40" spans="1:8" ht="45.75" x14ac:dyDescent="0.25">
      <c r="A40" s="8" t="s">
        <v>41</v>
      </c>
      <c r="B40" s="8">
        <v>8</v>
      </c>
      <c r="C40" s="8" t="s">
        <v>57</v>
      </c>
      <c r="D40" s="1" t="s">
        <v>43</v>
      </c>
      <c r="E40" s="8" t="s">
        <v>58</v>
      </c>
      <c r="F40" s="10">
        <v>19.96</v>
      </c>
      <c r="G40" s="11">
        <v>60</v>
      </c>
      <c r="H40" s="12">
        <f t="shared" si="1"/>
        <v>1197.5999999999999</v>
      </c>
    </row>
    <row r="41" spans="1:8" ht="45.75" x14ac:dyDescent="0.25">
      <c r="A41" s="8" t="s">
        <v>41</v>
      </c>
      <c r="B41" s="8">
        <v>9</v>
      </c>
      <c r="C41" s="8" t="s">
        <v>59</v>
      </c>
      <c r="D41" s="1" t="s">
        <v>43</v>
      </c>
      <c r="E41" s="8" t="s">
        <v>60</v>
      </c>
      <c r="F41" s="10">
        <v>53.05</v>
      </c>
      <c r="G41" s="11">
        <v>52</v>
      </c>
      <c r="H41" s="12">
        <f t="shared" si="1"/>
        <v>2758.6</v>
      </c>
    </row>
    <row r="42" spans="1:8" ht="34.5" x14ac:dyDescent="0.25">
      <c r="A42" s="8" t="s">
        <v>41</v>
      </c>
      <c r="B42" s="8">
        <v>10</v>
      </c>
      <c r="C42" s="8" t="s">
        <v>61</v>
      </c>
      <c r="D42" s="1" t="s">
        <v>43</v>
      </c>
      <c r="E42" s="8" t="s">
        <v>62</v>
      </c>
      <c r="F42" s="10">
        <v>10.8</v>
      </c>
      <c r="G42" s="11">
        <v>254</v>
      </c>
      <c r="H42" s="12">
        <f t="shared" si="1"/>
        <v>2743.2</v>
      </c>
    </row>
    <row r="43" spans="1:8" ht="34.5" x14ac:dyDescent="0.25">
      <c r="A43" s="8" t="s">
        <v>41</v>
      </c>
      <c r="B43" s="8">
        <v>11</v>
      </c>
      <c r="C43" s="8" t="s">
        <v>63</v>
      </c>
      <c r="D43" s="1" t="s">
        <v>43</v>
      </c>
      <c r="E43" s="8" t="s">
        <v>64</v>
      </c>
      <c r="F43" s="10">
        <v>14.46</v>
      </c>
      <c r="G43" s="11">
        <v>44</v>
      </c>
      <c r="H43" s="12">
        <f t="shared" si="1"/>
        <v>636.24</v>
      </c>
    </row>
    <row r="44" spans="1:8" ht="34.5" x14ac:dyDescent="0.25">
      <c r="A44" s="8" t="s">
        <v>41</v>
      </c>
      <c r="B44" s="8">
        <v>12</v>
      </c>
      <c r="C44" s="8" t="s">
        <v>65</v>
      </c>
      <c r="D44" s="1" t="s">
        <v>43</v>
      </c>
      <c r="E44" s="8" t="s">
        <v>66</v>
      </c>
      <c r="F44" s="10">
        <v>16.46</v>
      </c>
      <c r="G44" s="11">
        <v>10</v>
      </c>
      <c r="H44" s="12">
        <f t="shared" si="1"/>
        <v>164.6</v>
      </c>
    </row>
    <row r="45" spans="1:8" ht="34.5" x14ac:dyDescent="0.25">
      <c r="A45" s="8" t="s">
        <v>41</v>
      </c>
      <c r="B45" s="8">
        <v>13</v>
      </c>
      <c r="C45" s="8" t="s">
        <v>67</v>
      </c>
      <c r="D45" s="1" t="s">
        <v>43</v>
      </c>
      <c r="E45" s="8" t="s">
        <v>68</v>
      </c>
      <c r="F45" s="10">
        <v>20.47</v>
      </c>
      <c r="G45" s="11">
        <v>10</v>
      </c>
      <c r="H45" s="12">
        <f t="shared" si="1"/>
        <v>204.7</v>
      </c>
    </row>
    <row r="46" spans="1:8" ht="34.5" x14ac:dyDescent="0.25">
      <c r="A46" s="8" t="s">
        <v>41</v>
      </c>
      <c r="B46" s="8">
        <v>14</v>
      </c>
      <c r="C46" s="8" t="s">
        <v>69</v>
      </c>
      <c r="D46" s="1" t="s">
        <v>43</v>
      </c>
      <c r="E46" s="8" t="s">
        <v>70</v>
      </c>
      <c r="F46" s="10">
        <v>24.58</v>
      </c>
      <c r="G46" s="11">
        <v>264</v>
      </c>
      <c r="H46" s="12">
        <f t="shared" si="1"/>
        <v>6489.12</v>
      </c>
    </row>
    <row r="47" spans="1:8" ht="34.5" x14ac:dyDescent="0.25">
      <c r="A47" s="8" t="s">
        <v>41</v>
      </c>
      <c r="B47" s="8">
        <v>15</v>
      </c>
      <c r="C47" s="8" t="s">
        <v>71</v>
      </c>
      <c r="D47" s="1" t="s">
        <v>43</v>
      </c>
      <c r="E47" s="8" t="s">
        <v>72</v>
      </c>
      <c r="F47" s="10">
        <v>27.99</v>
      </c>
      <c r="G47" s="11">
        <v>10</v>
      </c>
      <c r="H47" s="12">
        <f t="shared" si="1"/>
        <v>279.89999999999998</v>
      </c>
    </row>
    <row r="48" spans="1:8" ht="34.5" x14ac:dyDescent="0.25">
      <c r="A48" s="8" t="s">
        <v>41</v>
      </c>
      <c r="B48" s="8">
        <v>16</v>
      </c>
      <c r="C48" s="8" t="s">
        <v>73</v>
      </c>
      <c r="D48" s="1" t="s">
        <v>43</v>
      </c>
      <c r="E48" s="8" t="s">
        <v>74</v>
      </c>
      <c r="F48" s="10">
        <v>30.21</v>
      </c>
      <c r="G48" s="11">
        <v>82</v>
      </c>
      <c r="H48" s="12">
        <f t="shared" si="1"/>
        <v>2477.2199999999998</v>
      </c>
    </row>
    <row r="49" spans="1:8" ht="34.5" x14ac:dyDescent="0.25">
      <c r="A49" s="8" t="s">
        <v>41</v>
      </c>
      <c r="B49" s="8">
        <v>17</v>
      </c>
      <c r="C49" s="8" t="s">
        <v>75</v>
      </c>
      <c r="D49" s="1" t="s">
        <v>43</v>
      </c>
      <c r="E49" s="8" t="s">
        <v>76</v>
      </c>
      <c r="F49" s="10">
        <v>31.71</v>
      </c>
      <c r="G49" s="11">
        <v>60</v>
      </c>
      <c r="H49" s="12">
        <f t="shared" si="1"/>
        <v>1902.6</v>
      </c>
    </row>
    <row r="50" spans="1:8" ht="34.5" x14ac:dyDescent="0.25">
      <c r="A50" s="8" t="s">
        <v>41</v>
      </c>
      <c r="B50" s="8">
        <v>18</v>
      </c>
      <c r="C50" s="8" t="s">
        <v>77</v>
      </c>
      <c r="D50" s="1" t="s">
        <v>43</v>
      </c>
      <c r="E50" s="8" t="s">
        <v>78</v>
      </c>
      <c r="F50" s="10">
        <v>44.53</v>
      </c>
      <c r="G50" s="11">
        <v>52</v>
      </c>
      <c r="H50" s="12">
        <f t="shared" si="1"/>
        <v>2315.56</v>
      </c>
    </row>
    <row r="51" spans="1:8" ht="23.25" x14ac:dyDescent="0.25">
      <c r="A51" s="8" t="s">
        <v>41</v>
      </c>
      <c r="B51" s="8">
        <v>19</v>
      </c>
      <c r="C51" s="8" t="s">
        <v>79</v>
      </c>
      <c r="D51" s="1" t="s">
        <v>43</v>
      </c>
      <c r="E51" s="8" t="s">
        <v>80</v>
      </c>
      <c r="F51" s="10">
        <v>21.92</v>
      </c>
      <c r="G51" s="11">
        <v>36</v>
      </c>
      <c r="H51" s="12">
        <f t="shared" si="1"/>
        <v>789.12</v>
      </c>
    </row>
    <row r="52" spans="1:8" ht="79.5" x14ac:dyDescent="0.25">
      <c r="A52" s="8" t="s">
        <v>41</v>
      </c>
      <c r="B52" s="8">
        <v>20</v>
      </c>
      <c r="C52" s="8" t="s">
        <v>81</v>
      </c>
      <c r="D52" s="1" t="s">
        <v>43</v>
      </c>
      <c r="E52" s="8" t="s">
        <v>82</v>
      </c>
      <c r="F52" s="10">
        <v>146.53</v>
      </c>
      <c r="G52" s="11">
        <v>2</v>
      </c>
      <c r="H52" s="12">
        <f t="shared" si="1"/>
        <v>293.06</v>
      </c>
    </row>
    <row r="53" spans="1:8" ht="79.5" x14ac:dyDescent="0.25">
      <c r="A53" s="8" t="s">
        <v>41</v>
      </c>
      <c r="B53" s="8">
        <v>21</v>
      </c>
      <c r="C53" s="8" t="s">
        <v>83</v>
      </c>
      <c r="D53" s="1" t="s">
        <v>43</v>
      </c>
      <c r="E53" s="8" t="s">
        <v>84</v>
      </c>
      <c r="F53" s="10">
        <v>201.53</v>
      </c>
      <c r="G53" s="11">
        <v>3</v>
      </c>
      <c r="H53" s="12">
        <f t="shared" si="1"/>
        <v>604.59</v>
      </c>
    </row>
    <row r="54" spans="1:8" ht="79.5" x14ac:dyDescent="0.25">
      <c r="A54" s="8" t="s">
        <v>41</v>
      </c>
      <c r="B54" s="8">
        <v>22</v>
      </c>
      <c r="C54" s="8" t="s">
        <v>85</v>
      </c>
      <c r="D54" s="1" t="s">
        <v>43</v>
      </c>
      <c r="E54" s="8" t="s">
        <v>86</v>
      </c>
      <c r="F54" s="10">
        <v>333.53</v>
      </c>
      <c r="G54" s="11">
        <v>2</v>
      </c>
      <c r="H54" s="12">
        <f t="shared" si="1"/>
        <v>667.06</v>
      </c>
    </row>
    <row r="55" spans="1:8" ht="68.25" x14ac:dyDescent="0.25">
      <c r="A55" s="8" t="s">
        <v>41</v>
      </c>
      <c r="B55" s="8">
        <v>23</v>
      </c>
      <c r="C55" s="8" t="s">
        <v>87</v>
      </c>
      <c r="D55" s="1" t="s">
        <v>43</v>
      </c>
      <c r="E55" s="8" t="s">
        <v>88</v>
      </c>
      <c r="F55" s="10">
        <v>181.73</v>
      </c>
      <c r="G55" s="11">
        <v>1</v>
      </c>
      <c r="H55" s="12">
        <f t="shared" si="1"/>
        <v>181.73</v>
      </c>
    </row>
    <row r="56" spans="1:8" ht="68.25" x14ac:dyDescent="0.25">
      <c r="A56" s="8" t="s">
        <v>41</v>
      </c>
      <c r="B56" s="8">
        <v>24</v>
      </c>
      <c r="C56" s="8" t="s">
        <v>89</v>
      </c>
      <c r="D56" s="1" t="s">
        <v>43</v>
      </c>
      <c r="E56" s="8" t="s">
        <v>90</v>
      </c>
      <c r="F56" s="10">
        <v>333.53</v>
      </c>
      <c r="G56" s="11">
        <v>2</v>
      </c>
      <c r="H56" s="12">
        <f t="shared" si="1"/>
        <v>667.06</v>
      </c>
    </row>
    <row r="57" spans="1:8" ht="68.25" x14ac:dyDescent="0.25">
      <c r="A57" s="8" t="s">
        <v>41</v>
      </c>
      <c r="B57" s="8">
        <v>25</v>
      </c>
      <c r="C57" s="8" t="s">
        <v>91</v>
      </c>
      <c r="D57" s="1" t="s">
        <v>43</v>
      </c>
      <c r="E57" s="8" t="s">
        <v>92</v>
      </c>
      <c r="F57" s="10">
        <v>363.23</v>
      </c>
      <c r="G57" s="11">
        <v>2</v>
      </c>
      <c r="H57" s="12">
        <f t="shared" si="1"/>
        <v>726.46</v>
      </c>
    </row>
    <row r="58" spans="1:8" ht="23.25" x14ac:dyDescent="0.25">
      <c r="A58" s="8" t="s">
        <v>41</v>
      </c>
      <c r="B58" s="8">
        <v>26</v>
      </c>
      <c r="C58" s="8" t="s">
        <v>93</v>
      </c>
      <c r="D58" s="1" t="s">
        <v>43</v>
      </c>
      <c r="E58" s="8" t="s">
        <v>94</v>
      </c>
      <c r="F58" s="10">
        <v>876.63</v>
      </c>
      <c r="G58" s="11">
        <v>1</v>
      </c>
      <c r="H58" s="12">
        <f t="shared" si="1"/>
        <v>876.63</v>
      </c>
    </row>
    <row r="59" spans="1:8" x14ac:dyDescent="0.25">
      <c r="E59" s="3" t="s">
        <v>16</v>
      </c>
      <c r="F59" s="3"/>
      <c r="G59" s="3"/>
      <c r="H59" s="13">
        <f>SUM(H33:H58)</f>
        <v>33297.15</v>
      </c>
    </row>
    <row r="61" spans="1:8" x14ac:dyDescent="0.25">
      <c r="C61" s="3" t="s">
        <v>6</v>
      </c>
      <c r="D61" s="2" t="s">
        <v>7</v>
      </c>
      <c r="E61" s="3" t="s">
        <v>8</v>
      </c>
    </row>
    <row r="62" spans="1:8" x14ac:dyDescent="0.25">
      <c r="C62" s="3" t="s">
        <v>9</v>
      </c>
      <c r="D62" s="2" t="s">
        <v>37</v>
      </c>
      <c r="E62" s="3" t="s">
        <v>38</v>
      </c>
    </row>
    <row r="63" spans="1:8" x14ac:dyDescent="0.25">
      <c r="C63" s="3" t="s">
        <v>39</v>
      </c>
      <c r="D63" s="2" t="s">
        <v>37</v>
      </c>
      <c r="E63" s="3" t="s">
        <v>95</v>
      </c>
    </row>
    <row r="65" spans="1:8" ht="79.5" x14ac:dyDescent="0.25">
      <c r="A65" s="8" t="s">
        <v>96</v>
      </c>
      <c r="B65" s="8">
        <v>1</v>
      </c>
      <c r="C65" s="8" t="s">
        <v>97</v>
      </c>
      <c r="D65" s="1" t="s">
        <v>27</v>
      </c>
      <c r="E65" s="8" t="s">
        <v>98</v>
      </c>
      <c r="F65" s="10">
        <v>442.91</v>
      </c>
      <c r="G65" s="11">
        <v>16</v>
      </c>
      <c r="H65" s="12">
        <f t="shared" ref="H65:H70" si="2">ROUND(ROUND(F65,2)*ROUND(G65,3),2)</f>
        <v>7086.56</v>
      </c>
    </row>
    <row r="66" spans="1:8" ht="45.75" x14ac:dyDescent="0.25">
      <c r="A66" s="8" t="s">
        <v>96</v>
      </c>
      <c r="B66" s="8">
        <v>2</v>
      </c>
      <c r="C66" s="8" t="s">
        <v>99</v>
      </c>
      <c r="D66" s="1" t="s">
        <v>27</v>
      </c>
      <c r="E66" s="8" t="s">
        <v>100</v>
      </c>
      <c r="F66" s="10">
        <v>51.11</v>
      </c>
      <c r="G66" s="11">
        <v>2</v>
      </c>
      <c r="H66" s="12">
        <f t="shared" si="2"/>
        <v>102.22</v>
      </c>
    </row>
    <row r="67" spans="1:8" ht="34.5" x14ac:dyDescent="0.25">
      <c r="A67" s="8" t="s">
        <v>96</v>
      </c>
      <c r="B67" s="8">
        <v>3</v>
      </c>
      <c r="C67" s="8" t="s">
        <v>101</v>
      </c>
      <c r="D67" s="1" t="s">
        <v>27</v>
      </c>
      <c r="E67" s="8" t="s">
        <v>102</v>
      </c>
      <c r="F67" s="10">
        <v>75.66</v>
      </c>
      <c r="G67" s="11">
        <v>2</v>
      </c>
      <c r="H67" s="12">
        <f t="shared" si="2"/>
        <v>151.32</v>
      </c>
    </row>
    <row r="68" spans="1:8" ht="34.5" x14ac:dyDescent="0.25">
      <c r="A68" s="8" t="s">
        <v>96</v>
      </c>
      <c r="B68" s="8">
        <v>4</v>
      </c>
      <c r="C68" s="8" t="s">
        <v>103</v>
      </c>
      <c r="D68" s="1" t="s">
        <v>27</v>
      </c>
      <c r="E68" s="8" t="s">
        <v>104</v>
      </c>
      <c r="F68" s="10">
        <v>78.540000000000006</v>
      </c>
      <c r="G68" s="11">
        <v>2</v>
      </c>
      <c r="H68" s="12">
        <f t="shared" si="2"/>
        <v>157.08000000000001</v>
      </c>
    </row>
    <row r="69" spans="1:8" ht="45.75" x14ac:dyDescent="0.25">
      <c r="A69" s="8" t="s">
        <v>96</v>
      </c>
      <c r="B69" s="8">
        <v>5</v>
      </c>
      <c r="C69" s="8" t="s">
        <v>105</v>
      </c>
      <c r="D69" s="1" t="s">
        <v>27</v>
      </c>
      <c r="E69" s="8" t="s">
        <v>106</v>
      </c>
      <c r="F69" s="10">
        <v>308.61</v>
      </c>
      <c r="G69" s="11">
        <v>2</v>
      </c>
      <c r="H69" s="12">
        <f t="shared" si="2"/>
        <v>617.22</v>
      </c>
    </row>
    <row r="70" spans="1:8" ht="45.75" x14ac:dyDescent="0.25">
      <c r="A70" s="8" t="s">
        <v>96</v>
      </c>
      <c r="B70" s="8">
        <v>6</v>
      </c>
      <c r="C70" s="8" t="s">
        <v>107</v>
      </c>
      <c r="D70" s="1" t="s">
        <v>27</v>
      </c>
      <c r="E70" s="8" t="s">
        <v>108</v>
      </c>
      <c r="F70" s="10">
        <v>246.75</v>
      </c>
      <c r="G70" s="11">
        <v>2</v>
      </c>
      <c r="H70" s="12">
        <f t="shared" si="2"/>
        <v>493.5</v>
      </c>
    </row>
    <row r="71" spans="1:8" x14ac:dyDescent="0.25">
      <c r="E71" s="3" t="s">
        <v>16</v>
      </c>
      <c r="F71" s="3"/>
      <c r="G71" s="3"/>
      <c r="H71" s="13">
        <f>SUM(H65:H70)</f>
        <v>8607.9000000000015</v>
      </c>
    </row>
    <row r="73" spans="1:8" x14ac:dyDescent="0.25">
      <c r="C73" s="3" t="s">
        <v>6</v>
      </c>
      <c r="D73" s="2" t="s">
        <v>7</v>
      </c>
      <c r="E73" s="3" t="s">
        <v>8</v>
      </c>
    </row>
    <row r="74" spans="1:8" x14ac:dyDescent="0.25">
      <c r="C74" s="3" t="s">
        <v>9</v>
      </c>
      <c r="D74" s="2" t="s">
        <v>37</v>
      </c>
      <c r="E74" s="3" t="s">
        <v>38</v>
      </c>
    </row>
    <row r="75" spans="1:8" x14ac:dyDescent="0.25">
      <c r="C75" s="3" t="s">
        <v>39</v>
      </c>
      <c r="D75" s="2" t="s">
        <v>109</v>
      </c>
      <c r="E75" s="3" t="s">
        <v>110</v>
      </c>
    </row>
    <row r="77" spans="1:8" ht="23.25" x14ac:dyDescent="0.25">
      <c r="A77" s="8" t="s">
        <v>111</v>
      </c>
      <c r="B77" s="8">
        <v>1</v>
      </c>
      <c r="C77" s="8" t="s">
        <v>112</v>
      </c>
      <c r="D77" s="1" t="s">
        <v>27</v>
      </c>
      <c r="E77" s="8" t="s">
        <v>113</v>
      </c>
      <c r="F77" s="10">
        <v>17.600000000000001</v>
      </c>
      <c r="G77" s="11">
        <v>53</v>
      </c>
      <c r="H77" s="12">
        <f t="shared" ref="H77:H93" si="3">ROUND(ROUND(F77,2)*ROUND(G77,3),2)</f>
        <v>932.8</v>
      </c>
    </row>
    <row r="78" spans="1:8" ht="23.25" x14ac:dyDescent="0.25">
      <c r="A78" s="8" t="s">
        <v>111</v>
      </c>
      <c r="B78" s="8">
        <v>2</v>
      </c>
      <c r="C78" s="8" t="s">
        <v>114</v>
      </c>
      <c r="D78" s="1" t="s">
        <v>27</v>
      </c>
      <c r="E78" s="8" t="s">
        <v>115</v>
      </c>
      <c r="F78" s="10">
        <v>19.75</v>
      </c>
      <c r="G78" s="11">
        <v>53</v>
      </c>
      <c r="H78" s="12">
        <f t="shared" si="3"/>
        <v>1046.75</v>
      </c>
    </row>
    <row r="79" spans="1:8" ht="23.25" x14ac:dyDescent="0.25">
      <c r="A79" s="8" t="s">
        <v>111</v>
      </c>
      <c r="B79" s="8">
        <v>3</v>
      </c>
      <c r="C79" s="8" t="s">
        <v>116</v>
      </c>
      <c r="D79" s="1" t="s">
        <v>27</v>
      </c>
      <c r="E79" s="8" t="s">
        <v>117</v>
      </c>
      <c r="F79" s="10">
        <v>27.33</v>
      </c>
      <c r="G79" s="11">
        <v>7</v>
      </c>
      <c r="H79" s="12">
        <f t="shared" si="3"/>
        <v>191.31</v>
      </c>
    </row>
    <row r="80" spans="1:8" ht="23.25" x14ac:dyDescent="0.25">
      <c r="A80" s="8" t="s">
        <v>111</v>
      </c>
      <c r="B80" s="8">
        <v>4</v>
      </c>
      <c r="C80" s="8" t="s">
        <v>118</v>
      </c>
      <c r="D80" s="1" t="s">
        <v>27</v>
      </c>
      <c r="E80" s="8" t="s">
        <v>119</v>
      </c>
      <c r="F80" s="10">
        <v>38.020000000000003</v>
      </c>
      <c r="G80" s="11">
        <v>5</v>
      </c>
      <c r="H80" s="12">
        <f t="shared" si="3"/>
        <v>190.1</v>
      </c>
    </row>
    <row r="81" spans="1:8" ht="23.25" x14ac:dyDescent="0.25">
      <c r="A81" s="8" t="s">
        <v>111</v>
      </c>
      <c r="B81" s="8">
        <v>5</v>
      </c>
      <c r="C81" s="8" t="s">
        <v>120</v>
      </c>
      <c r="D81" s="1" t="s">
        <v>27</v>
      </c>
      <c r="E81" s="8" t="s">
        <v>121</v>
      </c>
      <c r="F81" s="10">
        <v>46.75</v>
      </c>
      <c r="G81" s="11">
        <v>3</v>
      </c>
      <c r="H81" s="12">
        <f t="shared" si="3"/>
        <v>140.25</v>
      </c>
    </row>
    <row r="82" spans="1:8" ht="23.25" x14ac:dyDescent="0.25">
      <c r="A82" s="8" t="s">
        <v>111</v>
      </c>
      <c r="B82" s="8">
        <v>6</v>
      </c>
      <c r="C82" s="8" t="s">
        <v>122</v>
      </c>
      <c r="D82" s="1" t="s">
        <v>27</v>
      </c>
      <c r="E82" s="8" t="s">
        <v>123</v>
      </c>
      <c r="F82" s="10">
        <v>69.39</v>
      </c>
      <c r="G82" s="11">
        <v>4</v>
      </c>
      <c r="H82" s="12">
        <f t="shared" si="3"/>
        <v>277.56</v>
      </c>
    </row>
    <row r="83" spans="1:8" ht="23.25" x14ac:dyDescent="0.25">
      <c r="A83" s="8" t="s">
        <v>111</v>
      </c>
      <c r="B83" s="8">
        <v>7</v>
      </c>
      <c r="C83" s="8" t="s">
        <v>124</v>
      </c>
      <c r="D83" s="1" t="s">
        <v>27</v>
      </c>
      <c r="E83" s="8" t="s">
        <v>125</v>
      </c>
      <c r="F83" s="10">
        <v>23.06</v>
      </c>
      <c r="G83" s="11">
        <v>46</v>
      </c>
      <c r="H83" s="12">
        <f t="shared" si="3"/>
        <v>1060.76</v>
      </c>
    </row>
    <row r="84" spans="1:8" ht="23.25" x14ac:dyDescent="0.25">
      <c r="A84" s="8" t="s">
        <v>111</v>
      </c>
      <c r="B84" s="8">
        <v>8</v>
      </c>
      <c r="C84" s="8" t="s">
        <v>126</v>
      </c>
      <c r="D84" s="1" t="s">
        <v>27</v>
      </c>
      <c r="E84" s="8" t="s">
        <v>127</v>
      </c>
      <c r="F84" s="10">
        <v>25.16</v>
      </c>
      <c r="G84" s="11">
        <v>50</v>
      </c>
      <c r="H84" s="12">
        <f t="shared" si="3"/>
        <v>1258</v>
      </c>
    </row>
    <row r="85" spans="1:8" ht="34.5" x14ac:dyDescent="0.25">
      <c r="A85" s="8" t="s">
        <v>111</v>
      </c>
      <c r="B85" s="8">
        <v>9</v>
      </c>
      <c r="C85" s="8" t="s">
        <v>128</v>
      </c>
      <c r="D85" s="1" t="s">
        <v>27</v>
      </c>
      <c r="E85" s="8" t="s">
        <v>129</v>
      </c>
      <c r="F85" s="10">
        <v>925.18</v>
      </c>
      <c r="G85" s="11">
        <v>1</v>
      </c>
      <c r="H85" s="12">
        <f t="shared" si="3"/>
        <v>925.18</v>
      </c>
    </row>
    <row r="86" spans="1:8" ht="79.5" x14ac:dyDescent="0.25">
      <c r="A86" s="8" t="s">
        <v>111</v>
      </c>
      <c r="B86" s="8">
        <v>10</v>
      </c>
      <c r="C86" s="8" t="s">
        <v>130</v>
      </c>
      <c r="D86" s="1" t="s">
        <v>27</v>
      </c>
      <c r="E86" s="8" t="s">
        <v>131</v>
      </c>
      <c r="F86" s="10">
        <v>124.21</v>
      </c>
      <c r="G86" s="11">
        <v>7</v>
      </c>
      <c r="H86" s="12">
        <f t="shared" si="3"/>
        <v>869.47</v>
      </c>
    </row>
    <row r="87" spans="1:8" ht="34.5" x14ac:dyDescent="0.25">
      <c r="A87" s="8" t="s">
        <v>111</v>
      </c>
      <c r="B87" s="8">
        <v>11</v>
      </c>
      <c r="C87" s="8" t="s">
        <v>61</v>
      </c>
      <c r="D87" s="1" t="s">
        <v>43</v>
      </c>
      <c r="E87" s="8" t="s">
        <v>62</v>
      </c>
      <c r="F87" s="10">
        <v>10.8</v>
      </c>
      <c r="G87" s="11">
        <v>252.5</v>
      </c>
      <c r="H87" s="12">
        <f t="shared" si="3"/>
        <v>2727</v>
      </c>
    </row>
    <row r="88" spans="1:8" ht="34.5" x14ac:dyDescent="0.25">
      <c r="A88" s="8" t="s">
        <v>111</v>
      </c>
      <c r="B88" s="8">
        <v>12</v>
      </c>
      <c r="C88" s="8" t="s">
        <v>63</v>
      </c>
      <c r="D88" s="1" t="s">
        <v>43</v>
      </c>
      <c r="E88" s="8" t="s">
        <v>64</v>
      </c>
      <c r="F88" s="10">
        <v>14.46</v>
      </c>
      <c r="G88" s="11">
        <v>7.5</v>
      </c>
      <c r="H88" s="12">
        <f t="shared" si="3"/>
        <v>108.45</v>
      </c>
    </row>
    <row r="89" spans="1:8" ht="34.5" x14ac:dyDescent="0.25">
      <c r="A89" s="8" t="s">
        <v>111</v>
      </c>
      <c r="B89" s="8">
        <v>13</v>
      </c>
      <c r="C89" s="8" t="s">
        <v>65</v>
      </c>
      <c r="D89" s="1" t="s">
        <v>43</v>
      </c>
      <c r="E89" s="8" t="s">
        <v>66</v>
      </c>
      <c r="F89" s="10">
        <v>16.46</v>
      </c>
      <c r="G89" s="11">
        <v>10</v>
      </c>
      <c r="H89" s="12">
        <f t="shared" si="3"/>
        <v>164.6</v>
      </c>
    </row>
    <row r="90" spans="1:8" ht="34.5" x14ac:dyDescent="0.25">
      <c r="A90" s="8" t="s">
        <v>111</v>
      </c>
      <c r="B90" s="8">
        <v>14</v>
      </c>
      <c r="C90" s="8" t="s">
        <v>69</v>
      </c>
      <c r="D90" s="1" t="s">
        <v>43</v>
      </c>
      <c r="E90" s="8" t="s">
        <v>70</v>
      </c>
      <c r="F90" s="10">
        <v>24.58</v>
      </c>
      <c r="G90" s="11">
        <v>242.5</v>
      </c>
      <c r="H90" s="12">
        <f t="shared" si="3"/>
        <v>5960.65</v>
      </c>
    </row>
    <row r="91" spans="1:8" ht="34.5" x14ac:dyDescent="0.25">
      <c r="A91" s="8" t="s">
        <v>111</v>
      </c>
      <c r="B91" s="8">
        <v>15</v>
      </c>
      <c r="C91" s="8" t="s">
        <v>71</v>
      </c>
      <c r="D91" s="1" t="s">
        <v>43</v>
      </c>
      <c r="E91" s="8" t="s">
        <v>72</v>
      </c>
      <c r="F91" s="10">
        <v>27.99</v>
      </c>
      <c r="G91" s="11">
        <v>10</v>
      </c>
      <c r="H91" s="12">
        <f t="shared" si="3"/>
        <v>279.89999999999998</v>
      </c>
    </row>
    <row r="92" spans="1:8" ht="34.5" x14ac:dyDescent="0.25">
      <c r="A92" s="8" t="s">
        <v>111</v>
      </c>
      <c r="B92" s="8">
        <v>16</v>
      </c>
      <c r="C92" s="8" t="s">
        <v>73</v>
      </c>
      <c r="D92" s="1" t="s">
        <v>43</v>
      </c>
      <c r="E92" s="8" t="s">
        <v>74</v>
      </c>
      <c r="F92" s="10">
        <v>30.21</v>
      </c>
      <c r="G92" s="11">
        <v>17.5</v>
      </c>
      <c r="H92" s="12">
        <f t="shared" si="3"/>
        <v>528.67999999999995</v>
      </c>
    </row>
    <row r="93" spans="1:8" ht="34.5" x14ac:dyDescent="0.25">
      <c r="A93" s="8" t="s">
        <v>111</v>
      </c>
      <c r="B93" s="8">
        <v>17</v>
      </c>
      <c r="C93" s="8" t="s">
        <v>75</v>
      </c>
      <c r="D93" s="1" t="s">
        <v>43</v>
      </c>
      <c r="E93" s="8" t="s">
        <v>76</v>
      </c>
      <c r="F93" s="10">
        <v>31.71</v>
      </c>
      <c r="G93" s="11">
        <v>15</v>
      </c>
      <c r="H93" s="12">
        <f t="shared" si="3"/>
        <v>475.65</v>
      </c>
    </row>
    <row r="94" spans="1:8" x14ac:dyDescent="0.25">
      <c r="E94" s="3" t="s">
        <v>16</v>
      </c>
      <c r="F94" s="3"/>
      <c r="G94" s="3"/>
      <c r="H94" s="13">
        <f>SUM(H77:H93)</f>
        <v>17137.11</v>
      </c>
    </row>
    <row r="96" spans="1:8" x14ac:dyDescent="0.25">
      <c r="C96" s="3" t="s">
        <v>6</v>
      </c>
      <c r="D96" s="2" t="s">
        <v>7</v>
      </c>
      <c r="E96" s="3" t="s">
        <v>8</v>
      </c>
    </row>
    <row r="97" spans="1:8" x14ac:dyDescent="0.25">
      <c r="C97" s="3" t="s">
        <v>9</v>
      </c>
      <c r="D97" s="2" t="s">
        <v>109</v>
      </c>
      <c r="E97" s="3" t="s">
        <v>132</v>
      </c>
    </row>
    <row r="99" spans="1:8" ht="45.75" x14ac:dyDescent="0.25">
      <c r="A99" s="8" t="s">
        <v>133</v>
      </c>
      <c r="B99" s="8">
        <v>1</v>
      </c>
      <c r="C99" s="8" t="s">
        <v>134</v>
      </c>
      <c r="D99" s="1" t="s">
        <v>20</v>
      </c>
      <c r="E99" s="8" t="s">
        <v>135</v>
      </c>
      <c r="F99" s="10">
        <v>14.79</v>
      </c>
      <c r="G99" s="11">
        <v>169.2</v>
      </c>
      <c r="H99" s="12">
        <f t="shared" ref="H99:H106" si="4">ROUND(ROUND(F99,2)*ROUND(G99,3),2)</f>
        <v>2502.4699999999998</v>
      </c>
    </row>
    <row r="100" spans="1:8" ht="45.75" x14ac:dyDescent="0.25">
      <c r="A100" s="8" t="s">
        <v>133</v>
      </c>
      <c r="B100" s="8">
        <v>2</v>
      </c>
      <c r="C100" s="8" t="s">
        <v>136</v>
      </c>
      <c r="D100" s="1" t="s">
        <v>20</v>
      </c>
      <c r="E100" s="8" t="s">
        <v>137</v>
      </c>
      <c r="F100" s="10">
        <v>32.18</v>
      </c>
      <c r="G100" s="11">
        <v>77.3</v>
      </c>
      <c r="H100" s="12">
        <f t="shared" si="4"/>
        <v>2487.5100000000002</v>
      </c>
    </row>
    <row r="101" spans="1:8" ht="34.5" x14ac:dyDescent="0.25">
      <c r="A101" s="8" t="s">
        <v>133</v>
      </c>
      <c r="B101" s="8">
        <v>3</v>
      </c>
      <c r="C101" s="8" t="s">
        <v>138</v>
      </c>
      <c r="D101" s="1" t="s">
        <v>20</v>
      </c>
      <c r="E101" s="8" t="s">
        <v>139</v>
      </c>
      <c r="F101" s="10">
        <v>57.75</v>
      </c>
      <c r="G101" s="11">
        <v>23.5</v>
      </c>
      <c r="H101" s="12">
        <f t="shared" si="4"/>
        <v>1357.13</v>
      </c>
    </row>
    <row r="102" spans="1:8" ht="23.25" x14ac:dyDescent="0.25">
      <c r="A102" s="8" t="s">
        <v>133</v>
      </c>
      <c r="B102" s="8">
        <v>4</v>
      </c>
      <c r="C102" s="8" t="s">
        <v>140</v>
      </c>
      <c r="D102" s="1" t="s">
        <v>20</v>
      </c>
      <c r="E102" s="8" t="s">
        <v>141</v>
      </c>
      <c r="F102" s="10">
        <v>18.93</v>
      </c>
      <c r="G102" s="11">
        <v>23.5</v>
      </c>
      <c r="H102" s="12">
        <f t="shared" si="4"/>
        <v>444.86</v>
      </c>
    </row>
    <row r="103" spans="1:8" ht="45.75" x14ac:dyDescent="0.25">
      <c r="A103" s="8" t="s">
        <v>133</v>
      </c>
      <c r="B103" s="8">
        <v>5</v>
      </c>
      <c r="C103" s="8" t="s">
        <v>142</v>
      </c>
      <c r="D103" s="1" t="s">
        <v>27</v>
      </c>
      <c r="E103" s="8" t="s">
        <v>143</v>
      </c>
      <c r="F103" s="10">
        <v>30.42</v>
      </c>
      <c r="G103" s="11">
        <v>16</v>
      </c>
      <c r="H103" s="12">
        <f t="shared" si="4"/>
        <v>486.72</v>
      </c>
    </row>
    <row r="104" spans="1:8" ht="57" x14ac:dyDescent="0.25">
      <c r="A104" s="8" t="s">
        <v>133</v>
      </c>
      <c r="B104" s="8">
        <v>6</v>
      </c>
      <c r="C104" s="8" t="s">
        <v>144</v>
      </c>
      <c r="D104" s="1" t="s">
        <v>27</v>
      </c>
      <c r="E104" s="8" t="s">
        <v>145</v>
      </c>
      <c r="F104" s="10">
        <v>60.85</v>
      </c>
      <c r="G104" s="11">
        <v>2</v>
      </c>
      <c r="H104" s="12">
        <f t="shared" si="4"/>
        <v>121.7</v>
      </c>
    </row>
    <row r="105" spans="1:8" ht="23.25" x14ac:dyDescent="0.25">
      <c r="A105" s="8" t="s">
        <v>133</v>
      </c>
      <c r="B105" s="8">
        <v>7</v>
      </c>
      <c r="C105" s="8" t="s">
        <v>146</v>
      </c>
      <c r="D105" s="1" t="s">
        <v>27</v>
      </c>
      <c r="E105" s="8" t="s">
        <v>147</v>
      </c>
      <c r="F105" s="10">
        <v>845.22</v>
      </c>
      <c r="G105" s="11">
        <v>1</v>
      </c>
      <c r="H105" s="12">
        <f t="shared" si="4"/>
        <v>845.22</v>
      </c>
    </row>
    <row r="106" spans="1:8" ht="34.5" x14ac:dyDescent="0.25">
      <c r="A106" s="8" t="s">
        <v>133</v>
      </c>
      <c r="B106" s="8">
        <v>8</v>
      </c>
      <c r="C106" s="8" t="s">
        <v>148</v>
      </c>
      <c r="D106" s="1" t="s">
        <v>27</v>
      </c>
      <c r="E106" s="8" t="s">
        <v>149</v>
      </c>
      <c r="F106" s="10">
        <v>314.41000000000003</v>
      </c>
      <c r="G106" s="11">
        <v>1</v>
      </c>
      <c r="H106" s="12">
        <f t="shared" si="4"/>
        <v>314.41000000000003</v>
      </c>
    </row>
    <row r="107" spans="1:8" x14ac:dyDescent="0.25">
      <c r="E107" s="3" t="s">
        <v>16</v>
      </c>
      <c r="F107" s="3"/>
      <c r="G107" s="3"/>
      <c r="H107" s="13">
        <f>SUM(H99:H106)</f>
        <v>8560.0199999999986</v>
      </c>
    </row>
    <row r="109" spans="1:8" x14ac:dyDescent="0.25">
      <c r="C109" s="3" t="s">
        <v>6</v>
      </c>
      <c r="D109" s="2" t="s">
        <v>7</v>
      </c>
      <c r="E109" s="3" t="s">
        <v>8</v>
      </c>
    </row>
    <row r="110" spans="1:8" x14ac:dyDescent="0.25">
      <c r="C110" s="3" t="s">
        <v>9</v>
      </c>
      <c r="D110" s="2" t="s">
        <v>150</v>
      </c>
      <c r="E110" s="3" t="s">
        <v>151</v>
      </c>
    </row>
    <row r="112" spans="1:8" ht="23.25" x14ac:dyDescent="0.25">
      <c r="A112" s="8" t="s">
        <v>152</v>
      </c>
      <c r="B112" s="8">
        <v>1</v>
      </c>
      <c r="C112" s="8" t="s">
        <v>153</v>
      </c>
      <c r="D112" s="1" t="s">
        <v>154</v>
      </c>
      <c r="E112" s="8" t="s">
        <v>155</v>
      </c>
      <c r="F112" s="10">
        <v>59.19</v>
      </c>
      <c r="G112" s="11">
        <v>4</v>
      </c>
      <c r="H112" s="12">
        <f>ROUND(ROUND(F112,2)*ROUND(G112,3),2)</f>
        <v>236.76</v>
      </c>
    </row>
    <row r="113" spans="1:8" ht="34.5" x14ac:dyDescent="0.25">
      <c r="A113" s="8" t="s">
        <v>152</v>
      </c>
      <c r="B113" s="8">
        <v>2</v>
      </c>
      <c r="C113" s="8" t="s">
        <v>156</v>
      </c>
      <c r="D113" s="1" t="s">
        <v>154</v>
      </c>
      <c r="E113" s="8" t="s">
        <v>157</v>
      </c>
      <c r="F113" s="10">
        <v>97.67</v>
      </c>
      <c r="G113" s="11">
        <v>4</v>
      </c>
      <c r="H113" s="12">
        <f>ROUND(ROUND(F113,2)*ROUND(G113,3),2)</f>
        <v>390.68</v>
      </c>
    </row>
    <row r="114" spans="1:8" x14ac:dyDescent="0.25">
      <c r="E114" s="3" t="s">
        <v>16</v>
      </c>
      <c r="F114" s="3"/>
      <c r="G114" s="3"/>
      <c r="H114" s="13">
        <f>SUM(H112:H113)</f>
        <v>627.44000000000005</v>
      </c>
    </row>
    <row r="116" spans="1:8" x14ac:dyDescent="0.25">
      <c r="C116" s="3" t="s">
        <v>6</v>
      </c>
      <c r="D116" s="2" t="s">
        <v>7</v>
      </c>
      <c r="E116" s="3" t="s">
        <v>8</v>
      </c>
    </row>
    <row r="117" spans="1:8" x14ac:dyDescent="0.25">
      <c r="C117" s="3" t="s">
        <v>9</v>
      </c>
      <c r="D117" s="2" t="s">
        <v>158</v>
      </c>
      <c r="E117" s="3" t="s">
        <v>159</v>
      </c>
    </row>
    <row r="119" spans="1:8" ht="34.5" x14ac:dyDescent="0.25">
      <c r="A119" s="8" t="s">
        <v>160</v>
      </c>
      <c r="B119" s="8">
        <v>1</v>
      </c>
      <c r="C119" s="8" t="s">
        <v>161</v>
      </c>
      <c r="D119" s="1" t="s">
        <v>162</v>
      </c>
      <c r="E119" s="8" t="s">
        <v>163</v>
      </c>
      <c r="F119" s="10">
        <v>475</v>
      </c>
      <c r="G119" s="11">
        <v>1</v>
      </c>
      <c r="H119" s="12">
        <f>ROUND(ROUND(F119,2)*ROUND(G119,3),2)</f>
        <v>475</v>
      </c>
    </row>
    <row r="120" spans="1:8" x14ac:dyDescent="0.25">
      <c r="E120" s="3" t="s">
        <v>16</v>
      </c>
      <c r="F120" s="3"/>
      <c r="G120" s="3"/>
      <c r="H120" s="13">
        <f>SUM(H119:H119)</f>
        <v>475</v>
      </c>
    </row>
    <row r="122" spans="1:8" x14ac:dyDescent="0.25">
      <c r="C122" s="3" t="s">
        <v>6</v>
      </c>
      <c r="D122" s="2" t="s">
        <v>7</v>
      </c>
      <c r="E122" s="3" t="s">
        <v>8</v>
      </c>
    </row>
    <row r="123" spans="1:8" x14ac:dyDescent="0.25">
      <c r="C123" s="3" t="s">
        <v>9</v>
      </c>
      <c r="D123" s="2" t="s">
        <v>164</v>
      </c>
      <c r="E123" s="3" t="s">
        <v>165</v>
      </c>
    </row>
    <row r="124" spans="1:8" x14ac:dyDescent="0.25">
      <c r="C124" s="3" t="s">
        <v>39</v>
      </c>
      <c r="D124" s="2" t="s">
        <v>7</v>
      </c>
      <c r="E124" s="3" t="s">
        <v>166</v>
      </c>
    </row>
    <row r="126" spans="1:8" ht="23.25" x14ac:dyDescent="0.25">
      <c r="A126" s="8" t="s">
        <v>167</v>
      </c>
      <c r="B126" s="8">
        <v>1</v>
      </c>
      <c r="C126" s="8" t="s">
        <v>168</v>
      </c>
      <c r="D126" s="1" t="s">
        <v>27</v>
      </c>
      <c r="E126" s="8" t="s">
        <v>169</v>
      </c>
      <c r="F126" s="10">
        <v>49.23</v>
      </c>
      <c r="G126" s="11">
        <v>2</v>
      </c>
      <c r="H126" s="12">
        <f>ROUND(ROUND(F126,2)*ROUND(G126,3),2)</f>
        <v>98.46</v>
      </c>
    </row>
    <row r="127" spans="1:8" ht="23.25" x14ac:dyDescent="0.25">
      <c r="A127" s="8" t="s">
        <v>167</v>
      </c>
      <c r="B127" s="8">
        <v>2</v>
      </c>
      <c r="C127" s="8" t="s">
        <v>170</v>
      </c>
      <c r="D127" s="1" t="s">
        <v>27</v>
      </c>
      <c r="E127" s="8" t="s">
        <v>171</v>
      </c>
      <c r="F127" s="10">
        <v>25.15</v>
      </c>
      <c r="G127" s="11">
        <v>2</v>
      </c>
      <c r="H127" s="12">
        <f>ROUND(ROUND(F127,2)*ROUND(G127,3),2)</f>
        <v>50.3</v>
      </c>
    </row>
    <row r="128" spans="1:8" ht="23.25" x14ac:dyDescent="0.25">
      <c r="A128" s="8" t="s">
        <v>167</v>
      </c>
      <c r="B128" s="8">
        <v>3</v>
      </c>
      <c r="C128" s="8" t="s">
        <v>172</v>
      </c>
      <c r="D128" s="1" t="s">
        <v>43</v>
      </c>
      <c r="E128" s="8" t="s">
        <v>173</v>
      </c>
      <c r="F128" s="10">
        <v>4.22</v>
      </c>
      <c r="G128" s="11">
        <v>10</v>
      </c>
      <c r="H128" s="12">
        <f>ROUND(ROUND(F128,2)*ROUND(G128,3),2)</f>
        <v>42.2</v>
      </c>
    </row>
    <row r="129" spans="1:8" x14ac:dyDescent="0.25">
      <c r="E129" s="3" t="s">
        <v>16</v>
      </c>
      <c r="F129" s="3"/>
      <c r="G129" s="3"/>
      <c r="H129" s="13">
        <f>SUM(H126:H128)</f>
        <v>190.95999999999998</v>
      </c>
    </row>
    <row r="131" spans="1:8" x14ac:dyDescent="0.25">
      <c r="C131" s="3" t="s">
        <v>6</v>
      </c>
      <c r="D131" s="2" t="s">
        <v>7</v>
      </c>
      <c r="E131" s="3" t="s">
        <v>8</v>
      </c>
    </row>
    <row r="132" spans="1:8" x14ac:dyDescent="0.25">
      <c r="C132" s="3" t="s">
        <v>9</v>
      </c>
      <c r="D132" s="2" t="s">
        <v>164</v>
      </c>
      <c r="E132" s="3" t="s">
        <v>165</v>
      </c>
    </row>
    <row r="133" spans="1:8" x14ac:dyDescent="0.25">
      <c r="C133" s="3" t="s">
        <v>39</v>
      </c>
      <c r="D133" s="2" t="s">
        <v>37</v>
      </c>
      <c r="E133" s="3" t="s">
        <v>174</v>
      </c>
    </row>
    <row r="135" spans="1:8" x14ac:dyDescent="0.25">
      <c r="A135" s="8" t="s">
        <v>175</v>
      </c>
      <c r="B135" s="8">
        <v>1</v>
      </c>
      <c r="C135" s="8" t="s">
        <v>176</v>
      </c>
      <c r="D135" s="1" t="s">
        <v>27</v>
      </c>
      <c r="E135" s="8" t="s">
        <v>177</v>
      </c>
      <c r="F135" s="10">
        <v>9.94</v>
      </c>
      <c r="G135" s="11">
        <v>3</v>
      </c>
      <c r="H135" s="12">
        <f t="shared" ref="H135:H144" si="5">ROUND(ROUND(F135,2)*ROUND(G135,3),2)</f>
        <v>29.82</v>
      </c>
    </row>
    <row r="136" spans="1:8" ht="23.25" x14ac:dyDescent="0.25">
      <c r="A136" s="8" t="s">
        <v>175</v>
      </c>
      <c r="B136" s="8">
        <v>2</v>
      </c>
      <c r="C136" s="8" t="s">
        <v>178</v>
      </c>
      <c r="D136" s="1" t="s">
        <v>27</v>
      </c>
      <c r="E136" s="8" t="s">
        <v>179</v>
      </c>
      <c r="F136" s="10">
        <v>11.1</v>
      </c>
      <c r="G136" s="11">
        <v>3</v>
      </c>
      <c r="H136" s="12">
        <f t="shared" si="5"/>
        <v>33.299999999999997</v>
      </c>
    </row>
    <row r="137" spans="1:8" ht="23.25" x14ac:dyDescent="0.25">
      <c r="A137" s="8" t="s">
        <v>175</v>
      </c>
      <c r="B137" s="8">
        <v>3</v>
      </c>
      <c r="C137" s="8" t="s">
        <v>180</v>
      </c>
      <c r="D137" s="1" t="s">
        <v>27</v>
      </c>
      <c r="E137" s="8" t="s">
        <v>181</v>
      </c>
      <c r="F137" s="10">
        <v>23.29</v>
      </c>
      <c r="G137" s="11">
        <v>3</v>
      </c>
      <c r="H137" s="12">
        <f t="shared" si="5"/>
        <v>69.87</v>
      </c>
    </row>
    <row r="138" spans="1:8" x14ac:dyDescent="0.25">
      <c r="A138" s="8" t="s">
        <v>175</v>
      </c>
      <c r="B138" s="8">
        <v>4</v>
      </c>
      <c r="C138" s="8" t="s">
        <v>182</v>
      </c>
      <c r="D138" s="1" t="s">
        <v>27</v>
      </c>
      <c r="E138" s="8" t="s">
        <v>183</v>
      </c>
      <c r="F138" s="10">
        <v>2.35</v>
      </c>
      <c r="G138" s="11">
        <v>3</v>
      </c>
      <c r="H138" s="12">
        <f t="shared" si="5"/>
        <v>7.05</v>
      </c>
    </row>
    <row r="139" spans="1:8" ht="23.25" x14ac:dyDescent="0.25">
      <c r="A139" s="8" t="s">
        <v>175</v>
      </c>
      <c r="B139" s="8">
        <v>5</v>
      </c>
      <c r="C139" s="8" t="s">
        <v>184</v>
      </c>
      <c r="D139" s="1" t="s">
        <v>27</v>
      </c>
      <c r="E139" s="8" t="s">
        <v>185</v>
      </c>
      <c r="F139" s="10">
        <v>2.21</v>
      </c>
      <c r="G139" s="11">
        <v>3</v>
      </c>
      <c r="H139" s="12">
        <f t="shared" si="5"/>
        <v>6.63</v>
      </c>
    </row>
    <row r="140" spans="1:8" ht="34.5" x14ac:dyDescent="0.25">
      <c r="A140" s="8" t="s">
        <v>175</v>
      </c>
      <c r="B140" s="8">
        <v>6</v>
      </c>
      <c r="C140" s="8" t="s">
        <v>186</v>
      </c>
      <c r="D140" s="1" t="s">
        <v>27</v>
      </c>
      <c r="E140" s="8" t="s">
        <v>187</v>
      </c>
      <c r="F140" s="10">
        <v>28.38</v>
      </c>
      <c r="G140" s="11">
        <v>3</v>
      </c>
      <c r="H140" s="12">
        <f t="shared" si="5"/>
        <v>85.14</v>
      </c>
    </row>
    <row r="141" spans="1:8" x14ac:dyDescent="0.25">
      <c r="A141" s="8" t="s">
        <v>175</v>
      </c>
      <c r="B141" s="8">
        <v>7</v>
      </c>
      <c r="C141" s="8" t="s">
        <v>188</v>
      </c>
      <c r="D141" s="1" t="s">
        <v>27</v>
      </c>
      <c r="E141" s="8" t="s">
        <v>189</v>
      </c>
      <c r="F141" s="10">
        <v>35.549999999999997</v>
      </c>
      <c r="G141" s="11">
        <v>3</v>
      </c>
      <c r="H141" s="12">
        <f t="shared" si="5"/>
        <v>106.65</v>
      </c>
    </row>
    <row r="142" spans="1:8" x14ac:dyDescent="0.25">
      <c r="A142" s="8" t="s">
        <v>175</v>
      </c>
      <c r="B142" s="8">
        <v>8</v>
      </c>
      <c r="C142" s="8" t="s">
        <v>190</v>
      </c>
      <c r="D142" s="1" t="s">
        <v>27</v>
      </c>
      <c r="E142" s="8" t="s">
        <v>191</v>
      </c>
      <c r="F142" s="10">
        <v>4.1900000000000004</v>
      </c>
      <c r="G142" s="11">
        <v>3</v>
      </c>
      <c r="H142" s="12">
        <f t="shared" si="5"/>
        <v>12.57</v>
      </c>
    </row>
    <row r="143" spans="1:8" ht="23.25" x14ac:dyDescent="0.25">
      <c r="A143" s="8" t="s">
        <v>175</v>
      </c>
      <c r="B143" s="8">
        <v>9</v>
      </c>
      <c r="C143" s="8" t="s">
        <v>192</v>
      </c>
      <c r="D143" s="1" t="s">
        <v>27</v>
      </c>
      <c r="E143" s="8" t="s">
        <v>193</v>
      </c>
      <c r="F143" s="10">
        <v>12.72</v>
      </c>
      <c r="G143" s="11">
        <v>3</v>
      </c>
      <c r="H143" s="12">
        <f t="shared" si="5"/>
        <v>38.159999999999997</v>
      </c>
    </row>
    <row r="144" spans="1:8" x14ac:dyDescent="0.25">
      <c r="A144" s="8" t="s">
        <v>175</v>
      </c>
      <c r="B144" s="8">
        <v>10</v>
      </c>
      <c r="C144" s="8" t="s">
        <v>194</v>
      </c>
      <c r="D144" s="1" t="s">
        <v>27</v>
      </c>
      <c r="E144" s="8" t="s">
        <v>195</v>
      </c>
      <c r="F144" s="10">
        <v>18.54</v>
      </c>
      <c r="G144" s="11">
        <v>3</v>
      </c>
      <c r="H144" s="12">
        <f t="shared" si="5"/>
        <v>55.62</v>
      </c>
    </row>
    <row r="145" spans="1:8" x14ac:dyDescent="0.25">
      <c r="E145" s="3" t="s">
        <v>16</v>
      </c>
      <c r="F145" s="3"/>
      <c r="G145" s="3"/>
      <c r="H145" s="13">
        <f>SUM(H135:H144)</f>
        <v>444.81000000000006</v>
      </c>
    </row>
    <row r="147" spans="1:8" x14ac:dyDescent="0.25">
      <c r="C147" s="3" t="s">
        <v>6</v>
      </c>
      <c r="D147" s="2" t="s">
        <v>7</v>
      </c>
      <c r="E147" s="3" t="s">
        <v>8</v>
      </c>
    </row>
    <row r="148" spans="1:8" x14ac:dyDescent="0.25">
      <c r="C148" s="3" t="s">
        <v>9</v>
      </c>
      <c r="D148" s="2" t="s">
        <v>164</v>
      </c>
      <c r="E148" s="3" t="s">
        <v>165</v>
      </c>
    </row>
    <row r="149" spans="1:8" x14ac:dyDescent="0.25">
      <c r="C149" s="3" t="s">
        <v>39</v>
      </c>
      <c r="D149" s="2" t="s">
        <v>109</v>
      </c>
      <c r="E149" s="3" t="s">
        <v>196</v>
      </c>
    </row>
    <row r="151" spans="1:8" x14ac:dyDescent="0.25">
      <c r="A151" s="8" t="s">
        <v>197</v>
      </c>
      <c r="B151" s="8">
        <v>1</v>
      </c>
      <c r="C151" s="8" t="s">
        <v>198</v>
      </c>
      <c r="D151" s="1" t="s">
        <v>27</v>
      </c>
      <c r="E151" s="8" t="s">
        <v>199</v>
      </c>
      <c r="F151" s="10">
        <v>165.13</v>
      </c>
      <c r="G151" s="11">
        <v>1</v>
      </c>
      <c r="H151" s="12">
        <f>ROUND(ROUND(F151,2)*ROUND(G151,3),2)</f>
        <v>165.13</v>
      </c>
    </row>
    <row r="152" spans="1:8" x14ac:dyDescent="0.25">
      <c r="E152" s="3" t="s">
        <v>16</v>
      </c>
      <c r="F152" s="3"/>
      <c r="G152" s="3"/>
      <c r="H152" s="13">
        <f>SUM(H151:H151)</f>
        <v>165.13</v>
      </c>
    </row>
    <row r="154" spans="1:8" x14ac:dyDescent="0.25">
      <c r="E154" s="14" t="s">
        <v>200</v>
      </c>
      <c r="H154" s="15">
        <f>SUM(H9:H153)/2</f>
        <v>73826.989999999991</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Fonte</cp:lastModifiedBy>
  <dcterms:created xsi:type="dcterms:W3CDTF">2025-11-10T16:54:14Z</dcterms:created>
  <dcterms:modified xsi:type="dcterms:W3CDTF">2025-11-10T16:57:05Z</dcterms:modified>
</cp:coreProperties>
</file>