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3 CEM Gimeno Fontaneria vestidors\03 Pressupost\"/>
    </mc:Choice>
  </mc:AlternateContent>
  <xr:revisionPtr revIDLastSave="0" documentId="13_ncr:1_{252BB028-A26A-4042-9861-BD26459DB82D}" xr6:coauthVersionLast="47" xr6:coauthVersionMax="47" xr10:uidLastSave="{00000000-0000-0000-0000-000000000000}"/>
  <bookViews>
    <workbookView xWindow="2868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 l="1"/>
  <c r="H40" i="2"/>
  <c r="H42" i="2"/>
  <c r="H82" i="2"/>
  <c r="H104" i="2"/>
  <c r="H112" i="2"/>
  <c r="H122" i="2" s="1"/>
  <c r="H114" i="2"/>
  <c r="H128" i="2"/>
  <c r="H129" i="2" s="1"/>
  <c r="H121" i="2"/>
  <c r="H120" i="2"/>
  <c r="H119" i="2"/>
  <c r="H118" i="2"/>
  <c r="H117" i="2"/>
  <c r="H116" i="2"/>
  <c r="H115" i="2"/>
  <c r="H113" i="2"/>
  <c r="H106" i="2"/>
  <c r="H105" i="2"/>
  <c r="H103" i="2"/>
  <c r="H96" i="2"/>
  <c r="H97" i="2" s="1"/>
  <c r="H91" i="2"/>
  <c r="H90" i="2"/>
  <c r="H89" i="2"/>
  <c r="H83" i="2"/>
  <c r="H84" i="2" s="1"/>
  <c r="H81" i="2"/>
  <c r="H80" i="2"/>
  <c r="H74" i="2"/>
  <c r="H75" i="2" s="1"/>
  <c r="H68" i="2"/>
  <c r="H67" i="2"/>
  <c r="H66" i="2"/>
  <c r="H65" i="2"/>
  <c r="H64" i="2"/>
  <c r="H63" i="2"/>
  <c r="H62" i="2"/>
  <c r="H61" i="2"/>
  <c r="H60" i="2"/>
  <c r="H59" i="2"/>
  <c r="H58" i="2"/>
  <c r="H57" i="2"/>
  <c r="H56" i="2"/>
  <c r="H55" i="2"/>
  <c r="H54" i="2"/>
  <c r="H53" i="2"/>
  <c r="H52" i="2"/>
  <c r="H51" i="2"/>
  <c r="H50" i="2"/>
  <c r="H49" i="2"/>
  <c r="H43" i="2"/>
  <c r="H41" i="2"/>
  <c r="H39" i="2"/>
  <c r="H38" i="2"/>
  <c r="H37" i="2"/>
  <c r="H36" i="2"/>
  <c r="H35" i="2"/>
  <c r="H28" i="2"/>
  <c r="H27" i="2"/>
  <c r="H20" i="2"/>
  <c r="H19" i="2"/>
  <c r="H21" i="2" s="1"/>
  <c r="H13" i="2"/>
  <c r="H131" i="2" l="1"/>
  <c r="H14" i="2"/>
</calcChain>
</file>

<file path=xl/sharedStrings.xml><?xml version="1.0" encoding="utf-8"?>
<sst xmlns="http://schemas.openxmlformats.org/spreadsheetml/2006/main" count="334" uniqueCount="152">
  <si>
    <t>Projecte executiu de les obres de conservació i manteniment de la instal·lació de fontaneria dels</t>
  </si>
  <si>
    <t>vestidors del centre esportiu municipal Salvador Gimeno. Fase 1</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</si>
  <si>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</si>
  <si>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</si>
  <si>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</si>
  <si>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</si>
  <si>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</si>
  <si>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</si>
  <si>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</si>
  <si>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</si>
  <si>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</si>
  <si>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</si>
  <si>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</si>
  <si>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</si>
  <si>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</si>
  <si>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</si>
  <si>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</si>
  <si>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ENDERROCS</t>
  </si>
  <si>
    <t>01.01</t>
  </si>
  <si>
    <t>P21D4-M701</t>
  </si>
  <si>
    <t>u</t>
  </si>
  <si>
    <t>Buidatge, desconnexió hidràulica, desmuntatge i retirada d'un dels acumuladors d'ACS de caldera de la instal·lació del CEM Salvador Gimeno segons indicacions de la direcció facultativa i la direcció del centre. Retirada de l'acumulador per mitjans manuals i mecànics fins a contenidor o camió per a la seva retirada a un punt de gestió de residus autoritzat.</t>
  </si>
  <si>
    <t>P21GP-M701</t>
  </si>
  <si>
    <t>Treballs de desconnexió, buidatge i arrencada del tram de canonades d'ACS i de retorn d'ACS des de la sortida dels acumuladors a la planta soterrani, fins als by-pass dels circuits a la planta baixa. Inclou retirada de tubs, valvuleria i accessoris afectats, tot seguint les indicacions de la direcció facultativa, amb mitjans manuals i càrrega manual sobre camió o contenidor. Acopi de les sondes i elements de control del sistema Sauter i les bombes del circuit secundari de calderes per a la seva posterior recol·locació. La partida inclou la reparació de revestiments malmesos degut a l'actuació i pintat segons estat actual. Inclosos tots els treballs i materials per a la correcta finalització de la partida.</t>
  </si>
  <si>
    <t>02</t>
  </si>
  <si>
    <t>ACUMULADOR, SORTIDA ACS I RECIRCULACIÓ ACS</t>
  </si>
  <si>
    <t>Titol 3</t>
  </si>
  <si>
    <t>ACUMULADOR</t>
  </si>
  <si>
    <t>01.02.01</t>
  </si>
  <si>
    <t>PJ71-M701</t>
  </si>
  <si>
    <t>Subministrament i instal·lació d'un acumulador per a aigua calenta sanitària de 3.500l, fabricat en acer inoxidable 316L, amb aïllament de 100 mm de poliuretà flexible amb densitat 25 kg/m³. L'equip disposa d'ànode de magnesi i boca d'home lateral DN400, per a feines d'inspecció.
Dimensions de l'equip: 
- Diàmetre 1.600 mm.
- Alçada 2.650 mm.
Inclou treballs auxiliar per a la col·locació de l'acumulador i transport per mitjans mecànics i manuals fins a la seva ubicació. Inclosos tots els treballs i materials per a la correcta finalització de la partida.
Model TS gran volumen gama plus Inox 316 PLUS 3.500 L, marca Valinox o equivalent.</t>
  </si>
  <si>
    <t>DISTRIBUCIÓ</t>
  </si>
  <si>
    <t>01.02.02</t>
  </si>
  <si>
    <t>PFC0-4I1C</t>
  </si>
  <si>
    <t>m</t>
  </si>
  <si>
    <t>Tub de Polipropilè-copolímer PP-R a pressió de 90x12,3 mm, sèrie S 3.2 segons UNE-EN ISO 15874-2,  soldat, amb grau de dificultat mitjà i col·locat superficialment</t>
  </si>
  <si>
    <t>PF91-M703</t>
  </si>
  <si>
    <t>Tub de polipropilè copolímer random PP-RCT RA 7050, Clase 2 de diàmetre 32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</si>
  <si>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PF91-M706</t>
  </si>
  <si>
    <t>Tub de polipropilè copolímer random PP-RCT RA 7050, Clase 2 de diàmetre 75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</si>
  <si>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PF91-M707</t>
  </si>
  <si>
    <t>Tub de polipropilè copolímer random PP-RCT RA 7050, Clase 2 de diàmetre 90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</si>
  <si>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PFQ0-3KVK</t>
  </si>
  <si>
    <t>Aïllament tèrmic d'escuma elastomèrica per a canonades que transporten fluids a temperatura entre -50°C i 105°C, per a tub de diàmetre exterior 89 mm, de 13 mm de gruix, classe de reacció al foc BL-s2, d0 segons norma UNE-EN 13501-1, factor de resistència a la difusió del vapor d'aigua &gt;= 7000 1, col·locat superficialment amb grau de dificultat mitjà</t>
  </si>
  <si>
    <t>PFQ0-3KTH</t>
  </si>
  <si>
    <t>Aïllament tèrmic d'escuma elastomèrica per a canonades que transporten fluids a temperatura entre -50°C i 105°C, per a tub de diàmetre exterior 35 mm, de 40 mm de gruix, classe de reacció al foc BL-s2, d0 segons norma UNE-EN 13501-1, factor de resistència a la difusió del vapor d'aigua &gt;= 7000 1, col·locat superficialment amb grau de dificultat mitjà</t>
  </si>
  <si>
    <t>PFQ0-3KX5</t>
  </si>
  <si>
    <t>Aïllament tèrmic d'escuma elastomèrica per a canonades que transporten fluids a temperatura entre -50°C i 105°C, per a tub de diàmetre exterior 76 mm, de 40 mm de gruix, classe de reacció al foc BL-s2, d0 segons norma UNE-EN 13501-1, factor de resistència a la difusió del vapor d'aigua &gt;= 7000 1, col·locat superficialment amb grau de dificultat mitjà</t>
  </si>
  <si>
    <t>PFQ0-3KX6</t>
  </si>
  <si>
    <t>Aïllament tèrmic d'escuma elastomèrica per a canonades que transporten fluids a temperatura entre -50°C i 105°C, per a tub de diàmetre exterior 89 mm, de 40 mm de gruix, classe de reacció al foc BL-s2, d0 segons norma UNE-EN 13501-1, factor de resistència a la difusió del vapor d'aigua &gt;= 7000 1, col·locat superficialment amb grau de dificultat mitjà</t>
  </si>
  <si>
    <t>PF91-M720</t>
  </si>
  <si>
    <t>Treballs d’adequació de les connexions amb els acumuladors i la xarxa d’AFS existent, així com treballs de connexió dels nous by-pass executats a la planta primera amb els ramals de les xarxes existents, segons indicacions de la direcció facultativa del centre.</t>
  </si>
  <si>
    <t>03</t>
  </si>
  <si>
    <t>VALVULERIA</t>
  </si>
  <si>
    <t>01.02.03</t>
  </si>
  <si>
    <t>PN38-EBYG</t>
  </si>
  <si>
    <t>Vàlvula de bola manual amb rosca, de dues peces amb pas total, de llautó, de diàmetre nominal 1/2, de 25 bar de PN i preu alt, muntada superficialment</t>
  </si>
  <si>
    <t>PN38-EBYN</t>
  </si>
  <si>
    <t>Vàlvula de bola manual amb rosca, de dues peces amb pas total, de llautó, de diàmetre nominal 1, de 25 bar de PN i preu alt, muntada superficialment</t>
  </si>
  <si>
    <t>PN45-FD28</t>
  </si>
  <si>
    <t>Vàlvula de papallona concèntrica segons norma UNE-EN 593, manual, per a muntar entre brides, de 65 mm de diàmetre nominal, de 16 bar de pressió nominal, cos de fosa nodular EN-GJS-400-15 (GGG40) amb revestiment de resina epoxi (100 micres), disc d'acer inoxidable 1.4401 (AISI 316), anell d'etilè propilè diè (EPDM), eix d'acer inoxidable 1.4021 (AISI 420) i accionament per palanca, muntada superficialment</t>
  </si>
  <si>
    <t>PN45-FD29</t>
  </si>
  <si>
    <t>Vàlvula de papallona concèntrica segons norma UNE-EN 593, manual, per a muntar entre brides, de 80 mm de diàmetre nominal, de 16 bar de pressió nominal, cos de fosa nodular EN-GJS-400-15 (GGG40) amb revestiment de resina epoxi (100 micres), disc d'acer inoxidable 1.4401 (AISI 316), anell d'etilè propilè diè (EPDM), eix d'acer inoxidable 1.4021 (AISI 420) i accionament per palanca, muntada superficialment</t>
  </si>
  <si>
    <t>PNE2-766B</t>
  </si>
  <si>
    <t>Filtre colador de llautó, de diàmetre nominal 1´´, de 16 bar de PN, roscat, muntat superficialment</t>
  </si>
  <si>
    <t>PNE1-7647</t>
  </si>
  <si>
    <t>Filtre colador en forma de Y amb brides, 65 mm de diàmetre nominal, 16 bar de pressió nominal, fosa grisa EN-GJL-250 (GG25), malla d'acer inoxidable 1.4301 (AISI 304) amb perforacions d'1,5 mm de diàmetre, muntat superficialment</t>
  </si>
  <si>
    <t>PN83-AMK2</t>
  </si>
  <si>
    <t>Vàlvula de retenció de bola, segons norma UNE-EN 12334, amb rosca, d'1* de diàmetre nominal, de 10 bar de pressió nominal, cos de fosa grisa EN-GJL-250 (GG25) amb recobriment de resina epoxi (150 micres), bola de resina fenòlica i tancament de seient elàstic, muntada superficialment</t>
  </si>
  <si>
    <t>PN82-DAOC</t>
  </si>
  <si>
    <t>Vàlvula de retenció de bola segons norma UNE-EN 12334, amb brides, de 65 mm de diàmetre nominal, de 10 bar de pressió nominal, cos de fosa grisa EN-GJL-250 (GG25) amb recobriment de resina epoxi (150 micres) i bola d'alumini recoberta de cautxú nitril (NBR), muntada superficialment</t>
  </si>
  <si>
    <t>PN82-DAOD</t>
  </si>
  <si>
    <t>Vàlvula de retenció de bola segons norma UNE-EN 12334, amb brides, de 80 mm de diàmetre nominal, de 10 bar de pressió nominal, cos de fosa grisa EN-GJL-250 (GG25) amb recobriment de resina epoxi (150 micres) i bola d'alumini recoberta de cautxú nitril (NBR), muntada superficialment</t>
  </si>
  <si>
    <t>PFM4-8G5E</t>
  </si>
  <si>
    <t>Maniguet antivibratori d'EPDM amb rosca, de diàmetre nominal 1´´, cos de cautxú EPDM reforçat amb niló, rosca de connexió de fosa maleable, pressió màxima 10 bar, temperatura màxima 110 °C, roscat</t>
  </si>
  <si>
    <t>PFM3-8G60</t>
  </si>
  <si>
    <t>Maniguet antivibratori d'EPDM amb brides, de diàmetre nomimal 65 mm, cos de cautxú EPDM reforçat amb niló, brides d'acer galvanitzat, pressió màxima 10 bar, temperatura màxima 105 °C, embridat</t>
  </si>
  <si>
    <t>PEV3-M702</t>
  </si>
  <si>
    <t>Subministrament i col·locació de comptador de calories per 6 m3/h i una pressió nominal de 16 bars, de connexió roscada de 1 1/2´´, per a una temperatura màxima del fluid de 130 ºC en funcionament continu, amb cabalímetres de rosca PN16, port òptic per a lectura de registres històric, amb alimentació a 230 Vac, amb targeta de comunicació compatible amb llenguatge de comunicació compatible amb el sistema de control existent al centre. 
Comptador de calor nomes per a mode calor.
Inclosos accessoris, cablejat i muntatge. Totalment instal·lat i en funcionament. Inclosos tots els treballs i materials auxiliars necessaris per a la correcta finalització de la partida.</t>
  </si>
  <si>
    <t>PNF3-8G3L</t>
  </si>
  <si>
    <t>Vàlvula de seguretat ACS amb rosca de llautó, amb connexió femella-femella d'1´´, tarada a 6 bar, de temperatura màxima 120°C, muntada superficialment</t>
  </si>
  <si>
    <t>PEUC-51AU</t>
  </si>
  <si>
    <t>Purgador automàtic d'aire, de llautó, per flotador, de posició vertical i vàlvula d'obturació incorporada, amb rosca de 3/8´´ de, roscat</t>
  </si>
  <si>
    <t>PEU9-10QL8</t>
  </si>
  <si>
    <t>Manòmetre per a una pressió de 0 a 10 bar, d'esfera de 100 mm i rosca de connexió d'1/2* G, instal·lat</t>
  </si>
  <si>
    <t>PEUE-6YPS</t>
  </si>
  <si>
    <t>Termòmetre bimetàl·lic, amb beina de 1/2´´ de, d'esfera de 100 mm, de &lt;= 120 °C, col·locat roscat</t>
  </si>
  <si>
    <t>04</t>
  </si>
  <si>
    <t>BOMBES RECIRCULACIÓ</t>
  </si>
  <si>
    <t>01.02.04</t>
  </si>
  <si>
    <t>PNH0-M701</t>
  </si>
  <si>
    <t>Subministrament i col·locació de bomba circuladora electrònica de rotor humit, connexions hidràuliques roscades de G 1 1/2´´ (DN25) en l'aspiració i la impulsió, PN10, cos de la bomba d'acer inoxidable. Motor monofàsic de 230 V i potència nominal del motor 0,04 kW. Inclou:
- Convertidor de freqüència per a regulació contínua de la pressió diferencial (?p-c), així com de velocitat fixa (3 velocitats) i velocitat constant.
- Indicador LED segmentat per ajustar el valor de consigna i visualitzar caudal real i consum energètic en vats.
- Protecció de motor integrada, amb funció de desbloqueig automàtic i purga manual del compartiment del motor.
- Funda termoaïllant integrada per minimitzar pèrdues i millorar l'eficiència tèrmica.
- Conformitat amb classe d'aïllament F i protecció IPX4D.
- Carcassa d'acer inoxidable, rodete de PPO-GF30 i coixinets de grafit de carboni.
- Rang de temperatura del fluid entre +2 °C i +95 °C; temperatura ambient entre -10 °C i +40 °C; pressió màxima de treball PN10 bar.
- Bomba apta exclusivament per a aigua potable.
Per a un punt de treball de cabal i càrrega segons necessitats de la instal·lació.
Inclosos tots els treballs i materials per a la correcta finalització de la partida.
Model Yonos PICO-Z 25/0,5-6 180 de la marca Wilo o equivalent.</t>
  </si>
  <si>
    <t>ACABATS I ALTRES</t>
  </si>
  <si>
    <t>01.03</t>
  </si>
  <si>
    <t>PEA2-M701</t>
  </si>
  <si>
    <t>Treballs de revisió, posada a punt i posada en marxa de la instal·lació solar tèrmica del centre esportiu Salvador Gimeno. Les feines a realitzar són les següents:
- Revisió estat dels captadors i estructura.
- Revisió estat del fluid caloportador del circuit primari.
- Comprovar l'estat de les canonades dels circuits primari i secundari i l'estat del seu aïllament tèrmic.
- Comprovació de l'estanquitat del circuit primari i secundari i els seus elements (Valvuleria, bombes...).
- Comprovar vas d'expansió.
- Comprovar tarat dels elements de seguretat.
- Comprovar estat i funcionament dels diferents elements i valvuleria de la instal·lació (Bombes circuladors, bescanviador, sistema de dissipació de calor, acumulador...)
- Comprovació de l'estat i funcionament del sistema de control.
- Comprovació de l'estat i funcionament de la instal·lació elèctrica.
- Buidat i tornar a omplir el circuit amb mescla d'aigua i anticongelant de ser necessari.
- Purga de la instal·lació.
- Posada en marxa de la instal·lació i verificació del correcte funcionament d'aquesta.
- Comprovació que la documentació que disposa el centra es troba actualitzada i sigui correcte.
- Emissió d'informe tècnic de la posada en marxa de la instal·lació i formació del personal de manteniment del centre.
Inclosos tots els treballs i materials per a la correcta finalització de la partida.</t>
  </si>
  <si>
    <t>PEV4-M701</t>
  </si>
  <si>
    <t>Enginyeria de programació específica per al desenvolupament de les taules d'integració del nou sistema de control de la refredadora aire-aigua de la marca Sauter al sistema de control existent al centre la mateixa marca.</t>
  </si>
  <si>
    <t>P881-M704</t>
  </si>
  <si>
    <t>Treballs de reparació, acabats, pintat i neteja general d'elements d'obra, tancaments i d'instal·lacions existents malmesos durant els treballs realitzats segons l'estat anterior d'inici de les obres. Inclosos tots els treballs i materials per a la correcta finalització de la partida.</t>
  </si>
  <si>
    <t>PEV4-M703</t>
  </si>
  <si>
    <t>Treballs d'emplenat i posada en funcionament dels vestidors un cop finalitzats els treballs d'instal·lació, connexionat i amb les instal·lacions en les condicions necessàries per la verificació del correcte funcionament de la instal·lació. Entrega de documentació final d'obra i formació de personal de manteniment.</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</si>
  <si>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</si>
  <si>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</si>
  <si>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</si>
  <si>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</si>
  <si>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</si>
  <si>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</si>
  <si>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</si>
  <si>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05</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</si>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</sst>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49" fontId="3" fillId="0" borderId="0" xfId="0" applyNumberFormat="1" applyFont="1" applyAlignment="1">
      <alignment wrapText="1"/>
    </xf>
    <xf numFmtId="49" fontId="1" fillId="0" borderId="0" xfId="0" applyNumberFormat="1" applyFont="1" applyAlignment="1">
      <alignment wrapText="1"/>
    </xf>
    <xf numFmtId="164" fontId="1" fillId="4" borderId="0" xfId="0" applyNumberFormat="1" applyFont="1" applyFill="1" applyAlignment="1" applyProtection="1">
      <alignment wrapText="1"/>
      <protection locked="0"/>
    </xf>
    <xf numFmtId="165" fontId="1" fillId="0" borderId="0" xfId="0" applyNumberFormat="1" applyFont="1"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1"/>
  <sheetViews>
    <sheetView tabSelected="1" workbookViewId="0">
      <pane ySplit="8" topLeftCell="A9" activePane="bottomLeft" state="frozenSplit"/>
      <selection pane="bottomLeft" sqref="A1:XFD1048576"/>
    </sheetView>
  </sheetViews>
  <sheetFormatPr baseColWidth="10" defaultColWidth="9.140625" defaultRowHeight="15" x14ac:dyDescent="0.25"/>
  <cols>
    <col min="1" max="1" width="18.7109375" style="7" customWidth="1"/>
    <col min="2" max="2" width="3.42578125" style="7" customWidth="1"/>
    <col min="3" max="3" width="13.7109375" style="7" customWidth="1"/>
    <col min="4" max="4" width="4.42578125" style="7" customWidth="1"/>
    <col min="5" max="5" width="88" style="7" customWidth="1"/>
    <col min="6" max="7" width="12.7109375" style="7" customWidth="1"/>
    <col min="8" max="8" width="13.7109375" style="7" customWidth="1"/>
    <col min="9" max="16384" width="9.140625" style="7"/>
  </cols>
  <sheetData>
    <row r="1" spans="1:8" x14ac:dyDescent="0.25">
      <c r="E1" s="5" t="s">
        <v>0</v>
      </c>
      <c r="F1" s="5" t="s">
        <v>0</v>
      </c>
      <c r="G1" s="5" t="s">
        <v>0</v>
      </c>
      <c r="H1" s="5" t="s">
        <v>0</v>
      </c>
    </row>
    <row r="2" spans="1:8" x14ac:dyDescent="0.25">
      <c r="E2" s="5" t="s">
        <v>1</v>
      </c>
      <c r="F2" s="5" t="s">
        <v>1</v>
      </c>
      <c r="G2" s="5" t="s">
        <v>1</v>
      </c>
      <c r="H2" s="5" t="s">
        <v>1</v>
      </c>
    </row>
    <row r="3" spans="1:8" x14ac:dyDescent="0.25">
      <c r="E3" s="5"/>
      <c r="F3" s="5"/>
      <c r="G3" s="5"/>
      <c r="H3" s="5"/>
    </row>
    <row r="4" spans="1:8" x14ac:dyDescent="0.25">
      <c r="E4" s="5"/>
      <c r="F4" s="5"/>
      <c r="G4" s="5"/>
      <c r="H4" s="5"/>
    </row>
    <row r="6" spans="1:8" ht="18.75" x14ac:dyDescent="0.3">
      <c r="C6" s="4"/>
      <c r="D6" s="4"/>
      <c r="E6" s="3" t="s">
        <v>2</v>
      </c>
      <c r="F6" s="4"/>
      <c r="G6" s="4"/>
      <c r="H6" s="4"/>
    </row>
    <row r="8" spans="1:8" x14ac:dyDescent="0.25">
      <c r="F8" s="2" t="s">
        <v>3</v>
      </c>
      <c r="G8" s="2" t="s">
        <v>4</v>
      </c>
      <c r="H8" s="2" t="s">
        <v>5</v>
      </c>
    </row>
    <row r="10" spans="1:8" x14ac:dyDescent="0.25">
      <c r="C10" s="1" t="s">
        <v>6</v>
      </c>
      <c r="D10" s="8" t="s">
        <v>7</v>
      </c>
      <c r="E10" s="1" t="s">
        <v>8</v>
      </c>
    </row>
    <row r="11" spans="1:8" x14ac:dyDescent="0.25">
      <c r="C11" s="1" t="s">
        <v>9</v>
      </c>
      <c r="D11" s="8" t="s">
        <v>10</v>
      </c>
      <c r="E11" s="1" t="s">
        <v>11</v>
      </c>
    </row>
    <row r="13" spans="1:8" ht="304.5" x14ac:dyDescent="0.25">
      <c r="A13" s="6" t="s">
        <v>12</v>
      </c>
      <c r="B13" s="6">
        <v>1</v>
      </c>
      <c r="C13" s="6" t="s">
        <v>13</v>
      </c>
      <c r="D13" s="9" t="s">
        <v>14</v>
      </c>
      <c r="E13" s="6" t="s">
        <v>15</v>
      </c>
      <c r="F13" s="10">
        <v>0</v>
      </c>
      <c r="G13" s="11">
        <v>0</v>
      </c>
      <c r="H13" s="12">
        <f>ROUND(ROUND(F13,2)*ROUND(G13,3),2)</f>
        <v>0</v>
      </c>
    </row>
    <row r="14" spans="1:8" x14ac:dyDescent="0.25">
      <c r="E14" s="1" t="s">
        <v>16</v>
      </c>
      <c r="F14" s="1"/>
      <c r="G14" s="1"/>
      <c r="H14" s="13">
        <f>SUM(H13:H13)</f>
        <v>0</v>
      </c>
    </row>
    <row r="16" spans="1:8" x14ac:dyDescent="0.25">
      <c r="C16" s="1" t="s">
        <v>6</v>
      </c>
      <c r="D16" s="8" t="s">
        <v>7</v>
      </c>
      <c r="E16" s="1" t="s">
        <v>8</v>
      </c>
    </row>
    <row r="17" spans="1:8" x14ac:dyDescent="0.25">
      <c r="C17" s="1" t="s">
        <v>9</v>
      </c>
      <c r="D17" s="8" t="s">
        <v>7</v>
      </c>
      <c r="E17" s="1" t="s">
        <v>17</v>
      </c>
    </row>
    <row r="19" spans="1:8" ht="34.5" x14ac:dyDescent="0.25">
      <c r="A19" s="6" t="s">
        <v>18</v>
      </c>
      <c r="B19" s="6">
        <v>1</v>
      </c>
      <c r="C19" s="6" t="s">
        <v>19</v>
      </c>
      <c r="D19" s="9" t="s">
        <v>20</v>
      </c>
      <c r="E19" s="6" t="s">
        <v>21</v>
      </c>
      <c r="F19" s="10">
        <v>366.32</v>
      </c>
      <c r="G19" s="11">
        <v>1</v>
      </c>
      <c r="H19" s="12">
        <f>ROUND(ROUND(F19,2)*ROUND(G19,3),2)</f>
        <v>366.32</v>
      </c>
    </row>
    <row r="20" spans="1:8" ht="68.25" x14ac:dyDescent="0.25">
      <c r="A20" s="6" t="s">
        <v>18</v>
      </c>
      <c r="B20" s="6">
        <v>2</v>
      </c>
      <c r="C20" s="6" t="s">
        <v>22</v>
      </c>
      <c r="D20" s="9" t="s">
        <v>20</v>
      </c>
      <c r="E20" s="6" t="s">
        <v>23</v>
      </c>
      <c r="F20" s="10">
        <v>1256.8699999999999</v>
      </c>
      <c r="G20" s="11">
        <v>1</v>
      </c>
      <c r="H20" s="12">
        <f>ROUND(ROUND(F20,2)*ROUND(G20,3),2)</f>
        <v>1256.8699999999999</v>
      </c>
    </row>
    <row r="21" spans="1:8" x14ac:dyDescent="0.25">
      <c r="E21" s="1" t="s">
        <v>16</v>
      </c>
      <c r="F21" s="1"/>
      <c r="G21" s="1"/>
      <c r="H21" s="13">
        <f>SUM(H19:H20)</f>
        <v>1623.1899999999998</v>
      </c>
    </row>
    <row r="23" spans="1:8" x14ac:dyDescent="0.25">
      <c r="C23" s="1" t="s">
        <v>6</v>
      </c>
      <c r="D23" s="8" t="s">
        <v>7</v>
      </c>
      <c r="E23" s="1" t="s">
        <v>8</v>
      </c>
    </row>
    <row r="24" spans="1:8" x14ac:dyDescent="0.25">
      <c r="C24" s="1" t="s">
        <v>9</v>
      </c>
      <c r="D24" s="8" t="s">
        <v>24</v>
      </c>
      <c r="E24" s="1" t="s">
        <v>25</v>
      </c>
    </row>
    <row r="25" spans="1:8" x14ac:dyDescent="0.25">
      <c r="C25" s="1" t="s">
        <v>26</v>
      </c>
      <c r="D25" s="8" t="s">
        <v>7</v>
      </c>
      <c r="E25" s="1" t="s">
        <v>27</v>
      </c>
    </row>
    <row r="27" spans="1:8" ht="102" x14ac:dyDescent="0.25">
      <c r="A27" s="6" t="s">
        <v>28</v>
      </c>
      <c r="B27" s="6">
        <v>1</v>
      </c>
      <c r="C27" s="6" t="s">
        <v>29</v>
      </c>
      <c r="D27" s="9" t="s">
        <v>20</v>
      </c>
      <c r="E27" s="6" t="s">
        <v>30</v>
      </c>
      <c r="F27" s="10">
        <v>11289.85</v>
      </c>
      <c r="G27" s="11">
        <v>1</v>
      </c>
      <c r="H27" s="12">
        <f>ROUND(ROUND(F27,2)*ROUND(G27,3),2)</f>
        <v>11289.85</v>
      </c>
    </row>
    <row r="28" spans="1:8" x14ac:dyDescent="0.25">
      <c r="E28" s="1" t="s">
        <v>16</v>
      </c>
      <c r="F28" s="1"/>
      <c r="G28" s="1"/>
      <c r="H28" s="13">
        <f>SUM(H27:H27)</f>
        <v>11289.85</v>
      </c>
    </row>
    <row r="30" spans="1:8" x14ac:dyDescent="0.25">
      <c r="C30" s="1" t="s">
        <v>6</v>
      </c>
      <c r="D30" s="8" t="s">
        <v>7</v>
      </c>
      <c r="E30" s="1" t="s">
        <v>8</v>
      </c>
    </row>
    <row r="31" spans="1:8" x14ac:dyDescent="0.25">
      <c r="C31" s="1" t="s">
        <v>9</v>
      </c>
      <c r="D31" s="8" t="s">
        <v>24</v>
      </c>
      <c r="E31" s="1" t="s">
        <v>25</v>
      </c>
    </row>
    <row r="32" spans="1:8" x14ac:dyDescent="0.25">
      <c r="C32" s="1" t="s">
        <v>26</v>
      </c>
      <c r="D32" s="8" t="s">
        <v>24</v>
      </c>
      <c r="E32" s="1" t="s">
        <v>31</v>
      </c>
    </row>
    <row r="34" spans="1:8" ht="23.25" x14ac:dyDescent="0.25">
      <c r="A34" s="6" t="s">
        <v>32</v>
      </c>
      <c r="B34" s="6">
        <v>1</v>
      </c>
      <c r="C34" s="6" t="s">
        <v>33</v>
      </c>
      <c r="D34" s="9" t="s">
        <v>34</v>
      </c>
      <c r="E34" s="6" t="s">
        <v>35</v>
      </c>
      <c r="F34" s="10">
        <v>46.33</v>
      </c>
      <c r="G34" s="11">
        <v>10</v>
      </c>
      <c r="H34" s="12">
        <f t="shared" ref="H34:H42" si="0">ROUND(ROUND(F34,2)*ROUND(G34,3),2)</f>
        <v>463.3</v>
      </c>
    </row>
    <row r="35" spans="1:8" ht="45.75" x14ac:dyDescent="0.25">
      <c r="A35" s="6" t="s">
        <v>32</v>
      </c>
      <c r="B35" s="6">
        <v>2</v>
      </c>
      <c r="C35" s="6" t="s">
        <v>36</v>
      </c>
      <c r="D35" s="9" t="s">
        <v>34</v>
      </c>
      <c r="E35" s="6" t="s">
        <v>37</v>
      </c>
      <c r="F35" s="10">
        <v>13.88</v>
      </c>
      <c r="G35" s="11">
        <v>80</v>
      </c>
      <c r="H35" s="12">
        <f t="shared" si="0"/>
        <v>1110.4000000000001</v>
      </c>
    </row>
    <row r="36" spans="1:8" ht="45.75" x14ac:dyDescent="0.25">
      <c r="A36" s="6" t="s">
        <v>32</v>
      </c>
      <c r="B36" s="6">
        <v>3</v>
      </c>
      <c r="C36" s="6" t="s">
        <v>38</v>
      </c>
      <c r="D36" s="9" t="s">
        <v>34</v>
      </c>
      <c r="E36" s="6" t="s">
        <v>39</v>
      </c>
      <c r="F36" s="10">
        <v>39.74</v>
      </c>
      <c r="G36" s="11">
        <v>90</v>
      </c>
      <c r="H36" s="12">
        <f t="shared" si="0"/>
        <v>3576.6</v>
      </c>
    </row>
    <row r="37" spans="1:8" ht="45.75" x14ac:dyDescent="0.25">
      <c r="A37" s="6" t="s">
        <v>32</v>
      </c>
      <c r="B37" s="6">
        <v>4</v>
      </c>
      <c r="C37" s="6" t="s">
        <v>40</v>
      </c>
      <c r="D37" s="9" t="s">
        <v>34</v>
      </c>
      <c r="E37" s="6" t="s">
        <v>41</v>
      </c>
      <c r="F37" s="10">
        <v>53.05</v>
      </c>
      <c r="G37" s="11">
        <v>120</v>
      </c>
      <c r="H37" s="12">
        <f t="shared" si="0"/>
        <v>6366</v>
      </c>
    </row>
    <row r="38" spans="1:8" ht="34.5" x14ac:dyDescent="0.25">
      <c r="A38" s="6" t="s">
        <v>32</v>
      </c>
      <c r="B38" s="6">
        <v>5</v>
      </c>
      <c r="C38" s="6" t="s">
        <v>42</v>
      </c>
      <c r="D38" s="9" t="s">
        <v>34</v>
      </c>
      <c r="E38" s="6" t="s">
        <v>43</v>
      </c>
      <c r="F38" s="10">
        <v>20.47</v>
      </c>
      <c r="G38" s="11">
        <v>10</v>
      </c>
      <c r="H38" s="12">
        <f t="shared" si="0"/>
        <v>204.7</v>
      </c>
    </row>
    <row r="39" spans="1:8" ht="34.5" x14ac:dyDescent="0.25">
      <c r="A39" s="6" t="s">
        <v>32</v>
      </c>
      <c r="B39" s="6">
        <v>6</v>
      </c>
      <c r="C39" s="6" t="s">
        <v>44</v>
      </c>
      <c r="D39" s="9" t="s">
        <v>34</v>
      </c>
      <c r="E39" s="6" t="s">
        <v>45</v>
      </c>
      <c r="F39" s="10">
        <v>30.21</v>
      </c>
      <c r="G39" s="11">
        <v>80</v>
      </c>
      <c r="H39" s="12">
        <f t="shared" si="0"/>
        <v>2416.8000000000002</v>
      </c>
    </row>
    <row r="40" spans="1:8" ht="34.5" x14ac:dyDescent="0.25">
      <c r="A40" s="6" t="s">
        <v>32</v>
      </c>
      <c r="B40" s="6">
        <v>7</v>
      </c>
      <c r="C40" s="6" t="s">
        <v>46</v>
      </c>
      <c r="D40" s="9" t="s">
        <v>34</v>
      </c>
      <c r="E40" s="6" t="s">
        <v>47</v>
      </c>
      <c r="F40" s="10">
        <v>42.67</v>
      </c>
      <c r="G40" s="11">
        <v>90</v>
      </c>
      <c r="H40" s="12">
        <f t="shared" si="0"/>
        <v>3840.3</v>
      </c>
    </row>
    <row r="41" spans="1:8" ht="34.5" x14ac:dyDescent="0.25">
      <c r="A41" s="6" t="s">
        <v>32</v>
      </c>
      <c r="B41" s="6">
        <v>8</v>
      </c>
      <c r="C41" s="6" t="s">
        <v>48</v>
      </c>
      <c r="D41" s="9" t="s">
        <v>34</v>
      </c>
      <c r="E41" s="6" t="s">
        <v>49</v>
      </c>
      <c r="F41" s="10">
        <v>44.53</v>
      </c>
      <c r="G41" s="11">
        <v>120</v>
      </c>
      <c r="H41" s="12">
        <f t="shared" si="0"/>
        <v>5343.6</v>
      </c>
    </row>
    <row r="42" spans="1:8" ht="34.5" x14ac:dyDescent="0.25">
      <c r="A42" s="6" t="s">
        <v>32</v>
      </c>
      <c r="B42" s="6">
        <v>9</v>
      </c>
      <c r="C42" s="6" t="s">
        <v>50</v>
      </c>
      <c r="D42" s="9" t="s">
        <v>34</v>
      </c>
      <c r="E42" s="6" t="s">
        <v>51</v>
      </c>
      <c r="F42" s="10">
        <v>730.53</v>
      </c>
      <c r="G42" s="11">
        <v>1</v>
      </c>
      <c r="H42" s="12">
        <f t="shared" si="0"/>
        <v>730.53</v>
      </c>
    </row>
    <row r="43" spans="1:8" x14ac:dyDescent="0.25">
      <c r="E43" s="1" t="s">
        <v>16</v>
      </c>
      <c r="F43" s="1"/>
      <c r="G43" s="1"/>
      <c r="H43" s="13">
        <f>SUM(H34:H42)</f>
        <v>24052.229999999996</v>
      </c>
    </row>
    <row r="45" spans="1:8" x14ac:dyDescent="0.25">
      <c r="C45" s="1" t="s">
        <v>6</v>
      </c>
      <c r="D45" s="8" t="s">
        <v>7</v>
      </c>
      <c r="E45" s="1" t="s">
        <v>8</v>
      </c>
    </row>
    <row r="46" spans="1:8" x14ac:dyDescent="0.25">
      <c r="C46" s="1" t="s">
        <v>9</v>
      </c>
      <c r="D46" s="8" t="s">
        <v>24</v>
      </c>
      <c r="E46" s="1" t="s">
        <v>25</v>
      </c>
    </row>
    <row r="47" spans="1:8" x14ac:dyDescent="0.25">
      <c r="C47" s="1" t="s">
        <v>26</v>
      </c>
      <c r="D47" s="8" t="s">
        <v>52</v>
      </c>
      <c r="E47" s="1" t="s">
        <v>53</v>
      </c>
    </row>
    <row r="49" spans="1:8" ht="23.25" x14ac:dyDescent="0.25">
      <c r="A49" s="6" t="s">
        <v>54</v>
      </c>
      <c r="B49" s="6">
        <v>1</v>
      </c>
      <c r="C49" s="6" t="s">
        <v>55</v>
      </c>
      <c r="D49" s="9" t="s">
        <v>20</v>
      </c>
      <c r="E49" s="6" t="s">
        <v>56</v>
      </c>
      <c r="F49" s="10">
        <v>17.600000000000001</v>
      </c>
      <c r="G49" s="11">
        <v>12</v>
      </c>
      <c r="H49" s="12">
        <f t="shared" ref="H49:H67" si="1">ROUND(ROUND(F49,2)*ROUND(G49,3),2)</f>
        <v>211.2</v>
      </c>
    </row>
    <row r="50" spans="1:8" ht="23.25" x14ac:dyDescent="0.25">
      <c r="A50" s="6" t="s">
        <v>54</v>
      </c>
      <c r="B50" s="6">
        <v>2</v>
      </c>
      <c r="C50" s="6" t="s">
        <v>57</v>
      </c>
      <c r="D50" s="9" t="s">
        <v>20</v>
      </c>
      <c r="E50" s="6" t="s">
        <v>58</v>
      </c>
      <c r="F50" s="10">
        <v>27.33</v>
      </c>
      <c r="G50" s="11">
        <v>14</v>
      </c>
      <c r="H50" s="12">
        <f t="shared" si="1"/>
        <v>382.62</v>
      </c>
    </row>
    <row r="51" spans="1:8" ht="45.75" x14ac:dyDescent="0.25">
      <c r="A51" s="6" t="s">
        <v>54</v>
      </c>
      <c r="B51" s="6">
        <v>3</v>
      </c>
      <c r="C51" s="6" t="s">
        <v>59</v>
      </c>
      <c r="D51" s="9" t="s">
        <v>20</v>
      </c>
      <c r="E51" s="6" t="s">
        <v>60</v>
      </c>
      <c r="F51" s="10">
        <v>78.010000000000005</v>
      </c>
      <c r="G51" s="11">
        <v>17</v>
      </c>
      <c r="H51" s="12">
        <f t="shared" si="1"/>
        <v>1326.17</v>
      </c>
    </row>
    <row r="52" spans="1:8" ht="45.75" x14ac:dyDescent="0.25">
      <c r="A52" s="6" t="s">
        <v>54</v>
      </c>
      <c r="B52" s="6">
        <v>4</v>
      </c>
      <c r="C52" s="6" t="s">
        <v>61</v>
      </c>
      <c r="D52" s="9" t="s">
        <v>20</v>
      </c>
      <c r="E52" s="6" t="s">
        <v>62</v>
      </c>
      <c r="F52" s="10">
        <v>91.75</v>
      </c>
      <c r="G52" s="11">
        <v>21</v>
      </c>
      <c r="H52" s="12">
        <f t="shared" si="1"/>
        <v>1926.75</v>
      </c>
    </row>
    <row r="53" spans="1:8" x14ac:dyDescent="0.25">
      <c r="A53" s="6" t="s">
        <v>54</v>
      </c>
      <c r="B53" s="6">
        <v>5</v>
      </c>
      <c r="C53" s="6" t="s">
        <v>63</v>
      </c>
      <c r="D53" s="9" t="s">
        <v>20</v>
      </c>
      <c r="E53" s="6" t="s">
        <v>64</v>
      </c>
      <c r="F53" s="10">
        <v>27.23</v>
      </c>
      <c r="G53" s="11">
        <v>4</v>
      </c>
      <c r="H53" s="12">
        <f t="shared" si="1"/>
        <v>108.92</v>
      </c>
    </row>
    <row r="54" spans="1:8" ht="23.25" x14ac:dyDescent="0.25">
      <c r="A54" s="6" t="s">
        <v>54</v>
      </c>
      <c r="B54" s="6">
        <v>6</v>
      </c>
      <c r="C54" s="6" t="s">
        <v>65</v>
      </c>
      <c r="D54" s="9" t="s">
        <v>20</v>
      </c>
      <c r="E54" s="6" t="s">
        <v>66</v>
      </c>
      <c r="F54" s="10">
        <v>139.94</v>
      </c>
      <c r="G54" s="11">
        <v>2</v>
      </c>
      <c r="H54" s="12">
        <f t="shared" si="1"/>
        <v>279.88</v>
      </c>
    </row>
    <row r="55" spans="1:8" ht="34.5" x14ac:dyDescent="0.25">
      <c r="A55" s="6" t="s">
        <v>54</v>
      </c>
      <c r="B55" s="6">
        <v>7</v>
      </c>
      <c r="C55" s="6" t="s">
        <v>67</v>
      </c>
      <c r="D55" s="9" t="s">
        <v>20</v>
      </c>
      <c r="E55" s="6" t="s">
        <v>68</v>
      </c>
      <c r="F55" s="10">
        <v>59.32</v>
      </c>
      <c r="G55" s="11">
        <v>4</v>
      </c>
      <c r="H55" s="12">
        <f t="shared" si="1"/>
        <v>237.28</v>
      </c>
    </row>
    <row r="56" spans="1:8" ht="34.5" x14ac:dyDescent="0.25">
      <c r="A56" s="6" t="s">
        <v>54</v>
      </c>
      <c r="B56" s="6">
        <v>8</v>
      </c>
      <c r="C56" s="6" t="s">
        <v>69</v>
      </c>
      <c r="D56" s="9" t="s">
        <v>20</v>
      </c>
      <c r="E56" s="6" t="s">
        <v>70</v>
      </c>
      <c r="F56" s="10">
        <v>145.22</v>
      </c>
      <c r="G56" s="11">
        <v>2</v>
      </c>
      <c r="H56" s="12">
        <f t="shared" si="1"/>
        <v>290.44</v>
      </c>
    </row>
    <row r="57" spans="1:8" ht="34.5" x14ac:dyDescent="0.25">
      <c r="A57" s="6" t="s">
        <v>54</v>
      </c>
      <c r="B57" s="6">
        <v>9</v>
      </c>
      <c r="C57" s="6" t="s">
        <v>71</v>
      </c>
      <c r="D57" s="9" t="s">
        <v>20</v>
      </c>
      <c r="E57" s="6" t="s">
        <v>72</v>
      </c>
      <c r="F57" s="10">
        <v>186.76</v>
      </c>
      <c r="G57" s="11">
        <v>1</v>
      </c>
      <c r="H57" s="12">
        <f t="shared" si="1"/>
        <v>186.76</v>
      </c>
    </row>
    <row r="58" spans="1:8" ht="23.25" x14ac:dyDescent="0.25">
      <c r="A58" s="6" t="s">
        <v>54</v>
      </c>
      <c r="B58" s="6">
        <v>10</v>
      </c>
      <c r="C58" s="6" t="s">
        <v>73</v>
      </c>
      <c r="D58" s="9" t="s">
        <v>20</v>
      </c>
      <c r="E58" s="6" t="s">
        <v>74</v>
      </c>
      <c r="F58" s="10">
        <v>37.65</v>
      </c>
      <c r="G58" s="11">
        <v>8</v>
      </c>
      <c r="H58" s="12">
        <f t="shared" si="1"/>
        <v>301.2</v>
      </c>
    </row>
    <row r="59" spans="1:8" ht="23.25" x14ac:dyDescent="0.25">
      <c r="A59" s="6" t="s">
        <v>54</v>
      </c>
      <c r="B59" s="6">
        <v>11</v>
      </c>
      <c r="C59" s="6" t="s">
        <v>75</v>
      </c>
      <c r="D59" s="9" t="s">
        <v>20</v>
      </c>
      <c r="E59" s="6" t="s">
        <v>76</v>
      </c>
      <c r="F59" s="10">
        <v>81.96</v>
      </c>
      <c r="G59" s="11">
        <v>4</v>
      </c>
      <c r="H59" s="12">
        <f t="shared" si="1"/>
        <v>327.84</v>
      </c>
    </row>
    <row r="60" spans="1:8" ht="79.5" x14ac:dyDescent="0.25">
      <c r="A60" s="6" t="s">
        <v>54</v>
      </c>
      <c r="B60" s="6">
        <v>12</v>
      </c>
      <c r="C60" s="6" t="s">
        <v>77</v>
      </c>
      <c r="D60" s="9" t="s">
        <v>20</v>
      </c>
      <c r="E60" s="6" t="s">
        <v>78</v>
      </c>
      <c r="F60" s="10">
        <v>1301.3599999999999</v>
      </c>
      <c r="G60" s="11">
        <v>1</v>
      </c>
      <c r="H60" s="12">
        <f t="shared" si="1"/>
        <v>1301.3599999999999</v>
      </c>
    </row>
    <row r="61" spans="1:8" ht="23.25" x14ac:dyDescent="0.25">
      <c r="A61" s="6" t="s">
        <v>54</v>
      </c>
      <c r="B61" s="6">
        <v>13</v>
      </c>
      <c r="C61" s="6" t="s">
        <v>79</v>
      </c>
      <c r="D61" s="9" t="s">
        <v>20</v>
      </c>
      <c r="E61" s="6" t="s">
        <v>80</v>
      </c>
      <c r="F61" s="10">
        <v>39.67</v>
      </c>
      <c r="G61" s="11">
        <v>1</v>
      </c>
      <c r="H61" s="12">
        <f t="shared" si="1"/>
        <v>39.67</v>
      </c>
    </row>
    <row r="62" spans="1:8" ht="23.25" x14ac:dyDescent="0.25">
      <c r="A62" s="6" t="s">
        <v>54</v>
      </c>
      <c r="B62" s="6">
        <v>14</v>
      </c>
      <c r="C62" s="6" t="s">
        <v>81</v>
      </c>
      <c r="D62" s="9" t="s">
        <v>20</v>
      </c>
      <c r="E62" s="6" t="s">
        <v>82</v>
      </c>
      <c r="F62" s="10">
        <v>23.6</v>
      </c>
      <c r="G62" s="11">
        <v>6</v>
      </c>
      <c r="H62" s="12">
        <f t="shared" si="1"/>
        <v>141.6</v>
      </c>
    </row>
    <row r="63" spans="1:8" x14ac:dyDescent="0.25">
      <c r="A63" s="6" t="s">
        <v>54</v>
      </c>
      <c r="B63" s="6">
        <v>15</v>
      </c>
      <c r="C63" s="6" t="s">
        <v>83</v>
      </c>
      <c r="D63" s="9" t="s">
        <v>20</v>
      </c>
      <c r="E63" s="6" t="s">
        <v>84</v>
      </c>
      <c r="F63" s="10">
        <v>40.46</v>
      </c>
      <c r="G63" s="11">
        <v>6</v>
      </c>
      <c r="H63" s="12">
        <f t="shared" si="1"/>
        <v>242.76</v>
      </c>
    </row>
    <row r="64" spans="1:8" x14ac:dyDescent="0.25">
      <c r="A64" s="6" t="s">
        <v>54</v>
      </c>
      <c r="B64" s="6">
        <v>16</v>
      </c>
      <c r="C64" s="6" t="s">
        <v>85</v>
      </c>
      <c r="D64" s="9" t="s">
        <v>20</v>
      </c>
      <c r="E64" s="6" t="s">
        <v>86</v>
      </c>
      <c r="F64" s="10">
        <v>35.47</v>
      </c>
      <c r="G64" s="11">
        <v>3</v>
      </c>
      <c r="H64" s="12">
        <f t="shared" si="1"/>
        <v>106.41</v>
      </c>
    </row>
    <row r="65" spans="1:8" ht="34.5" x14ac:dyDescent="0.25">
      <c r="A65" s="6" t="s">
        <v>54</v>
      </c>
      <c r="B65" s="6">
        <v>17</v>
      </c>
      <c r="C65" s="6" t="s">
        <v>44</v>
      </c>
      <c r="D65" s="9" t="s">
        <v>34</v>
      </c>
      <c r="E65" s="6" t="s">
        <v>45</v>
      </c>
      <c r="F65" s="10">
        <v>30.21</v>
      </c>
      <c r="G65" s="11">
        <v>75</v>
      </c>
      <c r="H65" s="12">
        <f t="shared" si="1"/>
        <v>2265.75</v>
      </c>
    </row>
    <row r="66" spans="1:8" ht="34.5" x14ac:dyDescent="0.25">
      <c r="A66" s="6" t="s">
        <v>54</v>
      </c>
      <c r="B66" s="6">
        <v>18</v>
      </c>
      <c r="C66" s="6" t="s">
        <v>46</v>
      </c>
      <c r="D66" s="9" t="s">
        <v>34</v>
      </c>
      <c r="E66" s="6" t="s">
        <v>47</v>
      </c>
      <c r="F66" s="10">
        <v>42.67</v>
      </c>
      <c r="G66" s="11">
        <v>65</v>
      </c>
      <c r="H66" s="12">
        <f t="shared" si="1"/>
        <v>2773.55</v>
      </c>
    </row>
    <row r="67" spans="1:8" ht="34.5" x14ac:dyDescent="0.25">
      <c r="A67" s="6" t="s">
        <v>54</v>
      </c>
      <c r="B67" s="6">
        <v>19</v>
      </c>
      <c r="C67" s="6" t="s">
        <v>48</v>
      </c>
      <c r="D67" s="9" t="s">
        <v>34</v>
      </c>
      <c r="E67" s="6" t="s">
        <v>49</v>
      </c>
      <c r="F67" s="10">
        <v>44.53</v>
      </c>
      <c r="G67" s="11">
        <v>55</v>
      </c>
      <c r="H67" s="12">
        <f t="shared" si="1"/>
        <v>2449.15</v>
      </c>
    </row>
    <row r="68" spans="1:8" x14ac:dyDescent="0.25">
      <c r="E68" s="1" t="s">
        <v>16</v>
      </c>
      <c r="F68" s="1"/>
      <c r="G68" s="1"/>
      <c r="H68" s="13">
        <f>SUM(H49:H67)</f>
        <v>14899.31</v>
      </c>
    </row>
    <row r="70" spans="1:8" x14ac:dyDescent="0.25">
      <c r="C70" s="1" t="s">
        <v>6</v>
      </c>
      <c r="D70" s="8" t="s">
        <v>7</v>
      </c>
      <c r="E70" s="1" t="s">
        <v>8</v>
      </c>
    </row>
    <row r="71" spans="1:8" x14ac:dyDescent="0.25">
      <c r="C71" s="1" t="s">
        <v>9</v>
      </c>
      <c r="D71" s="8" t="s">
        <v>24</v>
      </c>
      <c r="E71" s="1" t="s">
        <v>25</v>
      </c>
    </row>
    <row r="72" spans="1:8" x14ac:dyDescent="0.25">
      <c r="C72" s="1" t="s">
        <v>26</v>
      </c>
      <c r="D72" s="8" t="s">
        <v>87</v>
      </c>
      <c r="E72" s="1" t="s">
        <v>88</v>
      </c>
    </row>
    <row r="74" spans="1:8" ht="180.75" x14ac:dyDescent="0.25">
      <c r="A74" s="6" t="s">
        <v>89</v>
      </c>
      <c r="B74" s="6">
        <v>1</v>
      </c>
      <c r="C74" s="6" t="s">
        <v>90</v>
      </c>
      <c r="D74" s="9" t="s">
        <v>20</v>
      </c>
      <c r="E74" s="6" t="s">
        <v>91</v>
      </c>
      <c r="F74" s="10">
        <v>814.91</v>
      </c>
      <c r="G74" s="11">
        <v>4</v>
      </c>
      <c r="H74" s="12">
        <f>ROUND(ROUND(F74,2)*ROUND(G74,3),2)</f>
        <v>3259.64</v>
      </c>
    </row>
    <row r="75" spans="1:8" x14ac:dyDescent="0.25">
      <c r="E75" s="1" t="s">
        <v>16</v>
      </c>
      <c r="F75" s="1"/>
      <c r="G75" s="1"/>
      <c r="H75" s="13">
        <f>SUM(H74:H74)</f>
        <v>3259.64</v>
      </c>
    </row>
    <row r="77" spans="1:8" x14ac:dyDescent="0.25">
      <c r="C77" s="1" t="s">
        <v>6</v>
      </c>
      <c r="D77" s="8" t="s">
        <v>7</v>
      </c>
      <c r="E77" s="1" t="s">
        <v>8</v>
      </c>
    </row>
    <row r="78" spans="1:8" x14ac:dyDescent="0.25">
      <c r="C78" s="1" t="s">
        <v>9</v>
      </c>
      <c r="D78" s="8" t="s">
        <v>52</v>
      </c>
      <c r="E78" s="1" t="s">
        <v>92</v>
      </c>
    </row>
    <row r="80" spans="1:8" ht="203.25" x14ac:dyDescent="0.25">
      <c r="A80" s="6" t="s">
        <v>93</v>
      </c>
      <c r="B80" s="6">
        <v>1</v>
      </c>
      <c r="C80" s="6" t="s">
        <v>94</v>
      </c>
      <c r="D80" s="9" t="s">
        <v>20</v>
      </c>
      <c r="E80" s="6" t="s">
        <v>95</v>
      </c>
      <c r="F80" s="10">
        <v>3688.62</v>
      </c>
      <c r="G80" s="11">
        <v>1</v>
      </c>
      <c r="H80" s="12">
        <f>ROUND(ROUND(F80,2)*ROUND(G80,3),2)</f>
        <v>3688.62</v>
      </c>
    </row>
    <row r="81" spans="1:8" ht="23.25" x14ac:dyDescent="0.25">
      <c r="A81" s="6" t="s">
        <v>93</v>
      </c>
      <c r="B81" s="6">
        <v>2</v>
      </c>
      <c r="C81" s="6" t="s">
        <v>96</v>
      </c>
      <c r="D81" s="9" t="s">
        <v>20</v>
      </c>
      <c r="E81" s="6" t="s">
        <v>97</v>
      </c>
      <c r="F81" s="10">
        <v>1945.87</v>
      </c>
      <c r="G81" s="11">
        <v>1</v>
      </c>
      <c r="H81" s="12">
        <f>ROUND(ROUND(F81,2)*ROUND(G81,3),2)</f>
        <v>1945.87</v>
      </c>
    </row>
    <row r="82" spans="1:8" ht="34.5" x14ac:dyDescent="0.25">
      <c r="A82" s="6" t="s">
        <v>93</v>
      </c>
      <c r="B82" s="6">
        <v>3</v>
      </c>
      <c r="C82" s="6" t="s">
        <v>98</v>
      </c>
      <c r="D82" s="9" t="s">
        <v>20</v>
      </c>
      <c r="E82" s="6" t="s">
        <v>99</v>
      </c>
      <c r="F82" s="10">
        <v>724.76</v>
      </c>
      <c r="G82" s="11">
        <v>1</v>
      </c>
      <c r="H82" s="12">
        <f>ROUND(ROUND(F82,2)*ROUND(G82,3),2)</f>
        <v>724.76</v>
      </c>
    </row>
    <row r="83" spans="1:8" ht="34.5" x14ac:dyDescent="0.25">
      <c r="A83" s="6" t="s">
        <v>93</v>
      </c>
      <c r="B83" s="6">
        <v>4</v>
      </c>
      <c r="C83" s="6" t="s">
        <v>100</v>
      </c>
      <c r="D83" s="9" t="s">
        <v>20</v>
      </c>
      <c r="E83" s="6" t="s">
        <v>101</v>
      </c>
      <c r="F83" s="10">
        <v>314.41000000000003</v>
      </c>
      <c r="G83" s="11">
        <v>1</v>
      </c>
      <c r="H83" s="12">
        <f>ROUND(ROUND(F83,2)*ROUND(G83,3),2)</f>
        <v>314.41000000000003</v>
      </c>
    </row>
    <row r="84" spans="1:8" x14ac:dyDescent="0.25">
      <c r="E84" s="1" t="s">
        <v>16</v>
      </c>
      <c r="F84" s="1"/>
      <c r="G84" s="1"/>
      <c r="H84" s="13">
        <f>SUM(H80:H83)</f>
        <v>6673.66</v>
      </c>
    </row>
    <row r="86" spans="1:8" x14ac:dyDescent="0.25">
      <c r="C86" s="1" t="s">
        <v>6</v>
      </c>
      <c r="D86" s="8" t="s">
        <v>7</v>
      </c>
      <c r="E86" s="1" t="s">
        <v>8</v>
      </c>
    </row>
    <row r="87" spans="1:8" x14ac:dyDescent="0.25">
      <c r="C87" s="1" t="s">
        <v>9</v>
      </c>
      <c r="D87" s="8" t="s">
        <v>87</v>
      </c>
      <c r="E87" s="1" t="s">
        <v>102</v>
      </c>
    </row>
    <row r="89" spans="1:8" ht="23.25" x14ac:dyDescent="0.25">
      <c r="A89" s="6" t="s">
        <v>103</v>
      </c>
      <c r="B89" s="6">
        <v>1</v>
      </c>
      <c r="C89" s="6" t="s">
        <v>104</v>
      </c>
      <c r="D89" s="9" t="s">
        <v>105</v>
      </c>
      <c r="E89" s="6" t="s">
        <v>106</v>
      </c>
      <c r="F89" s="10">
        <v>59.19</v>
      </c>
      <c r="G89" s="11">
        <v>7</v>
      </c>
      <c r="H89" s="12">
        <f>ROUND(ROUND(F89,2)*ROUND(G89,3),2)</f>
        <v>414.33</v>
      </c>
    </row>
    <row r="90" spans="1:8" ht="34.5" x14ac:dyDescent="0.25">
      <c r="A90" s="6" t="s">
        <v>103</v>
      </c>
      <c r="B90" s="6">
        <v>2</v>
      </c>
      <c r="C90" s="6" t="s">
        <v>107</v>
      </c>
      <c r="D90" s="9" t="s">
        <v>105</v>
      </c>
      <c r="E90" s="6" t="s">
        <v>108</v>
      </c>
      <c r="F90" s="10">
        <v>97.67</v>
      </c>
      <c r="G90" s="11">
        <v>7</v>
      </c>
      <c r="H90" s="12">
        <f>ROUND(ROUND(F90,2)*ROUND(G90,3),2)</f>
        <v>683.69</v>
      </c>
    </row>
    <row r="91" spans="1:8" x14ac:dyDescent="0.25">
      <c r="E91" s="1" t="s">
        <v>16</v>
      </c>
      <c r="F91" s="1"/>
      <c r="G91" s="1"/>
      <c r="H91" s="13">
        <f>SUM(H89:H90)</f>
        <v>1098.02</v>
      </c>
    </row>
    <row r="93" spans="1:8" x14ac:dyDescent="0.25">
      <c r="C93" s="1" t="s">
        <v>6</v>
      </c>
      <c r="D93" s="8" t="s">
        <v>7</v>
      </c>
      <c r="E93" s="1" t="s">
        <v>8</v>
      </c>
    </row>
    <row r="94" spans="1:8" x14ac:dyDescent="0.25">
      <c r="C94" s="1" t="s">
        <v>9</v>
      </c>
      <c r="D94" s="8" t="s">
        <v>109</v>
      </c>
      <c r="E94" s="1" t="s">
        <v>110</v>
      </c>
    </row>
    <row r="96" spans="1:8" ht="34.5" x14ac:dyDescent="0.25">
      <c r="A96" s="6" t="s">
        <v>111</v>
      </c>
      <c r="B96" s="6">
        <v>1</v>
      </c>
      <c r="C96" s="6" t="s">
        <v>112</v>
      </c>
      <c r="D96" s="9" t="s">
        <v>113</v>
      </c>
      <c r="E96" s="6" t="s">
        <v>114</v>
      </c>
      <c r="F96" s="10">
        <v>475</v>
      </c>
      <c r="G96" s="11">
        <v>1</v>
      </c>
      <c r="H96" s="12">
        <f>ROUND(ROUND(F96,2)*ROUND(G96,3),2)</f>
        <v>475</v>
      </c>
    </row>
    <row r="97" spans="1:8" x14ac:dyDescent="0.25">
      <c r="E97" s="1" t="s">
        <v>16</v>
      </c>
      <c r="F97" s="1"/>
      <c r="G97" s="1"/>
      <c r="H97" s="13">
        <f>SUM(H96:H96)</f>
        <v>475</v>
      </c>
    </row>
    <row r="99" spans="1:8" x14ac:dyDescent="0.25">
      <c r="C99" s="1" t="s">
        <v>6</v>
      </c>
      <c r="D99" s="8" t="s">
        <v>7</v>
      </c>
      <c r="E99" s="1" t="s">
        <v>8</v>
      </c>
    </row>
    <row r="100" spans="1:8" x14ac:dyDescent="0.25">
      <c r="C100" s="1" t="s">
        <v>9</v>
      </c>
      <c r="D100" s="8" t="s">
        <v>115</v>
      </c>
      <c r="E100" s="1" t="s">
        <v>116</v>
      </c>
    </row>
    <row r="101" spans="1:8" x14ac:dyDescent="0.25">
      <c r="C101" s="1" t="s">
        <v>26</v>
      </c>
      <c r="D101" s="8" t="s">
        <v>7</v>
      </c>
      <c r="E101" s="1" t="s">
        <v>117</v>
      </c>
    </row>
    <row r="103" spans="1:8" ht="23.25" x14ac:dyDescent="0.25">
      <c r="A103" s="6" t="s">
        <v>118</v>
      </c>
      <c r="B103" s="6">
        <v>1</v>
      </c>
      <c r="C103" s="6" t="s">
        <v>119</v>
      </c>
      <c r="D103" s="9" t="s">
        <v>20</v>
      </c>
      <c r="E103" s="6" t="s">
        <v>120</v>
      </c>
      <c r="F103" s="10">
        <v>49.23</v>
      </c>
      <c r="G103" s="11">
        <v>2</v>
      </c>
      <c r="H103" s="12">
        <f>ROUND(ROUND(F103,2)*ROUND(G103,3),2)</f>
        <v>98.46</v>
      </c>
    </row>
    <row r="104" spans="1:8" ht="23.25" x14ac:dyDescent="0.25">
      <c r="A104" s="6" t="s">
        <v>118</v>
      </c>
      <c r="B104" s="6">
        <v>2</v>
      </c>
      <c r="C104" s="6" t="s">
        <v>121</v>
      </c>
      <c r="D104" s="9" t="s">
        <v>20</v>
      </c>
      <c r="E104" s="6" t="s">
        <v>122</v>
      </c>
      <c r="F104" s="10">
        <v>25.15</v>
      </c>
      <c r="G104" s="11">
        <v>2</v>
      </c>
      <c r="H104" s="12">
        <f>ROUND(ROUND(F104,2)*ROUND(G104,3),2)</f>
        <v>50.3</v>
      </c>
    </row>
    <row r="105" spans="1:8" ht="23.25" x14ac:dyDescent="0.25">
      <c r="A105" s="6" t="s">
        <v>118</v>
      </c>
      <c r="B105" s="6">
        <v>3</v>
      </c>
      <c r="C105" s="6" t="s">
        <v>123</v>
      </c>
      <c r="D105" s="9" t="s">
        <v>34</v>
      </c>
      <c r="E105" s="6" t="s">
        <v>124</v>
      </c>
      <c r="F105" s="10">
        <v>4.22</v>
      </c>
      <c r="G105" s="11">
        <v>10</v>
      </c>
      <c r="H105" s="12">
        <f>ROUND(ROUND(F105,2)*ROUND(G105,3),2)</f>
        <v>42.2</v>
      </c>
    </row>
    <row r="106" spans="1:8" x14ac:dyDescent="0.25">
      <c r="E106" s="1" t="s">
        <v>16</v>
      </c>
      <c r="F106" s="1"/>
      <c r="G106" s="1"/>
      <c r="H106" s="13">
        <f>SUM(H103:H105)</f>
        <v>190.95999999999998</v>
      </c>
    </row>
    <row r="108" spans="1:8" x14ac:dyDescent="0.25">
      <c r="C108" s="1" t="s">
        <v>6</v>
      </c>
      <c r="D108" s="8" t="s">
        <v>7</v>
      </c>
      <c r="E108" s="1" t="s">
        <v>8</v>
      </c>
    </row>
    <row r="109" spans="1:8" x14ac:dyDescent="0.25">
      <c r="C109" s="1" t="s">
        <v>9</v>
      </c>
      <c r="D109" s="8" t="s">
        <v>115</v>
      </c>
      <c r="E109" s="1" t="s">
        <v>116</v>
      </c>
    </row>
    <row r="110" spans="1:8" x14ac:dyDescent="0.25">
      <c r="C110" s="1" t="s">
        <v>26</v>
      </c>
      <c r="D110" s="8" t="s">
        <v>24</v>
      </c>
      <c r="E110" s="1" t="s">
        <v>125</v>
      </c>
    </row>
    <row r="112" spans="1:8" x14ac:dyDescent="0.25">
      <c r="A112" s="6" t="s">
        <v>126</v>
      </c>
      <c r="B112" s="6">
        <v>1</v>
      </c>
      <c r="C112" s="6" t="s">
        <v>127</v>
      </c>
      <c r="D112" s="9" t="s">
        <v>20</v>
      </c>
      <c r="E112" s="6" t="s">
        <v>128</v>
      </c>
      <c r="F112" s="10">
        <v>9.94</v>
      </c>
      <c r="G112" s="11">
        <v>3</v>
      </c>
      <c r="H112" s="12">
        <f t="shared" ref="H112:H121" si="2">ROUND(ROUND(F112,2)*ROUND(G112,3),2)</f>
        <v>29.82</v>
      </c>
    </row>
    <row r="113" spans="1:8" ht="23.25" x14ac:dyDescent="0.25">
      <c r="A113" s="6" t="s">
        <v>126</v>
      </c>
      <c r="B113" s="6">
        <v>2</v>
      </c>
      <c r="C113" s="6" t="s">
        <v>129</v>
      </c>
      <c r="D113" s="9" t="s">
        <v>20</v>
      </c>
      <c r="E113" s="6" t="s">
        <v>130</v>
      </c>
      <c r="F113" s="10">
        <v>11.1</v>
      </c>
      <c r="G113" s="11">
        <v>3</v>
      </c>
      <c r="H113" s="12">
        <f t="shared" si="2"/>
        <v>33.299999999999997</v>
      </c>
    </row>
    <row r="114" spans="1:8" ht="23.25" x14ac:dyDescent="0.25">
      <c r="A114" s="6" t="s">
        <v>126</v>
      </c>
      <c r="B114" s="6">
        <v>3</v>
      </c>
      <c r="C114" s="6" t="s">
        <v>131</v>
      </c>
      <c r="D114" s="9" t="s">
        <v>20</v>
      </c>
      <c r="E114" s="6" t="s">
        <v>132</v>
      </c>
      <c r="F114" s="10">
        <v>23.29</v>
      </c>
      <c r="G114" s="11">
        <v>3</v>
      </c>
      <c r="H114" s="12">
        <f t="shared" si="2"/>
        <v>69.87</v>
      </c>
    </row>
    <row r="115" spans="1:8" x14ac:dyDescent="0.25">
      <c r="A115" s="6" t="s">
        <v>126</v>
      </c>
      <c r="B115" s="6">
        <v>4</v>
      </c>
      <c r="C115" s="6" t="s">
        <v>133</v>
      </c>
      <c r="D115" s="9" t="s">
        <v>20</v>
      </c>
      <c r="E115" s="6" t="s">
        <v>134</v>
      </c>
      <c r="F115" s="10">
        <v>2.35</v>
      </c>
      <c r="G115" s="11">
        <v>3</v>
      </c>
      <c r="H115" s="12">
        <f t="shared" si="2"/>
        <v>7.05</v>
      </c>
    </row>
    <row r="116" spans="1:8" ht="23.25" x14ac:dyDescent="0.25">
      <c r="A116" s="6" t="s">
        <v>126</v>
      </c>
      <c r="B116" s="6">
        <v>5</v>
      </c>
      <c r="C116" s="6" t="s">
        <v>135</v>
      </c>
      <c r="D116" s="9" t="s">
        <v>20</v>
      </c>
      <c r="E116" s="6" t="s">
        <v>136</v>
      </c>
      <c r="F116" s="10">
        <v>2.21</v>
      </c>
      <c r="G116" s="11">
        <v>3</v>
      </c>
      <c r="H116" s="12">
        <f t="shared" si="2"/>
        <v>6.63</v>
      </c>
    </row>
    <row r="117" spans="1:8" ht="34.5" x14ac:dyDescent="0.25">
      <c r="A117" s="6" t="s">
        <v>126</v>
      </c>
      <c r="B117" s="6">
        <v>6</v>
      </c>
      <c r="C117" s="6" t="s">
        <v>137</v>
      </c>
      <c r="D117" s="9" t="s">
        <v>20</v>
      </c>
      <c r="E117" s="6" t="s">
        <v>138</v>
      </c>
      <c r="F117" s="10">
        <v>28.38</v>
      </c>
      <c r="G117" s="11">
        <v>3</v>
      </c>
      <c r="H117" s="12">
        <f t="shared" si="2"/>
        <v>85.14</v>
      </c>
    </row>
    <row r="118" spans="1:8" x14ac:dyDescent="0.25">
      <c r="A118" s="6" t="s">
        <v>126</v>
      </c>
      <c r="B118" s="6">
        <v>7</v>
      </c>
      <c r="C118" s="6" t="s">
        <v>139</v>
      </c>
      <c r="D118" s="9" t="s">
        <v>20</v>
      </c>
      <c r="E118" s="6" t="s">
        <v>140</v>
      </c>
      <c r="F118" s="10">
        <v>35.549999999999997</v>
      </c>
      <c r="G118" s="11">
        <v>3</v>
      </c>
      <c r="H118" s="12">
        <f t="shared" si="2"/>
        <v>106.65</v>
      </c>
    </row>
    <row r="119" spans="1:8" x14ac:dyDescent="0.25">
      <c r="A119" s="6" t="s">
        <v>126</v>
      </c>
      <c r="B119" s="6">
        <v>8</v>
      </c>
      <c r="C119" s="6" t="s">
        <v>141</v>
      </c>
      <c r="D119" s="9" t="s">
        <v>20</v>
      </c>
      <c r="E119" s="6" t="s">
        <v>142</v>
      </c>
      <c r="F119" s="10">
        <v>4.1900000000000004</v>
      </c>
      <c r="G119" s="11">
        <v>3</v>
      </c>
      <c r="H119" s="12">
        <f t="shared" si="2"/>
        <v>12.57</v>
      </c>
    </row>
    <row r="120" spans="1:8" ht="23.25" x14ac:dyDescent="0.25">
      <c r="A120" s="6" t="s">
        <v>126</v>
      </c>
      <c r="B120" s="6">
        <v>9</v>
      </c>
      <c r="C120" s="6" t="s">
        <v>143</v>
      </c>
      <c r="D120" s="9" t="s">
        <v>20</v>
      </c>
      <c r="E120" s="6" t="s">
        <v>144</v>
      </c>
      <c r="F120" s="10">
        <v>12.72</v>
      </c>
      <c r="G120" s="11">
        <v>3</v>
      </c>
      <c r="H120" s="12">
        <f t="shared" si="2"/>
        <v>38.159999999999997</v>
      </c>
    </row>
    <row r="121" spans="1:8" x14ac:dyDescent="0.25">
      <c r="A121" s="6" t="s">
        <v>126</v>
      </c>
      <c r="B121" s="6">
        <v>10</v>
      </c>
      <c r="C121" s="6" t="s">
        <v>145</v>
      </c>
      <c r="D121" s="9" t="s">
        <v>20</v>
      </c>
      <c r="E121" s="6" t="s">
        <v>146</v>
      </c>
      <c r="F121" s="10">
        <v>18.54</v>
      </c>
      <c r="G121" s="11">
        <v>3</v>
      </c>
      <c r="H121" s="12">
        <f t="shared" si="2"/>
        <v>55.62</v>
      </c>
    </row>
    <row r="122" spans="1:8" x14ac:dyDescent="0.25">
      <c r="E122" s="1" t="s">
        <v>16</v>
      </c>
      <c r="F122" s="1"/>
      <c r="G122" s="1"/>
      <c r="H122" s="13">
        <f>SUM(H112:H121)</f>
        <v>444.81000000000006</v>
      </c>
    </row>
    <row r="124" spans="1:8" x14ac:dyDescent="0.25">
      <c r="C124" s="1" t="s">
        <v>6</v>
      </c>
      <c r="D124" s="8" t="s">
        <v>7</v>
      </c>
      <c r="E124" s="1" t="s">
        <v>8</v>
      </c>
    </row>
    <row r="125" spans="1:8" x14ac:dyDescent="0.25">
      <c r="C125" s="1" t="s">
        <v>9</v>
      </c>
      <c r="D125" s="8" t="s">
        <v>115</v>
      </c>
      <c r="E125" s="1" t="s">
        <v>116</v>
      </c>
    </row>
    <row r="126" spans="1:8" x14ac:dyDescent="0.25">
      <c r="C126" s="1" t="s">
        <v>26</v>
      </c>
      <c r="D126" s="8" t="s">
        <v>52</v>
      </c>
      <c r="E126" s="1" t="s">
        <v>147</v>
      </c>
    </row>
    <row r="128" spans="1:8" x14ac:dyDescent="0.25">
      <c r="A128" s="6" t="s">
        <v>148</v>
      </c>
      <c r="B128" s="6">
        <v>1</v>
      </c>
      <c r="C128" s="6" t="s">
        <v>149</v>
      </c>
      <c r="D128" s="9" t="s">
        <v>20</v>
      </c>
      <c r="E128" s="6" t="s">
        <v>150</v>
      </c>
      <c r="F128" s="10">
        <v>165.13</v>
      </c>
      <c r="G128" s="11">
        <v>1</v>
      </c>
      <c r="H128" s="12">
        <f>ROUND(ROUND(F128,2)*ROUND(G128,3),2)</f>
        <v>165.13</v>
      </c>
    </row>
    <row r="129" spans="5:8" x14ac:dyDescent="0.25">
      <c r="E129" s="1" t="s">
        <v>16</v>
      </c>
      <c r="F129" s="1"/>
      <c r="G129" s="1"/>
      <c r="H129" s="13">
        <f>SUM(H128:H128)</f>
        <v>165.13</v>
      </c>
    </row>
    <row r="131" spans="5:8" x14ac:dyDescent="0.25">
      <c r="E131" s="14" t="s">
        <v>151</v>
      </c>
      <c r="H131" s="15">
        <f>SUM(H9:H130)/2</f>
        <v>64171.80000000001</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Pablo Fonte</cp:lastModifiedBy>
  <dcterms:created xsi:type="dcterms:W3CDTF">2025-11-10T16:53:03Z</dcterms:created>
  <dcterms:modified xsi:type="dcterms:W3CDTF">2025-11-10T16:56:36Z</dcterms:modified>
</cp:coreProperties>
</file>