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fmolina\Desktop\LICITACIO MANEGUES CL\"/>
    </mc:Choice>
  </mc:AlternateContent>
  <xr:revisionPtr revIDLastSave="0" documentId="13_ncr:1_{88DF6E33-ED25-4657-A977-CEB39ED257EC}" xr6:coauthVersionLast="47" xr6:coauthVersionMax="47" xr10:uidLastSave="{00000000-0000-0000-0000-000000000000}"/>
  <bookViews>
    <workbookView xWindow="-120" yWindow="-120" windowWidth="29040" windowHeight="15720" xr2:uid="{AC5E1C2B-13FF-4418-A60E-DFA96092D173}"/>
  </bookViews>
  <sheets>
    <sheet name="BASE Pressupost" sheetId="1" r:id="rId1"/>
  </sheets>
  <definedNames>
    <definedName name="_xlnm._FilterDatabase" localSheetId="0" hidden="1">'BASE Pressupost'!$B$3:$F$30</definedName>
    <definedName name="_xlnm.Print_Titles" localSheetId="0">'BASE Pressupost'!$2:$4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1" l="1"/>
  <c r="F9" i="1"/>
  <c r="F26" i="1"/>
  <c r="F13" i="1"/>
  <c r="F32" i="1"/>
  <c r="F11" i="1"/>
  <c r="F7" i="1"/>
  <c r="F30" i="1"/>
  <c r="F18" i="1"/>
  <c r="F20" i="1"/>
  <c r="F16" i="1"/>
  <c r="F24" i="1"/>
  <c r="F28" i="1"/>
  <c r="F6" i="1" l="1"/>
  <c r="F37" i="1"/>
  <c r="F22" i="1"/>
  <c r="F15" i="1"/>
  <c r="F36" i="1" l="1"/>
  <c r="F5" i="1"/>
</calcChain>
</file>

<file path=xl/sharedStrings.xml><?xml version="1.0" encoding="utf-8"?>
<sst xmlns="http://schemas.openxmlformats.org/spreadsheetml/2006/main" count="73" uniqueCount="33">
  <si>
    <t>Tipus Unitat</t>
  </si>
  <si>
    <t>Import Total</t>
  </si>
  <si>
    <t>TOTAL</t>
  </si>
  <si>
    <t>Ml.</t>
  </si>
  <si>
    <t>Descripció unitat obra</t>
  </si>
  <si>
    <t>Dia</t>
  </si>
  <si>
    <t>Robot fresador per a treballs d'acondicionament dels trams de col·lectors de la xarxa de clavegueran existent, previ instalació mànegues continues de reparació.</t>
  </si>
  <si>
    <t>Ut</t>
  </si>
  <si>
    <t>Obertura mitjançant robot fresador de connexió d'escomesa de clavegeram o ramal connexio reixa/embornal, a mànegues continues autoportants instal·lades, inclos desplaçament, mà d'obra  i equips auxiliars necessaris per a la realització dels treballs totalment acabats.</t>
  </si>
  <si>
    <t>Desplaçament equip  rehabilitació per a la instal·lació, curat inclos, de mànegues continues de poliester reversible autoportants, polimeritzada amb aigua calenta o vapor d'aigua, fins la finalització dels treballs planificats/programats.</t>
  </si>
  <si>
    <t>Amidament Estimat</t>
  </si>
  <si>
    <t>Per a seccions no circulars, el preu unitari porta un increment del 25% degut a la necessitat de fabricació a mida de la mànega a instal·lar.</t>
  </si>
  <si>
    <t>Rehabilitació col·lector de la xarxa de clavegueram existent de secció circular de 300 mm de diàmetre, mitjançant mànega continua autoportant curada in situ (CIPP) amb tecnologia de curat  per aigua calenta o vapor d'aigua, en tram de fins a 100 m, amb una alçada màxima en pous de 4 metres, sense presencia de nivell freatic, inclos segellat de juntes als pous, treballs previs de inspecció dels trams a reparar i planificacio de les actuacions a executar, i posterior inspecció dels trams reparats, a col·lectors totalment deteriorats.</t>
  </si>
  <si>
    <t>Desplaçament equip  rehabilitació per a la instal·lació, curat inclos, de mànegues continues de poliester autoportants, polimeritzada amb llum ultraviolada (UV) o LED, fins la finalització dels treballs planificats/programats.</t>
  </si>
  <si>
    <t>Sant Salvador-Santa Isabel</t>
  </si>
  <si>
    <t>Rambla Nova / Rectangular amb boveda - 700x1300</t>
  </si>
  <si>
    <t>Cr Apodaca / Rectangular amb boveda - 900x1100</t>
  </si>
  <si>
    <t>Diversos carrers-sectors TGN</t>
  </si>
  <si>
    <t>Rehabilitació col·lector de la xarxa de clavegueram existent de secció circular de 400 mm de diàmetre, mitjançant mànega continua autoportant curada in situ (CIPP) amb tecnologia de curat  per aigua calenta o vapor d'aigua, en tram de fins a 100 m, amb una alçada màxima en pous de 4 metres, sense presencia de nivell freatic, inclos segellat de juntes als pous, treballs previs de inspecció dels trams a reparar i planificacio de les actuacions a executar, i posterior inspecció dels trams reparats, a col·lectors totalment deteriorats.</t>
  </si>
  <si>
    <t>Rehabilitació col·lector de la xarxa de clavegueram existent de secció circular de 500 mm de diàmetre, mitjançant mànega continua autoportant curada in situ (CIPP) amb tecnologia de curat  per aigua calenta o vapor d'aigua, en tram de fins a 100 m, amb una alçada màxima en pous de 4 metres, sense presencia de nivell freatic, inclos segellat de juntes als pous, treballs previs de inspecció dels trams a reparar i planificacio de les actuacions a executar, i posterior inspecció dels trams reparats, a col·lectors totalment deteriorats.</t>
  </si>
  <si>
    <t>Rehabilitació col·lector de la xarxa de clavegueram existent de secció circular de 600 mm de diàmetre, mitjançant mànega continua autoportant curada in situ (CIPP) amb tecnologia de curat  per aigua calenta o vapor d'aigua, en tram de fins a 100 m, amb una alçada màxima en pous de 4 metres, sense presencia de nivell freatic, inclos segellat de juntes als pous, treballs previs de inspecció dels trams a reparar i planificacio de les actuacions a executar, i posterior inspecció dels trams reparats, a col·lectors totalment deteriorats.</t>
  </si>
  <si>
    <t>Rehabilitació col·lector de la xarxa de clavegueram existent de secció circular de 300 mm de diàmetre, mitjançant mànega continua autoportant curada in situ (CIPP) amb tecnologia de curat amb llum ultraviolada (UV) o LED, en tram de fins a 100 m, amb una alçada màxima en pous de 4 metres, sense presencia de nivell freatic, inclos segellat de juntes als pous, treballs previs de inspecció dels trams a reparar i planificacio de les actuacions a executar, i posterior inspecció dels trams reparats, a col·lectors totalment deteriorats.</t>
  </si>
  <si>
    <t>Rehabilitació col·lector de la xarxa de clavegueram existent de secció circular de 600 mm de diàmetre, mitjançant mànega continua autoportant curada in situ (CIPP) amb tecnologia de curat amb llum ultraviolada (UV), en tram de fins a 100 m, amb una alçada màxima en pous de 4 metres, sense presencia de nivell freatic, inclos segellat de juntes als pous, treballs previs de inspecció dels trams a reparar i planificacio de les actuacions a executar, i posterior inspecció dels trams reparats, a col·lectors totalment deteriorats.</t>
  </si>
  <si>
    <t>Rehabilitació col·lector de la xarxa de clavegueram existent de secció circular de 800 mm de diàmetre, mitjançant mànega continua autoportant curada in situ (CIPP) amb tecnologia de curat amb llum ultraviolada (UV), en tram de fins a 100 m, amb una alçada màxima en pous de 4 metres, sense presencia de nivell freatic, inclos segellat de juntes als pous, treballs previs de inspecció dels trams a reparar i planificacio de les actuacions a executar, i posterior inspecció dels trams reparats, a col·lectors totalment deteriorats.</t>
  </si>
  <si>
    <t>Rehabilitació col·lector de la xarxa de clavegueram existent de secció circular de 1000 mm de diàmetre, mitjançant mànega continua autoportant curada in situ (CIPP) amb tecnologia de curat amb llum ultraviolada (UV), en tram de fins a 100 m, amb una alçada màxima en pous de 4 metres, sense presencia de nivell freatic, inclos segellat de juntes als pous, treballs previs de inspecció dels trams a reparar i planificacio de les actuacions a executar, i posterior inspecció dels trams reparats, a col·lectors totalment deteriorats.</t>
  </si>
  <si>
    <t>Cr Sant Agustí / Rectangular amb boveda - 800x1000</t>
  </si>
  <si>
    <t>Preu Unitari</t>
  </si>
  <si>
    <t>Instal·lació de sistema de bombament fins a 10 kW per by-pass d'aigües residuals, quadres i equips complemetaris inclosos, instal·lat a pou de registre de la xarxa de clavegueram i en funcionament, amb 100 metres de manega PEAD de 90 mm i grup electrogen de 80-100 kVA, consums i ma`d'obra de instal·lació inclosa.</t>
  </si>
  <si>
    <t>Rehabilitació col·lector de la xarxa de clavegueram existent de secció circular de 400 mm de diàmetre, mitjançant mànega continua autoportant curada in situ (CIPP) amb tecnologia de curat amb llum ultraviolada (UV) o LED, en tram de fins a 100 m, amb una alçada màxima en pous de 4 metres, sense presencia de nivell freatic, inclos segellat de juntes als pous, treballs previs de inspecció dels trams a reparar i planificacio de les actuacions a executar, i posterior inspecció dels trams reparats, a col·lectors totalment deteriorats.</t>
  </si>
  <si>
    <t>Rehabilitació col·lector de la xarxa de clavegueram existent de secció circular de 500 mm de diàmetre, mitjançant mànega continua autoportant curada in situ (CIPP) amb tecnologia de curat amb llum ultraviolada (UV) o LED, en tram de fins a 100 m, amb una alçada màxima en pous de 4 metres, sense presencia de nivell freatic, inclos segellat de juntes als pous, treballs previs de inspecció dels trams a reparar i planificacio de les actuacions a executar, i posterior inspecció dels trams reparats, a col·lectors totalment deteriorats.</t>
  </si>
  <si>
    <t>Rehabilitació col·lector de la xarxa de clavegueram existent de secció NO circular amb secció equivalent a secció circular de 800 mm de diàmetre, mitjançant mànega continua autoportant curada in situ (CIPP) amb tecnologia de curat amb llum ultraviolada (UV), en tram de fins a 100 m, amb una alçada màxima en pous de 4 metres, sense presencia de nivell freatic, inclos segellat de juntes als pous, treballs previs de inspecció dels trams a reparar i planificacio de les actuacions a executar, i posterior inspecció dels trams reparats, a col·lectors totalment deteriorats.</t>
  </si>
  <si>
    <t>Rehabilitació col·lector de la xarxa de clavegueram existent de secció NO circular amb secció equivalent a secció circular de 1000 mm de diàmetre, mitjançant mànega continua autoportant curada in situ (CIPP) amb tecnologia de curat amb llum ultraviolada (UV), en tram de fins a 100 m, amb una alçada màxima en pous de 4 metres, sense presencia de nivell freatic, inclos segellat de juntes als pous, treballs previs de inspecció dels trams a reparar i planificacio de les actuacions a executar, i posterior inspecció dels trams reparats, a col·lectors totalment deteriorats.</t>
  </si>
  <si>
    <t>Rehabilitació col·lector de la xarxa de clavegueram existent de secció NO circular amb secció equivalent a secció circular de 1200 mm de diàmetre, mitjançant mànega continua autoportant curada in situ (CIPP) amb tecnologia de curat amb llum ultraviolada (UV), en tram de fins a 100 m, amb una alçada màxima en pous de 4 metres, sense presencia de nivell freatic, inclos segellat de juntes als pous, treballs previs de inspecció dels trams a reparar i planificacio de les actuacions a executar, i posterior inspecció dels trams reparats, a col·lectors totalment deteriorats.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</si>
</sst>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C0A]_-;\-* #,##0.00\ [$€-C0A]_-;_-* &quot;-&quot;??\ [$€-C0A]_-;_-@_-"/>
    <numFmt numFmtId="165" formatCode="_-* #,##0.00000\ &quot;€&quot;_-;\-* #,##0.00000\ &quot;€&quot;_-;_-* &quot;-&quot;??\ &quot;€&quot;_-;_-@_-"/>
    <numFmt numFmtId="166" formatCode="0.0000"/>
  </numFmts>
  <fonts count="30"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sz val="10"/>
      <color rgb="FF000000"/>
      <name val="Calibri"/>
      <family val="2"/>
      <scheme val="minor"/>
    </font>
    <font>
      <sz val="11"/>
      <color rgb="FF000000"/>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Calibri"/>
      <family val="2"/>
      <scheme val="minor"/>
    </font>
    <font>
      <sz val="10"/>
      <name val="Calibri"/>
      <family val="2"/>
      <scheme val="minor"/>
    </font>
    <font>
      <b/>
      <sz val="10"/>
      <color theme="1"/>
      <name val="Calibri"/>
      <family val="2"/>
      <scheme val="minor"/>
    </font>
    <font>
      <b/>
      <u val="singleAccounting"/>
      <sz val="10"/>
      <color theme="1"/>
      <name val="Calibri"/>
      <family val="2"/>
      <scheme val="minor"/>
    </font>
    <font>
      <sz val="10"/>
      <color rgb="FF222222"/>
      <name val="Arial"/>
      <family val="2"/>
    </font>
    <font>
      <i/>
      <sz val="10"/>
      <color theme="1"/>
      <name val="Calibri"/>
      <family val="2"/>
      <scheme val="minor"/>
    </font>
    <font>
      <i/>
      <sz val="9"/>
      <name val="Calibri"/>
      <family val="2"/>
      <scheme val="minor"/>
    </font>
    <font>
      <i/>
      <sz val="10"/>
      <color rgb="FFFF0000"/>
      <name val="Calibri"/>
      <family val="2"/>
      <scheme val="minor"/>
    </font>
  </fonts>
  <fills count="34">
    <fill>
      <patternFill patternType="none"/>
    </fill>
    <fill>
      <patternFill patternType="gray125"/>
    </fill>
    <fill>
      <patternFill patternType="solid">
        <fgColor indexed="4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7">
    <xf numFmtId="0" fontId="0" fillId="0" borderId="0"/>
    <xf numFmtId="0" fontId="5" fillId="0" borderId="0"/>
    <xf numFmtId="0" fontId="2" fillId="0" borderId="0"/>
    <xf numFmtId="0" fontId="6" fillId="0" borderId="0"/>
    <xf numFmtId="44" fontId="2" fillId="0" borderId="0" applyFont="0" applyFill="0" applyBorder="0" applyAlignment="0" applyProtection="0"/>
    <xf numFmtId="0" fontId="7" fillId="0" borderId="0" applyNumberFormat="0" applyFill="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7" applyNumberFormat="0" applyAlignment="0" applyProtection="0"/>
    <xf numFmtId="0" fontId="15" fillId="7" borderId="8" applyNumberFormat="0" applyAlignment="0" applyProtection="0"/>
    <xf numFmtId="0" fontId="16" fillId="7" borderId="7" applyNumberFormat="0" applyAlignment="0" applyProtection="0"/>
    <xf numFmtId="0" fontId="17" fillId="0" borderId="9" applyNumberFormat="0" applyFill="0" applyAlignment="0" applyProtection="0"/>
    <xf numFmtId="0" fontId="18" fillId="8" borderId="10" applyNumberFormat="0" applyAlignment="0" applyProtection="0"/>
    <xf numFmtId="0" fontId="19" fillId="0" borderId="0" applyNumberFormat="0" applyFill="0" applyBorder="0" applyAlignment="0" applyProtection="0"/>
    <xf numFmtId="0" fontId="2" fillId="9" borderId="11" applyNumberFormat="0" applyFont="0" applyAlignment="0" applyProtection="0"/>
    <xf numFmtId="0" fontId="20" fillId="0" borderId="0" applyNumberFormat="0" applyFill="0" applyBorder="0" applyAlignment="0" applyProtection="0"/>
    <xf numFmtId="0" fontId="1" fillId="0" borderId="12" applyNumberFormat="0" applyFill="0" applyAlignment="0" applyProtection="0"/>
    <xf numFmtId="0" fontId="21"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1"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1"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1"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1"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1"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44" fontId="2" fillId="0" borderId="0" applyFont="0" applyFill="0" applyBorder="0" applyAlignment="0" applyProtection="0"/>
  </cellStyleXfs>
  <cellXfs count="37">
    <xf numFmtId="0" fontId="0" fillId="0" borderId="0" xfId="0"/>
    <xf numFmtId="164" fontId="3" fillId="0" borderId="0" xfId="0" applyNumberFormat="1" applyFont="1" applyAlignment="1">
      <alignment wrapText="1"/>
    </xf>
    <xf numFmtId="0" fontId="3" fillId="0" borderId="0" xfId="0" applyFont="1" applyAlignment="1">
      <alignment wrapText="1"/>
    </xf>
    <xf numFmtId="0" fontId="3" fillId="0" borderId="0" xfId="0" applyFont="1" applyAlignment="1">
      <alignment horizontal="center" wrapText="1"/>
    </xf>
    <xf numFmtId="164" fontId="3" fillId="0" borderId="0" xfId="0" applyNumberFormat="1" applyFont="1" applyAlignment="1">
      <alignment horizontal="center" vertical="center" wrapText="1"/>
    </xf>
    <xf numFmtId="164" fontId="3" fillId="0" borderId="0" xfId="0" applyNumberFormat="1"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164" fontId="24" fillId="0" borderId="0" xfId="0" applyNumberFormat="1" applyFont="1" applyAlignment="1">
      <alignment horizontal="right" wrapText="1"/>
    </xf>
    <xf numFmtId="164" fontId="25" fillId="0" borderId="0" xfId="0" applyNumberFormat="1" applyFont="1" applyAlignment="1">
      <alignment horizontal="center" wrapText="1"/>
    </xf>
    <xf numFmtId="0" fontId="26" fillId="0" borderId="0" xfId="0" applyFont="1" applyAlignment="1">
      <alignment vertical="center" wrapText="1"/>
    </xf>
    <xf numFmtId="164" fontId="24" fillId="0" borderId="0" xfId="0" applyNumberFormat="1" applyFont="1" applyAlignment="1">
      <alignment horizontal="right" vertical="center" wrapText="1"/>
    </xf>
    <xf numFmtId="0" fontId="27" fillId="0" borderId="0" xfId="0" applyFont="1" applyAlignment="1">
      <alignment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1" fontId="3" fillId="0" borderId="3" xfId="0" applyNumberFormat="1" applyFont="1" applyBorder="1" applyAlignment="1">
      <alignment horizontal="center" vertical="center" wrapText="1"/>
    </xf>
    <xf numFmtId="44" fontId="3" fillId="0" borderId="3" xfId="4"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0" xfId="0" applyFont="1" applyAlignment="1">
      <alignment vertical="center" wrapText="1"/>
    </xf>
    <xf numFmtId="44" fontId="3" fillId="0" borderId="0" xfId="4" applyFont="1" applyFill="1" applyBorder="1" applyAlignment="1">
      <alignment horizontal="center" vertical="center" wrapText="1"/>
    </xf>
    <xf numFmtId="0" fontId="28" fillId="0" borderId="0" xfId="0" applyFont="1" applyAlignment="1">
      <alignment horizontal="right" vertical="center" wrapText="1"/>
    </xf>
    <xf numFmtId="0" fontId="28" fillId="0" borderId="0" xfId="0" applyFont="1" applyAlignment="1">
      <alignment horizontal="center" vertical="center" wrapText="1"/>
    </xf>
    <xf numFmtId="44" fontId="29" fillId="0" borderId="0" xfId="4" applyFont="1" applyFill="1" applyBorder="1" applyAlignment="1">
      <alignment horizontal="center" vertical="center" wrapText="1"/>
    </xf>
    <xf numFmtId="164" fontId="29" fillId="0" borderId="0" xfId="0" applyNumberFormat="1" applyFont="1" applyAlignment="1">
      <alignment horizontal="center" vertical="center" wrapText="1"/>
    </xf>
    <xf numFmtId="44" fontId="29" fillId="0" borderId="0" xfId="4" applyFont="1" applyFill="1" applyBorder="1" applyAlignment="1">
      <alignment horizontal="left" vertical="center"/>
    </xf>
    <xf numFmtId="44" fontId="3" fillId="0" borderId="0" xfId="0" applyNumberFormat="1" applyFont="1" applyAlignment="1">
      <alignment wrapText="1"/>
    </xf>
    <xf numFmtId="165" fontId="3" fillId="0" borderId="0" xfId="0" applyNumberFormat="1" applyFont="1" applyAlignment="1">
      <alignment wrapText="1"/>
    </xf>
    <xf numFmtId="166" fontId="3" fillId="0" borderId="0" xfId="0" applyNumberFormat="1" applyFont="1" applyAlignment="1">
      <alignment wrapText="1"/>
    </xf>
    <xf numFmtId="164" fontId="3" fillId="0" borderId="0" xfId="0" applyNumberFormat="1" applyFont="1" applyAlignment="1">
      <alignment horizontal="left" vertical="center"/>
    </xf>
    <xf numFmtId="1" fontId="3" fillId="0" borderId="0" xfId="0" applyNumberFormat="1" applyFont="1" applyAlignment="1">
      <alignment horizontal="center" vertical="center" wrapText="1"/>
    </xf>
    <xf numFmtId="164" fontId="24" fillId="0" borderId="0" xfId="0" applyNumberFormat="1" applyFont="1" applyAlignment="1">
      <alignment horizontal="right"/>
    </xf>
    <xf numFmtId="0" fontId="23" fillId="0" borderId="13" xfId="0" applyFont="1" applyBorder="1" applyAlignment="1">
      <alignment horizontal="center" vertical="center" wrapText="1"/>
    </xf>
    <xf numFmtId="164" fontId="25" fillId="0" borderId="0" xfId="0" applyNumberFormat="1" applyFont="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4" fontId="4" fillId="2" borderId="2" xfId="0" applyNumberFormat="1" applyFont="1" applyFill="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oneda" xfId="4" builtinId="4"/>
    <cellStyle name="Moneda 2" xfId="46" xr:uid="{DE0E76E9-1E68-409B-A776-0C4BBEC0925D}"/>
    <cellStyle name="Neutral" xfId="12" builtinId="28" customBuiltin="1"/>
    <cellStyle name="Normal" xfId="0" builtinId="0"/>
    <cellStyle name="Normal 2" xfId="2" xr:uid="{6C21220A-B414-4A08-AE14-5EE988C7A500}"/>
    <cellStyle name="Normal 3" xfId="3" xr:uid="{B795B3B6-0938-4EE4-93BD-D67E445DB08F}"/>
    <cellStyle name="Normal 4" xfId="1" xr:uid="{A568835D-BC72-46A0-967C-BF13110B01F3}"/>
    <cellStyle name="Notas" xfId="19" builtinId="10" customBuiltin="1"/>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E2272-21AA-4C67-A718-29391108692E}">
  <sheetPr>
    <pageSetUpPr fitToPage="1"/>
  </sheetPr>
  <dimension ref="B2:H66"/>
  <sheetViews>
    <sheetView tabSelected="1" topLeftCell="B30" workbookViewId="0">
      <selection activeCell="D22" sqref="D22"/>
    </sheetView>
  </sheetViews>
  <sheetFormatPr baseColWidth="10" defaultRowHeight="12.75" x14ac:dyDescent="0.2"/>
  <cols>
    <col min="1" max="1" width="2.7109375" style="2" customWidth="1"/>
    <col min="2" max="2" width="85.42578125" style="2" customWidth="1"/>
    <col min="3" max="3" width="6.7109375" style="2" customWidth="1"/>
    <col min="4" max="4" width="12.28515625" style="2" customWidth="1"/>
    <col min="5" max="5" width="11.42578125" style="1" customWidth="1"/>
    <col min="6" max="6" width="12.140625" style="1" customWidth="1"/>
    <col min="7" max="7" width="11.7109375" style="2" bestFit="1" customWidth="1"/>
    <col min="8" max="16384" width="11.42578125" style="2"/>
  </cols>
  <sheetData>
    <row r="2" spans="2:7" ht="15.75" customHeight="1" x14ac:dyDescent="0.2">
      <c r="B2" s="31" t="s">
        <v>11</v>
      </c>
      <c r="C2" s="31"/>
      <c r="D2" s="31"/>
      <c r="E2" s="31"/>
      <c r="F2" s="31"/>
    </row>
    <row r="3" spans="2:7" x14ac:dyDescent="0.2">
      <c r="B3" s="33" t="s">
        <v>4</v>
      </c>
      <c r="C3" s="33" t="s">
        <v>0</v>
      </c>
      <c r="D3" s="33" t="s">
        <v>10</v>
      </c>
      <c r="E3" s="35" t="s">
        <v>26</v>
      </c>
      <c r="F3" s="35" t="s">
        <v>1</v>
      </c>
    </row>
    <row r="4" spans="2:7" x14ac:dyDescent="0.2">
      <c r="B4" s="34"/>
      <c r="C4" s="34"/>
      <c r="D4" s="34"/>
      <c r="E4" s="36"/>
      <c r="F4" s="36"/>
    </row>
    <row r="5" spans="2:7" ht="54.75" customHeight="1" x14ac:dyDescent="0.2">
      <c r="B5" s="13" t="s">
        <v>27</v>
      </c>
      <c r="C5" s="14" t="s">
        <v>5</v>
      </c>
      <c r="D5" s="15">
        <v>198</v>
      </c>
      <c r="E5" s="16">
        <v>239.70127500000004</v>
      </c>
      <c r="F5" s="17">
        <f>E5*D5</f>
        <v>47460.852450000006</v>
      </c>
      <c r="G5" s="25"/>
    </row>
    <row r="6" spans="2:7" ht="48.75" customHeight="1" x14ac:dyDescent="0.2">
      <c r="B6" s="18" t="s">
        <v>9</v>
      </c>
      <c r="C6" s="6" t="s">
        <v>7</v>
      </c>
      <c r="D6" s="6">
        <v>8</v>
      </c>
      <c r="E6" s="19">
        <v>1645.00875</v>
      </c>
      <c r="F6" s="4">
        <f>E6*D6</f>
        <v>13160.07</v>
      </c>
      <c r="G6" s="25"/>
    </row>
    <row r="7" spans="2:7" ht="80.099999999999994" customHeight="1" x14ac:dyDescent="0.2">
      <c r="B7" s="7" t="s">
        <v>12</v>
      </c>
      <c r="C7" s="6" t="s">
        <v>3</v>
      </c>
      <c r="D7" s="6">
        <v>200</v>
      </c>
      <c r="E7" s="5">
        <v>349.693465</v>
      </c>
      <c r="F7" s="4">
        <f>+D7*E7</f>
        <v>69938.692999999999</v>
      </c>
      <c r="G7" s="25"/>
    </row>
    <row r="8" spans="2:7" s="12" customFormat="1" ht="20.25" customHeight="1" x14ac:dyDescent="0.2">
      <c r="B8" s="20" t="s">
        <v>17</v>
      </c>
      <c r="C8" s="21" t="s">
        <v>3</v>
      </c>
      <c r="D8" s="21">
        <v>200</v>
      </c>
      <c r="E8" s="22"/>
      <c r="F8" s="23"/>
      <c r="G8" s="25"/>
    </row>
    <row r="9" spans="2:7" ht="80.099999999999994" customHeight="1" x14ac:dyDescent="0.2">
      <c r="B9" s="7" t="s">
        <v>18</v>
      </c>
      <c r="C9" s="6" t="s">
        <v>3</v>
      </c>
      <c r="D9" s="6">
        <v>200</v>
      </c>
      <c r="E9" s="5">
        <v>403.90042000000005</v>
      </c>
      <c r="F9" s="4">
        <f t="shared" ref="F9:F13" si="0">+D9*E9</f>
        <v>80780.084000000017</v>
      </c>
      <c r="G9" s="25"/>
    </row>
    <row r="10" spans="2:7" s="12" customFormat="1" ht="20.25" customHeight="1" x14ac:dyDescent="0.2">
      <c r="B10" s="20" t="s">
        <v>17</v>
      </c>
      <c r="C10" s="21" t="s">
        <v>3</v>
      </c>
      <c r="D10" s="21">
        <v>200</v>
      </c>
      <c r="E10" s="22"/>
      <c r="F10" s="23"/>
      <c r="G10" s="25"/>
    </row>
    <row r="11" spans="2:7" ht="80.099999999999994" customHeight="1" x14ac:dyDescent="0.2">
      <c r="B11" s="7" t="s">
        <v>19</v>
      </c>
      <c r="C11" s="6" t="s">
        <v>3</v>
      </c>
      <c r="D11" s="6">
        <v>200</v>
      </c>
      <c r="E11" s="5">
        <v>483.77763499999998</v>
      </c>
      <c r="F11" s="4">
        <f t="shared" si="0"/>
        <v>96755.527000000002</v>
      </c>
      <c r="G11" s="25"/>
    </row>
    <row r="12" spans="2:7" s="12" customFormat="1" ht="20.25" customHeight="1" x14ac:dyDescent="0.2">
      <c r="B12" s="20" t="s">
        <v>17</v>
      </c>
      <c r="C12" s="21" t="s">
        <v>3</v>
      </c>
      <c r="D12" s="21">
        <v>200</v>
      </c>
      <c r="E12" s="22"/>
      <c r="F12" s="23"/>
      <c r="G12" s="25"/>
    </row>
    <row r="13" spans="2:7" ht="80.099999999999994" customHeight="1" x14ac:dyDescent="0.2">
      <c r="B13" s="7" t="s">
        <v>20</v>
      </c>
      <c r="C13" s="6" t="s">
        <v>3</v>
      </c>
      <c r="D13" s="6">
        <v>100</v>
      </c>
      <c r="E13" s="5">
        <v>604.05185500000005</v>
      </c>
      <c r="F13" s="4">
        <f t="shared" si="0"/>
        <v>60405.185500000007</v>
      </c>
      <c r="G13" s="25"/>
    </row>
    <row r="14" spans="2:7" s="12" customFormat="1" ht="20.25" customHeight="1" x14ac:dyDescent="0.2">
      <c r="B14" s="20" t="s">
        <v>17</v>
      </c>
      <c r="C14" s="21" t="s">
        <v>3</v>
      </c>
      <c r="D14" s="21">
        <v>100</v>
      </c>
      <c r="E14" s="22"/>
      <c r="F14" s="23"/>
      <c r="G14" s="25"/>
    </row>
    <row r="15" spans="2:7" ht="50.1" customHeight="1" x14ac:dyDescent="0.2">
      <c r="B15" s="7" t="s">
        <v>13</v>
      </c>
      <c r="C15" s="6" t="s">
        <v>7</v>
      </c>
      <c r="D15" s="6">
        <v>58</v>
      </c>
      <c r="E15" s="5">
        <v>1096.6724999999999</v>
      </c>
      <c r="F15" s="4">
        <f>E15*D15</f>
        <v>63607.004999999997</v>
      </c>
      <c r="G15" s="25"/>
    </row>
    <row r="16" spans="2:7" ht="80.099999999999994" customHeight="1" x14ac:dyDescent="0.2">
      <c r="B16" s="7" t="s">
        <v>21</v>
      </c>
      <c r="C16" s="6" t="s">
        <v>3</v>
      </c>
      <c r="D16" s="6">
        <v>2192</v>
      </c>
      <c r="E16" s="5">
        <v>296.03194500000001</v>
      </c>
      <c r="F16" s="4">
        <f>+D16*E16</f>
        <v>648902.02344000002</v>
      </c>
      <c r="G16" s="25"/>
    </row>
    <row r="17" spans="2:8" s="12" customFormat="1" ht="20.25" customHeight="1" x14ac:dyDescent="0.2">
      <c r="B17" s="20" t="s">
        <v>17</v>
      </c>
      <c r="C17" s="21" t="s">
        <v>3</v>
      </c>
      <c r="D17" s="21">
        <v>2192</v>
      </c>
      <c r="E17" s="22"/>
      <c r="F17" s="23"/>
      <c r="G17" s="25"/>
    </row>
    <row r="18" spans="2:8" ht="80.099999999999994" customHeight="1" x14ac:dyDescent="0.2">
      <c r="B18" s="7" t="s">
        <v>28</v>
      </c>
      <c r="C18" s="6" t="s">
        <v>3</v>
      </c>
      <c r="D18" s="6">
        <v>2428</v>
      </c>
      <c r="E18" s="5">
        <v>316.21304000000003</v>
      </c>
      <c r="F18" s="4">
        <f t="shared" ref="F18:F36" si="1">+D18*E18</f>
        <v>767765.26112000004</v>
      </c>
      <c r="G18" s="25"/>
    </row>
    <row r="19" spans="2:8" s="12" customFormat="1" ht="20.25" customHeight="1" x14ac:dyDescent="0.2">
      <c r="B19" s="20" t="s">
        <v>17</v>
      </c>
      <c r="C19" s="21" t="s">
        <v>3</v>
      </c>
      <c r="D19" s="21">
        <v>2428</v>
      </c>
      <c r="E19" s="24"/>
      <c r="F19" s="23"/>
      <c r="G19" s="25"/>
    </row>
    <row r="20" spans="2:8" ht="80.099999999999994" customHeight="1" x14ac:dyDescent="0.2">
      <c r="B20" s="7" t="s">
        <v>29</v>
      </c>
      <c r="C20" s="6" t="s">
        <v>3</v>
      </c>
      <c r="D20" s="6">
        <v>636</v>
      </c>
      <c r="E20" s="5">
        <v>357.22511000000003</v>
      </c>
      <c r="F20" s="4">
        <f t="shared" si="1"/>
        <v>227195.16996000003</v>
      </c>
      <c r="G20" s="25"/>
    </row>
    <row r="21" spans="2:8" s="12" customFormat="1" ht="20.25" customHeight="1" x14ac:dyDescent="0.2">
      <c r="B21" s="20" t="s">
        <v>17</v>
      </c>
      <c r="C21" s="21" t="s">
        <v>3</v>
      </c>
      <c r="D21" s="21">
        <v>636</v>
      </c>
      <c r="E21" s="24"/>
      <c r="F21" s="23"/>
      <c r="G21" s="25"/>
    </row>
    <row r="22" spans="2:8" ht="80.099999999999994" customHeight="1" x14ac:dyDescent="0.2">
      <c r="B22" s="7" t="s">
        <v>22</v>
      </c>
      <c r="C22" s="6" t="s">
        <v>3</v>
      </c>
      <c r="D22" s="6">
        <v>651</v>
      </c>
      <c r="E22" s="5">
        <v>381.40993000000003</v>
      </c>
      <c r="F22" s="4">
        <f t="shared" si="1"/>
        <v>248297.86443000002</v>
      </c>
      <c r="G22" s="25"/>
    </row>
    <row r="23" spans="2:8" s="12" customFormat="1" ht="20.25" customHeight="1" x14ac:dyDescent="0.2">
      <c r="B23" s="20" t="s">
        <v>17</v>
      </c>
      <c r="C23" s="21" t="s">
        <v>3</v>
      </c>
      <c r="D23" s="21">
        <v>651</v>
      </c>
      <c r="E23" s="24"/>
      <c r="F23" s="23"/>
      <c r="G23" s="25"/>
    </row>
    <row r="24" spans="2:8" ht="80.099999999999994" customHeight="1" x14ac:dyDescent="0.2">
      <c r="B24" s="7" t="s">
        <v>23</v>
      </c>
      <c r="C24" s="6" t="s">
        <v>3</v>
      </c>
      <c r="D24" s="6">
        <v>374</v>
      </c>
      <c r="E24" s="5">
        <v>512.720505</v>
      </c>
      <c r="F24" s="4">
        <f t="shared" si="1"/>
        <v>191757.46887000001</v>
      </c>
      <c r="G24" s="25"/>
    </row>
    <row r="25" spans="2:8" s="12" customFormat="1" ht="20.25" customHeight="1" x14ac:dyDescent="0.2">
      <c r="B25" s="20" t="s">
        <v>17</v>
      </c>
      <c r="C25" s="21" t="s">
        <v>3</v>
      </c>
      <c r="D25" s="21">
        <v>374</v>
      </c>
      <c r="E25" s="24"/>
      <c r="F25" s="23"/>
      <c r="G25" s="25"/>
    </row>
    <row r="26" spans="2:8" ht="78.75" customHeight="1" x14ac:dyDescent="0.2">
      <c r="B26" s="7" t="s">
        <v>30</v>
      </c>
      <c r="C26" s="6" t="s">
        <v>3</v>
      </c>
      <c r="D26" s="6">
        <v>143</v>
      </c>
      <c r="E26" s="5">
        <v>640.90063124999995</v>
      </c>
      <c r="F26" s="4">
        <f>+D26*E26</f>
        <v>91648.790268749988</v>
      </c>
      <c r="G26" s="26"/>
    </row>
    <row r="27" spans="2:8" s="12" customFormat="1" ht="20.25" customHeight="1" x14ac:dyDescent="0.2">
      <c r="B27" s="20" t="s">
        <v>17</v>
      </c>
      <c r="C27" s="21" t="s">
        <v>3</v>
      </c>
      <c r="D27" s="21">
        <v>143</v>
      </c>
      <c r="E27" s="24"/>
      <c r="F27" s="23"/>
      <c r="G27" s="26"/>
    </row>
    <row r="28" spans="2:8" ht="80.099999999999994" customHeight="1" x14ac:dyDescent="0.2">
      <c r="B28" s="7" t="s">
        <v>24</v>
      </c>
      <c r="C28" s="6" t="s">
        <v>3</v>
      </c>
      <c r="D28" s="6">
        <v>168</v>
      </c>
      <c r="E28" s="5">
        <v>607.37088499999993</v>
      </c>
      <c r="F28" s="4">
        <f t="shared" si="1"/>
        <v>102038.30867999999</v>
      </c>
      <c r="G28" s="26"/>
    </row>
    <row r="29" spans="2:8" s="12" customFormat="1" ht="20.25" customHeight="1" x14ac:dyDescent="0.2">
      <c r="B29" s="20" t="s">
        <v>14</v>
      </c>
      <c r="C29" s="21" t="s">
        <v>3</v>
      </c>
      <c r="D29" s="21">
        <v>168</v>
      </c>
      <c r="E29" s="24"/>
      <c r="F29" s="23"/>
      <c r="G29" s="26"/>
    </row>
    <row r="30" spans="2:8" ht="83.25" customHeight="1" x14ac:dyDescent="0.2">
      <c r="B30" s="7" t="s">
        <v>31</v>
      </c>
      <c r="C30" s="6" t="s">
        <v>3</v>
      </c>
      <c r="D30" s="6">
        <v>80</v>
      </c>
      <c r="E30" s="5">
        <v>759.21360624999988</v>
      </c>
      <c r="F30" s="4">
        <f>+D30*E30</f>
        <v>60737.088499999991</v>
      </c>
      <c r="G30" s="26"/>
    </row>
    <row r="31" spans="2:8" s="12" customFormat="1" ht="20.25" customHeight="1" x14ac:dyDescent="0.2">
      <c r="B31" s="20" t="s">
        <v>17</v>
      </c>
      <c r="C31" s="21" t="s">
        <v>3</v>
      </c>
      <c r="D31" s="21">
        <v>80</v>
      </c>
      <c r="E31" s="24"/>
      <c r="F31" s="23"/>
      <c r="G31" s="25"/>
    </row>
    <row r="32" spans="2:8" ht="80.099999999999994" customHeight="1" x14ac:dyDescent="0.2">
      <c r="B32" s="7" t="s">
        <v>32</v>
      </c>
      <c r="C32" s="6" t="s">
        <v>3</v>
      </c>
      <c r="D32" s="6">
        <v>660</v>
      </c>
      <c r="E32" s="5">
        <v>1000.292975</v>
      </c>
      <c r="F32" s="4">
        <f>+D32*E32</f>
        <v>660193.36349999998</v>
      </c>
      <c r="G32" s="25"/>
      <c r="H32" s="27"/>
    </row>
    <row r="33" spans="2:7" s="12" customFormat="1" ht="20.25" customHeight="1" x14ac:dyDescent="0.2">
      <c r="B33" s="20" t="s">
        <v>15</v>
      </c>
      <c r="C33" s="21" t="s">
        <v>3</v>
      </c>
      <c r="D33" s="21">
        <v>320</v>
      </c>
      <c r="E33" s="24"/>
      <c r="F33" s="23"/>
      <c r="G33" s="25"/>
    </row>
    <row r="34" spans="2:7" s="12" customFormat="1" ht="20.25" customHeight="1" x14ac:dyDescent="0.2">
      <c r="B34" s="20" t="s">
        <v>25</v>
      </c>
      <c r="C34" s="21" t="s">
        <v>3</v>
      </c>
      <c r="D34" s="21">
        <v>100</v>
      </c>
      <c r="E34" s="24"/>
      <c r="F34" s="23"/>
      <c r="G34" s="25"/>
    </row>
    <row r="35" spans="2:7" s="12" customFormat="1" ht="20.25" customHeight="1" x14ac:dyDescent="0.2">
      <c r="B35" s="20" t="s">
        <v>16</v>
      </c>
      <c r="C35" s="21" t="s">
        <v>3</v>
      </c>
      <c r="D35" s="21">
        <v>240</v>
      </c>
      <c r="E35" s="24"/>
      <c r="F35" s="23"/>
      <c r="G35" s="25"/>
    </row>
    <row r="36" spans="2:7" ht="36.75" customHeight="1" x14ac:dyDescent="0.2">
      <c r="B36" s="7" t="s">
        <v>6</v>
      </c>
      <c r="C36" s="6" t="s">
        <v>5</v>
      </c>
      <c r="D36" s="29">
        <v>66</v>
      </c>
      <c r="E36" s="5">
        <v>1624.7</v>
      </c>
      <c r="F36" s="4">
        <f t="shared" si="1"/>
        <v>107230.2</v>
      </c>
      <c r="G36" s="25"/>
    </row>
    <row r="37" spans="2:7" ht="54.75" customHeight="1" x14ac:dyDescent="0.2">
      <c r="B37" s="7" t="s">
        <v>8</v>
      </c>
      <c r="C37" s="6" t="s">
        <v>7</v>
      </c>
      <c r="D37" s="6">
        <v>802</v>
      </c>
      <c r="E37" s="5">
        <v>162.47000000000003</v>
      </c>
      <c r="F37" s="4">
        <f t="shared" ref="F37" si="2">+D37*E37</f>
        <v>130300.94000000002</v>
      </c>
      <c r="G37" s="25"/>
    </row>
    <row r="38" spans="2:7" ht="15" customHeight="1" x14ac:dyDescent="0.2">
      <c r="C38" s="3"/>
      <c r="D38" s="11" t="s">
        <v>2</v>
      </c>
      <c r="E38" s="32">
        <f>SUM(F5:F37)</f>
        <v>3668173.8957187501</v>
      </c>
      <c r="F38" s="32"/>
      <c r="G38" s="25"/>
    </row>
    <row r="39" spans="2:7" ht="15" customHeight="1" x14ac:dyDescent="0.2">
      <c r="B39" s="1"/>
      <c r="C39" s="3"/>
      <c r="D39" s="8"/>
      <c r="G39" s="25"/>
    </row>
    <row r="40" spans="2:7" ht="15" customHeight="1" x14ac:dyDescent="0.35">
      <c r="E40" s="9"/>
      <c r="F40" s="9"/>
      <c r="G40" s="25"/>
    </row>
    <row r="41" spans="2:7" ht="15" customHeight="1" x14ac:dyDescent="0.35">
      <c r="D41" s="6"/>
      <c r="E41" s="28"/>
      <c r="F41" s="9"/>
      <c r="G41" s="25"/>
    </row>
    <row r="42" spans="2:7" ht="15" customHeight="1" x14ac:dyDescent="0.2">
      <c r="C42" s="3"/>
      <c r="D42" s="8"/>
      <c r="G42" s="25"/>
    </row>
    <row r="43" spans="2:7" ht="15" customHeight="1" x14ac:dyDescent="0.2">
      <c r="C43" s="3"/>
      <c r="D43" s="8"/>
      <c r="G43" s="25"/>
    </row>
    <row r="44" spans="2:7" ht="15" customHeight="1" x14ac:dyDescent="0.2">
      <c r="C44" s="3"/>
      <c r="D44" s="30"/>
      <c r="G44" s="25"/>
    </row>
    <row r="45" spans="2:7" x14ac:dyDescent="0.2">
      <c r="C45" s="3"/>
      <c r="D45" s="8"/>
      <c r="G45" s="25"/>
    </row>
    <row r="46" spans="2:7" x14ac:dyDescent="0.2">
      <c r="C46" s="3"/>
      <c r="D46" s="8"/>
      <c r="G46" s="25"/>
    </row>
    <row r="47" spans="2:7" x14ac:dyDescent="0.2">
      <c r="C47" s="3"/>
      <c r="D47" s="8"/>
      <c r="G47" s="25"/>
    </row>
    <row r="48" spans="2:7" ht="15" customHeight="1" x14ac:dyDescent="0.2">
      <c r="C48" s="3"/>
      <c r="D48" s="30"/>
      <c r="G48" s="25"/>
    </row>
    <row r="49" spans="2:7" x14ac:dyDescent="0.2">
      <c r="C49" s="3"/>
      <c r="D49" s="8"/>
      <c r="G49" s="25"/>
    </row>
    <row r="50" spans="2:7" x14ac:dyDescent="0.2">
      <c r="C50" s="3"/>
      <c r="D50" s="8"/>
      <c r="G50" s="25"/>
    </row>
    <row r="51" spans="2:7" x14ac:dyDescent="0.2">
      <c r="C51" s="3"/>
      <c r="D51" s="8"/>
      <c r="G51" s="25"/>
    </row>
    <row r="52" spans="2:7" x14ac:dyDescent="0.2">
      <c r="C52" s="3"/>
      <c r="D52" s="8"/>
      <c r="G52" s="25"/>
    </row>
    <row r="53" spans="2:7" x14ac:dyDescent="0.2">
      <c r="C53" s="3"/>
      <c r="D53" s="8"/>
      <c r="G53" s="25"/>
    </row>
    <row r="54" spans="2:7" x14ac:dyDescent="0.2">
      <c r="C54" s="3"/>
      <c r="D54" s="8"/>
      <c r="G54" s="25"/>
    </row>
    <row r="55" spans="2:7" x14ac:dyDescent="0.2">
      <c r="C55" s="3"/>
      <c r="D55" s="8"/>
      <c r="G55" s="25"/>
    </row>
    <row r="56" spans="2:7" x14ac:dyDescent="0.2">
      <c r="B56" s="10"/>
      <c r="C56" s="3"/>
      <c r="D56" s="8"/>
      <c r="G56" s="25"/>
    </row>
    <row r="57" spans="2:7" x14ac:dyDescent="0.2">
      <c r="C57" s="3"/>
      <c r="D57" s="8"/>
      <c r="G57" s="25"/>
    </row>
    <row r="58" spans="2:7" x14ac:dyDescent="0.2">
      <c r="G58" s="25"/>
    </row>
    <row r="59" spans="2:7" x14ac:dyDescent="0.2">
      <c r="G59" s="25"/>
    </row>
    <row r="60" spans="2:7" x14ac:dyDescent="0.2">
      <c r="G60" s="25"/>
    </row>
    <row r="61" spans="2:7" x14ac:dyDescent="0.2">
      <c r="G61" s="25"/>
    </row>
    <row r="62" spans="2:7" x14ac:dyDescent="0.2">
      <c r="G62" s="25"/>
    </row>
    <row r="63" spans="2:7" x14ac:dyDescent="0.2">
      <c r="G63" s="25"/>
    </row>
    <row r="64" spans="2:7" x14ac:dyDescent="0.2">
      <c r="G64" s="25"/>
    </row>
    <row r="65" spans="7:7" x14ac:dyDescent="0.2">
      <c r="G65" s="25"/>
    </row>
    <row r="66" spans="7:7" x14ac:dyDescent="0.2">
      <c r="G66" s="25"/>
    </row>
  </sheetData>
  <mergeCells count="7">
    <mergeCell ref="B2:F2"/>
    <mergeCell ref="E38:F38"/>
    <mergeCell ref="B3:B4"/>
    <mergeCell ref="C3:C4"/>
    <mergeCell ref="D3:D4"/>
    <mergeCell ref="E3:E4"/>
    <mergeCell ref="F3:F4"/>
  </mergeCells>
  <phoneticPr fontId="22" type="noConversion"/>
  <pageMargins left="0.39370078740157483" right="0.39370078740157483" top="0.35433070866141736" bottom="0.35433070866141736" header="0.31496062992125984" footer="0.31496062992125984"/>
  <pageSetup paperSize="9" scale="73" fitToHeight="0"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BASE Pressupost</vt:lpstr>
      <vt:lpstr>'BASE Pressupost'!Títulos_a_imprimir</vt:lpstr>
    </vt:vector>
  </TitlesOfParts>
  <Company>Suez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 Garciapons Llorens</dc:creator>
  <cp:lastModifiedBy>José Francisco Molina Onate</cp:lastModifiedBy>
  <cp:lastPrinted>2026-03-26T06:37:37Z</cp:lastPrinted>
  <dcterms:created xsi:type="dcterms:W3CDTF">2021-03-18T19:31:15Z</dcterms:created>
  <dcterms:modified xsi:type="dcterms:W3CDTF">2026-03-26T06:37:43Z</dcterms:modified>
</cp:coreProperties>
</file>