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LICITACIONS 2026\HM-2026-43-SSC-PORH Dispositius oclusors\6. Plataforma\1. Licitació\"/>
    </mc:Choice>
  </mc:AlternateContent>
  <bookViews>
    <workbookView xWindow="0" yWindow="0" windowWidth="28800" windowHeight="12345"/>
  </bookViews>
  <sheets>
    <sheet name="ANEXO PE" sheetId="1" r:id="rId1"/>
  </sheets>
  <calcPr calcId="162913"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85" i="1" l="1"/>
  <c r="H83" i="1"/>
  <c r="H85" i="1" s="1"/>
  <c r="F83" i="1"/>
  <c r="G83" i="1" s="1"/>
  <c r="F75" i="1"/>
  <c r="F76" i="1" s="1"/>
  <c r="H75" i="1"/>
  <c r="F71" i="1"/>
  <c r="G71" i="1" s="1"/>
  <c r="J71" i="1" s="1"/>
  <c r="H71" i="1"/>
  <c r="H70" i="1"/>
  <c r="K70" i="1" s="1"/>
  <c r="F70" i="1"/>
  <c r="F72" i="1" s="1"/>
  <c r="F78" i="1" s="1"/>
  <c r="H62" i="1"/>
  <c r="H63" i="1" s="1"/>
  <c r="F62" i="1"/>
  <c r="I62" i="1" s="1"/>
  <c r="I63" i="1" s="1"/>
  <c r="H58" i="1"/>
  <c r="H59" i="1" s="1"/>
  <c r="F58" i="1"/>
  <c r="F59" i="1" s="1"/>
  <c r="F57" i="1"/>
  <c r="I57" i="1" s="1"/>
  <c r="H57" i="1"/>
  <c r="K57" i="1" s="1"/>
  <c r="H49" i="1"/>
  <c r="K49" i="1" s="1"/>
  <c r="K50" i="1" s="1"/>
  <c r="F49" i="1"/>
  <c r="G49" i="1" s="1"/>
  <c r="H46" i="1"/>
  <c r="H45" i="1"/>
  <c r="K45" i="1" s="1"/>
  <c r="K46" i="1" s="1"/>
  <c r="F45" i="1"/>
  <c r="F46" i="1" s="1"/>
  <c r="F38" i="1"/>
  <c r="G38" i="1" s="1"/>
  <c r="H38" i="1"/>
  <c r="H34" i="1"/>
  <c r="H35" i="1" s="1"/>
  <c r="F34" i="1"/>
  <c r="I34" i="1" s="1"/>
  <c r="I35" i="1" s="1"/>
  <c r="F26" i="1"/>
  <c r="F27" i="1" s="1"/>
  <c r="H26" i="1"/>
  <c r="F22" i="1"/>
  <c r="F23" i="1" s="1"/>
  <c r="H22" i="1"/>
  <c r="F14" i="1"/>
  <c r="G14" i="1" s="1"/>
  <c r="H14" i="1"/>
  <c r="H11" i="1"/>
  <c r="F11" i="1"/>
  <c r="K10" i="1"/>
  <c r="K11" i="1" s="1"/>
  <c r="H10" i="1"/>
  <c r="F10" i="1"/>
  <c r="I10" i="1" s="1"/>
  <c r="I11" i="1" s="1"/>
  <c r="I83" i="1" l="1"/>
  <c r="I85" i="1" s="1"/>
  <c r="K83" i="1"/>
  <c r="K85" i="1" s="1"/>
  <c r="I70" i="1"/>
  <c r="G62" i="1"/>
  <c r="J62" i="1" s="1"/>
  <c r="J63" i="1" s="1"/>
  <c r="I58" i="1"/>
  <c r="I59" i="1" s="1"/>
  <c r="I65" i="1" s="1"/>
  <c r="G58" i="1"/>
  <c r="J58" i="1" s="1"/>
  <c r="J59" i="1" s="1"/>
  <c r="J65" i="1" s="1"/>
  <c r="F52" i="1"/>
  <c r="H50" i="1"/>
  <c r="H52" i="1" s="1"/>
  <c r="I49" i="1"/>
  <c r="I50" i="1" s="1"/>
  <c r="I52" i="1" s="1"/>
  <c r="F50" i="1"/>
  <c r="G45" i="1"/>
  <c r="I45" i="1"/>
  <c r="I46" i="1" s="1"/>
  <c r="G34" i="1"/>
  <c r="J34" i="1" s="1"/>
  <c r="J35" i="1" s="1"/>
  <c r="F29" i="1"/>
  <c r="I14" i="1"/>
  <c r="I15" i="1" s="1"/>
  <c r="I17" i="1"/>
  <c r="G10" i="1"/>
  <c r="H23" i="1"/>
  <c r="K22" i="1"/>
  <c r="K23" i="1" s="1"/>
  <c r="K26" i="1"/>
  <c r="K27" i="1" s="1"/>
  <c r="H27" i="1"/>
  <c r="J83" i="1"/>
  <c r="J85" i="1" s="1"/>
  <c r="G85" i="1"/>
  <c r="K52" i="1"/>
  <c r="H39" i="1"/>
  <c r="H41" i="1" s="1"/>
  <c r="K38" i="1"/>
  <c r="K39" i="1" s="1"/>
  <c r="H65" i="1"/>
  <c r="H72" i="1"/>
  <c r="K71" i="1"/>
  <c r="K72" i="1" s="1"/>
  <c r="K14" i="1"/>
  <c r="K15" i="1" s="1"/>
  <c r="K17" i="1" s="1"/>
  <c r="H15" i="1"/>
  <c r="H17" i="1" s="1"/>
  <c r="G39" i="1"/>
  <c r="J38" i="1"/>
  <c r="J39" i="1" s="1"/>
  <c r="G50" i="1"/>
  <c r="J49" i="1"/>
  <c r="J50" i="1" s="1"/>
  <c r="J14" i="1"/>
  <c r="J15" i="1" s="1"/>
  <c r="G15" i="1"/>
  <c r="H76" i="1"/>
  <c r="K75" i="1"/>
  <c r="K76" i="1" s="1"/>
  <c r="I38" i="1"/>
  <c r="I39" i="1" s="1"/>
  <c r="I41" i="1" s="1"/>
  <c r="K58" i="1"/>
  <c r="K59" i="1" s="1"/>
  <c r="K65" i="1" s="1"/>
  <c r="G75" i="1"/>
  <c r="K34" i="1"/>
  <c r="K35" i="1" s="1"/>
  <c r="K41" i="1" s="1"/>
  <c r="G57" i="1"/>
  <c r="J57" i="1" s="1"/>
  <c r="K62" i="1"/>
  <c r="K63" i="1" s="1"/>
  <c r="I71" i="1"/>
  <c r="G26" i="1"/>
  <c r="F35" i="1"/>
  <c r="G59" i="1"/>
  <c r="F63" i="1"/>
  <c r="F65" i="1" s="1"/>
  <c r="I75" i="1"/>
  <c r="I76" i="1" s="1"/>
  <c r="F15" i="1"/>
  <c r="F17" i="1" s="1"/>
  <c r="G22" i="1"/>
  <c r="I22" i="1"/>
  <c r="I23" i="1" s="1"/>
  <c r="I29" i="1" s="1"/>
  <c r="F39" i="1"/>
  <c r="I26" i="1"/>
  <c r="I27" i="1" s="1"/>
  <c r="G70" i="1"/>
  <c r="I72" i="1" l="1"/>
  <c r="I78" i="1" s="1"/>
  <c r="I89" i="1" s="1"/>
  <c r="G63" i="1"/>
  <c r="G65" i="1" s="1"/>
  <c r="G46" i="1"/>
  <c r="G52" i="1" s="1"/>
  <c r="J45" i="1"/>
  <c r="J46" i="1" s="1"/>
  <c r="J52" i="1" s="1"/>
  <c r="F41" i="1"/>
  <c r="F89" i="1" s="1"/>
  <c r="J41" i="1"/>
  <c r="G35" i="1"/>
  <c r="G41" i="1" s="1"/>
  <c r="G11" i="1"/>
  <c r="G17" i="1" s="1"/>
  <c r="J10" i="1"/>
  <c r="J11" i="1" s="1"/>
  <c r="J17" i="1" s="1"/>
  <c r="G76" i="1"/>
  <c r="G88" i="1" s="1"/>
  <c r="J75" i="1"/>
  <c r="J76" i="1" s="1"/>
  <c r="K29" i="1"/>
  <c r="H78" i="1"/>
  <c r="G23" i="1"/>
  <c r="J22" i="1"/>
  <c r="J23" i="1" s="1"/>
  <c r="J70" i="1"/>
  <c r="J72" i="1" s="1"/>
  <c r="G72" i="1"/>
  <c r="H29" i="1"/>
  <c r="K78" i="1"/>
  <c r="K89" i="1" s="1"/>
  <c r="G27" i="1"/>
  <c r="J26" i="1"/>
  <c r="J27" i="1" s="1"/>
  <c r="J88" i="1" l="1"/>
  <c r="H89" i="1"/>
  <c r="G78" i="1"/>
  <c r="J29" i="1"/>
  <c r="J87" i="1"/>
  <c r="J78" i="1"/>
  <c r="G29" i="1"/>
  <c r="G87" i="1"/>
</calcChain>
</file>

<file path=xl/sharedStrings.xml><?xml version="1.0" encoding="utf-8"?>
<sst xmlns="http://schemas.openxmlformats.org/spreadsheetml/2006/main" count="198" uniqueCount="64">
  <si>
    <t>SUMINISTRO SUCESIVO Y CONTINUADO DE DISPOSITIVOS OCLUSORES INTRACARDÍACOS PARA TERAPIAS CORONARIAS Y MATERIAL COMPLEMENTARIO, CON DESTINO AL SERVICIO DE CARDIOLOGÍA DEL CONSORCI MAR PARC DE SALUT DE BARCELONA</t>
  </si>
  <si>
    <t>LOTE 1 Dispositivos oclusores de la Orejuela Auricular Izquierda con doble sellado y vainas de introducción</t>
  </si>
  <si>
    <t>Código</t>
  </si>
  <si>
    <t>Descripción</t>
  </si>
  <si>
    <t>Consumos anuales</t>
  </si>
  <si>
    <t>Precio unitario IVA excluido</t>
  </si>
  <si>
    <t>Precio unitario IVA incluido</t>
  </si>
  <si>
    <t>Importe anual sin IVA</t>
  </si>
  <si>
    <t>IVA 10%</t>
  </si>
  <si>
    <t>Importe anual con IVA</t>
  </si>
  <si>
    <t>Importe 2 años sin IVA</t>
  </si>
  <si>
    <t>IVA 10%
2 Años</t>
  </si>
  <si>
    <t>Importe 2 años con IVA</t>
  </si>
  <si>
    <t>GFB020</t>
  </si>
  <si>
    <t>Dispositivo oclusor de la Orejuela Auricular Izquierda con doble sellado, autoexpansible basado en nitinol con un paraguas con gancho incrustado y una cubierta conectada con una cintura central corta. Con cubierta proximal de mayor diámetro que el paraguas. Cosido con tejido de tereftalato de polietileno para cubrir el apéndice auricular izquierdo (AAE) en el despliegue. El paraguas distal comprende ocho garras con ganchos estabilizadores individuales así como una membrana de tereftalato de polietileno (PET). Estéril. Libre de látex.</t>
  </si>
  <si>
    <t>IVA 21%</t>
  </si>
  <si>
    <t>FBH169</t>
  </si>
  <si>
    <t>Vaina introductora para cierre de orejuela auricular izquierda doble curva de 45ºx30º</t>
  </si>
  <si>
    <t>TOTAL LOTE 1</t>
  </si>
  <si>
    <t>LOTE 2 Dispositivos oclusores de la Orejuela Auricular Izquierda tipo balón sin disco con recubrimiento de malla PET* y vainas de introducción</t>
  </si>
  <si>
    <t xml:space="preserve"> *Tereftalato de polietileno </t>
  </si>
  <si>
    <t>GFB027</t>
  </si>
  <si>
    <t>Dispositivos oclusores de la Orejuela Auricular Izquierda tipo balón sin disco con recubrimiento de malla de tereftalato de polietileno (PET) en superficie proximal, de estructura de nitinol autoexpansible, precargado con extremo distal cerrado comprimido dentro del sistema introductor hasta que se despliega en la oreja auricular izquierda. Estéril. Libre de Látex.</t>
  </si>
  <si>
    <t>FBH633</t>
  </si>
  <si>
    <t>Vaina introductora para cierre de orejuela auricular izquierda curva doble</t>
  </si>
  <si>
    <t>TOTAL LOTE 2</t>
  </si>
  <si>
    <t>LOTE 3 Dispositivos oclusores de la Orejuela Auricular Izquierda sin disco con recubrimiento de tejido hemocompatible y vainas de introducción</t>
  </si>
  <si>
    <t>GFB036</t>
  </si>
  <si>
    <t>Dispositivos oclusores de la Orejuela Auricular Izquierda sin disco con estructura de nitinol autoexpansible con una membrana porosa de tereftalato de polietileno (PET) en la superficie proximal. El dispositivo de cierre está recubierto con un revestimiento de fluoruro de polivinilideno-hexafluoropropileno (PVDF-HFP) hemocompatible. El dispositivo de cierre está comprimido dentro del sistema introductor hasta que se despliega en la oreja auricular izquierda. Estéril. Libre de Látex.</t>
  </si>
  <si>
    <t>FBH661</t>
  </si>
  <si>
    <t>Vaina introductora para cierre de orejuela auricular izquierda curva preformada</t>
  </si>
  <si>
    <t>TOTAL LOTE 3</t>
  </si>
  <si>
    <t>LOTE 4 Dispositivos de cierre de defectos septales tipo FOP* y vaina de introducción</t>
  </si>
  <si>
    <t>(*)Foramen oval permeable</t>
  </si>
  <si>
    <t>GFB019</t>
  </si>
  <si>
    <t>Dispositivo autoexpandible de doble disco, reposicionable y recapturable de nitinol con mallado interno de poliéster, indicado para el cierre transcatéter percutáneo del foramen oval permeable (FOP) para reducir el riesgo de ictus recurrente en pacientes que ya han sufrido un accidente cerebrovascular isquémico. Dispositivo premontado al sistema de liberación ultra flexible y conectado mediante tornillo. (mecanismo de caracol). Con marcas radiopacas en extremos distal y proximal. Estéril. Libre de Látex.</t>
  </si>
  <si>
    <t>FBH601</t>
  </si>
  <si>
    <t>Vaina de liberación para la liberación y el despliegue de un Oclusor de cierre de FOP</t>
  </si>
  <si>
    <t>TOTAL LOTE 4</t>
  </si>
  <si>
    <t>(*) Comunicación intraauricular</t>
  </si>
  <si>
    <t>GFB021</t>
  </si>
  <si>
    <t>Dispositivo oclusor septal multifenestrado para el cierre de comunicaciones intraauriculares (CIA)*, con estructura de nitinol autoexpansible de doble disco del mismo diámetro para maximizar la cobertura de las múltiples fenestraciones. El oclusor consta de una cintura central y dos discos de retención. Estéril. Libre de látex.</t>
  </si>
  <si>
    <t>GFB035</t>
  </si>
  <si>
    <t>Dispositivo oclusor septal para el cierre de comunicaciones intraauriculares (CIA), con estructura de nitinol autoexpansible de doble disco de retención del mismo diámetro. El oclusor consta de una cintura de autocentrado que llena las comunicaciones intraauriculares. Estéril. Libre de látex.</t>
  </si>
  <si>
    <t>FBC394</t>
  </si>
  <si>
    <t>Balón de medida para pacientes afectados de comunicaciones cardiovasculares</t>
  </si>
  <si>
    <t>TOTAL LOTE 5</t>
  </si>
  <si>
    <t>LOTE 6 Dispositivos Oclusores septales de doble disco para el cierre de comunicaciones intraventriculares (CIV)* y vaina de introducción</t>
  </si>
  <si>
    <t>(*) Comunicación intraventricular</t>
  </si>
  <si>
    <t>GFB031</t>
  </si>
  <si>
    <t>Dispositivo oclusor de CIV muscular, con estructura de nitinol autoexpansible diseñado para su uso en la oclusión de una comunicación interventricular (CIV) muscular. El oclusor consta de una cintura central y dos discos de retención. La cintura del oclusor está diseñada para llenar la CIV. Oclusor relleno de parches de poliéster que están cosidos firmemente en cada disco mediante un hilo de poliéster. Los oclusores con un tamaño de 6 mm a 18 mm tienen un parche de poliéster adicional que está cosido firmemente en el interior de la cintura mediante un hilo de poliéster. El oclusor consta de bandas marcadoras radiopacas en cada extremo del dispositivo, una de las cuales está conectada al tornillo del extremo que lleva banda marcadora empotrado en la cintura del oclusor. Estéril. Libre de látex.</t>
  </si>
  <si>
    <t>GFB032</t>
  </si>
  <si>
    <t>Dispositivo oclusor de CIV muscular postinfarto, con estructura de nitinol autoexpansible diseñado para su uso en la oclusión de una comunicación interventricular (CIV) muscular postinfarto (PI). El oclusor consta de una cintura central y dos discos de retención. Cintura del oclusor diseñada para cumplimentar la CIV. Oclusor relleno de parches de poliéster cosidos en cada disco y en la cintura mediante un hilo de poliéster. El oclusor consta de bandas marcadoras radiopacas en el extremo del dispositivo, una de las cuales está conectada al tornillo del extremo que lleva banda marcadora empotrado en la cintura del oclusor. Estéril. Libre de látex.</t>
  </si>
  <si>
    <t>FBH443</t>
  </si>
  <si>
    <t>Vaina de implantación intravascular ultraflexible</t>
  </si>
  <si>
    <t>TOTAL LOTE 6</t>
  </si>
  <si>
    <t>LOTE 7 Dispositivos transcatéter para cierre percutáneo de un escape paravalvular</t>
  </si>
  <si>
    <t>GBI036</t>
  </si>
  <si>
    <t>Dispositivo transcatéter para cierre percutáneo de un escape paravalvular mitral o aórtico Autoexpandible de nitinol. Con una marca radiopaca en cada extremo y un tornillo de fijación en el extremo proximal para sujetarlo al cable de entrega. La marca radiopaca de platino está cosida en la malla de nitinol del dispositivo, centrada en el eje largo en el borde del lóbulo distal, para indicar la orientación del dispositivo en el espacio paravalvular. Estéril. Libre de látex.</t>
  </si>
  <si>
    <t>TOTAL LOTE 7</t>
  </si>
  <si>
    <t>TOTAL:</t>
  </si>
  <si>
    <t>ANEXO PE</t>
  </si>
  <si>
    <t>IVA 21%
2 Años</t>
  </si>
  <si>
    <t>LOTE 5 Dispositivos Oclusores septales de doble disco para el cierre de comunicaciones intraauriculares (CIA)* y balón de medición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</si>
</sst>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sz val="10"/>
      <color theme="1"/>
      <name val="Arial"/>
      <family val="2"/>
    </font>
    <font>
      <b/>
      <sz val="10"/>
      <color theme="1"/>
      <name val="Arial"/>
      <family val="2"/>
    </font>
    <font>
      <sz val="11"/>
      <color theme="1"/>
      <name val="Calibri"/>
      <family val="2"/>
      <scheme val="minor"/>
    </font>
    <font>
      <sz val="11"/>
      <color theme="1"/>
      <name val="Calibri"/>
      <family val="2"/>
    </font>
    <font>
      <b/>
      <sz val="11"/>
      <color theme="1"/>
      <name val="Arial"/>
      <family val="2"/>
    </font>
    <font>
      <b/>
      <sz val="12"/>
      <color theme="1"/>
      <name val="Calibri"/>
      <family val="2"/>
      <scheme val="minor"/>
    </font>
    <font>
      <b/>
      <sz val="11"/>
      <color theme="1"/>
      <name val="Calibri"/>
      <family val="2"/>
      <scheme val="minor"/>
    </font>
    <font>
      <b/>
      <sz val="11"/>
      <color rgb="FFFF0000"/>
      <name val="Calibri"/>
      <family val="2"/>
      <scheme val="minor"/>
    </font>
    <font>
      <sz val="11"/>
      <name val="Calibri"/>
      <family val="2"/>
      <scheme val="minor"/>
    </font>
    <font>
      <sz val="9"/>
      <color theme="1"/>
      <name val="Arial"/>
      <family val="2"/>
    </font>
    <font>
      <sz val="10"/>
      <color theme="1"/>
      <name val="Calibri"/>
      <family val="2"/>
      <scheme val="minor"/>
    </font>
    <font>
      <b/>
      <sz val="14"/>
      <color theme="1"/>
      <name val="Calibri"/>
      <family val="2"/>
      <scheme val="minor"/>
    </font>
  </fonts>
  <fills count="5">
    <fill>
      <patternFill patternType="none"/>
    </fill>
    <fill>
      <patternFill patternType="gray125"/>
    </fill>
    <fill>
      <patternFill patternType="solid">
        <fgColor theme="3" tint="0.79998168889431442"/>
        <bgColor indexed="64"/>
      </patternFill>
    </fill>
    <fill>
      <patternFill patternType="solid">
        <fgColor rgb="FF92D050"/>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s>
  <cellStyleXfs count="3">
    <xf numFmtId="0" fontId="0" fillId="0" borderId="0"/>
    <xf numFmtId="0" fontId="4" fillId="0" borderId="0"/>
    <xf numFmtId="0" fontId="3" fillId="0" borderId="0"/>
  </cellStyleXfs>
  <cellXfs count="55">
    <xf numFmtId="0" fontId="0" fillId="0" borderId="0" xfId="0"/>
    <xf numFmtId="0" fontId="5" fillId="0" borderId="0" xfId="1" applyFont="1" applyAlignment="1">
      <alignment horizontal="center" vertical="center" wrapText="1"/>
    </xf>
    <xf numFmtId="0" fontId="0" fillId="0" borderId="0" xfId="0" applyAlignment="1">
      <alignment horizontal="center"/>
    </xf>
    <xf numFmtId="0" fontId="6" fillId="0" borderId="0" xfId="0" applyFont="1" applyAlignment="1">
      <alignment horizontal="center" vertical="center"/>
    </xf>
    <xf numFmtId="0" fontId="6" fillId="0" borderId="0" xfId="0" applyFont="1" applyAlignment="1">
      <alignment horizontal="left" vertical="center"/>
    </xf>
    <xf numFmtId="0" fontId="7" fillId="0" borderId="0" xfId="0" applyFont="1" applyAlignment="1">
      <alignment horizontal="center"/>
    </xf>
    <xf numFmtId="0" fontId="8" fillId="0" borderId="0" xfId="0" applyFont="1" applyAlignment="1">
      <alignment horizontal="center"/>
    </xf>
    <xf numFmtId="0" fontId="2"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0" fillId="0" borderId="2" xfId="0" applyFont="1" applyBorder="1" applyAlignment="1">
      <alignment horizontal="center" vertical="center" wrapText="1"/>
    </xf>
    <xf numFmtId="0" fontId="0" fillId="0" borderId="2" xfId="0" applyFill="1" applyBorder="1" applyAlignment="1">
      <alignment horizontal="justify" vertical="center" wrapText="1"/>
    </xf>
    <xf numFmtId="0" fontId="7" fillId="0" borderId="2" xfId="0" applyFont="1" applyFill="1" applyBorder="1" applyAlignment="1">
      <alignment horizontal="center" vertical="center"/>
    </xf>
    <xf numFmtId="4" fontId="1" fillId="0" borderId="2" xfId="0" applyNumberFormat="1" applyFont="1" applyBorder="1" applyAlignment="1">
      <alignment horizontal="right" vertical="center"/>
    </xf>
    <xf numFmtId="4" fontId="1" fillId="0" borderId="2" xfId="0" applyNumberFormat="1" applyFont="1" applyBorder="1" applyAlignment="1">
      <alignment vertical="center"/>
    </xf>
    <xf numFmtId="4" fontId="1" fillId="0" borderId="3" xfId="0" applyNumberFormat="1" applyFont="1" applyBorder="1" applyAlignment="1">
      <alignment vertical="center"/>
    </xf>
    <xf numFmtId="0" fontId="0" fillId="0" borderId="0" xfId="0" applyFont="1" applyBorder="1" applyAlignment="1">
      <alignment vertical="center" wrapText="1"/>
    </xf>
    <xf numFmtId="0" fontId="0" fillId="0" borderId="0" xfId="0" applyFill="1" applyBorder="1" applyAlignment="1">
      <alignment vertical="center" wrapText="1"/>
    </xf>
    <xf numFmtId="0" fontId="7" fillId="0" borderId="0" xfId="0" applyFont="1" applyFill="1" applyBorder="1" applyAlignment="1">
      <alignment horizontal="center" vertical="center"/>
    </xf>
    <xf numFmtId="4" fontId="1" fillId="0" borderId="0" xfId="0" applyNumberFormat="1" applyFont="1" applyBorder="1" applyAlignment="1">
      <alignment horizontal="center" vertical="center"/>
    </xf>
    <xf numFmtId="4" fontId="1" fillId="0" borderId="0" xfId="0" applyNumberFormat="1" applyFont="1" applyBorder="1" applyAlignment="1">
      <alignment vertical="center"/>
    </xf>
    <xf numFmtId="4" fontId="1" fillId="0" borderId="4" xfId="0" applyNumberFormat="1" applyFont="1" applyBorder="1" applyAlignment="1">
      <alignment vertical="center"/>
    </xf>
    <xf numFmtId="4" fontId="1" fillId="0" borderId="1" xfId="0" applyNumberFormat="1" applyFont="1" applyBorder="1" applyAlignment="1">
      <alignment vertical="center"/>
    </xf>
    <xf numFmtId="4" fontId="1" fillId="0" borderId="5" xfId="0" applyNumberFormat="1" applyFont="1" applyBorder="1" applyAlignment="1">
      <alignment vertical="center"/>
    </xf>
    <xf numFmtId="0" fontId="2" fillId="2" borderId="6" xfId="0" applyFont="1" applyFill="1" applyBorder="1" applyAlignment="1">
      <alignment horizontal="center" vertical="center" wrapText="1"/>
    </xf>
    <xf numFmtId="0" fontId="9" fillId="0" borderId="7" xfId="0" applyFont="1" applyBorder="1" applyAlignment="1">
      <alignment horizontal="center" vertical="center"/>
    </xf>
    <xf numFmtId="0" fontId="7" fillId="0" borderId="7" xfId="0" applyFont="1" applyFill="1" applyBorder="1" applyAlignment="1">
      <alignment horizontal="center" vertical="center"/>
    </xf>
    <xf numFmtId="4" fontId="1" fillId="0" borderId="7" xfId="0" applyNumberFormat="1" applyFont="1" applyBorder="1" applyAlignment="1">
      <alignment horizontal="right" vertical="center"/>
    </xf>
    <xf numFmtId="4" fontId="1" fillId="0" borderId="8" xfId="0" applyNumberFormat="1" applyFont="1" applyBorder="1" applyAlignment="1">
      <alignment vertical="center"/>
    </xf>
    <xf numFmtId="4" fontId="2" fillId="0" borderId="6" xfId="0" applyNumberFormat="1" applyFont="1" applyBorder="1" applyAlignment="1">
      <alignment horizontal="center" vertical="center"/>
    </xf>
    <xf numFmtId="4" fontId="1" fillId="0" borderId="6" xfId="0" applyNumberFormat="1" applyFont="1" applyBorder="1" applyAlignment="1">
      <alignment vertical="center"/>
    </xf>
    <xf numFmtId="0" fontId="10" fillId="0" borderId="0" xfId="0" applyFont="1" applyAlignment="1">
      <alignment vertical="center"/>
    </xf>
    <xf numFmtId="0" fontId="0" fillId="0" borderId="7" xfId="0" applyFont="1" applyBorder="1" applyAlignment="1">
      <alignment horizontal="center" vertical="center" wrapText="1"/>
    </xf>
    <xf numFmtId="4" fontId="2" fillId="0" borderId="0" xfId="0" applyNumberFormat="1" applyFont="1" applyBorder="1" applyAlignment="1">
      <alignment horizontal="center" vertical="center"/>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11"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0" fontId="7" fillId="0" borderId="0" xfId="0" applyFont="1" applyAlignment="1">
      <alignment horizontal="center" vertical="center"/>
    </xf>
    <xf numFmtId="0" fontId="0" fillId="0" borderId="0" xfId="0" applyFill="1" applyAlignment="1">
      <alignment vertical="center" wrapText="1"/>
    </xf>
    <xf numFmtId="0" fontId="0" fillId="0" borderId="0" xfId="0" applyAlignment="1">
      <alignment vertical="center" wrapText="1"/>
    </xf>
    <xf numFmtId="0" fontId="10" fillId="0" borderId="0" xfId="2" applyFont="1" applyBorder="1" applyAlignment="1">
      <alignment vertical="center"/>
    </xf>
    <xf numFmtId="0" fontId="0" fillId="0" borderId="0" xfId="0" applyFill="1" applyAlignment="1">
      <alignment vertical="center"/>
    </xf>
    <xf numFmtId="0" fontId="7" fillId="0" borderId="0" xfId="0" applyFont="1" applyAlignment="1">
      <alignment vertical="center" wrapText="1"/>
    </xf>
    <xf numFmtId="0" fontId="0" fillId="0" borderId="0" xfId="0" applyAlignment="1"/>
    <xf numFmtId="4" fontId="1" fillId="0" borderId="2" xfId="0" applyNumberFormat="1" applyFont="1" applyBorder="1" applyAlignment="1">
      <alignment horizontal="center" vertical="center"/>
    </xf>
    <xf numFmtId="0" fontId="0" fillId="0" borderId="7" xfId="0" applyFill="1" applyBorder="1" applyAlignment="1">
      <alignment vertical="center" wrapText="1"/>
    </xf>
    <xf numFmtId="4" fontId="1" fillId="0" borderId="7" xfId="0" applyNumberFormat="1" applyFont="1" applyBorder="1" applyAlignment="1">
      <alignment horizontal="center" vertical="center"/>
    </xf>
    <xf numFmtId="0" fontId="7" fillId="0" borderId="6" xfId="0" applyFont="1" applyBorder="1" applyAlignment="1">
      <alignment horizontal="center" vertical="center"/>
    </xf>
    <xf numFmtId="4" fontId="7" fillId="0" borderId="6" xfId="0" applyNumberFormat="1" applyFont="1" applyBorder="1" applyAlignment="1">
      <alignment vertical="center"/>
    </xf>
    <xf numFmtId="0" fontId="7" fillId="0" borderId="9" xfId="0" applyFont="1" applyBorder="1" applyAlignment="1">
      <alignment horizontal="center" vertical="center"/>
    </xf>
    <xf numFmtId="0" fontId="0" fillId="0" borderId="0" xfId="0" applyFont="1" applyAlignment="1">
      <alignment vertical="center"/>
    </xf>
    <xf numFmtId="0" fontId="12" fillId="0" borderId="10" xfId="0" applyFont="1" applyBorder="1" applyAlignment="1">
      <alignment horizontal="center"/>
    </xf>
    <xf numFmtId="0" fontId="0" fillId="4" borderId="6" xfId="0" applyFill="1" applyBorder="1" applyAlignment="1">
      <alignment vertical="center"/>
    </xf>
    <xf numFmtId="0" fontId="5" fillId="0" borderId="0" xfId="1" applyFont="1" applyAlignment="1">
      <alignment horizontal="center" vertical="center" wrapText="1"/>
    </xf>
  </cellXfs>
  <cellStyles count="3">
    <cellStyle name="Normal" xfId="0" builtinId="0"/>
    <cellStyle name="Normal 2 3" xfId="1"/>
    <cellStyle name="Normal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1458568</xdr:colOff>
      <xdr:row>2</xdr:row>
      <xdr:rowOff>81998</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49218" cy="46299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9"/>
  <sheetViews>
    <sheetView tabSelected="1" topLeftCell="A77" zoomScale="85" zoomScaleNormal="85" workbookViewId="0">
      <selection activeCell="A55" sqref="A55"/>
    </sheetView>
  </sheetViews>
  <sheetFormatPr baseColWidth="10" defaultRowHeight="15" x14ac:dyDescent="0.25"/>
  <cols>
    <col min="1" max="1" width="20.85546875" customWidth="1"/>
    <col min="2" max="2" width="46.28515625" customWidth="1"/>
    <col min="3" max="3" width="14.7109375" style="2" customWidth="1"/>
    <col min="4" max="4" width="13.5703125" style="2" bestFit="1" customWidth="1"/>
    <col min="5" max="5" width="15.42578125" bestFit="1" customWidth="1"/>
    <col min="6" max="6" width="14.7109375" customWidth="1"/>
    <col min="7" max="7" width="15.140625" customWidth="1"/>
    <col min="8" max="9" width="16.42578125" bestFit="1" customWidth="1"/>
    <col min="10" max="10" width="14.140625" bestFit="1" customWidth="1"/>
    <col min="11" max="11" width="16.42578125" bestFit="1" customWidth="1"/>
  </cols>
  <sheetData>
    <row r="1" spans="1:11" x14ac:dyDescent="0.25">
      <c r="C1" s="54" t="s">
        <v>0</v>
      </c>
      <c r="D1" s="54"/>
      <c r="E1" s="54"/>
      <c r="F1" s="54"/>
      <c r="G1" s="54"/>
      <c r="H1" s="54"/>
      <c r="I1" s="54"/>
    </row>
    <row r="2" spans="1:11" x14ac:dyDescent="0.25">
      <c r="C2" s="54"/>
      <c r="D2" s="54"/>
      <c r="E2" s="54"/>
      <c r="F2" s="54"/>
      <c r="G2" s="54"/>
      <c r="H2" s="54"/>
      <c r="I2" s="54"/>
    </row>
    <row r="3" spans="1:11" x14ac:dyDescent="0.25">
      <c r="C3" s="54"/>
      <c r="D3" s="54"/>
      <c r="E3" s="54"/>
      <c r="F3" s="54"/>
      <c r="G3" s="54"/>
      <c r="H3" s="54"/>
      <c r="I3" s="54"/>
    </row>
    <row r="4" spans="1:11" x14ac:dyDescent="0.25">
      <c r="C4" s="1"/>
      <c r="D4" s="1"/>
      <c r="E4" s="1"/>
      <c r="F4" s="1"/>
      <c r="G4" s="1"/>
      <c r="H4" s="1"/>
      <c r="I4" s="1"/>
    </row>
    <row r="5" spans="1:11" ht="15.75" x14ac:dyDescent="0.25">
      <c r="F5" s="3" t="s">
        <v>61</v>
      </c>
    </row>
    <row r="7" spans="1:11" ht="15.75" x14ac:dyDescent="0.25">
      <c r="A7" s="4" t="s">
        <v>1</v>
      </c>
      <c r="E7" s="5"/>
      <c r="F7" s="6"/>
    </row>
    <row r="8" spans="1:11" ht="15.75" thickBot="1" x14ac:dyDescent="0.3"/>
    <row r="9" spans="1:11" ht="39" thickBot="1" x14ac:dyDescent="0.3">
      <c r="A9" s="7" t="s">
        <v>2</v>
      </c>
      <c r="B9" s="7" t="s">
        <v>3</v>
      </c>
      <c r="C9" s="7" t="s">
        <v>4</v>
      </c>
      <c r="D9" s="7" t="s">
        <v>5</v>
      </c>
      <c r="E9" s="7" t="s">
        <v>6</v>
      </c>
      <c r="F9" s="7" t="s">
        <v>7</v>
      </c>
      <c r="G9" s="8" t="s">
        <v>8</v>
      </c>
      <c r="H9" s="7" t="s">
        <v>9</v>
      </c>
      <c r="I9" s="7" t="s">
        <v>10</v>
      </c>
      <c r="J9" s="8" t="s">
        <v>11</v>
      </c>
      <c r="K9" s="7" t="s">
        <v>12</v>
      </c>
    </row>
    <row r="10" spans="1:11" ht="180.75" thickBot="1" x14ac:dyDescent="0.3">
      <c r="A10" s="9" t="s">
        <v>13</v>
      </c>
      <c r="B10" s="10" t="s">
        <v>14</v>
      </c>
      <c r="C10" s="11">
        <v>20</v>
      </c>
      <c r="D10" s="12"/>
      <c r="E10" s="13"/>
      <c r="F10" s="14">
        <f>+D10*C10</f>
        <v>0</v>
      </c>
      <c r="G10" s="14">
        <f>+F10*10%</f>
        <v>0</v>
      </c>
      <c r="H10" s="14">
        <f>+E10*C10</f>
        <v>0</v>
      </c>
      <c r="I10" s="14">
        <f>+F10*2</f>
        <v>0</v>
      </c>
      <c r="J10" s="14">
        <f>+G10*2</f>
        <v>0</v>
      </c>
      <c r="K10" s="14">
        <f>+H10*2</f>
        <v>0</v>
      </c>
    </row>
    <row r="11" spans="1:11" ht="15.75" thickBot="1" x14ac:dyDescent="0.3">
      <c r="A11" s="15"/>
      <c r="B11" s="16"/>
      <c r="C11" s="17"/>
      <c r="D11" s="18"/>
      <c r="E11" s="19"/>
      <c r="F11" s="20">
        <f>F10</f>
        <v>0</v>
      </c>
      <c r="G11" s="21">
        <f t="shared" ref="G11:K11" si="0">G10</f>
        <v>0</v>
      </c>
      <c r="H11" s="21">
        <f t="shared" si="0"/>
        <v>0</v>
      </c>
      <c r="I11" s="21">
        <f t="shared" si="0"/>
        <v>0</v>
      </c>
      <c r="J11" s="21">
        <f t="shared" si="0"/>
        <v>0</v>
      </c>
      <c r="K11" s="22">
        <f t="shared" si="0"/>
        <v>0</v>
      </c>
    </row>
    <row r="12" spans="1:11" ht="9.75" customHeight="1" thickBot="1" x14ac:dyDescent="0.3"/>
    <row r="13" spans="1:11" ht="39" thickBot="1" x14ac:dyDescent="0.3">
      <c r="A13" s="7" t="s">
        <v>2</v>
      </c>
      <c r="B13" s="7" t="s">
        <v>3</v>
      </c>
      <c r="C13" s="7" t="s">
        <v>4</v>
      </c>
      <c r="D13" s="7" t="s">
        <v>5</v>
      </c>
      <c r="E13" s="7" t="s">
        <v>6</v>
      </c>
      <c r="F13" s="7" t="s">
        <v>7</v>
      </c>
      <c r="G13" s="23" t="s">
        <v>15</v>
      </c>
      <c r="H13" s="7" t="s">
        <v>9</v>
      </c>
      <c r="I13" s="7" t="s">
        <v>10</v>
      </c>
      <c r="J13" s="7" t="s">
        <v>62</v>
      </c>
      <c r="K13" s="7" t="s">
        <v>12</v>
      </c>
    </row>
    <row r="14" spans="1:11" ht="30.75" thickBot="1" x14ac:dyDescent="0.3">
      <c r="A14" s="24" t="s">
        <v>16</v>
      </c>
      <c r="B14" s="10" t="s">
        <v>17</v>
      </c>
      <c r="C14" s="25">
        <v>20</v>
      </c>
      <c r="D14" s="26"/>
      <c r="E14" s="13"/>
      <c r="F14" s="27">
        <f>+D14*C14</f>
        <v>0</v>
      </c>
      <c r="G14" s="27">
        <f>+F14*21%</f>
        <v>0</v>
      </c>
      <c r="H14" s="27">
        <f>+E14*C14</f>
        <v>0</v>
      </c>
      <c r="I14" s="27">
        <f t="shared" ref="I14:K14" si="1">+F14*2</f>
        <v>0</v>
      </c>
      <c r="J14" s="27">
        <f t="shared" si="1"/>
        <v>0</v>
      </c>
      <c r="K14" s="27">
        <f t="shared" si="1"/>
        <v>0</v>
      </c>
    </row>
    <row r="15" spans="1:11" ht="15.75" thickBot="1" x14ac:dyDescent="0.3">
      <c r="A15" s="15"/>
      <c r="B15" s="16"/>
      <c r="C15" s="17"/>
      <c r="D15" s="18"/>
      <c r="E15" s="19"/>
      <c r="F15" s="20">
        <f t="shared" ref="F15:K15" si="2">SUM(F14:F14)</f>
        <v>0</v>
      </c>
      <c r="G15" s="21">
        <f t="shared" si="2"/>
        <v>0</v>
      </c>
      <c r="H15" s="21">
        <f t="shared" si="2"/>
        <v>0</v>
      </c>
      <c r="I15" s="21">
        <f t="shared" si="2"/>
        <v>0</v>
      </c>
      <c r="J15" s="21">
        <f t="shared" si="2"/>
        <v>0</v>
      </c>
      <c r="K15" s="22">
        <f t="shared" si="2"/>
        <v>0</v>
      </c>
    </row>
    <row r="16" spans="1:11" ht="15.75" thickBot="1" x14ac:dyDescent="0.3">
      <c r="A16" s="15"/>
      <c r="B16" s="16"/>
      <c r="C16" s="17"/>
      <c r="D16" s="18"/>
      <c r="E16" s="19"/>
      <c r="F16" s="19"/>
      <c r="G16" s="19"/>
      <c r="H16" s="19"/>
      <c r="I16" s="19"/>
      <c r="J16" s="19"/>
      <c r="K16" s="19"/>
    </row>
    <row r="17" spans="1:11" ht="15.75" thickBot="1" x14ac:dyDescent="0.3">
      <c r="A17" s="15"/>
      <c r="B17" s="16"/>
      <c r="C17" s="17"/>
      <c r="D17" s="18"/>
      <c r="E17" s="28" t="s">
        <v>18</v>
      </c>
      <c r="F17" s="20">
        <f t="shared" ref="F17:K17" si="3">+F11+F15</f>
        <v>0</v>
      </c>
      <c r="G17" s="20">
        <f t="shared" si="3"/>
        <v>0</v>
      </c>
      <c r="H17" s="20">
        <f t="shared" si="3"/>
        <v>0</v>
      </c>
      <c r="I17" s="20">
        <f t="shared" si="3"/>
        <v>0</v>
      </c>
      <c r="J17" s="20">
        <f t="shared" si="3"/>
        <v>0</v>
      </c>
      <c r="K17" s="29">
        <f t="shared" si="3"/>
        <v>0</v>
      </c>
    </row>
    <row r="18" spans="1:11" x14ac:dyDescent="0.25">
      <c r="A18" s="15"/>
      <c r="B18" s="16"/>
      <c r="C18" s="17"/>
      <c r="D18" s="18"/>
      <c r="E18" s="19"/>
      <c r="F18" s="19"/>
      <c r="G18" s="19"/>
      <c r="H18" s="19"/>
      <c r="I18" s="19"/>
      <c r="J18" s="19"/>
      <c r="K18" s="19"/>
    </row>
    <row r="19" spans="1:11" ht="15.75" x14ac:dyDescent="0.25">
      <c r="A19" s="4" t="s">
        <v>19</v>
      </c>
      <c r="B19" s="16"/>
      <c r="C19" s="17"/>
      <c r="D19" s="18"/>
      <c r="E19" s="19"/>
      <c r="F19" s="19"/>
      <c r="G19" s="19"/>
      <c r="H19" s="19"/>
      <c r="I19" s="19"/>
      <c r="J19" s="19"/>
      <c r="K19" s="19"/>
    </row>
    <row r="20" spans="1:11" ht="15.75" thickBot="1" x14ac:dyDescent="0.3">
      <c r="A20" s="30" t="s">
        <v>20</v>
      </c>
      <c r="B20" s="16"/>
      <c r="C20" s="17"/>
      <c r="D20" s="18"/>
      <c r="E20" s="19"/>
      <c r="F20" s="19"/>
      <c r="G20" s="19"/>
      <c r="H20" s="19"/>
      <c r="I20" s="19"/>
      <c r="J20" s="19"/>
      <c r="K20" s="19"/>
    </row>
    <row r="21" spans="1:11" ht="39" thickBot="1" x14ac:dyDescent="0.3">
      <c r="A21" s="7" t="s">
        <v>2</v>
      </c>
      <c r="B21" s="7" t="s">
        <v>3</v>
      </c>
      <c r="C21" s="7" t="s">
        <v>4</v>
      </c>
      <c r="D21" s="7" t="s">
        <v>5</v>
      </c>
      <c r="E21" s="7" t="s">
        <v>6</v>
      </c>
      <c r="F21" s="7" t="s">
        <v>7</v>
      </c>
      <c r="G21" s="8" t="s">
        <v>8</v>
      </c>
      <c r="H21" s="7" t="s">
        <v>9</v>
      </c>
      <c r="I21" s="7" t="s">
        <v>10</v>
      </c>
      <c r="J21" s="8" t="s">
        <v>11</v>
      </c>
      <c r="K21" s="7" t="s">
        <v>12</v>
      </c>
    </row>
    <row r="22" spans="1:11" ht="120.75" thickBot="1" x14ac:dyDescent="0.3">
      <c r="A22" s="24" t="s">
        <v>21</v>
      </c>
      <c r="B22" s="10" t="s">
        <v>22</v>
      </c>
      <c r="C22" s="11">
        <v>1</v>
      </c>
      <c r="D22" s="12"/>
      <c r="E22" s="13"/>
      <c r="F22" s="14">
        <f>+D22*C22</f>
        <v>0</v>
      </c>
      <c r="G22" s="14">
        <f>+F22*10%</f>
        <v>0</v>
      </c>
      <c r="H22" s="14">
        <f>+E22*C22</f>
        <v>0</v>
      </c>
      <c r="I22" s="14">
        <f>+F22*2</f>
        <v>0</v>
      </c>
      <c r="J22" s="14">
        <f>+G22*2</f>
        <v>0</v>
      </c>
      <c r="K22" s="14">
        <f>+H22*2</f>
        <v>0</v>
      </c>
    </row>
    <row r="23" spans="1:11" ht="15.75" thickBot="1" x14ac:dyDescent="0.3">
      <c r="A23" s="15"/>
      <c r="B23" s="16"/>
      <c r="C23" s="17"/>
      <c r="D23" s="18"/>
      <c r="E23" s="19"/>
      <c r="F23" s="20">
        <f>F22</f>
        <v>0</v>
      </c>
      <c r="G23" s="21">
        <f>G22</f>
        <v>0</v>
      </c>
      <c r="H23" s="21">
        <f>H22</f>
        <v>0</v>
      </c>
      <c r="I23" s="21">
        <f t="shared" ref="I23:K23" si="4">I22</f>
        <v>0</v>
      </c>
      <c r="J23" s="21">
        <f t="shared" si="4"/>
        <v>0</v>
      </c>
      <c r="K23" s="22">
        <f t="shared" si="4"/>
        <v>0</v>
      </c>
    </row>
    <row r="24" spans="1:11" ht="9.75" customHeight="1" thickBot="1" x14ac:dyDescent="0.3"/>
    <row r="25" spans="1:11" ht="39" thickBot="1" x14ac:dyDescent="0.3">
      <c r="A25" s="7" t="s">
        <v>2</v>
      </c>
      <c r="B25" s="7" t="s">
        <v>3</v>
      </c>
      <c r="C25" s="7" t="s">
        <v>4</v>
      </c>
      <c r="D25" s="7" t="s">
        <v>5</v>
      </c>
      <c r="E25" s="7" t="s">
        <v>6</v>
      </c>
      <c r="F25" s="7" t="s">
        <v>7</v>
      </c>
      <c r="G25" s="23" t="s">
        <v>15</v>
      </c>
      <c r="H25" s="7" t="s">
        <v>9</v>
      </c>
      <c r="I25" s="7" t="s">
        <v>10</v>
      </c>
      <c r="J25" s="7" t="s">
        <v>62</v>
      </c>
      <c r="K25" s="7" t="s">
        <v>12</v>
      </c>
    </row>
    <row r="26" spans="1:11" ht="30.75" thickBot="1" x14ac:dyDescent="0.3">
      <c r="A26" s="31" t="s">
        <v>23</v>
      </c>
      <c r="B26" s="10" t="s">
        <v>24</v>
      </c>
      <c r="C26" s="25">
        <v>10</v>
      </c>
      <c r="D26" s="26"/>
      <c r="E26" s="13"/>
      <c r="F26" s="14">
        <f>+D26*C26</f>
        <v>0</v>
      </c>
      <c r="G26" s="14">
        <f>+F26*21%</f>
        <v>0</v>
      </c>
      <c r="H26" s="14">
        <f>+E26*C26</f>
        <v>0</v>
      </c>
      <c r="I26" s="14">
        <f t="shared" ref="I26:K26" si="5">+F26*2</f>
        <v>0</v>
      </c>
      <c r="J26" s="14">
        <f t="shared" si="5"/>
        <v>0</v>
      </c>
      <c r="K26" s="14">
        <f t="shared" si="5"/>
        <v>0</v>
      </c>
    </row>
    <row r="27" spans="1:11" ht="15.75" thickBot="1" x14ac:dyDescent="0.3">
      <c r="A27" s="15"/>
      <c r="B27" s="16"/>
      <c r="C27" s="17"/>
      <c r="D27" s="18"/>
      <c r="E27" s="19"/>
      <c r="F27" s="20">
        <f t="shared" ref="F27:K27" si="6">SUM(F26:F26)</f>
        <v>0</v>
      </c>
      <c r="G27" s="21">
        <f t="shared" si="6"/>
        <v>0</v>
      </c>
      <c r="H27" s="21">
        <f t="shared" si="6"/>
        <v>0</v>
      </c>
      <c r="I27" s="21">
        <f t="shared" si="6"/>
        <v>0</v>
      </c>
      <c r="J27" s="21">
        <f t="shared" si="6"/>
        <v>0</v>
      </c>
      <c r="K27" s="22">
        <f t="shared" si="6"/>
        <v>0</v>
      </c>
    </row>
    <row r="28" spans="1:11" ht="15.75" thickBot="1" x14ac:dyDescent="0.3">
      <c r="A28" s="15"/>
      <c r="B28" s="16"/>
      <c r="C28" s="17"/>
      <c r="D28" s="18"/>
      <c r="E28" s="19"/>
      <c r="F28" s="19"/>
      <c r="G28" s="19"/>
      <c r="H28" s="19"/>
      <c r="I28" s="19"/>
      <c r="J28" s="19"/>
      <c r="K28" s="19"/>
    </row>
    <row r="29" spans="1:11" ht="15.75" thickBot="1" x14ac:dyDescent="0.3">
      <c r="A29" s="15"/>
      <c r="B29" s="16"/>
      <c r="C29" s="17"/>
      <c r="D29" s="18"/>
      <c r="E29" s="28" t="s">
        <v>25</v>
      </c>
      <c r="F29" s="20">
        <f t="shared" ref="F29:K29" si="7">+F23+F27</f>
        <v>0</v>
      </c>
      <c r="G29" s="20">
        <f t="shared" si="7"/>
        <v>0</v>
      </c>
      <c r="H29" s="20">
        <f t="shared" si="7"/>
        <v>0</v>
      </c>
      <c r="I29" s="20">
        <f t="shared" si="7"/>
        <v>0</v>
      </c>
      <c r="J29" s="20">
        <f t="shared" si="7"/>
        <v>0</v>
      </c>
      <c r="K29" s="29">
        <f t="shared" si="7"/>
        <v>0</v>
      </c>
    </row>
    <row r="30" spans="1:11" x14ac:dyDescent="0.25">
      <c r="A30" s="15"/>
      <c r="B30" s="16"/>
      <c r="C30" s="17"/>
      <c r="D30" s="18"/>
      <c r="E30" s="32"/>
      <c r="F30" s="19"/>
      <c r="G30" s="19"/>
      <c r="H30" s="19"/>
      <c r="I30" s="19"/>
      <c r="J30" s="19"/>
      <c r="K30" s="19"/>
    </row>
    <row r="31" spans="1:11" ht="15.75" x14ac:dyDescent="0.25">
      <c r="A31" s="4" t="s">
        <v>26</v>
      </c>
      <c r="B31" s="16"/>
      <c r="C31" s="17"/>
      <c r="D31" s="18"/>
      <c r="E31" s="19"/>
      <c r="F31" s="19"/>
      <c r="G31" s="19"/>
      <c r="H31" s="19"/>
      <c r="I31" s="19"/>
      <c r="J31" s="19"/>
      <c r="K31" s="19"/>
    </row>
    <row r="32" spans="1:11" ht="16.5" thickBot="1" x14ac:dyDescent="0.3">
      <c r="A32" s="4"/>
      <c r="B32" s="16"/>
      <c r="C32" s="17"/>
      <c r="D32" s="18"/>
      <c r="E32" s="19"/>
      <c r="F32" s="19"/>
      <c r="G32" s="19"/>
      <c r="H32" s="19"/>
      <c r="I32" s="19"/>
      <c r="J32" s="19"/>
      <c r="K32" s="19"/>
    </row>
    <row r="33" spans="1:11" ht="39" thickBot="1" x14ac:dyDescent="0.3">
      <c r="A33" s="7" t="s">
        <v>2</v>
      </c>
      <c r="B33" s="7" t="s">
        <v>3</v>
      </c>
      <c r="C33" s="7" t="s">
        <v>4</v>
      </c>
      <c r="D33" s="7" t="s">
        <v>5</v>
      </c>
      <c r="E33" s="7" t="s">
        <v>6</v>
      </c>
      <c r="F33" s="7" t="s">
        <v>7</v>
      </c>
      <c r="G33" s="8" t="s">
        <v>8</v>
      </c>
      <c r="H33" s="7" t="s">
        <v>9</v>
      </c>
      <c r="I33" s="7" t="s">
        <v>10</v>
      </c>
      <c r="J33" s="8" t="s">
        <v>11</v>
      </c>
      <c r="K33" s="7" t="s">
        <v>12</v>
      </c>
    </row>
    <row r="34" spans="1:11" ht="165.75" thickBot="1" x14ac:dyDescent="0.3">
      <c r="A34" s="33" t="s">
        <v>27</v>
      </c>
      <c r="B34" s="10" t="s">
        <v>28</v>
      </c>
      <c r="C34" s="11">
        <v>20</v>
      </c>
      <c r="D34" s="12"/>
      <c r="E34" s="13"/>
      <c r="F34" s="14">
        <f>+D34*C34</f>
        <v>0</v>
      </c>
      <c r="G34" s="14">
        <f>+F34*10%</f>
        <v>0</v>
      </c>
      <c r="H34" s="14">
        <f>+E34*C34</f>
        <v>0</v>
      </c>
      <c r="I34" s="14">
        <f>+F34*2</f>
        <v>0</v>
      </c>
      <c r="J34" s="14">
        <f>+G34*2</f>
        <v>0</v>
      </c>
      <c r="K34" s="14">
        <f>+H34*2</f>
        <v>0</v>
      </c>
    </row>
    <row r="35" spans="1:11" ht="15.75" thickBot="1" x14ac:dyDescent="0.3">
      <c r="A35" s="15"/>
      <c r="B35" s="16"/>
      <c r="C35" s="17"/>
      <c r="D35" s="18"/>
      <c r="E35" s="19"/>
      <c r="F35" s="20">
        <f>F34</f>
        <v>0</v>
      </c>
      <c r="G35" s="21">
        <f t="shared" ref="G35:K35" si="8">G34</f>
        <v>0</v>
      </c>
      <c r="H35" s="21">
        <f t="shared" si="8"/>
        <v>0</v>
      </c>
      <c r="I35" s="21">
        <f t="shared" si="8"/>
        <v>0</v>
      </c>
      <c r="J35" s="21">
        <f t="shared" si="8"/>
        <v>0</v>
      </c>
      <c r="K35" s="22">
        <f t="shared" si="8"/>
        <v>0</v>
      </c>
    </row>
    <row r="36" spans="1:11" ht="8.25" customHeight="1" thickBot="1" x14ac:dyDescent="0.3">
      <c r="A36" s="15"/>
      <c r="B36" s="16"/>
      <c r="C36" s="17"/>
      <c r="D36" s="18"/>
      <c r="E36" s="19"/>
      <c r="F36" s="19"/>
      <c r="G36" s="19"/>
      <c r="H36" s="19"/>
      <c r="I36" s="19"/>
      <c r="J36" s="19"/>
      <c r="K36" s="19"/>
    </row>
    <row r="37" spans="1:11" ht="39" thickBot="1" x14ac:dyDescent="0.3">
      <c r="A37" s="7" t="s">
        <v>2</v>
      </c>
      <c r="B37" s="7" t="s">
        <v>3</v>
      </c>
      <c r="C37" s="7" t="s">
        <v>4</v>
      </c>
      <c r="D37" s="7" t="s">
        <v>5</v>
      </c>
      <c r="E37" s="7" t="s">
        <v>6</v>
      </c>
      <c r="F37" s="7" t="s">
        <v>7</v>
      </c>
      <c r="G37" s="23" t="s">
        <v>15</v>
      </c>
      <c r="H37" s="7" t="s">
        <v>9</v>
      </c>
      <c r="I37" s="7" t="s">
        <v>10</v>
      </c>
      <c r="J37" s="7" t="s">
        <v>62</v>
      </c>
      <c r="K37" s="7" t="s">
        <v>12</v>
      </c>
    </row>
    <row r="38" spans="1:11" ht="30.75" thickBot="1" x14ac:dyDescent="0.3">
      <c r="A38" s="34" t="s">
        <v>29</v>
      </c>
      <c r="B38" s="10" t="s">
        <v>30</v>
      </c>
      <c r="C38" s="25">
        <v>10</v>
      </c>
      <c r="D38" s="26"/>
      <c r="E38" s="13"/>
      <c r="F38" s="27">
        <f>+D38*C38</f>
        <v>0</v>
      </c>
      <c r="G38" s="27">
        <f>+F38*21%</f>
        <v>0</v>
      </c>
      <c r="H38" s="27">
        <f>+E38*C38</f>
        <v>0</v>
      </c>
      <c r="I38" s="27">
        <f>+F38*2</f>
        <v>0</v>
      </c>
      <c r="J38" s="27">
        <f>+G38*2</f>
        <v>0</v>
      </c>
      <c r="K38" s="27">
        <f>+H38*2</f>
        <v>0</v>
      </c>
    </row>
    <row r="39" spans="1:11" ht="15.75" thickBot="1" x14ac:dyDescent="0.3">
      <c r="A39" s="15"/>
      <c r="B39" s="16"/>
      <c r="C39" s="17"/>
      <c r="D39" s="18"/>
      <c r="E39" s="32"/>
      <c r="F39" s="20">
        <f>F38</f>
        <v>0</v>
      </c>
      <c r="G39" s="21">
        <f t="shared" ref="G39:K39" si="9">G38</f>
        <v>0</v>
      </c>
      <c r="H39" s="21">
        <f t="shared" si="9"/>
        <v>0</v>
      </c>
      <c r="I39" s="21">
        <f t="shared" si="9"/>
        <v>0</v>
      </c>
      <c r="J39" s="21">
        <f t="shared" si="9"/>
        <v>0</v>
      </c>
      <c r="K39" s="22">
        <f t="shared" si="9"/>
        <v>0</v>
      </c>
    </row>
    <row r="40" spans="1:11" ht="15.75" thickBot="1" x14ac:dyDescent="0.3">
      <c r="A40" s="15"/>
      <c r="B40" s="16"/>
      <c r="C40" s="17"/>
      <c r="D40" s="18"/>
      <c r="E40" s="32"/>
      <c r="F40" s="19"/>
      <c r="G40" s="19"/>
      <c r="H40" s="19"/>
      <c r="I40" s="19"/>
      <c r="J40" s="19"/>
      <c r="K40" s="19"/>
    </row>
    <row r="41" spans="1:11" ht="15.75" thickBot="1" x14ac:dyDescent="0.3">
      <c r="A41" s="15"/>
      <c r="B41" s="16"/>
      <c r="C41" s="17"/>
      <c r="D41" s="18"/>
      <c r="E41" s="28" t="s">
        <v>31</v>
      </c>
      <c r="F41" s="20">
        <f>+F35+F39</f>
        <v>0</v>
      </c>
      <c r="G41" s="20">
        <f>+G35+G39</f>
        <v>0</v>
      </c>
      <c r="H41" s="20">
        <f>+H35+H39</f>
        <v>0</v>
      </c>
      <c r="I41" s="20">
        <f>+I35+I39</f>
        <v>0</v>
      </c>
      <c r="J41" s="20">
        <f t="shared" ref="J41:K41" si="10">+J35+J39</f>
        <v>0</v>
      </c>
      <c r="K41" s="29">
        <f t="shared" si="10"/>
        <v>0</v>
      </c>
    </row>
    <row r="42" spans="1:11" ht="15.75" x14ac:dyDescent="0.25">
      <c r="A42" s="4" t="s">
        <v>32</v>
      </c>
      <c r="B42" s="16"/>
      <c r="C42" s="17"/>
      <c r="D42" s="18"/>
      <c r="E42" s="32"/>
      <c r="F42" s="19"/>
      <c r="G42" s="19"/>
      <c r="H42" s="19"/>
      <c r="I42" s="19"/>
      <c r="J42" s="19"/>
      <c r="K42" s="19"/>
    </row>
    <row r="43" spans="1:11" ht="15.75" thickBot="1" x14ac:dyDescent="0.3">
      <c r="A43" s="35" t="s">
        <v>33</v>
      </c>
      <c r="B43" s="16"/>
      <c r="C43" s="17"/>
      <c r="D43" s="18"/>
      <c r="E43" s="32"/>
      <c r="F43" s="19"/>
      <c r="G43" s="19"/>
      <c r="H43" s="19"/>
      <c r="I43" s="19"/>
      <c r="J43" s="19"/>
      <c r="K43" s="19"/>
    </row>
    <row r="44" spans="1:11" ht="39" thickBot="1" x14ac:dyDescent="0.3">
      <c r="A44" s="7" t="s">
        <v>2</v>
      </c>
      <c r="B44" s="7" t="s">
        <v>3</v>
      </c>
      <c r="C44" s="7" t="s">
        <v>4</v>
      </c>
      <c r="D44" s="7" t="s">
        <v>5</v>
      </c>
      <c r="E44" s="7" t="s">
        <v>6</v>
      </c>
      <c r="F44" s="7" t="s">
        <v>7</v>
      </c>
      <c r="G44" s="8" t="s">
        <v>8</v>
      </c>
      <c r="H44" s="7" t="s">
        <v>9</v>
      </c>
      <c r="I44" s="7" t="s">
        <v>10</v>
      </c>
      <c r="J44" s="8" t="s">
        <v>11</v>
      </c>
      <c r="K44" s="7" t="s">
        <v>12</v>
      </c>
    </row>
    <row r="45" spans="1:11" ht="179.25" customHeight="1" thickBot="1" x14ac:dyDescent="0.3">
      <c r="A45" s="9" t="s">
        <v>34</v>
      </c>
      <c r="B45" s="10" t="s">
        <v>35</v>
      </c>
      <c r="C45" s="11">
        <v>1</v>
      </c>
      <c r="D45" s="12"/>
      <c r="E45" s="13"/>
      <c r="F45" s="14">
        <f>+D45*C45</f>
        <v>0</v>
      </c>
      <c r="G45" s="14">
        <f>+F45*10%</f>
        <v>0</v>
      </c>
      <c r="H45" s="14">
        <f>+E45*C45</f>
        <v>0</v>
      </c>
      <c r="I45" s="14">
        <f>+F45*2</f>
        <v>0</v>
      </c>
      <c r="J45" s="14">
        <f>+G45*2</f>
        <v>0</v>
      </c>
      <c r="K45" s="14">
        <f>+H45*2</f>
        <v>0</v>
      </c>
    </row>
    <row r="46" spans="1:11" ht="15.75" thickBot="1" x14ac:dyDescent="0.3">
      <c r="A46" s="15"/>
      <c r="B46" s="16"/>
      <c r="C46" s="17"/>
      <c r="D46" s="18"/>
      <c r="E46" s="19"/>
      <c r="F46" s="20">
        <f>F45</f>
        <v>0</v>
      </c>
      <c r="G46" s="21">
        <f t="shared" ref="G46:K46" si="11">G45</f>
        <v>0</v>
      </c>
      <c r="H46" s="21">
        <f t="shared" si="11"/>
        <v>0</v>
      </c>
      <c r="I46" s="21">
        <f t="shared" si="11"/>
        <v>0</v>
      </c>
      <c r="J46" s="21">
        <f t="shared" si="11"/>
        <v>0</v>
      </c>
      <c r="K46" s="22">
        <f t="shared" si="11"/>
        <v>0</v>
      </c>
    </row>
    <row r="47" spans="1:11" ht="8.25" customHeight="1" thickBot="1" x14ac:dyDescent="0.3">
      <c r="A47" s="15"/>
      <c r="B47" s="16"/>
      <c r="C47" s="17"/>
      <c r="D47" s="18"/>
      <c r="E47" s="19"/>
      <c r="F47" s="19"/>
      <c r="G47" s="19"/>
      <c r="H47" s="19"/>
      <c r="I47" s="19"/>
      <c r="J47" s="19"/>
      <c r="K47" s="19"/>
    </row>
    <row r="48" spans="1:11" ht="39" thickBot="1" x14ac:dyDescent="0.3">
      <c r="A48" s="7" t="s">
        <v>2</v>
      </c>
      <c r="B48" s="7" t="s">
        <v>3</v>
      </c>
      <c r="C48" s="7" t="s">
        <v>4</v>
      </c>
      <c r="D48" s="7" t="s">
        <v>5</v>
      </c>
      <c r="E48" s="7" t="s">
        <v>6</v>
      </c>
      <c r="F48" s="7" t="s">
        <v>7</v>
      </c>
      <c r="G48" s="23" t="s">
        <v>15</v>
      </c>
      <c r="H48" s="7" t="s">
        <v>9</v>
      </c>
      <c r="I48" s="7" t="s">
        <v>10</v>
      </c>
      <c r="J48" s="7" t="s">
        <v>62</v>
      </c>
      <c r="K48" s="7" t="s">
        <v>12</v>
      </c>
    </row>
    <row r="49" spans="1:11" ht="30.75" thickBot="1" x14ac:dyDescent="0.3">
      <c r="A49" s="31" t="s">
        <v>36</v>
      </c>
      <c r="B49" s="10" t="s">
        <v>37</v>
      </c>
      <c r="C49" s="25">
        <v>1</v>
      </c>
      <c r="D49" s="26"/>
      <c r="E49" s="13"/>
      <c r="F49" s="27">
        <f>+D49*C49</f>
        <v>0</v>
      </c>
      <c r="G49" s="27">
        <f>+F49*21%</f>
        <v>0</v>
      </c>
      <c r="H49" s="27">
        <f>+E49*C49</f>
        <v>0</v>
      </c>
      <c r="I49" s="27">
        <f>+F49*2</f>
        <v>0</v>
      </c>
      <c r="J49" s="27">
        <f>+G49*2</f>
        <v>0</v>
      </c>
      <c r="K49" s="27">
        <f>+H49*2</f>
        <v>0</v>
      </c>
    </row>
    <row r="50" spans="1:11" ht="15.75" thickBot="1" x14ac:dyDescent="0.3">
      <c r="A50" s="15"/>
      <c r="B50" s="16"/>
      <c r="C50" s="17"/>
      <c r="D50" s="18"/>
      <c r="E50" s="32"/>
      <c r="F50" s="20">
        <f>F49</f>
        <v>0</v>
      </c>
      <c r="G50" s="21">
        <f t="shared" ref="G50:K50" si="12">G49</f>
        <v>0</v>
      </c>
      <c r="H50" s="21">
        <f t="shared" si="12"/>
        <v>0</v>
      </c>
      <c r="I50" s="21">
        <f t="shared" si="12"/>
        <v>0</v>
      </c>
      <c r="J50" s="21">
        <f t="shared" si="12"/>
        <v>0</v>
      </c>
      <c r="K50" s="22">
        <f t="shared" si="12"/>
        <v>0</v>
      </c>
    </row>
    <row r="51" spans="1:11" ht="15.75" thickBot="1" x14ac:dyDescent="0.3">
      <c r="A51" s="15"/>
      <c r="B51" s="16"/>
      <c r="C51" s="17"/>
      <c r="D51" s="18"/>
      <c r="E51" s="32"/>
      <c r="F51" s="19"/>
      <c r="G51" s="19"/>
      <c r="H51" s="19"/>
      <c r="I51" s="19"/>
      <c r="J51" s="19"/>
      <c r="K51" s="19"/>
    </row>
    <row r="52" spans="1:11" ht="15.75" thickBot="1" x14ac:dyDescent="0.3">
      <c r="A52" s="15"/>
      <c r="B52" s="16"/>
      <c r="C52" s="17"/>
      <c r="D52" s="18"/>
      <c r="E52" s="28" t="s">
        <v>38</v>
      </c>
      <c r="F52" s="20">
        <f>+F46+F50</f>
        <v>0</v>
      </c>
      <c r="G52" s="20">
        <f t="shared" ref="G52:K52" si="13">+G46+G50</f>
        <v>0</v>
      </c>
      <c r="H52" s="20">
        <f t="shared" si="13"/>
        <v>0</v>
      </c>
      <c r="I52" s="20">
        <f t="shared" si="13"/>
        <v>0</v>
      </c>
      <c r="J52" s="20">
        <f t="shared" si="13"/>
        <v>0</v>
      </c>
      <c r="K52" s="29">
        <f t="shared" si="13"/>
        <v>0</v>
      </c>
    </row>
    <row r="53" spans="1:11" x14ac:dyDescent="0.25">
      <c r="A53" s="15"/>
      <c r="B53" s="16"/>
      <c r="C53" s="17"/>
      <c r="D53" s="18"/>
      <c r="E53" s="32"/>
      <c r="F53" s="19"/>
      <c r="G53" s="19"/>
      <c r="H53" s="19"/>
      <c r="I53" s="19"/>
      <c r="J53" s="19"/>
      <c r="K53" s="19"/>
    </row>
    <row r="54" spans="1:11" ht="15.75" x14ac:dyDescent="0.25">
      <c r="A54" s="4" t="s">
        <v>63</v>
      </c>
      <c r="B54" s="36"/>
      <c r="C54" s="37"/>
      <c r="D54" s="37"/>
      <c r="E54" s="38"/>
      <c r="F54" s="36"/>
      <c r="G54" s="39"/>
      <c r="H54" s="40"/>
      <c r="I54" s="36"/>
      <c r="J54" s="36"/>
      <c r="K54" s="36"/>
    </row>
    <row r="55" spans="1:11" ht="15.75" thickBot="1" x14ac:dyDescent="0.3">
      <c r="A55" s="41" t="s">
        <v>39</v>
      </c>
      <c r="B55" s="36"/>
      <c r="C55" s="37"/>
      <c r="D55" s="37"/>
      <c r="E55" s="36"/>
      <c r="F55" s="36"/>
      <c r="G55" s="42"/>
      <c r="H55" s="43"/>
      <c r="I55" s="36"/>
      <c r="J55" s="36"/>
      <c r="K55" s="36"/>
    </row>
    <row r="56" spans="1:11" ht="39" thickBot="1" x14ac:dyDescent="0.3">
      <c r="A56" s="7" t="s">
        <v>2</v>
      </c>
      <c r="B56" s="7" t="s">
        <v>3</v>
      </c>
      <c r="C56" s="7" t="s">
        <v>4</v>
      </c>
      <c r="D56" s="7" t="s">
        <v>5</v>
      </c>
      <c r="E56" s="7" t="s">
        <v>6</v>
      </c>
      <c r="F56" s="7" t="s">
        <v>7</v>
      </c>
      <c r="G56" s="8" t="s">
        <v>8</v>
      </c>
      <c r="H56" s="7" t="s">
        <v>9</v>
      </c>
      <c r="I56" s="7" t="s">
        <v>10</v>
      </c>
      <c r="J56" s="8" t="s">
        <v>11</v>
      </c>
      <c r="K56" s="7" t="s">
        <v>12</v>
      </c>
    </row>
    <row r="57" spans="1:11" ht="105" x14ac:dyDescent="0.25">
      <c r="A57" s="9" t="s">
        <v>40</v>
      </c>
      <c r="B57" s="10" t="s">
        <v>41</v>
      </c>
      <c r="C57" s="11">
        <v>10</v>
      </c>
      <c r="D57" s="12"/>
      <c r="E57" s="13"/>
      <c r="F57" s="27">
        <f>+D57*C57</f>
        <v>0</v>
      </c>
      <c r="G57" s="27">
        <f>+F57*10%</f>
        <v>0</v>
      </c>
      <c r="H57" s="27">
        <f>+E57*C57</f>
        <v>0</v>
      </c>
      <c r="I57" s="27">
        <f t="shared" ref="I57:K58" si="14">+F57*2</f>
        <v>0</v>
      </c>
      <c r="J57" s="27">
        <f t="shared" si="14"/>
        <v>0</v>
      </c>
      <c r="K57" s="27">
        <f t="shared" si="14"/>
        <v>0</v>
      </c>
    </row>
    <row r="58" spans="1:11" ht="105.75" thickBot="1" x14ac:dyDescent="0.3">
      <c r="A58" s="9" t="s">
        <v>42</v>
      </c>
      <c r="B58" s="10" t="s">
        <v>43</v>
      </c>
      <c r="C58" s="11">
        <v>1</v>
      </c>
      <c r="D58" s="12"/>
      <c r="E58" s="13"/>
      <c r="F58" s="14">
        <f>+D58*C58</f>
        <v>0</v>
      </c>
      <c r="G58" s="14">
        <f>+F58*10%</f>
        <v>0</v>
      </c>
      <c r="H58" s="14">
        <f>+E58*C58</f>
        <v>0</v>
      </c>
      <c r="I58" s="14">
        <f t="shared" si="14"/>
        <v>0</v>
      </c>
      <c r="J58" s="14">
        <f t="shared" si="14"/>
        <v>0</v>
      </c>
      <c r="K58" s="14">
        <f t="shared" si="14"/>
        <v>0</v>
      </c>
    </row>
    <row r="59" spans="1:11" ht="15.75" thickBot="1" x14ac:dyDescent="0.3">
      <c r="A59" s="15"/>
      <c r="B59" s="16"/>
      <c r="C59" s="17"/>
      <c r="D59" s="18"/>
      <c r="E59" s="19"/>
      <c r="F59" s="20">
        <f>F58</f>
        <v>0</v>
      </c>
      <c r="G59" s="21">
        <f t="shared" ref="G59:K59" si="15">G58</f>
        <v>0</v>
      </c>
      <c r="H59" s="21">
        <f t="shared" si="15"/>
        <v>0</v>
      </c>
      <c r="I59" s="21">
        <f t="shared" si="15"/>
        <v>0</v>
      </c>
      <c r="J59" s="21">
        <f t="shared" si="15"/>
        <v>0</v>
      </c>
      <c r="K59" s="22">
        <f t="shared" si="15"/>
        <v>0</v>
      </c>
    </row>
    <row r="60" spans="1:11" ht="9.75" customHeight="1" thickBot="1" x14ac:dyDescent="0.3">
      <c r="A60" s="15"/>
      <c r="B60" s="16"/>
      <c r="C60" s="17"/>
      <c r="D60" s="18"/>
      <c r="E60" s="19"/>
      <c r="F60" s="19"/>
      <c r="G60" s="19"/>
      <c r="H60" s="19"/>
      <c r="I60" s="19"/>
      <c r="J60" s="19"/>
      <c r="K60" s="19"/>
    </row>
    <row r="61" spans="1:11" ht="39" thickBot="1" x14ac:dyDescent="0.3">
      <c r="A61" s="7" t="s">
        <v>2</v>
      </c>
      <c r="B61" s="7" t="s">
        <v>3</v>
      </c>
      <c r="C61" s="7" t="s">
        <v>4</v>
      </c>
      <c r="D61" s="7" t="s">
        <v>5</v>
      </c>
      <c r="E61" s="7" t="s">
        <v>6</v>
      </c>
      <c r="F61" s="7" t="s">
        <v>7</v>
      </c>
      <c r="G61" s="23" t="s">
        <v>15</v>
      </c>
      <c r="H61" s="7" t="s">
        <v>9</v>
      </c>
      <c r="I61" s="7" t="s">
        <v>10</v>
      </c>
      <c r="J61" s="7" t="s">
        <v>62</v>
      </c>
      <c r="K61" s="7" t="s">
        <v>12</v>
      </c>
    </row>
    <row r="62" spans="1:11" ht="30.75" thickBot="1" x14ac:dyDescent="0.3">
      <c r="A62" s="31" t="s">
        <v>44</v>
      </c>
      <c r="B62" s="10" t="s">
        <v>45</v>
      </c>
      <c r="C62" s="25">
        <v>1</v>
      </c>
      <c r="D62" s="26"/>
      <c r="E62" s="13"/>
      <c r="F62" s="27">
        <f>+D62*C62</f>
        <v>0</v>
      </c>
      <c r="G62" s="27">
        <f>+F62*21%</f>
        <v>0</v>
      </c>
      <c r="H62" s="27">
        <f>+E62*C62</f>
        <v>0</v>
      </c>
      <c r="I62" s="27">
        <f>+F62*2</f>
        <v>0</v>
      </c>
      <c r="J62" s="27">
        <f>+G62*2</f>
        <v>0</v>
      </c>
      <c r="K62" s="27">
        <f>+H62*2</f>
        <v>0</v>
      </c>
    </row>
    <row r="63" spans="1:11" ht="15.75" thickBot="1" x14ac:dyDescent="0.3">
      <c r="A63" s="15"/>
      <c r="B63" s="16"/>
      <c r="C63" s="17"/>
      <c r="D63" s="18"/>
      <c r="E63" s="32"/>
      <c r="F63" s="20">
        <f>F62</f>
        <v>0</v>
      </c>
      <c r="G63" s="21">
        <f t="shared" ref="G63:K63" si="16">G62</f>
        <v>0</v>
      </c>
      <c r="H63" s="21">
        <f t="shared" si="16"/>
        <v>0</v>
      </c>
      <c r="I63" s="21">
        <f t="shared" si="16"/>
        <v>0</v>
      </c>
      <c r="J63" s="21">
        <f t="shared" si="16"/>
        <v>0</v>
      </c>
      <c r="K63" s="22">
        <f t="shared" si="16"/>
        <v>0</v>
      </c>
    </row>
    <row r="64" spans="1:11" ht="15.75" thickBot="1" x14ac:dyDescent="0.3">
      <c r="A64" s="15"/>
      <c r="B64" s="16"/>
      <c r="C64" s="17"/>
      <c r="D64" s="18"/>
      <c r="E64" s="32"/>
      <c r="F64" s="19"/>
      <c r="G64" s="19"/>
      <c r="H64" s="19"/>
      <c r="I64" s="19"/>
      <c r="J64" s="19"/>
      <c r="K64" s="19"/>
    </row>
    <row r="65" spans="1:11" ht="15.75" thickBot="1" x14ac:dyDescent="0.3">
      <c r="A65" s="15"/>
      <c r="B65" s="16"/>
      <c r="C65" s="17"/>
      <c r="D65" s="18"/>
      <c r="E65" s="28" t="s">
        <v>46</v>
      </c>
      <c r="F65" s="20">
        <f t="shared" ref="F65:K65" si="17">+F59+F63</f>
        <v>0</v>
      </c>
      <c r="G65" s="20">
        <f t="shared" si="17"/>
        <v>0</v>
      </c>
      <c r="H65" s="20">
        <f t="shared" si="17"/>
        <v>0</v>
      </c>
      <c r="I65" s="20">
        <f t="shared" si="17"/>
        <v>0</v>
      </c>
      <c r="J65" s="20">
        <f t="shared" si="17"/>
        <v>0</v>
      </c>
      <c r="K65" s="29">
        <f t="shared" si="17"/>
        <v>0</v>
      </c>
    </row>
    <row r="66" spans="1:11" x14ac:dyDescent="0.25">
      <c r="A66" s="15"/>
      <c r="B66" s="16"/>
      <c r="C66" s="17"/>
      <c r="D66" s="18"/>
      <c r="E66" s="32"/>
      <c r="F66" s="19"/>
      <c r="G66" s="19"/>
      <c r="H66" s="19"/>
      <c r="I66" s="19"/>
      <c r="J66" s="19"/>
      <c r="K66" s="19"/>
    </row>
    <row r="67" spans="1:11" ht="15.75" x14ac:dyDescent="0.25">
      <c r="A67" s="4" t="s">
        <v>47</v>
      </c>
      <c r="E67" s="38"/>
      <c r="G67" s="44"/>
    </row>
    <row r="68" spans="1:11" ht="15.75" thickBot="1" x14ac:dyDescent="0.3">
      <c r="A68" s="35" t="s">
        <v>48</v>
      </c>
      <c r="G68" s="44"/>
    </row>
    <row r="69" spans="1:11" ht="39" thickBot="1" x14ac:dyDescent="0.3">
      <c r="A69" s="7" t="s">
        <v>2</v>
      </c>
      <c r="B69" s="7" t="s">
        <v>3</v>
      </c>
      <c r="C69" s="7" t="s">
        <v>4</v>
      </c>
      <c r="D69" s="7" t="s">
        <v>5</v>
      </c>
      <c r="E69" s="7" t="s">
        <v>6</v>
      </c>
      <c r="F69" s="7" t="s">
        <v>7</v>
      </c>
      <c r="G69" s="8" t="s">
        <v>8</v>
      </c>
      <c r="H69" s="7" t="s">
        <v>9</v>
      </c>
      <c r="I69" s="7" t="s">
        <v>10</v>
      </c>
      <c r="J69" s="8" t="s">
        <v>11</v>
      </c>
      <c r="K69" s="7" t="s">
        <v>12</v>
      </c>
    </row>
    <row r="70" spans="1:11" ht="271.5" customHeight="1" x14ac:dyDescent="0.25">
      <c r="A70" s="9" t="s">
        <v>49</v>
      </c>
      <c r="B70" s="10" t="s">
        <v>50</v>
      </c>
      <c r="C70" s="11">
        <v>1</v>
      </c>
      <c r="D70" s="45"/>
      <c r="E70" s="13"/>
      <c r="F70" s="27">
        <f>+D70*C70</f>
        <v>0</v>
      </c>
      <c r="G70" s="27">
        <f>+F70*10%</f>
        <v>0</v>
      </c>
      <c r="H70" s="27">
        <f>+E70*C70</f>
        <v>0</v>
      </c>
      <c r="I70" s="27">
        <f t="shared" ref="I70:K71" si="18">+F70*2</f>
        <v>0</v>
      </c>
      <c r="J70" s="27">
        <f t="shared" si="18"/>
        <v>0</v>
      </c>
      <c r="K70" s="27">
        <f t="shared" si="18"/>
        <v>0</v>
      </c>
    </row>
    <row r="71" spans="1:11" ht="225.75" customHeight="1" thickBot="1" x14ac:dyDescent="0.3">
      <c r="A71" s="9" t="s">
        <v>51</v>
      </c>
      <c r="B71" s="10" t="s">
        <v>52</v>
      </c>
      <c r="C71" s="11">
        <v>1</v>
      </c>
      <c r="D71" s="45"/>
      <c r="E71" s="13"/>
      <c r="F71" s="14">
        <f>+D71*C71</f>
        <v>0</v>
      </c>
      <c r="G71" s="14">
        <f>+F71*10%</f>
        <v>0</v>
      </c>
      <c r="H71" s="14">
        <f>+E71*C71</f>
        <v>0</v>
      </c>
      <c r="I71" s="14">
        <f t="shared" si="18"/>
        <v>0</v>
      </c>
      <c r="J71" s="14">
        <f t="shared" si="18"/>
        <v>0</v>
      </c>
      <c r="K71" s="14">
        <f t="shared" si="18"/>
        <v>0</v>
      </c>
    </row>
    <row r="72" spans="1:11" ht="15.75" thickBot="1" x14ac:dyDescent="0.3">
      <c r="A72" s="15"/>
      <c r="B72" s="16"/>
      <c r="C72" s="17"/>
      <c r="D72" s="18"/>
      <c r="E72" s="19"/>
      <c r="F72" s="20">
        <f>F70+F71</f>
        <v>0</v>
      </c>
      <c r="G72" s="20">
        <f>G70+G71</f>
        <v>0</v>
      </c>
      <c r="H72" s="21">
        <f>H71+H70</f>
        <v>0</v>
      </c>
      <c r="I72" s="21">
        <f>I71+I70</f>
        <v>0</v>
      </c>
      <c r="J72" s="21">
        <f t="shared" ref="J72:K72" si="19">J71+J70</f>
        <v>0</v>
      </c>
      <c r="K72" s="21">
        <f t="shared" si="19"/>
        <v>0</v>
      </c>
    </row>
    <row r="73" spans="1:11" ht="6.75" customHeight="1" thickBot="1" x14ac:dyDescent="0.3">
      <c r="A73" s="15"/>
      <c r="B73" s="16"/>
      <c r="C73" s="17"/>
      <c r="D73" s="18"/>
      <c r="E73" s="19"/>
      <c r="F73" s="19"/>
      <c r="G73" s="19"/>
      <c r="H73" s="19"/>
      <c r="I73" s="19"/>
      <c r="J73" s="19"/>
      <c r="K73" s="19"/>
    </row>
    <row r="74" spans="1:11" ht="39" thickBot="1" x14ac:dyDescent="0.3">
      <c r="A74" s="7" t="s">
        <v>2</v>
      </c>
      <c r="B74" s="7" t="s">
        <v>3</v>
      </c>
      <c r="C74" s="7" t="s">
        <v>4</v>
      </c>
      <c r="D74" s="7" t="s">
        <v>5</v>
      </c>
      <c r="E74" s="7" t="s">
        <v>6</v>
      </c>
      <c r="F74" s="7" t="s">
        <v>7</v>
      </c>
      <c r="G74" s="23" t="s">
        <v>15</v>
      </c>
      <c r="H74" s="7" t="s">
        <v>9</v>
      </c>
      <c r="I74" s="7" t="s">
        <v>10</v>
      </c>
      <c r="J74" s="7" t="s">
        <v>62</v>
      </c>
      <c r="K74" s="7" t="s">
        <v>12</v>
      </c>
    </row>
    <row r="75" spans="1:11" ht="15.75" thickBot="1" x14ac:dyDescent="0.3">
      <c r="A75" s="31" t="s">
        <v>53</v>
      </c>
      <c r="B75" s="46" t="s">
        <v>54</v>
      </c>
      <c r="C75" s="25">
        <v>8</v>
      </c>
      <c r="D75" s="47"/>
      <c r="E75" s="13"/>
      <c r="F75" s="27">
        <f>+D75*C75</f>
        <v>0</v>
      </c>
      <c r="G75" s="27">
        <f>+F75*21%</f>
        <v>0</v>
      </c>
      <c r="H75" s="27">
        <f>+E75*C75</f>
        <v>0</v>
      </c>
      <c r="I75" s="27">
        <f>+F75*2</f>
        <v>0</v>
      </c>
      <c r="J75" s="27">
        <f>+G75*2</f>
        <v>0</v>
      </c>
      <c r="K75" s="27">
        <f>+H75*2</f>
        <v>0</v>
      </c>
    </row>
    <row r="76" spans="1:11" ht="15.75" thickBot="1" x14ac:dyDescent="0.3">
      <c r="A76" s="15"/>
      <c r="B76" s="16"/>
      <c r="C76" s="17"/>
      <c r="D76" s="18"/>
      <c r="E76" s="32"/>
      <c r="F76" s="20">
        <f>F75</f>
        <v>0</v>
      </c>
      <c r="G76" s="21">
        <f>G75</f>
        <v>0</v>
      </c>
      <c r="H76" s="21">
        <f t="shared" ref="H76:K76" si="20">H75</f>
        <v>0</v>
      </c>
      <c r="I76" s="21">
        <f t="shared" si="20"/>
        <v>0</v>
      </c>
      <c r="J76" s="21">
        <f t="shared" si="20"/>
        <v>0</v>
      </c>
      <c r="K76" s="22">
        <f t="shared" si="20"/>
        <v>0</v>
      </c>
    </row>
    <row r="77" spans="1:11" ht="15.75" thickBot="1" x14ac:dyDescent="0.3">
      <c r="A77" s="15"/>
      <c r="B77" s="16"/>
      <c r="C77" s="17"/>
      <c r="D77" s="18"/>
      <c r="E77" s="32"/>
      <c r="F77" s="19"/>
      <c r="G77" s="19"/>
      <c r="H77" s="19"/>
      <c r="I77" s="19"/>
      <c r="J77" s="19"/>
      <c r="K77" s="19"/>
    </row>
    <row r="78" spans="1:11" ht="15.75" thickBot="1" x14ac:dyDescent="0.3">
      <c r="A78" s="15"/>
      <c r="B78" s="16"/>
      <c r="C78" s="17"/>
      <c r="D78" s="18"/>
      <c r="E78" s="28" t="s">
        <v>55</v>
      </c>
      <c r="F78" s="20">
        <f>+F72+F76</f>
        <v>0</v>
      </c>
      <c r="G78" s="20">
        <f>+G72+G76</f>
        <v>0</v>
      </c>
      <c r="H78" s="20">
        <f t="shared" ref="H78:K78" si="21">+H72+H76</f>
        <v>0</v>
      </c>
      <c r="I78" s="20">
        <f t="shared" si="21"/>
        <v>0</v>
      </c>
      <c r="J78" s="20">
        <f t="shared" si="21"/>
        <v>0</v>
      </c>
      <c r="K78" s="29">
        <f t="shared" si="21"/>
        <v>0</v>
      </c>
    </row>
    <row r="80" spans="1:11" ht="15.75" x14ac:dyDescent="0.25">
      <c r="A80" s="4" t="s">
        <v>56</v>
      </c>
      <c r="E80" s="32"/>
      <c r="F80" s="19"/>
      <c r="G80" s="19"/>
      <c r="H80" s="19"/>
      <c r="I80" s="19"/>
      <c r="J80" s="19"/>
      <c r="K80" s="19"/>
    </row>
    <row r="81" spans="1:11" ht="15.75" thickBot="1" x14ac:dyDescent="0.3">
      <c r="A81" s="35"/>
      <c r="G81" s="44"/>
    </row>
    <row r="82" spans="1:11" ht="39" thickBot="1" x14ac:dyDescent="0.3">
      <c r="A82" s="7" t="s">
        <v>2</v>
      </c>
      <c r="B82" s="7" t="s">
        <v>3</v>
      </c>
      <c r="C82" s="7" t="s">
        <v>4</v>
      </c>
      <c r="D82" s="7" t="s">
        <v>5</v>
      </c>
      <c r="E82" s="7" t="s">
        <v>6</v>
      </c>
      <c r="F82" s="7" t="s">
        <v>7</v>
      </c>
      <c r="G82" s="8" t="s">
        <v>8</v>
      </c>
      <c r="H82" s="7" t="s">
        <v>9</v>
      </c>
      <c r="I82" s="7" t="s">
        <v>10</v>
      </c>
      <c r="J82" s="8" t="s">
        <v>11</v>
      </c>
      <c r="K82" s="7" t="s">
        <v>12</v>
      </c>
    </row>
    <row r="83" spans="1:11" ht="200.25" customHeight="1" x14ac:dyDescent="0.25">
      <c r="A83" s="9" t="s">
        <v>57</v>
      </c>
      <c r="B83" s="10" t="s">
        <v>58</v>
      </c>
      <c r="C83" s="11">
        <v>2</v>
      </c>
      <c r="D83" s="45"/>
      <c r="E83" s="13"/>
      <c r="F83" s="27">
        <f>+D83*C83</f>
        <v>0</v>
      </c>
      <c r="G83" s="27">
        <f>+F83*10%</f>
        <v>0</v>
      </c>
      <c r="H83" s="27">
        <f>+E83*C83</f>
        <v>0</v>
      </c>
      <c r="I83" s="27">
        <f t="shared" ref="I83:K83" si="22">+F83*2</f>
        <v>0</v>
      </c>
      <c r="J83" s="27">
        <f t="shared" si="22"/>
        <v>0</v>
      </c>
      <c r="K83" s="27">
        <f t="shared" si="22"/>
        <v>0</v>
      </c>
    </row>
    <row r="84" spans="1:11" ht="15.75" thickBot="1" x14ac:dyDescent="0.3">
      <c r="A84" s="15"/>
      <c r="B84" s="16"/>
      <c r="C84" s="17"/>
      <c r="D84" s="18"/>
      <c r="E84" s="32"/>
      <c r="F84" s="19"/>
      <c r="G84" s="19"/>
      <c r="H84" s="19"/>
      <c r="I84" s="19"/>
      <c r="J84" s="19"/>
      <c r="K84" s="19"/>
    </row>
    <row r="85" spans="1:11" ht="15.75" thickBot="1" x14ac:dyDescent="0.3">
      <c r="A85" s="15"/>
      <c r="B85" s="16"/>
      <c r="C85" s="17"/>
      <c r="D85" s="18"/>
      <c r="E85" s="28" t="s">
        <v>59</v>
      </c>
      <c r="F85" s="20">
        <f>+F83</f>
        <v>0</v>
      </c>
      <c r="G85" s="20">
        <f>+G83</f>
        <v>0</v>
      </c>
      <c r="H85" s="20">
        <f>+H83</f>
        <v>0</v>
      </c>
      <c r="I85" s="20">
        <f t="shared" ref="I85:K85" si="23">+I83</f>
        <v>0</v>
      </c>
      <c r="J85" s="20">
        <f>+J83</f>
        <v>0</v>
      </c>
      <c r="K85" s="20">
        <f t="shared" si="23"/>
        <v>0</v>
      </c>
    </row>
    <row r="86" spans="1:11" ht="15.75" thickBot="1" x14ac:dyDescent="0.3"/>
    <row r="87" spans="1:11" ht="15.75" thickBot="1" x14ac:dyDescent="0.3">
      <c r="F87" s="48" t="s">
        <v>8</v>
      </c>
      <c r="G87" s="49">
        <f>G11+G23+G35+G46+G59+G72+G85</f>
        <v>0</v>
      </c>
      <c r="H87" s="36"/>
      <c r="I87" s="48" t="s">
        <v>8</v>
      </c>
      <c r="J87" s="49">
        <f>J11+J23+J35+J46+J59+J72+J85</f>
        <v>0</v>
      </c>
      <c r="K87" s="36"/>
    </row>
    <row r="88" spans="1:11" ht="15.75" thickBot="1" x14ac:dyDescent="0.3">
      <c r="F88" s="50" t="s">
        <v>15</v>
      </c>
      <c r="G88" s="49">
        <f>G15+G27+G39+G50+G63+G76</f>
        <v>0</v>
      </c>
      <c r="H88" s="36"/>
      <c r="I88" s="50" t="s">
        <v>15</v>
      </c>
      <c r="J88" s="49">
        <f>+J15+J27+J39+J50+J63+J76</f>
        <v>0</v>
      </c>
      <c r="K88" s="51"/>
    </row>
    <row r="89" spans="1:11" ht="19.5" thickBot="1" x14ac:dyDescent="0.35">
      <c r="E89" s="52" t="s">
        <v>60</v>
      </c>
      <c r="F89" s="49">
        <f>F17+F29+F41+F52+F65+F78+F85</f>
        <v>0</v>
      </c>
      <c r="G89" s="53"/>
      <c r="H89" s="49">
        <f>H17+H29+H41+H52+H65+H78+H85</f>
        <v>0</v>
      </c>
      <c r="I89" s="49">
        <f>I17+I29+I41+I52+I65+I78+I85</f>
        <v>0</v>
      </c>
      <c r="J89" s="53"/>
      <c r="K89" s="49">
        <f>K17+K29+K41+K52+K65+K78+K85</f>
        <v>0</v>
      </c>
    </row>
  </sheetData>
  <mergeCells count="1">
    <mergeCell ref="C1:I3"/>
  </mergeCells>
  <pageMargins left="0.7" right="0.7" top="0.75" bottom="0.38" header="0.3" footer="0.17"/>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PE</vt:lpstr>
    </vt:vector>
  </TitlesOfParts>
  <Company>psmar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Joan M Aviño Pares</dc:creator>
  <cp:lastModifiedBy>Xiao Lin   (69384)</cp:lastModifiedBy>
  <dcterms:created xsi:type="dcterms:W3CDTF">2026-04-24T11:15:03Z</dcterms:created>
  <dcterms:modified xsi:type="dcterms:W3CDTF">2026-04-30T09:03:19Z</dcterms:modified>
</cp:coreProperties>
</file>