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37_DIRTEC_EDIF\02.DADES GENERALS\25-44-C_Mercat_Flors_F2-dg_ao\01_DEO_xxx_XXX\01_Licitacio\"/>
    </mc:Choice>
  </mc:AlternateContent>
  <xr:revisionPtr revIDLastSave="0" documentId="13_ncr:1_{4BE094B9-D838-4027-8653-B28EAEB1271B}" xr6:coauthVersionLast="47" xr6:coauthVersionMax="47" xr10:uidLastSave="{00000000-0000-0000-0000-000000000000}"/>
  <bookViews>
    <workbookView xWindow="-60" yWindow="-16320" windowWidth="29040" windowHeight="15840" xr2:uid="{00000000-000D-0000-FFFF-FFFF00000000}"/>
  </bookViews>
  <sheets>
    <sheet name="AUDITORIA + DEO" sheetId="3" r:id="rId1"/>
  </sheets>
  <definedNames>
    <definedName name="_1Àrea_d_impressió" localSheetId="0">'AUDITORIA + DEO'!$C$1:$Z$37</definedName>
    <definedName name="_xlnm.Print_Area" localSheetId="0">'AUDITORIA + DEO'!$A$1:$AG$70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5" i="3" l="1"/>
  <c r="H56" i="3" s="1"/>
  <c r="H54" i="3"/>
  <c r="F19" i="3" l="1"/>
  <c r="F23" i="3"/>
  <c r="F24" i="3"/>
  <c r="H23" i="3" l="1"/>
  <c r="H32" i="3" l="1"/>
  <c r="F21" i="3"/>
  <c r="H21" i="3" s="1"/>
  <c r="H29" i="3" l="1"/>
  <c r="D29" i="3"/>
  <c r="F20" i="3"/>
  <c r="H20" i="3" s="1"/>
  <c r="H19" i="3"/>
  <c r="H35" i="3" l="1"/>
  <c r="H24" i="3"/>
  <c r="H8" i="3"/>
  <c r="H9" i="3" l="1"/>
  <c r="H58" i="3" l="1"/>
  <c r="H47" i="3"/>
  <c r="H48" i="3" s="1"/>
  <c r="H46" i="3"/>
  <c r="H45" i="3"/>
  <c r="H44" i="3"/>
  <c r="F22" i="3" l="1"/>
  <c r="H22" i="3" s="1"/>
  <c r="H25" i="3" s="1"/>
  <c r="H38" i="3" l="1"/>
  <c r="H59" i="3" s="1"/>
  <c r="H60" i="3" l="1"/>
  <c r="H61" i="3" s="1"/>
  <c r="H63" i="3"/>
</calcChain>
</file>

<file path=xl/sharedStrings.xml><?xml version="1.0" encoding="utf-8"?>
<sst xmlns="http://schemas.openxmlformats.org/spreadsheetml/2006/main" count="89" uniqueCount="64">
  <si>
    <t>€/mes</t>
  </si>
  <si>
    <t>Mesos</t>
  </si>
  <si>
    <t>Total</t>
  </si>
  <si>
    <t>TOTAL</t>
  </si>
  <si>
    <t>Quant</t>
  </si>
  <si>
    <t>Funció</t>
  </si>
  <si>
    <t>Formació mínima exigida i experiència</t>
  </si>
  <si>
    <t>Planing de l'operació</t>
  </si>
  <si>
    <t>IVA 21%</t>
  </si>
  <si>
    <t>A</t>
  </si>
  <si>
    <t>B</t>
  </si>
  <si>
    <t>ut</t>
  </si>
  <si>
    <t>€/UT</t>
  </si>
  <si>
    <r>
      <t xml:space="preserve">Redacció d'informe comparatiu amb l'anàlisi del contingut i abast de les ofertes presentades, inclosa la homogeneïtzació de les mateixes i l'elaboració d'informe justificatiu de les ofertes anormalment baixes. </t>
    </r>
    <r>
      <rPr>
        <b/>
        <sz val="10"/>
        <rFont val="Verdana"/>
        <family val="2"/>
      </rPr>
      <t>En el cas de presentar-se en aquest procediment de licitació un total de 1 a 5 licitadors.</t>
    </r>
  </si>
  <si>
    <t>Tècnic especialista instal·lacions</t>
  </si>
  <si>
    <t>TOTAL (IVA INCLÒS)</t>
  </si>
  <si>
    <t>2026-2028</t>
  </si>
  <si>
    <t xml:space="preserve">  </t>
  </si>
  <si>
    <t>Partida</t>
  </si>
  <si>
    <t>Estimació costos Equip durant l'execució de les obres</t>
  </si>
  <si>
    <t>A: Fase d'execució d'obra equipament</t>
  </si>
  <si>
    <t>B: Fase seguiment de mobiliari i senyalèctica</t>
  </si>
  <si>
    <t>1.1</t>
  </si>
  <si>
    <t>Dedicació %</t>
  </si>
  <si>
    <t>C: Fase de tancament i documentació</t>
  </si>
  <si>
    <t>1.2</t>
  </si>
  <si>
    <t>Adjunt a Director d'Execució i seguiment d'obra</t>
  </si>
  <si>
    <t>SUBTOTAL FASE C</t>
  </si>
  <si>
    <t>SUBTOTAL FASE A i B</t>
  </si>
  <si>
    <t>2.1</t>
  </si>
  <si>
    <t>2.2</t>
  </si>
  <si>
    <t>SUBTOTAL CORRECCIÓ</t>
  </si>
  <si>
    <t>Descripció dels treballs: OBRA</t>
  </si>
  <si>
    <t>Tècnic especialista estructures</t>
  </si>
  <si>
    <t>Correcció d'ofertes VAO OBRA</t>
  </si>
  <si>
    <r>
      <t xml:space="preserve">Redacció d'informe comparatiu amb l'anàlisi del contingut i abast de les ofertes presentades, inclosa la homogeneïtzació de les mateixes i l'elaboració d'informe justificatiu de les ofertes anormalment baixes. </t>
    </r>
    <r>
      <rPr>
        <b/>
        <sz val="10"/>
        <rFont val="Verdana"/>
        <family val="2"/>
      </rPr>
      <t>En el cas de presentar-se en aquest procediment de licitació un total de 6 a 10 licitadors.</t>
    </r>
  </si>
  <si>
    <r>
      <t xml:space="preserve">Redacció d'informe comparatiu amb l'anàlisi del contingut i abast de les ofertes presentades, inclosa la homogeneïtzació de les mateixes i l'elaboració d'informe justificatiu de les ofertes anormalment baixes. </t>
    </r>
    <r>
      <rPr>
        <b/>
        <sz val="10"/>
        <rFont val="Verdana"/>
        <family val="2"/>
      </rPr>
      <t>En el cas de presentar-se en aquest procediment de licitació un total de 11 a 15 licitadors.</t>
    </r>
  </si>
  <si>
    <r>
      <t xml:space="preserve">Redacció d'informe comparatiu amb l'anàlisi del contingut i abast de les ofertes presentades, inclosa la homogeneïtzació de les mateixes i l'elaboració d'informe justificatiu de les ofertes anormalment baixes. </t>
    </r>
    <r>
      <rPr>
        <b/>
        <sz val="10"/>
        <rFont val="Verdana"/>
        <family val="2"/>
      </rPr>
      <t>En el cas de presentar-se en aquest procediment de licitació un total de 16 a més licitadors.</t>
    </r>
  </si>
  <si>
    <t>2.3</t>
  </si>
  <si>
    <t>2.4</t>
  </si>
  <si>
    <t>0.1</t>
  </si>
  <si>
    <t>Serveis d'auditoria dinàmica</t>
  </si>
  <si>
    <t>Descripció dels treballs: AUDITORIA AMB SEGUIMENT DINÀMIC</t>
  </si>
  <si>
    <t>SUBTOTAL AUDITORIA DINÀMICA</t>
  </si>
  <si>
    <t xml:space="preserve">Director d'Execució d'Obra  </t>
  </si>
  <si>
    <r>
      <rPr>
        <b/>
        <sz val="10"/>
        <rFont val="Verdana"/>
        <family val="2"/>
      </rPr>
      <t>Director de l'Equip Consultor / 
Director d'Execució d'Obra</t>
    </r>
    <r>
      <rPr>
        <sz val="10"/>
        <rFont val="Verdana"/>
        <family val="2"/>
      </rPr>
      <t xml:space="preserve">  </t>
    </r>
  </si>
  <si>
    <t xml:space="preserve">Tècnic competent amb 10 anys d'experiència </t>
  </si>
  <si>
    <r>
      <t>Serveis de seguiment dinàmica del projecte i de redacció d'informe final i preceptiu d'auditoria i lliurament de documentació segons criteris del plec Tècnic</t>
    </r>
    <r>
      <rPr>
        <b/>
        <sz val="10"/>
        <rFont val="Verdana"/>
        <family val="2"/>
      </rPr>
      <t>.</t>
    </r>
  </si>
  <si>
    <t>Tècnic especialista acústica</t>
  </si>
  <si>
    <t>1.3</t>
  </si>
  <si>
    <t>Correcció d'ofertes VAO SUBMINISTRAMENTS</t>
  </si>
  <si>
    <t>Descripció dels treballs: SUBMINISTRAMENTS</t>
  </si>
  <si>
    <t>1.3.1</t>
  </si>
  <si>
    <t>1.3.2</t>
  </si>
  <si>
    <t>NOTA:</t>
  </si>
  <si>
    <t xml:space="preserve">Tècnic titulat competent 10 anys d'experiència </t>
  </si>
  <si>
    <t xml:space="preserve">Tècnic competent 5 anys d'experiència 
</t>
  </si>
  <si>
    <t>SubTotal Partida 0</t>
  </si>
  <si>
    <t>SubTotal Partida 1</t>
  </si>
  <si>
    <t>PREU ZERO SERVEIS D’AUDITORIA AMB SEGUIMENT DINÀMIC DURANT EL DESENVOLUPAMENT DEL PROJECTE I SERVEI DE DIRECCIÓ D’EXECUCIÓ DE LES OBRES DELS PROJECTES DE REHABILITACIÓ DE L’ÀMBIT MAC I SOTERRANI AL MERCAT DE LES FLORS, AL DISTRICTE DE SANTS-MONTJUÏC, DE BARCELONA</t>
  </si>
  <si>
    <t xml:space="preserve">(1)L'adjudicatari facturarà únicament els serveis realitzats en base a les partides que realment corresponguin en funció del nombre total de licitadors que es presenti (partida 1.3)                                                                                                            </t>
  </si>
  <si>
    <t>* Omplir només les caselles blava i verda de preu "€/ut".
* Incorporar les dades de l'empresa, persona de contacte, data i signar.</t>
  </si>
  <si>
    <t xml:space="preserve">Tècnic titulat competent
10 anys d'experiència </t>
  </si>
  <si>
    <r>
      <t xml:space="preserve">Redacció d'informe comparatiu amb l'anàlisi del contingut i abast de les ofertes presentades, inclosa la homogeneïtzació de les mateixes i l'elaboració d'informe justificatiu de les ofertes anormalment baixes. </t>
    </r>
    <r>
      <rPr>
        <b/>
        <sz val="10"/>
        <rFont val="Verdana"/>
        <family val="2"/>
      </rPr>
      <t>En el cas de presentar-se en aquest procediment de licitació un total de 6 o més licitadors, es facturaran aquest import €/u per cada licitador de més.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</si>
</sst>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</numFmts>
  <fonts count="20" x14ac:knownFonts="1">
    <font>
      <sz val="10"/>
      <name val="Arial"/>
    </font>
    <font>
      <sz val="10"/>
      <name val="Arial"/>
      <family val="2"/>
    </font>
    <font>
      <b/>
      <u/>
      <sz val="14"/>
      <name val="Verdana"/>
      <family val="2"/>
    </font>
    <font>
      <sz val="10"/>
      <name val="Verdana"/>
      <family val="2"/>
    </font>
    <font>
      <b/>
      <u/>
      <sz val="10"/>
      <name val="Verdana"/>
      <family val="2"/>
    </font>
    <font>
      <b/>
      <sz val="10"/>
      <name val="Verdana"/>
      <family val="2"/>
    </font>
    <font>
      <sz val="10"/>
      <color theme="6" tint="-0.249977111117893"/>
      <name val="Verdana"/>
      <family val="2"/>
    </font>
    <font>
      <sz val="10"/>
      <color theme="4" tint="0.39997558519241921"/>
      <name val="Verdana"/>
      <family val="2"/>
    </font>
    <font>
      <sz val="10"/>
      <color theme="5" tint="0.39997558519241921"/>
      <name val="Verdana"/>
      <family val="2"/>
    </font>
    <font>
      <b/>
      <i/>
      <u/>
      <sz val="10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i/>
      <sz val="10"/>
      <name val="Verdana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b/>
      <sz val="10"/>
      <name val="Arial"/>
      <family val="2"/>
    </font>
    <font>
      <sz val="10"/>
      <color rgb="FFFFFF00"/>
      <name val="Verdana"/>
      <family val="2"/>
    </font>
    <font>
      <sz val="10"/>
      <color theme="4" tint="0.59999389629810485"/>
      <name val="Verdana"/>
      <family val="2"/>
    </font>
    <font>
      <b/>
      <sz val="12"/>
      <color rgb="FFFF0000"/>
      <name val="Verdana"/>
      <family val="2"/>
    </font>
    <font>
      <b/>
      <i/>
      <sz val="10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9">
    <xf numFmtId="0" fontId="0" fillId="0" borderId="0" xfId="0"/>
    <xf numFmtId="0" fontId="3" fillId="0" borderId="0" xfId="0" applyFont="1" applyProtection="1">
      <protection locked="0"/>
    </xf>
    <xf numFmtId="9" fontId="3" fillId="0" borderId="0" xfId="1" applyFont="1" applyProtection="1">
      <protection locked="0"/>
    </xf>
    <xf numFmtId="0" fontId="3" fillId="0" borderId="0" xfId="0" applyFont="1"/>
    <xf numFmtId="9" fontId="3" fillId="0" borderId="0" xfId="1" applyFont="1" applyProtection="1"/>
    <xf numFmtId="0" fontId="2" fillId="0" borderId="0" xfId="0" applyFont="1"/>
    <xf numFmtId="0" fontId="4" fillId="0" borderId="0" xfId="0" applyFont="1"/>
    <xf numFmtId="4" fontId="3" fillId="0" borderId="0" xfId="0" applyNumberFormat="1" applyFont="1"/>
    <xf numFmtId="4" fontId="5" fillId="0" borderId="0" xfId="0" applyNumberFormat="1" applyFont="1"/>
    <xf numFmtId="0" fontId="6" fillId="3" borderId="5" xfId="0" applyFont="1" applyFill="1" applyBorder="1"/>
    <xf numFmtId="0" fontId="3" fillId="0" borderId="5" xfId="0" applyFont="1" applyBorder="1"/>
    <xf numFmtId="0" fontId="7" fillId="4" borderId="5" xfId="0" applyFont="1" applyFill="1" applyBorder="1"/>
    <xf numFmtId="0" fontId="5" fillId="0" borderId="0" xfId="0" applyFont="1" applyAlignment="1">
      <alignment horizontal="center" wrapText="1"/>
    </xf>
    <xf numFmtId="0" fontId="5" fillId="0" borderId="5" xfId="0" applyFont="1" applyBorder="1" applyAlignment="1">
      <alignment vertical="center" wrapText="1"/>
    </xf>
    <xf numFmtId="0" fontId="8" fillId="5" borderId="5" xfId="0" applyFont="1" applyFill="1" applyBorder="1"/>
    <xf numFmtId="4" fontId="3" fillId="0" borderId="5" xfId="0" applyNumberFormat="1" applyFont="1" applyBorder="1" applyAlignment="1">
      <alignment vertical="center"/>
    </xf>
    <xf numFmtId="4" fontId="5" fillId="0" borderId="0" xfId="0" applyNumberFormat="1" applyFont="1" applyAlignment="1">
      <alignment horizontal="right"/>
    </xf>
    <xf numFmtId="0" fontId="5" fillId="0" borderId="0" xfId="0" applyFont="1"/>
    <xf numFmtId="4" fontId="3" fillId="0" borderId="5" xfId="0" applyNumberFormat="1" applyFont="1" applyBorder="1" applyAlignment="1" applyProtection="1">
      <alignment vertical="center"/>
      <protection locked="0"/>
    </xf>
    <xf numFmtId="0" fontId="9" fillId="0" borderId="0" xfId="0" applyFont="1"/>
    <xf numFmtId="0" fontId="11" fillId="0" borderId="0" xfId="0" applyFont="1"/>
    <xf numFmtId="4" fontId="10" fillId="0" borderId="0" xfId="0" applyNumberFormat="1" applyFont="1"/>
    <xf numFmtId="9" fontId="11" fillId="0" borderId="0" xfId="1" applyFont="1" applyProtection="1"/>
    <xf numFmtId="4" fontId="11" fillId="0" borderId="0" xfId="0" applyNumberFormat="1" applyFont="1"/>
    <xf numFmtId="0" fontId="11" fillId="0" borderId="0" xfId="0" applyFont="1" applyProtection="1">
      <protection locked="0"/>
    </xf>
    <xf numFmtId="9" fontId="5" fillId="0" borderId="0" xfId="1" applyFont="1" applyAlignment="1" applyProtection="1">
      <alignment horizontal="center"/>
    </xf>
    <xf numFmtId="0" fontId="12" fillId="0" borderId="0" xfId="0" applyFont="1"/>
    <xf numFmtId="0" fontId="5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/>
    </xf>
    <xf numFmtId="164" fontId="11" fillId="0" borderId="3" xfId="0" applyNumberFormat="1" applyFont="1" applyBorder="1"/>
    <xf numFmtId="164" fontId="11" fillId="0" borderId="0" xfId="0" applyNumberFormat="1" applyFont="1"/>
    <xf numFmtId="164" fontId="5" fillId="0" borderId="0" xfId="0" applyNumberFormat="1" applyFont="1"/>
    <xf numFmtId="0" fontId="16" fillId="8" borderId="5" xfId="0" applyFont="1" applyFill="1" applyBorder="1"/>
    <xf numFmtId="0" fontId="3" fillId="0" borderId="0" xfId="0" applyFont="1" applyAlignment="1">
      <alignment vertical="center"/>
    </xf>
    <xf numFmtId="9" fontId="3" fillId="0" borderId="0" xfId="1" applyFont="1" applyAlignment="1" applyProtection="1">
      <alignment vertical="center"/>
    </xf>
    <xf numFmtId="4" fontId="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5" fillId="0" borderId="5" xfId="0" applyFont="1" applyBorder="1" applyAlignment="1">
      <alignment horizontal="center"/>
    </xf>
    <xf numFmtId="0" fontId="17" fillId="9" borderId="5" xfId="0" applyFont="1" applyFill="1" applyBorder="1"/>
    <xf numFmtId="4" fontId="1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5" fillId="0" borderId="6" xfId="0" applyFont="1" applyBorder="1" applyAlignment="1">
      <alignment horizontal="center"/>
    </xf>
    <xf numFmtId="0" fontId="3" fillId="0" borderId="6" xfId="0" applyFont="1" applyBorder="1"/>
    <xf numFmtId="9" fontId="3" fillId="0" borderId="0" xfId="1" applyFont="1" applyFill="1" applyAlignment="1" applyProtection="1">
      <alignment horizontal="center" vertical="center"/>
    </xf>
    <xf numFmtId="9" fontId="5" fillId="0" borderId="0" xfId="1" applyFont="1" applyFill="1" applyBorder="1" applyAlignment="1" applyProtection="1">
      <alignment vertical="center"/>
    </xf>
    <xf numFmtId="9" fontId="5" fillId="0" borderId="0" xfId="1" applyFont="1" applyFill="1" applyBorder="1" applyAlignment="1" applyProtection="1">
      <alignment horizontal="center" vertical="center"/>
    </xf>
    <xf numFmtId="0" fontId="5" fillId="0" borderId="0" xfId="0" applyFont="1" applyProtection="1">
      <protection locked="0"/>
    </xf>
    <xf numFmtId="0" fontId="5" fillId="0" borderId="5" xfId="0" applyFont="1" applyBorder="1" applyAlignment="1">
      <alignment horizontal="center" wrapText="1"/>
    </xf>
    <xf numFmtId="0" fontId="5" fillId="0" borderId="7" xfId="0" applyFont="1" applyBorder="1"/>
    <xf numFmtId="0" fontId="3" fillId="0" borderId="0" xfId="0" applyFont="1" applyAlignment="1" applyProtection="1">
      <alignment horizontal="center"/>
      <protection locked="0"/>
    </xf>
    <xf numFmtId="4" fontId="5" fillId="0" borderId="8" xfId="0" applyNumberFormat="1" applyFont="1" applyBorder="1"/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left"/>
    </xf>
    <xf numFmtId="9" fontId="5" fillId="0" borderId="4" xfId="1" applyFont="1" applyBorder="1" applyAlignment="1" applyProtection="1">
      <alignment horizontal="center"/>
    </xf>
    <xf numFmtId="0" fontId="5" fillId="0" borderId="2" xfId="0" applyFont="1" applyBorder="1" applyAlignment="1">
      <alignment horizontal="center" wrapText="1"/>
    </xf>
    <xf numFmtId="0" fontId="3" fillId="0" borderId="16" xfId="0" applyFont="1" applyBorder="1" applyAlignment="1">
      <alignment horizontal="center"/>
    </xf>
    <xf numFmtId="0" fontId="3" fillId="0" borderId="5" xfId="0" applyFont="1" applyBorder="1" applyProtection="1">
      <protection locked="0"/>
    </xf>
    <xf numFmtId="4" fontId="14" fillId="6" borderId="5" xfId="0" applyNumberFormat="1" applyFont="1" applyFill="1" applyBorder="1" applyAlignment="1" applyProtection="1">
      <alignment horizontal="center" vertical="center"/>
      <protection locked="0"/>
    </xf>
    <xf numFmtId="9" fontId="3" fillId="0" borderId="5" xfId="1" applyFont="1" applyBorder="1" applyAlignment="1" applyProtection="1">
      <alignment horizontal="center" vertical="center"/>
    </xf>
    <xf numFmtId="4" fontId="3" fillId="2" borderId="5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/>
    </xf>
    <xf numFmtId="9" fontId="3" fillId="0" borderId="6" xfId="1" applyFont="1" applyBorder="1" applyProtection="1"/>
    <xf numFmtId="0" fontId="8" fillId="0" borderId="5" xfId="0" applyFont="1" applyBorder="1"/>
    <xf numFmtId="0" fontId="17" fillId="0" borderId="5" xfId="0" applyFont="1" applyBorder="1"/>
    <xf numFmtId="0" fontId="3" fillId="0" borderId="1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" fontId="10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vertical="center"/>
    </xf>
    <xf numFmtId="164" fontId="10" fillId="0" borderId="0" xfId="0" applyNumberFormat="1" applyFont="1"/>
    <xf numFmtId="164" fontId="3" fillId="0" borderId="0" xfId="0" applyNumberFormat="1" applyFont="1" applyProtection="1">
      <protection locked="0"/>
    </xf>
    <xf numFmtId="0" fontId="5" fillId="0" borderId="4" xfId="0" applyFont="1" applyBorder="1"/>
    <xf numFmtId="0" fontId="5" fillId="0" borderId="6" xfId="0" applyFont="1" applyBorder="1"/>
    <xf numFmtId="4" fontId="3" fillId="0" borderId="4" xfId="1" applyNumberFormat="1" applyFont="1" applyFill="1" applyBorder="1" applyAlignment="1" applyProtection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4" fontId="5" fillId="0" borderId="0" xfId="1" applyNumberFormat="1" applyFont="1" applyFill="1" applyBorder="1" applyAlignment="1" applyProtection="1">
      <alignment vertical="center"/>
    </xf>
    <xf numFmtId="0" fontId="13" fillId="0" borderId="0" xfId="0" applyFont="1" applyAlignment="1">
      <alignment horizontal="center" vertical="center"/>
    </xf>
    <xf numFmtId="0" fontId="7" fillId="0" borderId="5" xfId="0" applyFont="1" applyBorder="1"/>
    <xf numFmtId="0" fontId="5" fillId="0" borderId="0" xfId="2" applyFont="1" applyAlignment="1" applyProtection="1">
      <alignment horizontal="center"/>
      <protection locked="0"/>
    </xf>
    <xf numFmtId="9" fontId="3" fillId="0" borderId="0" xfId="1" applyFont="1" applyBorder="1" applyProtection="1"/>
    <xf numFmtId="4" fontId="3" fillId="0" borderId="0" xfId="2" applyNumberFormat="1" applyFont="1"/>
    <xf numFmtId="0" fontId="3" fillId="0" borderId="0" xfId="2" applyFont="1"/>
    <xf numFmtId="0" fontId="3" fillId="0" borderId="0" xfId="2" applyFont="1" applyProtection="1">
      <protection locked="0"/>
    </xf>
    <xf numFmtId="0" fontId="9" fillId="0" borderId="0" xfId="2" applyFont="1"/>
    <xf numFmtId="4" fontId="5" fillId="0" borderId="0" xfId="2" applyNumberFormat="1" applyFont="1"/>
    <xf numFmtId="4" fontId="5" fillId="0" borderId="0" xfId="2" applyNumberFormat="1" applyFont="1" applyAlignment="1">
      <alignment horizontal="right"/>
    </xf>
    <xf numFmtId="164" fontId="5" fillId="0" borderId="0" xfId="2" applyNumberFormat="1" applyFont="1"/>
    <xf numFmtId="0" fontId="5" fillId="0" borderId="4" xfId="2" applyFont="1" applyBorder="1" applyAlignment="1">
      <alignment horizontal="left"/>
    </xf>
    <xf numFmtId="0" fontId="3" fillId="0" borderId="6" xfId="2" applyFont="1" applyBorder="1"/>
    <xf numFmtId="0" fontId="5" fillId="0" borderId="5" xfId="2" applyFont="1" applyBorder="1" applyAlignment="1">
      <alignment horizontal="center"/>
    </xf>
    <xf numFmtId="0" fontId="5" fillId="0" borderId="0" xfId="2" applyFont="1" applyAlignment="1" applyProtection="1">
      <alignment horizontal="center" vertical="top"/>
      <protection locked="0"/>
    </xf>
    <xf numFmtId="4" fontId="3" fillId="0" borderId="5" xfId="2" applyNumberFormat="1" applyFont="1" applyBorder="1" applyAlignment="1">
      <alignment vertical="center"/>
    </xf>
    <xf numFmtId="4" fontId="14" fillId="2" borderId="4" xfId="2" applyNumberFormat="1" applyFont="1" applyFill="1" applyBorder="1" applyAlignment="1" applyProtection="1">
      <alignment horizontal="center" vertical="center"/>
      <protection locked="0"/>
    </xf>
    <xf numFmtId="4" fontId="3" fillId="0" borderId="5" xfId="2" applyNumberFormat="1" applyFont="1" applyBorder="1" applyAlignment="1" applyProtection="1">
      <alignment vertical="center"/>
      <protection locked="0"/>
    </xf>
    <xf numFmtId="4" fontId="5" fillId="0" borderId="8" xfId="2" applyNumberFormat="1" applyFont="1" applyBorder="1"/>
    <xf numFmtId="164" fontId="18" fillId="0" borderId="0" xfId="0" applyNumberFormat="1" applyFont="1" applyProtection="1">
      <protection locked="0"/>
    </xf>
    <xf numFmtId="164" fontId="11" fillId="0" borderId="0" xfId="0" applyNumberFormat="1" applyFont="1" applyProtection="1">
      <protection locked="0"/>
    </xf>
    <xf numFmtId="0" fontId="19" fillId="0" borderId="0" xfId="2" applyFont="1"/>
    <xf numFmtId="4" fontId="3" fillId="0" borderId="0" xfId="0" applyNumberFormat="1" applyFont="1" applyAlignment="1">
      <alignment horizontal="left"/>
    </xf>
    <xf numFmtId="0" fontId="5" fillId="0" borderId="11" xfId="0" applyFont="1" applyBorder="1" applyAlignment="1" applyProtection="1">
      <alignment horizontal="center" vertical="top"/>
      <protection locked="0"/>
    </xf>
    <xf numFmtId="0" fontId="5" fillId="12" borderId="14" xfId="0" applyFont="1" applyFill="1" applyBorder="1" applyAlignment="1">
      <alignment horizontal="center" vertical="center"/>
    </xf>
    <xf numFmtId="0" fontId="5" fillId="12" borderId="8" xfId="0" applyFont="1" applyFill="1" applyBorder="1" applyAlignment="1">
      <alignment horizontal="center" vertical="center"/>
    </xf>
    <xf numFmtId="0" fontId="5" fillId="12" borderId="9" xfId="0" applyFont="1" applyFill="1" applyBorder="1" applyAlignment="1">
      <alignment horizontal="center" vertical="center"/>
    </xf>
    <xf numFmtId="0" fontId="5" fillId="12" borderId="10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5" fillId="12" borderId="15" xfId="0" applyFont="1" applyFill="1" applyBorder="1" applyAlignment="1">
      <alignment horizontal="center" vertical="center"/>
    </xf>
    <xf numFmtId="0" fontId="5" fillId="11" borderId="6" xfId="0" applyFont="1" applyFill="1" applyBorder="1" applyAlignment="1">
      <alignment horizontal="center" vertical="center"/>
    </xf>
    <xf numFmtId="9" fontId="5" fillId="13" borderId="1" xfId="1" applyFont="1" applyFill="1" applyBorder="1" applyAlignment="1" applyProtection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4" fontId="3" fillId="0" borderId="14" xfId="1" applyNumberFormat="1" applyFont="1" applyFill="1" applyBorder="1" applyAlignment="1" applyProtection="1">
      <alignment horizontal="center" vertical="center"/>
    </xf>
    <xf numFmtId="4" fontId="3" fillId="0" borderId="7" xfId="1" applyNumberFormat="1" applyFont="1" applyFill="1" applyBorder="1" applyAlignment="1" applyProtection="1">
      <alignment horizontal="center" vertical="center"/>
    </xf>
    <xf numFmtId="4" fontId="3" fillId="0" borderId="10" xfId="1" applyNumberFormat="1" applyFont="1" applyFill="1" applyBorder="1" applyAlignment="1" applyProtection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2" borderId="12" xfId="0" applyNumberFormat="1" applyFont="1" applyFill="1" applyBorder="1" applyAlignment="1" applyProtection="1">
      <alignment horizontal="center" vertical="center"/>
      <protection locked="0"/>
    </xf>
    <xf numFmtId="4" fontId="3" fillId="2" borderId="13" xfId="0" applyNumberFormat="1" applyFont="1" applyFill="1" applyBorder="1" applyAlignment="1" applyProtection="1">
      <alignment horizontal="center" vertical="center"/>
      <protection locked="0"/>
    </xf>
    <xf numFmtId="4" fontId="3" fillId="2" borderId="16" xfId="0" applyNumberFormat="1" applyFont="1" applyFill="1" applyBorder="1" applyAlignment="1" applyProtection="1">
      <alignment horizontal="center" vertical="center"/>
      <protection locked="0"/>
    </xf>
    <xf numFmtId="4" fontId="3" fillId="0" borderId="12" xfId="0" applyNumberFormat="1" applyFont="1" applyBorder="1" applyAlignment="1">
      <alignment horizontal="right" vertical="center"/>
    </xf>
    <xf numFmtId="4" fontId="3" fillId="0" borderId="13" xfId="0" applyNumberFormat="1" applyFont="1" applyBorder="1" applyAlignment="1">
      <alignment horizontal="right" vertical="center"/>
    </xf>
    <xf numFmtId="4" fontId="3" fillId="0" borderId="16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/>
    </xf>
    <xf numFmtId="0" fontId="15" fillId="7" borderId="5" xfId="2" applyFont="1" applyFill="1" applyBorder="1" applyAlignment="1">
      <alignment horizontal="center" vertical="center"/>
    </xf>
    <xf numFmtId="0" fontId="3" fillId="10" borderId="4" xfId="0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12" fillId="0" borderId="0" xfId="2" applyFont="1" applyAlignment="1">
      <alignment horizontal="left" vertical="top" wrapText="1"/>
    </xf>
    <xf numFmtId="0" fontId="4" fillId="0" borderId="0" xfId="2" applyFont="1" applyAlignment="1">
      <alignment horizontal="left"/>
    </xf>
    <xf numFmtId="0" fontId="3" fillId="0" borderId="5" xfId="2" applyFont="1" applyBorder="1" applyAlignment="1">
      <alignment horizontal="justify" vertical="center" wrapText="1"/>
    </xf>
    <xf numFmtId="4" fontId="14" fillId="6" borderId="4" xfId="2" applyNumberFormat="1" applyFont="1" applyFill="1" applyBorder="1" applyAlignment="1" applyProtection="1">
      <alignment horizontal="center" vertical="center"/>
      <protection locked="0"/>
    </xf>
  </cellXfs>
  <cellStyles count="5">
    <cellStyle name="Millares 2" xfId="4" xr:uid="{4CA9E6E8-960B-4D99-81A4-1D0429A9FE3B}"/>
    <cellStyle name="Moneda 2" xfId="3" xr:uid="{47B77E82-3498-4964-AFFD-FDA09E9A1236}"/>
    <cellStyle name="Normal" xfId="0" builtinId="0"/>
    <cellStyle name="Normal 2" xfId="2" xr:uid="{00000000-0005-0000-0000-000001000000}"/>
    <cellStyle name="Percentatge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F92"/>
  <sheetViews>
    <sheetView tabSelected="1" view="pageBreakPreview" zoomScale="85" zoomScaleNormal="40" zoomScaleSheetLayoutView="85" workbookViewId="0">
      <selection activeCell="D59" sqref="D59"/>
    </sheetView>
  </sheetViews>
  <sheetFormatPr defaultColWidth="11.44140625" defaultRowHeight="12.6" x14ac:dyDescent="0.2"/>
  <cols>
    <col min="1" max="1" width="4" style="1" customWidth="1"/>
    <col min="2" max="2" width="9.6640625" style="1" customWidth="1"/>
    <col min="3" max="3" width="71" style="1" bestFit="1" customWidth="1"/>
    <col min="4" max="4" width="45.5546875" style="1" bestFit="1" customWidth="1"/>
    <col min="5" max="5" width="14.6640625" style="2" customWidth="1"/>
    <col min="6" max="6" width="10.6640625" style="1" customWidth="1"/>
    <col min="7" max="7" width="17.6640625" style="1" customWidth="1"/>
    <col min="8" max="8" width="20.44140625" style="1" customWidth="1"/>
    <col min="9" max="32" width="4.33203125" style="1" customWidth="1"/>
    <col min="33" max="33" width="4.88671875" style="1" customWidth="1"/>
    <col min="34" max="16384" width="11.44140625" style="1"/>
  </cols>
  <sheetData>
    <row r="1" spans="2:32" ht="15" customHeight="1" x14ac:dyDescent="0.2">
      <c r="B1" s="1" t="s">
        <v>17</v>
      </c>
      <c r="C1" s="3"/>
      <c r="D1" s="3"/>
      <c r="E1" s="4"/>
      <c r="F1" s="3"/>
      <c r="G1" s="7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2:32" ht="66.75" customHeight="1" x14ac:dyDescent="0.2">
      <c r="C2" s="135" t="s">
        <v>59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83"/>
      <c r="AB2" s="83"/>
      <c r="AC2" s="83"/>
      <c r="AD2" s="83"/>
      <c r="AE2" s="3"/>
    </row>
    <row r="3" spans="2:32" ht="15" customHeight="1" x14ac:dyDescent="0.3">
      <c r="B3" s="42" t="s">
        <v>18</v>
      </c>
      <c r="C3" s="6" t="s">
        <v>7</v>
      </c>
      <c r="D3" s="5"/>
      <c r="E3" s="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2:32" ht="15" customHeight="1" x14ac:dyDescent="0.3">
      <c r="B4" s="42"/>
      <c r="C4" s="6"/>
      <c r="D4" s="5"/>
      <c r="E4" s="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2:32" ht="15" customHeight="1" x14ac:dyDescent="0.2">
      <c r="B5" s="43">
        <v>0</v>
      </c>
      <c r="C5" s="138" t="s">
        <v>41</v>
      </c>
      <c r="D5" s="138"/>
      <c r="E5" s="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2:32" ht="15" customHeight="1" x14ac:dyDescent="0.3">
      <c r="B6" s="42"/>
      <c r="C6" s="6"/>
      <c r="D6" s="5"/>
      <c r="E6" s="4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2:32" ht="13.5" customHeight="1" x14ac:dyDescent="0.2">
      <c r="C7" s="78" t="s">
        <v>42</v>
      </c>
      <c r="D7" s="79"/>
      <c r="E7" s="115" t="s">
        <v>4</v>
      </c>
      <c r="F7" s="141"/>
      <c r="G7" s="39" t="s">
        <v>12</v>
      </c>
      <c r="H7" s="39" t="s">
        <v>2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2:32" ht="36" customHeight="1" x14ac:dyDescent="0.2">
      <c r="B8" s="45" t="s">
        <v>40</v>
      </c>
      <c r="C8" s="139" t="s">
        <v>47</v>
      </c>
      <c r="D8" s="140"/>
      <c r="E8" s="80">
        <v>1</v>
      </c>
      <c r="F8" s="81" t="s">
        <v>11</v>
      </c>
      <c r="G8" s="67"/>
      <c r="H8" s="18">
        <f>G8*E8</f>
        <v>0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U8" s="3"/>
      <c r="V8" s="3"/>
      <c r="W8" s="3"/>
      <c r="X8" s="3"/>
      <c r="Y8" s="3"/>
      <c r="Z8" s="3"/>
      <c r="AA8" s="3"/>
      <c r="AB8" s="3"/>
      <c r="AC8" s="3"/>
      <c r="AD8" s="3"/>
    </row>
    <row r="9" spans="2:32" ht="18.75" customHeight="1" x14ac:dyDescent="0.2">
      <c r="C9" s="19"/>
      <c r="D9" s="3"/>
      <c r="E9" s="82" t="s">
        <v>43</v>
      </c>
      <c r="F9" s="37"/>
      <c r="G9" s="16"/>
      <c r="H9" s="33">
        <f>H8</f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2:32" ht="15" customHeight="1" x14ac:dyDescent="0.3">
      <c r="B10" s="42"/>
      <c r="C10" s="6"/>
      <c r="D10" s="5"/>
      <c r="E10" s="4"/>
      <c r="F10" s="3"/>
      <c r="G10" s="7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2:32" ht="15" customHeight="1" x14ac:dyDescent="0.2">
      <c r="B11" s="43">
        <v>1</v>
      </c>
      <c r="C11" s="6" t="s">
        <v>19</v>
      </c>
      <c r="D11" s="3"/>
      <c r="E11" s="4"/>
      <c r="F11" s="3"/>
      <c r="G11" s="3"/>
      <c r="H11" s="3"/>
      <c r="I11" s="142" t="s">
        <v>16</v>
      </c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</row>
    <row r="12" spans="2:32" ht="15" customHeight="1" x14ac:dyDescent="0.2">
      <c r="D12" s="3"/>
      <c r="E12" s="4"/>
      <c r="F12" s="3"/>
      <c r="G12" s="3"/>
      <c r="H12" s="3"/>
      <c r="I12" s="30">
        <v>1</v>
      </c>
      <c r="J12" s="30">
        <v>2</v>
      </c>
      <c r="K12" s="30">
        <v>3</v>
      </c>
      <c r="L12" s="30">
        <v>4</v>
      </c>
      <c r="M12" s="30">
        <v>5</v>
      </c>
      <c r="N12" s="30">
        <v>6</v>
      </c>
      <c r="O12" s="30">
        <v>7</v>
      </c>
      <c r="P12" s="30">
        <v>8</v>
      </c>
      <c r="Q12" s="30">
        <v>9</v>
      </c>
      <c r="R12" s="30">
        <v>10</v>
      </c>
      <c r="S12" s="30">
        <v>11</v>
      </c>
      <c r="T12" s="30">
        <v>12</v>
      </c>
      <c r="U12" s="30">
        <v>13</v>
      </c>
      <c r="V12" s="30">
        <v>14</v>
      </c>
      <c r="W12" s="30">
        <v>15</v>
      </c>
      <c r="X12" s="30">
        <v>16</v>
      </c>
      <c r="Y12" s="30">
        <v>17</v>
      </c>
      <c r="Z12" s="30">
        <v>18</v>
      </c>
      <c r="AA12" s="30">
        <v>19</v>
      </c>
      <c r="AB12" s="30">
        <v>20</v>
      </c>
      <c r="AC12" s="30">
        <v>21</v>
      </c>
      <c r="AD12" s="30">
        <v>22</v>
      </c>
      <c r="AE12" s="30">
        <v>23</v>
      </c>
      <c r="AF12" s="30">
        <v>24</v>
      </c>
    </row>
    <row r="13" spans="2:32" ht="15" customHeight="1" x14ac:dyDescent="0.2">
      <c r="C13" s="3"/>
      <c r="D13" s="6"/>
      <c r="E13" s="25"/>
      <c r="F13" s="26"/>
      <c r="G13" s="26"/>
      <c r="H13" s="3"/>
      <c r="I13" s="143" t="s">
        <v>9</v>
      </c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5"/>
    </row>
    <row r="14" spans="2:32" ht="15" customHeight="1" x14ac:dyDescent="0.2">
      <c r="C14" s="3"/>
      <c r="D14" s="3"/>
      <c r="E14" s="25"/>
      <c r="F14" s="26"/>
      <c r="G14" s="26"/>
      <c r="H14" s="3"/>
      <c r="I14" s="72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146" t="s">
        <v>10</v>
      </c>
      <c r="AC14" s="147"/>
      <c r="AD14" s="147"/>
      <c r="AE14" s="147"/>
      <c r="AF14" s="148"/>
    </row>
    <row r="15" spans="2:32" ht="15" customHeight="1" x14ac:dyDescent="0.2">
      <c r="C15" s="3"/>
      <c r="D15" s="3"/>
      <c r="E15" s="4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2:32" ht="15" customHeight="1" x14ac:dyDescent="0.2">
      <c r="C16" s="137" t="s">
        <v>20</v>
      </c>
      <c r="D16" s="137"/>
      <c r="E16" s="4"/>
      <c r="F16" s="3"/>
      <c r="G16" s="3"/>
      <c r="H16" s="3"/>
      <c r="I16" s="107" t="s">
        <v>1</v>
      </c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9"/>
    </row>
    <row r="17" spans="2:32" ht="15" customHeight="1" x14ac:dyDescent="0.2">
      <c r="C17" s="113" t="s">
        <v>21</v>
      </c>
      <c r="D17" s="113"/>
      <c r="E17" s="12"/>
      <c r="F17" s="12"/>
      <c r="G17" s="12"/>
      <c r="H17" s="12"/>
      <c r="I17" s="110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2"/>
    </row>
    <row r="18" spans="2:32" ht="33" customHeight="1" x14ac:dyDescent="0.2">
      <c r="C18" s="39" t="s">
        <v>5</v>
      </c>
      <c r="D18" s="52" t="s">
        <v>6</v>
      </c>
      <c r="E18" s="61" t="s">
        <v>23</v>
      </c>
      <c r="F18" s="68" t="s">
        <v>1</v>
      </c>
      <c r="G18" s="52" t="s">
        <v>0</v>
      </c>
      <c r="H18" s="62" t="s">
        <v>2</v>
      </c>
      <c r="I18" s="63">
        <v>1</v>
      </c>
      <c r="J18" s="63">
        <v>2</v>
      </c>
      <c r="K18" s="63">
        <v>3</v>
      </c>
      <c r="L18" s="63">
        <v>4</v>
      </c>
      <c r="M18" s="63">
        <v>5</v>
      </c>
      <c r="N18" s="63">
        <v>6</v>
      </c>
      <c r="O18" s="63">
        <v>7</v>
      </c>
      <c r="P18" s="63">
        <v>8</v>
      </c>
      <c r="Q18" s="63">
        <v>9</v>
      </c>
      <c r="R18" s="63">
        <v>10</v>
      </c>
      <c r="S18" s="63">
        <v>11</v>
      </c>
      <c r="T18" s="63">
        <v>12</v>
      </c>
      <c r="U18" s="63">
        <v>13</v>
      </c>
      <c r="V18" s="63">
        <v>14</v>
      </c>
      <c r="W18" s="63">
        <v>15</v>
      </c>
      <c r="X18" s="63">
        <v>16</v>
      </c>
      <c r="Y18" s="63">
        <v>17</v>
      </c>
      <c r="Z18" s="63">
        <v>18</v>
      </c>
      <c r="AA18" s="63">
        <v>19</v>
      </c>
      <c r="AB18" s="63">
        <v>20</v>
      </c>
      <c r="AC18" s="63">
        <v>21</v>
      </c>
      <c r="AD18" s="63">
        <v>22</v>
      </c>
      <c r="AE18" s="63">
        <v>23</v>
      </c>
      <c r="AF18" s="63">
        <v>24</v>
      </c>
    </row>
    <row r="19" spans="2:32" ht="30" customHeight="1" x14ac:dyDescent="0.2">
      <c r="B19" s="106" t="s">
        <v>22</v>
      </c>
      <c r="C19" s="29" t="s">
        <v>45</v>
      </c>
      <c r="D19" s="28" t="s">
        <v>62</v>
      </c>
      <c r="E19" s="66">
        <v>0.4</v>
      </c>
      <c r="F19" s="15">
        <f>SUM(I19:AF19)</f>
        <v>24</v>
      </c>
      <c r="G19" s="67"/>
      <c r="H19" s="15">
        <f t="shared" ref="H19:H24" si="0">ROUND(G19*E19*F19,2)</f>
        <v>0</v>
      </c>
      <c r="I19" s="34">
        <v>1</v>
      </c>
      <c r="J19" s="34">
        <v>1</v>
      </c>
      <c r="K19" s="34">
        <v>1</v>
      </c>
      <c r="L19" s="34">
        <v>1</v>
      </c>
      <c r="M19" s="34">
        <v>1</v>
      </c>
      <c r="N19" s="34">
        <v>1</v>
      </c>
      <c r="O19" s="34">
        <v>1</v>
      </c>
      <c r="P19" s="34">
        <v>1</v>
      </c>
      <c r="Q19" s="34">
        <v>1</v>
      </c>
      <c r="R19" s="34">
        <v>1</v>
      </c>
      <c r="S19" s="34">
        <v>1</v>
      </c>
      <c r="T19" s="34">
        <v>1</v>
      </c>
      <c r="U19" s="34">
        <v>1</v>
      </c>
      <c r="V19" s="34">
        <v>1</v>
      </c>
      <c r="W19" s="34">
        <v>1</v>
      </c>
      <c r="X19" s="34">
        <v>1</v>
      </c>
      <c r="Y19" s="34">
        <v>1</v>
      </c>
      <c r="Z19" s="34">
        <v>1</v>
      </c>
      <c r="AA19" s="34">
        <v>1</v>
      </c>
      <c r="AB19" s="34">
        <v>1</v>
      </c>
      <c r="AC19" s="34">
        <v>1</v>
      </c>
      <c r="AD19" s="34">
        <v>1</v>
      </c>
      <c r="AE19" s="34">
        <v>1</v>
      </c>
      <c r="AF19" s="34">
        <v>1</v>
      </c>
    </row>
    <row r="20" spans="2:32" ht="30" customHeight="1" x14ac:dyDescent="0.2">
      <c r="B20" s="106"/>
      <c r="C20" s="29" t="s">
        <v>45</v>
      </c>
      <c r="D20" s="28" t="s">
        <v>62</v>
      </c>
      <c r="E20" s="66">
        <v>0.4</v>
      </c>
      <c r="F20" s="15">
        <f>SUM(Z20:AF20)</f>
        <v>5</v>
      </c>
      <c r="G20" s="67"/>
      <c r="H20" s="15">
        <f t="shared" si="0"/>
        <v>0</v>
      </c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14">
        <v>1</v>
      </c>
      <c r="AC20" s="14">
        <v>1</v>
      </c>
      <c r="AD20" s="14">
        <v>1</v>
      </c>
      <c r="AE20" s="14">
        <v>1</v>
      </c>
      <c r="AF20" s="14">
        <v>1</v>
      </c>
    </row>
    <row r="21" spans="2:32" ht="30" customHeight="1" x14ac:dyDescent="0.2">
      <c r="B21" s="106"/>
      <c r="C21" s="27" t="s">
        <v>33</v>
      </c>
      <c r="D21" s="28" t="s">
        <v>55</v>
      </c>
      <c r="E21" s="66">
        <v>0.2</v>
      </c>
      <c r="F21" s="15">
        <f>SUM(K21:P21)</f>
        <v>6</v>
      </c>
      <c r="G21" s="67"/>
      <c r="H21" s="15">
        <f t="shared" si="0"/>
        <v>0</v>
      </c>
      <c r="I21" s="71"/>
      <c r="J21" s="71"/>
      <c r="K21" s="40">
        <v>1</v>
      </c>
      <c r="L21" s="40">
        <v>1</v>
      </c>
      <c r="M21" s="40">
        <v>1</v>
      </c>
      <c r="N21" s="40">
        <v>1</v>
      </c>
      <c r="O21" s="40">
        <v>1</v>
      </c>
      <c r="P21" s="40">
        <v>1</v>
      </c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10"/>
      <c r="AF21" s="64"/>
    </row>
    <row r="22" spans="2:32" ht="30" customHeight="1" x14ac:dyDescent="0.2">
      <c r="B22" s="106"/>
      <c r="C22" s="27" t="s">
        <v>26</v>
      </c>
      <c r="D22" s="28" t="s">
        <v>56</v>
      </c>
      <c r="E22" s="66">
        <v>0.6</v>
      </c>
      <c r="F22" s="15">
        <f>SUM(I22:AF22)</f>
        <v>24</v>
      </c>
      <c r="G22" s="67"/>
      <c r="H22" s="15">
        <f t="shared" si="0"/>
        <v>0</v>
      </c>
      <c r="I22" s="9">
        <v>1</v>
      </c>
      <c r="J22" s="9">
        <v>1</v>
      </c>
      <c r="K22" s="9">
        <v>1</v>
      </c>
      <c r="L22" s="9">
        <v>1</v>
      </c>
      <c r="M22" s="9">
        <v>1</v>
      </c>
      <c r="N22" s="9">
        <v>1</v>
      </c>
      <c r="O22" s="9">
        <v>1</v>
      </c>
      <c r="P22" s="9">
        <v>1</v>
      </c>
      <c r="Q22" s="9">
        <v>1</v>
      </c>
      <c r="R22" s="9">
        <v>1</v>
      </c>
      <c r="S22" s="9">
        <v>1</v>
      </c>
      <c r="T22" s="9">
        <v>1</v>
      </c>
      <c r="U22" s="9">
        <v>1</v>
      </c>
      <c r="V22" s="9">
        <v>1</v>
      </c>
      <c r="W22" s="9">
        <v>1</v>
      </c>
      <c r="X22" s="9">
        <v>1</v>
      </c>
      <c r="Y22" s="9">
        <v>1</v>
      </c>
      <c r="Z22" s="9">
        <v>1</v>
      </c>
      <c r="AA22" s="9">
        <v>1</v>
      </c>
      <c r="AB22" s="9">
        <v>1</v>
      </c>
      <c r="AC22" s="9">
        <v>1</v>
      </c>
      <c r="AD22" s="9">
        <v>1</v>
      </c>
      <c r="AE22" s="9">
        <v>1</v>
      </c>
      <c r="AF22" s="9">
        <v>1</v>
      </c>
    </row>
    <row r="23" spans="2:32" ht="30" customHeight="1" x14ac:dyDescent="0.2">
      <c r="B23" s="106"/>
      <c r="C23" s="13" t="s">
        <v>14</v>
      </c>
      <c r="D23" s="28" t="s">
        <v>46</v>
      </c>
      <c r="E23" s="66">
        <v>0.2</v>
      </c>
      <c r="F23" s="15">
        <f t="shared" ref="F23:F24" si="1">SUM(I23:AF23)</f>
        <v>21</v>
      </c>
      <c r="G23" s="67"/>
      <c r="H23" s="15">
        <f t="shared" si="0"/>
        <v>0</v>
      </c>
      <c r="I23" s="84"/>
      <c r="J23" s="84"/>
      <c r="K23" s="84"/>
      <c r="L23" s="11">
        <v>1</v>
      </c>
      <c r="M23" s="11">
        <v>1</v>
      </c>
      <c r="N23" s="11">
        <v>1</v>
      </c>
      <c r="O23" s="11">
        <v>1</v>
      </c>
      <c r="P23" s="11">
        <v>1</v>
      </c>
      <c r="Q23" s="11">
        <v>1</v>
      </c>
      <c r="R23" s="11">
        <v>1</v>
      </c>
      <c r="S23" s="11">
        <v>1</v>
      </c>
      <c r="T23" s="11">
        <v>1</v>
      </c>
      <c r="U23" s="11">
        <v>1</v>
      </c>
      <c r="V23" s="11">
        <v>1</v>
      </c>
      <c r="W23" s="11">
        <v>1</v>
      </c>
      <c r="X23" s="11">
        <v>1</v>
      </c>
      <c r="Y23" s="11">
        <v>1</v>
      </c>
      <c r="Z23" s="11">
        <v>1</v>
      </c>
      <c r="AA23" s="11">
        <v>1</v>
      </c>
      <c r="AB23" s="11">
        <v>1</v>
      </c>
      <c r="AC23" s="11">
        <v>1</v>
      </c>
      <c r="AD23" s="11">
        <v>1</v>
      </c>
      <c r="AE23" s="11">
        <v>1</v>
      </c>
      <c r="AF23" s="11">
        <v>1</v>
      </c>
    </row>
    <row r="24" spans="2:32" ht="30" customHeight="1" x14ac:dyDescent="0.2">
      <c r="B24" s="106"/>
      <c r="C24" s="13" t="s">
        <v>48</v>
      </c>
      <c r="D24" s="28" t="s">
        <v>46</v>
      </c>
      <c r="E24" s="66">
        <v>0.2</v>
      </c>
      <c r="F24" s="15">
        <f t="shared" si="1"/>
        <v>21</v>
      </c>
      <c r="G24" s="67"/>
      <c r="H24" s="15">
        <f t="shared" si="0"/>
        <v>0</v>
      </c>
      <c r="I24" s="84"/>
      <c r="J24" s="84"/>
      <c r="K24" s="84"/>
      <c r="L24" s="11">
        <v>1</v>
      </c>
      <c r="M24" s="11">
        <v>1</v>
      </c>
      <c r="N24" s="11">
        <v>1</v>
      </c>
      <c r="O24" s="11">
        <v>1</v>
      </c>
      <c r="P24" s="11">
        <v>1</v>
      </c>
      <c r="Q24" s="11">
        <v>1</v>
      </c>
      <c r="R24" s="11">
        <v>1</v>
      </c>
      <c r="S24" s="11">
        <v>1</v>
      </c>
      <c r="T24" s="11">
        <v>1</v>
      </c>
      <c r="U24" s="11">
        <v>1</v>
      </c>
      <c r="V24" s="11">
        <v>1</v>
      </c>
      <c r="W24" s="11">
        <v>1</v>
      </c>
      <c r="X24" s="11">
        <v>1</v>
      </c>
      <c r="Y24" s="11">
        <v>1</v>
      </c>
      <c r="Z24" s="11">
        <v>1</v>
      </c>
      <c r="AA24" s="11">
        <v>1</v>
      </c>
      <c r="AB24" s="11">
        <v>1</v>
      </c>
      <c r="AC24" s="11">
        <v>1</v>
      </c>
      <c r="AD24" s="11">
        <v>1</v>
      </c>
      <c r="AE24" s="11">
        <v>1</v>
      </c>
      <c r="AF24" s="11">
        <v>1</v>
      </c>
    </row>
    <row r="25" spans="2:32" ht="14.25" customHeight="1" x14ac:dyDescent="0.2">
      <c r="B25" s="44"/>
      <c r="C25" s="3"/>
      <c r="D25" s="35"/>
      <c r="E25" s="55" t="s">
        <v>28</v>
      </c>
      <c r="F25" s="37"/>
      <c r="G25" s="37"/>
      <c r="H25" s="38">
        <f>SUM(H19:H24)</f>
        <v>0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2:32" ht="15" customHeight="1" x14ac:dyDescent="0.2">
      <c r="B26" s="44"/>
      <c r="C26" s="3"/>
      <c r="D26" s="35"/>
      <c r="E26" s="36"/>
      <c r="F26" s="38"/>
      <c r="G26" s="37"/>
      <c r="H26" s="38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2:32" s="51" customFormat="1" ht="15" customHeight="1" x14ac:dyDescent="0.2">
      <c r="B27" s="48"/>
      <c r="C27" s="114" t="s">
        <v>24</v>
      </c>
      <c r="D27" s="114"/>
      <c r="E27" s="17"/>
      <c r="F27" s="17"/>
      <c r="G27" s="17"/>
      <c r="H27" s="17"/>
      <c r="I27" s="49"/>
      <c r="J27" s="49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</row>
    <row r="28" spans="2:32" ht="15" customHeight="1" x14ac:dyDescent="0.2">
      <c r="B28" s="43"/>
      <c r="C28" s="39" t="s">
        <v>5</v>
      </c>
      <c r="D28" s="52" t="s">
        <v>6</v>
      </c>
      <c r="E28" s="115" t="s">
        <v>4</v>
      </c>
      <c r="F28" s="116"/>
      <c r="G28" s="39" t="s">
        <v>12</v>
      </c>
      <c r="H28" s="46" t="s">
        <v>2</v>
      </c>
      <c r="I28" s="53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</row>
    <row r="29" spans="2:32" ht="9.9" customHeight="1" x14ac:dyDescent="0.2">
      <c r="B29" s="106" t="s">
        <v>25</v>
      </c>
      <c r="C29" s="117" t="s">
        <v>44</v>
      </c>
      <c r="D29" s="120" t="str">
        <f>D19</f>
        <v xml:space="preserve">Tècnic titulat competent
10 anys d'experiència </v>
      </c>
      <c r="E29" s="123">
        <v>0.5</v>
      </c>
      <c r="F29" s="126" t="s">
        <v>11</v>
      </c>
      <c r="G29" s="129"/>
      <c r="H29" s="132">
        <f>ROUND(E29*G29,2)</f>
        <v>0</v>
      </c>
      <c r="I29" s="53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</row>
    <row r="30" spans="2:32" ht="9.9" customHeight="1" x14ac:dyDescent="0.2">
      <c r="B30" s="106"/>
      <c r="C30" s="118"/>
      <c r="D30" s="121"/>
      <c r="E30" s="124"/>
      <c r="F30" s="127"/>
      <c r="G30" s="130"/>
      <c r="H30" s="133"/>
      <c r="I30" s="53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</row>
    <row r="31" spans="2:32" ht="9.9" customHeight="1" x14ac:dyDescent="0.2">
      <c r="B31" s="106"/>
      <c r="C31" s="119"/>
      <c r="D31" s="122"/>
      <c r="E31" s="125"/>
      <c r="F31" s="127"/>
      <c r="G31" s="131"/>
      <c r="H31" s="134"/>
      <c r="I31" s="53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</row>
    <row r="32" spans="2:32" ht="9.9" customHeight="1" x14ac:dyDescent="0.2">
      <c r="B32" s="106"/>
      <c r="C32" s="117" t="s">
        <v>26</v>
      </c>
      <c r="D32" s="120" t="s">
        <v>56</v>
      </c>
      <c r="E32" s="123">
        <v>1.5</v>
      </c>
      <c r="F32" s="126" t="s">
        <v>11</v>
      </c>
      <c r="G32" s="129"/>
      <c r="H32" s="132">
        <f>ROUND(E32*G32,2)</f>
        <v>0</v>
      </c>
      <c r="I32" s="53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</row>
    <row r="33" spans="2:30" ht="9.9" customHeight="1" x14ac:dyDescent="0.2">
      <c r="B33" s="106"/>
      <c r="C33" s="118"/>
      <c r="D33" s="121"/>
      <c r="E33" s="124"/>
      <c r="F33" s="127"/>
      <c r="G33" s="130"/>
      <c r="H33" s="133"/>
      <c r="I33" s="53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</row>
    <row r="34" spans="2:30" ht="9.9" customHeight="1" x14ac:dyDescent="0.2">
      <c r="B34" s="106"/>
      <c r="C34" s="119"/>
      <c r="D34" s="122"/>
      <c r="E34" s="125"/>
      <c r="F34" s="127"/>
      <c r="G34" s="131"/>
      <c r="H34" s="134"/>
      <c r="I34" s="53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</row>
    <row r="35" spans="2:30" ht="9.9" customHeight="1" x14ac:dyDescent="0.2">
      <c r="B35" s="106"/>
      <c r="C35" s="150" t="s">
        <v>14</v>
      </c>
      <c r="D35" s="120" t="s">
        <v>46</v>
      </c>
      <c r="E35" s="123">
        <v>1.1000000000000001</v>
      </c>
      <c r="F35" s="126" t="s">
        <v>11</v>
      </c>
      <c r="G35" s="129"/>
      <c r="H35" s="132">
        <f>ROUND(E35*G35,2)</f>
        <v>0</v>
      </c>
      <c r="I35" s="53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</row>
    <row r="36" spans="2:30" ht="9.9" customHeight="1" x14ac:dyDescent="0.2">
      <c r="B36" s="106"/>
      <c r="C36" s="151"/>
      <c r="D36" s="121"/>
      <c r="E36" s="124"/>
      <c r="F36" s="127"/>
      <c r="G36" s="130"/>
      <c r="H36" s="133"/>
      <c r="I36" s="53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</row>
    <row r="37" spans="2:30" ht="9.9" customHeight="1" x14ac:dyDescent="0.2">
      <c r="B37" s="106"/>
      <c r="C37" s="152"/>
      <c r="D37" s="153"/>
      <c r="E37" s="125"/>
      <c r="F37" s="128"/>
      <c r="G37" s="131"/>
      <c r="H37" s="134"/>
      <c r="I37" s="53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</row>
    <row r="38" spans="2:30" ht="15" customHeight="1" x14ac:dyDescent="0.2">
      <c r="B38" s="45"/>
      <c r="C38" s="56"/>
      <c r="D38" s="57"/>
      <c r="E38" s="55" t="s">
        <v>27</v>
      </c>
      <c r="F38" s="58"/>
      <c r="G38" s="59"/>
      <c r="H38" s="38">
        <f>SUM(H29:H37)</f>
        <v>0</v>
      </c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</row>
    <row r="39" spans="2:30" ht="15" customHeight="1" x14ac:dyDescent="0.2">
      <c r="B39" s="54"/>
      <c r="C39" s="3"/>
      <c r="D39" s="3"/>
      <c r="E39" s="8"/>
      <c r="F39" s="7"/>
      <c r="H39" s="8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pans="2:30" ht="15" hidden="1" customHeight="1" x14ac:dyDescent="0.2">
      <c r="B40" s="43">
        <v>2</v>
      </c>
      <c r="C40" s="138" t="s">
        <v>34</v>
      </c>
      <c r="D40" s="138"/>
      <c r="E40" s="4"/>
      <c r="F40" s="7"/>
      <c r="G40" s="7"/>
      <c r="H40" s="7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pans="2:30" ht="11.25" hidden="1" customHeight="1" x14ac:dyDescent="0.2">
      <c r="C41" s="6"/>
      <c r="D41" s="3"/>
      <c r="E41" s="4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</row>
    <row r="42" spans="2:30" ht="11.25" hidden="1" customHeight="1" x14ac:dyDescent="0.2">
      <c r="C42" s="19"/>
      <c r="D42" s="3"/>
      <c r="E42" s="4"/>
      <c r="F42" s="8"/>
      <c r="H42" s="8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 spans="2:30" ht="10.95" hidden="1" customHeight="1" x14ac:dyDescent="0.2">
      <c r="C43" s="60" t="s">
        <v>32</v>
      </c>
      <c r="D43" s="47"/>
      <c r="E43" s="69"/>
      <c r="F43" s="39" t="s">
        <v>11</v>
      </c>
      <c r="G43" s="39" t="s">
        <v>12</v>
      </c>
      <c r="H43" s="39" t="s">
        <v>2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pans="2:30" ht="51" hidden="1" customHeight="1" x14ac:dyDescent="0.2">
      <c r="B44" s="45" t="s">
        <v>29</v>
      </c>
      <c r="C44" s="149" t="s">
        <v>13</v>
      </c>
      <c r="D44" s="149"/>
      <c r="E44" s="149"/>
      <c r="F44" s="15">
        <v>0</v>
      </c>
      <c r="G44" s="41">
        <v>1000</v>
      </c>
      <c r="H44" s="18">
        <f>G44*F44</f>
        <v>0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spans="2:30" ht="51" hidden="1" customHeight="1" x14ac:dyDescent="0.2">
      <c r="B45" s="45" t="s">
        <v>30</v>
      </c>
      <c r="C45" s="149" t="s">
        <v>35</v>
      </c>
      <c r="D45" s="149"/>
      <c r="E45" s="149"/>
      <c r="F45" s="15">
        <v>0</v>
      </c>
      <c r="G45" s="41">
        <v>1500</v>
      </c>
      <c r="H45" s="18">
        <f>G45*F45</f>
        <v>0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spans="2:30" ht="51" hidden="1" customHeight="1" x14ac:dyDescent="0.2">
      <c r="B46" s="45" t="s">
        <v>38</v>
      </c>
      <c r="C46" s="149" t="s">
        <v>36</v>
      </c>
      <c r="D46" s="149"/>
      <c r="E46" s="149"/>
      <c r="F46" s="15">
        <v>0</v>
      </c>
      <c r="G46" s="41">
        <v>2100</v>
      </c>
      <c r="H46" s="18">
        <f>G46*F46</f>
        <v>0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</row>
    <row r="47" spans="2:30" ht="51" hidden="1" customHeight="1" x14ac:dyDescent="0.2">
      <c r="B47" s="45" t="s">
        <v>39</v>
      </c>
      <c r="C47" s="149" t="s">
        <v>37</v>
      </c>
      <c r="D47" s="149"/>
      <c r="E47" s="149"/>
      <c r="F47" s="15">
        <v>0</v>
      </c>
      <c r="G47" s="65">
        <v>3000</v>
      </c>
      <c r="H47" s="18">
        <f>G47*F47</f>
        <v>0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 spans="2:30" ht="18.75" hidden="1" customHeight="1" x14ac:dyDescent="0.2">
      <c r="C48" s="19"/>
      <c r="D48" s="3"/>
      <c r="E48" s="55" t="s">
        <v>31</v>
      </c>
      <c r="F48" s="8"/>
      <c r="G48" s="16"/>
      <c r="H48" s="33">
        <f>H47</f>
        <v>0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</row>
    <row r="49" spans="2:30" ht="15" hidden="1" customHeight="1" x14ac:dyDescent="0.2">
      <c r="C49" s="19"/>
      <c r="D49" s="3"/>
      <c r="E49" s="55"/>
      <c r="F49" s="8"/>
      <c r="G49" s="16"/>
      <c r="H49" s="3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</row>
    <row r="50" spans="2:30" ht="15" hidden="1" customHeight="1" x14ac:dyDescent="0.2">
      <c r="C50" s="19"/>
      <c r="D50" s="3"/>
      <c r="E50" s="8"/>
      <c r="F50" s="8"/>
      <c r="G50" s="16"/>
      <c r="H50" s="3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</row>
    <row r="51" spans="2:30" s="89" customFormat="1" ht="15" customHeight="1" x14ac:dyDescent="0.2">
      <c r="B51" s="85" t="s">
        <v>49</v>
      </c>
      <c r="C51" s="156" t="s">
        <v>50</v>
      </c>
      <c r="D51" s="156"/>
      <c r="E51" s="86"/>
      <c r="F51" s="87"/>
      <c r="G51" s="87"/>
      <c r="H51" s="87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</row>
    <row r="52" spans="2:30" s="89" customFormat="1" ht="18.75" customHeight="1" x14ac:dyDescent="0.2">
      <c r="C52" s="90"/>
      <c r="D52" s="88"/>
      <c r="E52" s="91"/>
      <c r="F52" s="91"/>
      <c r="G52" s="92"/>
      <c r="H52" s="93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</row>
    <row r="53" spans="2:30" s="89" customFormat="1" ht="11.1" customHeight="1" x14ac:dyDescent="0.2">
      <c r="C53" s="94" t="s">
        <v>51</v>
      </c>
      <c r="D53" s="95"/>
      <c r="E53" s="69"/>
      <c r="F53" s="96" t="s">
        <v>11</v>
      </c>
      <c r="G53" s="96" t="s">
        <v>12</v>
      </c>
      <c r="H53" s="96" t="s">
        <v>2</v>
      </c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</row>
    <row r="54" spans="2:30" s="89" customFormat="1" ht="51" customHeight="1" x14ac:dyDescent="0.2">
      <c r="B54" s="97" t="s">
        <v>52</v>
      </c>
      <c r="C54" s="157" t="s">
        <v>13</v>
      </c>
      <c r="D54" s="157"/>
      <c r="E54" s="157"/>
      <c r="F54" s="98">
        <v>1</v>
      </c>
      <c r="G54" s="99"/>
      <c r="H54" s="100">
        <f>G54*F54</f>
        <v>0</v>
      </c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</row>
    <row r="55" spans="2:30" s="89" customFormat="1" ht="51" customHeight="1" x14ac:dyDescent="0.2">
      <c r="B55" s="97" t="s">
        <v>53</v>
      </c>
      <c r="C55" s="157" t="s">
        <v>63</v>
      </c>
      <c r="D55" s="157"/>
      <c r="E55" s="157"/>
      <c r="F55" s="98">
        <v>5</v>
      </c>
      <c r="G55" s="158"/>
      <c r="H55" s="100">
        <f>G55*F55</f>
        <v>0</v>
      </c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</row>
    <row r="56" spans="2:30" s="89" customFormat="1" ht="17.25" customHeight="1" x14ac:dyDescent="0.2">
      <c r="C56" s="90"/>
      <c r="D56" s="88"/>
      <c r="E56" s="101" t="s">
        <v>31</v>
      </c>
      <c r="F56" s="91"/>
      <c r="G56" s="92"/>
      <c r="H56" s="93">
        <f>H54+H55</f>
        <v>0</v>
      </c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</row>
    <row r="57" spans="2:30" x14ac:dyDescent="0.2">
      <c r="C57" s="19"/>
      <c r="D57" s="3"/>
      <c r="E57" s="8"/>
      <c r="F57" s="8"/>
      <c r="G57" s="16"/>
      <c r="H57" s="3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</row>
    <row r="58" spans="2:30" x14ac:dyDescent="0.2">
      <c r="C58" s="3"/>
      <c r="D58" s="3"/>
      <c r="E58" s="4"/>
      <c r="F58" s="7" t="s">
        <v>57</v>
      </c>
      <c r="G58" s="105"/>
      <c r="H58" s="7">
        <f>H9</f>
        <v>0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 spans="2:30" x14ac:dyDescent="0.2">
      <c r="E59" s="4"/>
      <c r="F59" s="7" t="s">
        <v>58</v>
      </c>
      <c r="G59" s="105"/>
      <c r="H59" s="7">
        <f>H56+H38+H25</f>
        <v>0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</row>
    <row r="60" spans="2:30" s="24" customFormat="1" ht="21.75" customHeight="1" x14ac:dyDescent="0.3">
      <c r="D60" s="102"/>
      <c r="E60" s="22"/>
      <c r="F60" s="21" t="s">
        <v>3</v>
      </c>
      <c r="G60" s="23"/>
      <c r="H60" s="76">
        <f>H25+H38+H9+H56</f>
        <v>0</v>
      </c>
      <c r="I60" s="76"/>
      <c r="J60" s="76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</row>
    <row r="61" spans="2:30" s="24" customFormat="1" ht="20.25" customHeight="1" thickBot="1" x14ac:dyDescent="0.35">
      <c r="D61" s="103"/>
      <c r="E61" s="22"/>
      <c r="F61" s="23" t="s">
        <v>8</v>
      </c>
      <c r="G61" s="23"/>
      <c r="H61" s="31">
        <f>ROUND(H60*0.21,2)</f>
        <v>0</v>
      </c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</row>
    <row r="62" spans="2:30" s="24" customFormat="1" ht="3.75" customHeight="1" thickTop="1" x14ac:dyDescent="0.3">
      <c r="E62" s="22"/>
      <c r="F62" s="23"/>
      <c r="G62" s="23"/>
      <c r="H62" s="32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</row>
    <row r="63" spans="2:30" s="24" customFormat="1" ht="25.5" customHeight="1" x14ac:dyDescent="0.3">
      <c r="C63" s="104" t="s">
        <v>54</v>
      </c>
      <c r="E63" s="22"/>
      <c r="G63" s="74" t="s">
        <v>15</v>
      </c>
      <c r="H63" s="75">
        <f>H61+H60</f>
        <v>0</v>
      </c>
      <c r="I63" s="75"/>
      <c r="J63" s="75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</row>
    <row r="64" spans="2:30" ht="15" customHeight="1" x14ac:dyDescent="0.2">
      <c r="C64" s="155" t="s">
        <v>60</v>
      </c>
      <c r="D64" s="155"/>
      <c r="E64" s="89"/>
      <c r="H64" s="77"/>
    </row>
    <row r="65" spans="3:8" ht="15" customHeight="1" x14ac:dyDescent="0.2">
      <c r="C65" s="155"/>
      <c r="D65" s="155"/>
      <c r="E65" s="89"/>
      <c r="H65" s="77"/>
    </row>
    <row r="66" spans="3:8" ht="15" customHeight="1" x14ac:dyDescent="0.2">
      <c r="C66" s="155"/>
      <c r="D66" s="155"/>
      <c r="E66" s="89"/>
      <c r="H66" s="77"/>
    </row>
    <row r="67" spans="3:8" ht="15" customHeight="1" x14ac:dyDescent="0.2">
      <c r="C67" s="155"/>
      <c r="D67" s="155"/>
      <c r="E67" s="89"/>
    </row>
    <row r="68" spans="3:8" ht="15" customHeight="1" x14ac:dyDescent="0.25">
      <c r="C68"/>
      <c r="D68"/>
      <c r="E68" s="89"/>
      <c r="H68" s="77"/>
    </row>
    <row r="69" spans="3:8" ht="15" customHeight="1" x14ac:dyDescent="0.2">
      <c r="C69" s="154" t="s">
        <v>61</v>
      </c>
      <c r="D69" s="154"/>
      <c r="E69" s="154"/>
    </row>
    <row r="70" spans="3:8" ht="15" customHeight="1" x14ac:dyDescent="0.2">
      <c r="C70" s="154"/>
      <c r="D70" s="154"/>
      <c r="E70" s="154"/>
      <c r="H70" s="77"/>
    </row>
    <row r="71" spans="3:8" ht="15" customHeight="1" x14ac:dyDescent="0.2">
      <c r="E71" s="1"/>
    </row>
    <row r="72" spans="3:8" ht="15" customHeight="1" x14ac:dyDescent="0.2">
      <c r="E72" s="1"/>
    </row>
    <row r="73" spans="3:8" ht="15" customHeight="1" x14ac:dyDescent="0.2">
      <c r="E73" s="1"/>
    </row>
    <row r="74" spans="3:8" ht="15" customHeight="1" x14ac:dyDescent="0.2">
      <c r="E74" s="1"/>
    </row>
    <row r="75" spans="3:8" ht="15" customHeight="1" x14ac:dyDescent="0.2">
      <c r="E75" s="1"/>
    </row>
    <row r="76" spans="3:8" ht="15" customHeight="1" x14ac:dyDescent="0.2">
      <c r="E76" s="1"/>
    </row>
    <row r="77" spans="3:8" ht="15" customHeight="1" x14ac:dyDescent="0.2">
      <c r="E77" s="1"/>
    </row>
    <row r="78" spans="3:8" ht="15" customHeight="1" x14ac:dyDescent="0.2">
      <c r="E78" s="1"/>
    </row>
    <row r="79" spans="3:8" ht="15" customHeight="1" x14ac:dyDescent="0.2">
      <c r="E79" s="1"/>
    </row>
    <row r="80" spans="3:8" ht="15" customHeight="1" x14ac:dyDescent="0.2">
      <c r="E80" s="1"/>
    </row>
    <row r="81" spans="5:5" ht="15" customHeight="1" x14ac:dyDescent="0.2">
      <c r="E81" s="1"/>
    </row>
    <row r="82" spans="5:5" ht="15" customHeight="1" x14ac:dyDescent="0.2">
      <c r="E82" s="1"/>
    </row>
    <row r="83" spans="5:5" ht="15" customHeight="1" x14ac:dyDescent="0.2">
      <c r="E83" s="1"/>
    </row>
    <row r="84" spans="5:5" ht="15" customHeight="1" x14ac:dyDescent="0.2">
      <c r="E84" s="1"/>
    </row>
    <row r="85" spans="5:5" ht="15" customHeight="1" x14ac:dyDescent="0.2">
      <c r="E85" s="1"/>
    </row>
    <row r="86" spans="5:5" ht="15" customHeight="1" x14ac:dyDescent="0.2">
      <c r="E86" s="1"/>
    </row>
    <row r="87" spans="5:5" ht="15" customHeight="1" x14ac:dyDescent="0.2">
      <c r="E87" s="1"/>
    </row>
    <row r="88" spans="5:5" ht="15" customHeight="1" x14ac:dyDescent="0.2">
      <c r="E88" s="1"/>
    </row>
    <row r="89" spans="5:5" ht="15" customHeight="1" x14ac:dyDescent="0.2">
      <c r="E89" s="1"/>
    </row>
    <row r="90" spans="5:5" ht="15" customHeight="1" x14ac:dyDescent="0.2">
      <c r="E90" s="1"/>
    </row>
    <row r="91" spans="5:5" ht="15" customHeight="1" x14ac:dyDescent="0.2">
      <c r="E91" s="1"/>
    </row>
    <row r="92" spans="5:5" ht="15" customHeight="1" x14ac:dyDescent="0.2">
      <c r="E92" s="1"/>
    </row>
  </sheetData>
  <mergeCells count="42">
    <mergeCell ref="C69:E70"/>
    <mergeCell ref="C64:D67"/>
    <mergeCell ref="C51:D51"/>
    <mergeCell ref="C54:E54"/>
    <mergeCell ref="C55:E55"/>
    <mergeCell ref="F32:F34"/>
    <mergeCell ref="G32:G34"/>
    <mergeCell ref="H32:H34"/>
    <mergeCell ref="C45:E45"/>
    <mergeCell ref="C47:E47"/>
    <mergeCell ref="C46:E46"/>
    <mergeCell ref="C40:D40"/>
    <mergeCell ref="H35:H37"/>
    <mergeCell ref="C44:E44"/>
    <mergeCell ref="G35:G37"/>
    <mergeCell ref="C35:C37"/>
    <mergeCell ref="D35:D37"/>
    <mergeCell ref="E35:E37"/>
    <mergeCell ref="C2:Z2"/>
    <mergeCell ref="C16:D16"/>
    <mergeCell ref="C5:D5"/>
    <mergeCell ref="C8:D8"/>
    <mergeCell ref="E7:F7"/>
    <mergeCell ref="I11:AF11"/>
    <mergeCell ref="I13:AF13"/>
    <mergeCell ref="AB14:AF14"/>
    <mergeCell ref="B29:B37"/>
    <mergeCell ref="B19:B24"/>
    <mergeCell ref="I16:AF17"/>
    <mergeCell ref="C17:D17"/>
    <mergeCell ref="C27:D27"/>
    <mergeCell ref="E28:F28"/>
    <mergeCell ref="C29:C31"/>
    <mergeCell ref="D29:D31"/>
    <mergeCell ref="E29:E31"/>
    <mergeCell ref="F29:F31"/>
    <mergeCell ref="F35:F37"/>
    <mergeCell ref="G29:G31"/>
    <mergeCell ref="H29:H31"/>
    <mergeCell ref="C32:C34"/>
    <mergeCell ref="D32:D34"/>
    <mergeCell ref="E32:E34"/>
  </mergeCells>
  <pageMargins left="0.25" right="0.25" top="0.75" bottom="0.75" header="0.3" footer="0.3"/>
  <pageSetup paperSize="9" scale="47" orientation="landscape" r:id="rId1"/>
  <headerFooter alignWithMargins="0">
    <oddFooter xml:space="preserve">&amp;L&amp;8&amp;F&amp;R&amp;8&amp;D      </oddFooter>
  </headerFooter>
  <rowBreaks count="1" manualBreakCount="1">
    <brk id="67" min="1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2</vt:i4>
      </vt:variant>
    </vt:vector>
  </HeadingPairs>
  <TitlesOfParts>
    <vt:vector size="3" baseType="lpstr">
      <vt:lpstr>AUDITORIA + DEO</vt:lpstr>
      <vt:lpstr>'AUDITORIA + DEO'!_1Àrea_d_impressió</vt:lpstr>
      <vt:lpstr>'AUDITORIA + DEO'!Àrea_d'impressió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rsalvat</dc:creator>
  <cp:lastModifiedBy>ANA ORTEGA LOPEZ</cp:lastModifiedBy>
  <cp:lastPrinted>2025-11-10T11:20:21Z</cp:lastPrinted>
  <dcterms:created xsi:type="dcterms:W3CDTF">2008-01-28T17:40:00Z</dcterms:created>
  <dcterms:modified xsi:type="dcterms:W3CDTF">2026-02-16T10:41:45Z</dcterms:modified>
</cp:coreProperties>
</file>