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U:\DIR_Serveis_Juridics\2026 EXPEDIENTS COMPLETS\LICITACIONS\32-26 OBRES AULES PLANTA 2 BLOC C PARC TECN\"/>
    </mc:Choice>
  </mc:AlternateContent>
  <xr:revisionPtr revIDLastSave="0" documentId="8_{D227F5E0-5870-4F5B-B13F-920EF87E5800}" xr6:coauthVersionLast="47" xr6:coauthVersionMax="47" xr10:uidLastSave="{00000000-0000-0000-0000-000000000000}"/>
  <bookViews>
    <workbookView xWindow="-110" yWindow="-110" windowWidth="19420" windowHeight="10300" activeTab="3" xr2:uid="{00000000-000D-0000-FFFF-FFFF00000000}"/>
  </bookViews>
  <sheets>
    <sheet name="resum" sheetId="2" r:id="rId1"/>
    <sheet name="01_paleta" sheetId="3" r:id="rId2"/>
    <sheet name="02. fusteria, mampara" sheetId="9" r:id="rId3"/>
    <sheet name="03. acabats" sheetId="10" r:id="rId4"/>
    <sheet name="04. instal" sheetId="4" r:id="rId5"/>
  </sheets>
  <definedNames>
    <definedName name="_xlnm.Print_Area" localSheetId="1">'01_paleta'!$A$1:$J$19</definedName>
    <definedName name="_xlnm.Print_Area" localSheetId="2">'02. fusteria, mampara'!$A$1:$J$13</definedName>
    <definedName name="_xlnm.Print_Area" localSheetId="3">'03. acabats'!$A$1:$J$15</definedName>
    <definedName name="_xlnm.Print_Area" localSheetId="4">'04. instal'!$A$1:$J$12</definedName>
    <definedName name="_xlnm.Print_Area" localSheetId="0">resum!$A$1:$E$27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4" l="1"/>
  <c r="J11" i="9"/>
  <c r="J10" i="9"/>
  <c r="J9" i="9"/>
  <c r="J8" i="9"/>
  <c r="J12" i="10"/>
  <c r="J11" i="10"/>
  <c r="J10" i="10"/>
  <c r="J16" i="3"/>
  <c r="J15" i="3"/>
  <c r="J14" i="3"/>
  <c r="J13" i="3"/>
  <c r="J12" i="3"/>
  <c r="J11" i="3"/>
  <c r="J10" i="3"/>
  <c r="J9" i="3"/>
  <c r="J8" i="3"/>
  <c r="J9" i="4"/>
  <c r="J8" i="4"/>
  <c r="G10" i="10" l="1"/>
  <c r="G9" i="10"/>
  <c r="A11" i="10"/>
  <c r="A12" i="10" s="1"/>
  <c r="A9" i="3" l="1"/>
  <c r="A10" i="3" s="1"/>
  <c r="A11" i="3" s="1"/>
  <c r="A12" i="3" s="1"/>
  <c r="A13" i="3" s="1"/>
  <c r="A14" i="3" s="1"/>
  <c r="A15" i="3" s="1"/>
  <c r="A16" i="3" s="1"/>
  <c r="J14" i="10" l="1"/>
  <c r="E17" i="2" s="1"/>
  <c r="A9" i="4"/>
  <c r="D16" i="2"/>
  <c r="D15" i="2"/>
  <c r="A9" i="9"/>
  <c r="A10" i="9" s="1"/>
  <c r="A11" i="9" s="1"/>
  <c r="J18" i="3" l="1"/>
  <c r="E15" i="2" s="1"/>
  <c r="E18" i="2"/>
  <c r="J13" i="9"/>
  <c r="E16" i="2" s="1"/>
  <c r="E20" i="2" l="1"/>
  <c r="E21" i="2" s="1"/>
  <c r="E22" i="2" l="1"/>
  <c r="E23" i="2" s="1"/>
  <c r="E24" i="2" s="1"/>
  <c r="E26" i="2" s="1"/>
</calcChain>
</file>

<file path=xl/sharedStrings.xml><?xml version="1.0" encoding="utf-8"?>
<sst xmlns="http://schemas.openxmlformats.org/spreadsheetml/2006/main" count="93" uniqueCount="51">
  <si>
    <t>Amidament</t>
  </si>
  <si>
    <t>01</t>
  </si>
  <si>
    <t>u</t>
  </si>
  <si>
    <t>m2</t>
  </si>
  <si>
    <t>TOTAL</t>
  </si>
  <si>
    <t>02</t>
  </si>
  <si>
    <t>03</t>
  </si>
  <si>
    <t>RAM DE PALETA</t>
  </si>
  <si>
    <t>PRESSUPOST D'EXECUCIÓ MATERIAL</t>
  </si>
  <si>
    <t>13% Despeses Generals sobre</t>
  </si>
  <si>
    <t>6% Benefici Industrial sobre</t>
  </si>
  <si>
    <t>Subtotal</t>
  </si>
  <si>
    <t xml:space="preserve">21% I.V.A. sobre </t>
  </si>
  <si>
    <t>Preu ut. €</t>
  </si>
  <si>
    <t>Total €</t>
  </si>
  <si>
    <t>ut</t>
  </si>
  <si>
    <t>TOTAL CAPÍTOL 01</t>
  </si>
  <si>
    <t>TOTAL CAPÍTOL 02</t>
  </si>
  <si>
    <t>NETEJA, RESIDUS
'Neteja  periodica de les obres mantenin nets els espais de confluencia amb l'activitat del centre, s'inclou neteja final de les obres una vegada acabades.  Clasificació de residus i transport a abocador autoritzat. Duració aprox. 1 mes.</t>
  </si>
  <si>
    <t>CLASSIFICACIÓ RESIDUS
'Classificació a peu d'obra de residus de construcció o demolició en fraccions segons REAL DECRETO 105/2008, amb mitjans manuals</t>
  </si>
  <si>
    <t>RETIRADA I TRANSPORT RESIDUS
'Transport de residus inerts o no especials a instal·lació autoritzada de gestió de residus, amb contenidor de 5 m3 de capacitat</t>
  </si>
  <si>
    <t>ABOCADOR AUTORITZAT
'Deposició controlada a dipòsit autoritzat inclòs el cànon sobre la deposició controlada dels residus de la construcció, segons la LLEI 8/2008, de residus barrejats inerts amb una densitat 1,0 t/m3, procedents de construcció o demolició, amb codi 170107 segons la Llista Europea de Residus (ORDEN MAM/304/2002)</t>
  </si>
  <si>
    <t>m2.</t>
  </si>
  <si>
    <t>€</t>
  </si>
  <si>
    <t>RESUM DE PRESSUPOST</t>
  </si>
  <si>
    <t>CAPÍTOL</t>
  </si>
  <si>
    <t>BARCELONA ACTIVA Parc Tecnològic bloc C</t>
  </si>
  <si>
    <t>c/Marie Curie, 8-14,  08042 Barcelona</t>
  </si>
  <si>
    <t xml:space="preserve">PROTECCIONS PROVISIONALS
'Protecció provisionals de la pols i la runa, amb làmina de polietilè de 0.5 mm de gruix,  lones, arpilleres, tendals etc, adherids amb cinta adhesiva.  Protecció ídem de mobiliari i equipament interior amb cartró Kraft i plàstsic; posterior retirada i neteja.
Inclou tots els elements auxiliars necessaris per la realització de la partida, així com la neteja dels elements que s'hagin embrutat i els elements i mijants de seguretat necessaris i reglamentaris.  _x000D_
</t>
  </si>
  <si>
    <t xml:space="preserve">PARET PLADUR
Formació paret similar existent tipus pladur amb estr. galvanitzada de 46 mm. i doble placa 15 mm. per ambdues cares. Fixació solidaria amb paret existent  </t>
  </si>
  <si>
    <t>FUSTERIA, MAMPARA</t>
  </si>
  <si>
    <t xml:space="preserve">DESMUNTATGE TAULER
Desmuntatge d'actual tauler horitzonal (rosa) de 0,80 x 10 m.; repassos zona afectada.  Retirada provisional.
</t>
  </si>
  <si>
    <t xml:space="preserve">AJUSTAR TAULER
Retallat de l'actual tauler amplada d'aprox. 0,60 m.; ajust i fixació a nova situació, repassos zona afectada.  Preparació per a pintura.
</t>
  </si>
  <si>
    <t>TRASLLAT LUMINÀRIA
'Trasllat de luminaria existent formada per 4 carrils de 2,00 m.: fixació i connexió en nova situació (trasllat 0,50 m.).  Comprovació.</t>
  </si>
  <si>
    <t>REPASSOS GUIX, PINTURA
Repassos de pintura en parets i portes afectades per les obres (guix, pintura).</t>
  </si>
  <si>
    <t>SEGURETAT I SALUT
Partida corresponent a l'Estudi de Seguretat i Salut (prox. 1,5% PEM).</t>
  </si>
  <si>
    <t>PINTURA
Preparació i pintat de parets i sostre de pladur: encintat, masillat, imprimació i 2 capes de pintura plàstica</t>
  </si>
  <si>
    <t>parets</t>
  </si>
  <si>
    <t>sostres</t>
  </si>
  <si>
    <t>DESMUNTATGE MAMPARA 
Desmuntatge mampara existent formada per perfileria d'alumini, vidre laminat 8 mm. i 2 portes, sup. aprox. 15 x 3,00 m.  Aplec per a posterior re-col·locació.</t>
  </si>
  <si>
    <t>RECOL·LOCACIÓ MAMPARA 
Recol·locació en nueva situació (desplaçada 1,50 m.) de mampara existent formada per perfileria d'alumini, vidre laminat 8 mm. i 2 portes, sup. aprox. 15 x 3,00 m.  Ajusts i comprovacions.</t>
  </si>
  <si>
    <t>TRASLLAT LUM EMERGÈNCIA
'Trasllat de 2 lluminàries d'emergència existents: fixació i connexió en nova situació (trasllat 0,50 m.).  Comprovació.</t>
  </si>
  <si>
    <t xml:space="preserve"> </t>
  </si>
  <si>
    <t>2026 març</t>
  </si>
  <si>
    <t>ACABATS</t>
  </si>
  <si>
    <t>INSTAL·LACIONS</t>
  </si>
  <si>
    <t>04</t>
  </si>
  <si>
    <t>RETIRADA MOBILIARI I EQUIPAMENT
Desplaçament de mobliliari dins l'àrea d'intervenció i recol·locació als seus llocs un cop acabades les obres.</t>
  </si>
  <si>
    <t xml:space="preserve">RETIRADA PAVIMENT LOSETES PVC
Arrencada i retirada de paviment existent de PVC inclou material en tapes i sota frens o tapajunts; sanejat i preparació per nou paviment similar.  _x000D_ 
Inclou descargolat de capses de connexions per ajustar i adaptar nou paviment.
</t>
  </si>
  <si>
    <t>LLOSETES PAVIMENT
Submin. I coloc. de llosetes en paviment autoportant de cautxuc de la marca Artigo UNI LL o equivalent, color U17M, en llosetes de 610 x 610 x 5 mm.  Model del pavimet identic a l'existent al Cibernàrium de la planta primera del mateix edifici del Parc Tecnològic.  R9, Classe 3, tràfic intens, fins 16 dB.  Classificació al foc Bfl S1.  Inclou folrar tapes de capses connexions, i tornar a cargolar-les, ídem frens portes, reposició topalls portes.  
Amidament inclou un increment del 9% de mermes.</t>
  </si>
  <si>
    <t>TOTAL PRESSUPOST PER CONTRACTE IVA INCLÒS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</si>
</sst>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8"/>
      <color theme="1"/>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1"/>
      <color theme="1"/>
      <name val="Calibri"/>
      <family val="2"/>
      <scheme val="minor"/>
    </font>
    <font>
      <sz val="10"/>
      <color rgb="FF00B050"/>
      <name val="Calibri"/>
      <family val="2"/>
      <scheme val="minor"/>
    </font>
    <font>
      <i/>
      <sz val="11"/>
      <color theme="1"/>
      <name val="Calibri"/>
      <family val="2"/>
      <scheme val="minor"/>
    </font>
    <font>
      <i/>
      <sz val="10"/>
      <color theme="1"/>
      <name val="Calibri"/>
      <family val="2"/>
      <scheme val="minor"/>
    </font>
    <font>
      <b/>
      <i/>
      <sz val="10"/>
      <color theme="1"/>
      <name val="Calibri"/>
      <family val="2"/>
      <scheme val="minor"/>
    </font>
    <font>
      <b/>
      <sz val="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s>
  <cellStyleXfs count="1">
    <xf numFmtId="0" fontId="0" fillId="0" borderId="0"/>
  </cellStyleXfs>
  <cellXfs count="76">
    <xf numFmtId="0" fontId="0" fillId="0" borderId="0" xfId="0"/>
    <xf numFmtId="0" fontId="0" fillId="0" borderId="0" xfId="0" applyAlignment="1">
      <alignment vertical="top" wrapText="1"/>
    </xf>
    <xf numFmtId="0" fontId="2" fillId="0" borderId="0" xfId="0" applyFont="1" applyAlignment="1">
      <alignment vertical="top" wrapText="1"/>
    </xf>
    <xf numFmtId="0" fontId="3" fillId="0" borderId="0" xfId="0" applyFont="1" applyAlignment="1">
      <alignment vertical="top" wrapText="1"/>
    </xf>
    <xf numFmtId="49" fontId="3" fillId="0" borderId="0" xfId="0" applyNumberFormat="1" applyFont="1" applyAlignment="1">
      <alignment vertical="top" wrapText="1"/>
    </xf>
    <xf numFmtId="4" fontId="2" fillId="0" borderId="0" xfId="0" applyNumberFormat="1" applyFont="1" applyAlignment="1">
      <alignment vertical="top" wrapText="1"/>
    </xf>
    <xf numFmtId="0" fontId="4" fillId="0" borderId="0" xfId="0" applyFont="1" applyAlignment="1">
      <alignment vertical="top" wrapText="1"/>
    </xf>
    <xf numFmtId="2" fontId="2" fillId="0" borderId="0" xfId="0" applyNumberFormat="1" applyFont="1" applyAlignment="1">
      <alignment horizontal="left" vertical="top" wrapText="1"/>
    </xf>
    <xf numFmtId="2" fontId="4" fillId="0" borderId="0" xfId="0" applyNumberFormat="1" applyFont="1" applyAlignment="1">
      <alignment horizontal="left" vertical="top" wrapText="1"/>
    </xf>
    <xf numFmtId="2" fontId="5" fillId="0" borderId="0" xfId="0" applyNumberFormat="1" applyFont="1" applyAlignment="1">
      <alignment horizontal="left" vertical="top" wrapText="1"/>
    </xf>
    <xf numFmtId="4" fontId="4" fillId="0" borderId="0" xfId="0" applyNumberFormat="1" applyFont="1" applyAlignment="1">
      <alignment horizontal="right" vertical="top" wrapText="1"/>
    </xf>
    <xf numFmtId="4" fontId="5" fillId="0" borderId="0" xfId="0" applyNumberFormat="1" applyFont="1" applyAlignment="1">
      <alignment horizontal="right" vertical="top" wrapText="1"/>
    </xf>
    <xf numFmtId="4" fontId="4" fillId="0" borderId="0" xfId="0" quotePrefix="1" applyNumberFormat="1" applyFont="1" applyAlignment="1">
      <alignment horizontal="right" vertical="top" wrapText="1"/>
    </xf>
    <xf numFmtId="4" fontId="2" fillId="0" borderId="0" xfId="0" applyNumberFormat="1" applyFont="1" applyAlignment="1">
      <alignment horizontal="right" vertical="top" wrapText="1"/>
    </xf>
    <xf numFmtId="4" fontId="4" fillId="0" borderId="0" xfId="0" applyNumberFormat="1" applyFont="1" applyAlignment="1" applyProtection="1">
      <alignment horizontal="right" vertical="top" wrapText="1"/>
      <protection locked="0"/>
    </xf>
    <xf numFmtId="4" fontId="6" fillId="0" borderId="0" xfId="0" applyNumberFormat="1" applyFont="1" applyAlignment="1" applyProtection="1">
      <alignment horizontal="right" vertical="top" wrapText="1"/>
      <protection locked="0"/>
    </xf>
    <xf numFmtId="4" fontId="1" fillId="0" borderId="0" xfId="0" applyNumberFormat="1" applyFont="1" applyAlignment="1">
      <alignment horizontal="right" vertical="top" wrapText="1"/>
    </xf>
    <xf numFmtId="4" fontId="3" fillId="0" borderId="0" xfId="0" applyNumberFormat="1" applyFont="1" applyAlignment="1">
      <alignment horizontal="right" vertical="top" wrapText="1"/>
    </xf>
    <xf numFmtId="4" fontId="0" fillId="0" borderId="0" xfId="0" applyNumberFormat="1" applyAlignment="1">
      <alignment horizontal="right" vertical="top" wrapText="1"/>
    </xf>
    <xf numFmtId="49" fontId="3" fillId="2" borderId="1" xfId="0" applyNumberFormat="1" applyFont="1" applyFill="1" applyBorder="1" applyAlignment="1">
      <alignment vertical="top" wrapText="1"/>
    </xf>
    <xf numFmtId="0" fontId="3" fillId="2" borderId="2" xfId="0" applyFont="1" applyFill="1" applyBorder="1" applyAlignment="1">
      <alignment vertical="top" wrapText="1"/>
    </xf>
    <xf numFmtId="4" fontId="3" fillId="2" borderId="3" xfId="0" applyNumberFormat="1" applyFont="1" applyFill="1" applyBorder="1" applyAlignment="1">
      <alignment horizontal="right" vertical="top" wrapText="1"/>
    </xf>
    <xf numFmtId="0" fontId="5" fillId="0" borderId="0" xfId="0" applyFont="1" applyAlignment="1">
      <alignment vertical="top" wrapText="1"/>
    </xf>
    <xf numFmtId="49" fontId="2" fillId="0" borderId="5" xfId="0" applyNumberFormat="1" applyFont="1" applyBorder="1" applyAlignment="1">
      <alignment vertical="top" wrapText="1"/>
    </xf>
    <xf numFmtId="0" fontId="2" fillId="0" borderId="5" xfId="0" applyFont="1" applyBorder="1" applyAlignment="1">
      <alignment vertical="top" wrapText="1"/>
    </xf>
    <xf numFmtId="4" fontId="2" fillId="0" borderId="5" xfId="0" applyNumberFormat="1" applyFont="1" applyBorder="1" applyAlignment="1">
      <alignment horizontal="right" vertical="top" wrapText="1"/>
    </xf>
    <xf numFmtId="49" fontId="3" fillId="0" borderId="6" xfId="0" applyNumberFormat="1" applyFont="1" applyBorder="1" applyAlignment="1">
      <alignment vertical="top" wrapText="1"/>
    </xf>
    <xf numFmtId="0" fontId="3" fillId="0" borderId="6" xfId="0" applyFont="1" applyBorder="1" applyAlignment="1">
      <alignment vertical="top" wrapText="1"/>
    </xf>
    <xf numFmtId="4" fontId="2" fillId="0" borderId="6" xfId="0" applyNumberFormat="1" applyFont="1" applyBorder="1" applyAlignment="1">
      <alignment horizontal="right" vertical="top" wrapText="1"/>
    </xf>
    <xf numFmtId="49" fontId="2" fillId="0" borderId="7" xfId="0" applyNumberFormat="1" applyFont="1" applyBorder="1" applyAlignment="1">
      <alignment vertical="top" wrapText="1"/>
    </xf>
    <xf numFmtId="0" fontId="2" fillId="0" borderId="7" xfId="0" applyFont="1" applyBorder="1" applyAlignment="1">
      <alignment vertical="top" wrapText="1"/>
    </xf>
    <xf numFmtId="4" fontId="2" fillId="0" borderId="7" xfId="0" applyNumberFormat="1" applyFont="1" applyBorder="1" applyAlignment="1">
      <alignment horizontal="right" vertical="top" wrapText="1"/>
    </xf>
    <xf numFmtId="0" fontId="7" fillId="3" borderId="4" xfId="0" applyFont="1" applyFill="1" applyBorder="1" applyAlignment="1">
      <alignment vertical="top" wrapText="1"/>
    </xf>
    <xf numFmtId="4" fontId="7" fillId="3" borderId="4" xfId="0" applyNumberFormat="1" applyFont="1" applyFill="1" applyBorder="1" applyAlignment="1">
      <alignment horizontal="right" vertical="top" wrapText="1"/>
    </xf>
    <xf numFmtId="4" fontId="8" fillId="0" borderId="0" xfId="0" applyNumberFormat="1" applyFont="1" applyAlignment="1" applyProtection="1">
      <alignment horizontal="right" vertical="top" wrapText="1"/>
      <protection locked="0"/>
    </xf>
    <xf numFmtId="17" fontId="2" fillId="0" borderId="0" xfId="0" applyNumberFormat="1" applyFont="1" applyAlignment="1">
      <alignment horizontal="left" vertical="top" wrapText="1"/>
    </xf>
    <xf numFmtId="0" fontId="2" fillId="0" borderId="0" xfId="0" applyFont="1" applyAlignment="1">
      <alignment horizontal="left" vertical="top" wrapText="1"/>
    </xf>
    <xf numFmtId="4" fontId="10" fillId="0" borderId="0" xfId="0" applyNumberFormat="1" applyFont="1" applyAlignment="1">
      <alignment horizontal="right" vertical="top" wrapText="1"/>
    </xf>
    <xf numFmtId="4" fontId="11" fillId="0" borderId="0" xfId="0" applyNumberFormat="1" applyFont="1" applyAlignment="1">
      <alignment horizontal="right" vertical="top" wrapText="1"/>
    </xf>
    <xf numFmtId="4" fontId="0" fillId="0" borderId="0" xfId="0" applyNumberFormat="1" applyAlignment="1">
      <alignment vertical="top" wrapText="1"/>
    </xf>
    <xf numFmtId="4" fontId="9" fillId="0" borderId="0" xfId="0" applyNumberFormat="1" applyFont="1" applyAlignment="1">
      <alignment vertical="top" wrapText="1"/>
    </xf>
    <xf numFmtId="49" fontId="3" fillId="3" borderId="1" xfId="0" applyNumberFormat="1" applyFont="1" applyFill="1" applyBorder="1" applyAlignment="1">
      <alignment vertical="top" wrapText="1"/>
    </xf>
    <xf numFmtId="0" fontId="3" fillId="3" borderId="2" xfId="0" applyFont="1" applyFill="1" applyBorder="1" applyAlignment="1">
      <alignment vertical="top" wrapText="1"/>
    </xf>
    <xf numFmtId="4" fontId="2" fillId="3" borderId="3" xfId="0" applyNumberFormat="1" applyFont="1" applyFill="1" applyBorder="1" applyAlignment="1">
      <alignment horizontal="right" vertical="top" wrapText="1"/>
    </xf>
    <xf numFmtId="49" fontId="2" fillId="0" borderId="8" xfId="0" applyNumberFormat="1" applyFont="1" applyBorder="1" applyAlignment="1">
      <alignment vertical="top" wrapText="1"/>
    </xf>
    <xf numFmtId="0" fontId="2" fillId="0" borderId="8" xfId="0" applyFont="1" applyBorder="1" applyAlignment="1">
      <alignment vertical="top" wrapText="1"/>
    </xf>
    <xf numFmtId="4" fontId="2" fillId="0" borderId="8" xfId="0" applyNumberFormat="1" applyFont="1" applyBorder="1" applyAlignment="1">
      <alignment horizontal="right" vertical="top" wrapText="1"/>
    </xf>
    <xf numFmtId="4" fontId="6" fillId="0" borderId="0" xfId="0" applyNumberFormat="1" applyFont="1" applyAlignment="1">
      <alignment horizontal="right" vertical="top" wrapText="1"/>
    </xf>
    <xf numFmtId="0" fontId="0" fillId="0" borderId="0" xfId="0" applyAlignment="1" applyProtection="1">
      <alignment vertical="top" wrapText="1"/>
      <protection locked="0"/>
    </xf>
    <xf numFmtId="4" fontId="0" fillId="0" borderId="0" xfId="0" applyNumberFormat="1" applyAlignment="1" applyProtection="1">
      <alignment horizontal="right" vertical="top" wrapText="1"/>
      <protection locked="0"/>
    </xf>
    <xf numFmtId="4" fontId="0" fillId="0" borderId="0" xfId="0" applyNumberFormat="1" applyAlignment="1" applyProtection="1">
      <alignment vertical="top" wrapText="1"/>
      <protection locked="0"/>
    </xf>
    <xf numFmtId="4" fontId="9" fillId="0" borderId="0" xfId="0" applyNumberFormat="1" applyFont="1" applyAlignment="1" applyProtection="1">
      <alignment vertical="top" wrapText="1"/>
      <protection locked="0"/>
    </xf>
    <xf numFmtId="2" fontId="2" fillId="0" borderId="0" xfId="0" applyNumberFormat="1" applyFont="1" applyAlignment="1" applyProtection="1">
      <alignment horizontal="left" vertical="top" wrapText="1"/>
      <protection locked="0"/>
    </xf>
    <xf numFmtId="0" fontId="2" fillId="0" borderId="0" xfId="0" applyFont="1" applyAlignment="1" applyProtection="1">
      <alignment vertical="top" wrapText="1"/>
      <protection locked="0"/>
    </xf>
    <xf numFmtId="2" fontId="4" fillId="0" borderId="0" xfId="0" applyNumberFormat="1" applyFont="1" applyAlignment="1" applyProtection="1">
      <alignment horizontal="left" vertical="top" wrapText="1"/>
      <protection locked="0"/>
    </xf>
    <xf numFmtId="0" fontId="4" fillId="0" borderId="0" xfId="0" applyFont="1" applyAlignment="1" applyProtection="1">
      <alignment vertical="top" wrapText="1"/>
      <protection locked="0"/>
    </xf>
    <xf numFmtId="2" fontId="4" fillId="2" borderId="0" xfId="0" applyNumberFormat="1" applyFont="1" applyFill="1" applyAlignment="1" applyProtection="1">
      <alignment horizontal="left" vertical="top" wrapText="1"/>
      <protection locked="0"/>
    </xf>
    <xf numFmtId="2" fontId="5" fillId="2" borderId="0" xfId="0" applyNumberFormat="1" applyFont="1" applyFill="1" applyAlignment="1" applyProtection="1">
      <alignment horizontal="left" vertical="top" wrapText="1"/>
      <protection locked="0"/>
    </xf>
    <xf numFmtId="0" fontId="5" fillId="2" borderId="0" xfId="0" applyFont="1" applyFill="1" applyAlignment="1" applyProtection="1">
      <alignment vertical="top" wrapText="1"/>
      <protection locked="0"/>
    </xf>
    <xf numFmtId="4" fontId="5" fillId="2" borderId="0" xfId="0" applyNumberFormat="1" applyFont="1" applyFill="1" applyAlignment="1" applyProtection="1">
      <alignment horizontal="right" vertical="top" wrapText="1"/>
      <protection locked="0"/>
    </xf>
    <xf numFmtId="2" fontId="5" fillId="0" borderId="0" xfId="0" applyNumberFormat="1" applyFont="1" applyAlignment="1" applyProtection="1">
      <alignment horizontal="left" vertical="top" wrapText="1"/>
      <protection locked="0"/>
    </xf>
    <xf numFmtId="0" fontId="5" fillId="0" borderId="0" xfId="0" applyFont="1" applyAlignment="1" applyProtection="1">
      <alignment vertical="top" wrapText="1"/>
      <protection locked="0"/>
    </xf>
    <xf numFmtId="4" fontId="5" fillId="0" borderId="0" xfId="0" applyNumberFormat="1" applyFont="1" applyAlignment="1" applyProtection="1">
      <alignment horizontal="right" vertical="top" wrapText="1"/>
      <protection locked="0"/>
    </xf>
    <xf numFmtId="0" fontId="4" fillId="0" borderId="0" xfId="0" quotePrefix="1" applyFont="1" applyAlignment="1" applyProtection="1">
      <alignment vertical="top" wrapText="1"/>
      <protection locked="0"/>
    </xf>
    <xf numFmtId="4" fontId="4" fillId="0" borderId="0" xfId="0" quotePrefix="1" applyNumberFormat="1" applyFont="1" applyAlignment="1" applyProtection="1">
      <alignment horizontal="right" vertical="top" wrapText="1"/>
      <protection locked="0"/>
    </xf>
    <xf numFmtId="0" fontId="6" fillId="0" borderId="0" xfId="0" applyFont="1" applyAlignment="1" applyProtection="1">
      <alignment vertical="top" wrapText="1"/>
      <protection locked="0"/>
    </xf>
    <xf numFmtId="0" fontId="6" fillId="0" borderId="0" xfId="0" quotePrefix="1" applyFont="1" applyAlignment="1" applyProtection="1">
      <alignment vertical="top" wrapText="1"/>
      <protection locked="0"/>
    </xf>
    <xf numFmtId="4" fontId="6" fillId="0" borderId="0" xfId="0" quotePrefix="1" applyNumberFormat="1" applyFont="1" applyAlignment="1" applyProtection="1">
      <alignment horizontal="right" vertical="top" wrapText="1"/>
      <protection locked="0"/>
    </xf>
    <xf numFmtId="4" fontId="12" fillId="0" borderId="0" xfId="0" applyNumberFormat="1" applyFont="1" applyAlignment="1" applyProtection="1">
      <alignment horizontal="right" vertical="top" wrapText="1"/>
      <protection locked="0"/>
    </xf>
    <xf numFmtId="4" fontId="9" fillId="0" borderId="0" xfId="0" applyNumberFormat="1" applyFont="1" applyAlignment="1" applyProtection="1">
      <alignment horizontal="right" vertical="top" wrapText="1"/>
      <protection locked="0"/>
    </xf>
    <xf numFmtId="4" fontId="2" fillId="0" borderId="0" xfId="0" applyNumberFormat="1" applyFont="1" applyAlignment="1" applyProtection="1">
      <alignment horizontal="right" vertical="top" wrapText="1"/>
      <protection locked="0"/>
    </xf>
    <xf numFmtId="4" fontId="4" fillId="0" borderId="0" xfId="0" applyNumberFormat="1" applyFont="1" applyAlignment="1" applyProtection="1">
      <alignment vertical="top" wrapText="1"/>
      <protection locked="0"/>
    </xf>
    <xf numFmtId="2" fontId="4" fillId="0" borderId="0" xfId="0" applyNumberFormat="1" applyFont="1" applyAlignment="1" applyProtection="1">
      <alignment horizontal="right" vertical="top" wrapText="1"/>
      <protection locked="0"/>
    </xf>
    <xf numFmtId="0" fontId="3" fillId="0" borderId="0" xfId="0" applyFont="1" applyAlignment="1" applyProtection="1">
      <alignment vertical="top" wrapText="1"/>
      <protection locked="0"/>
    </xf>
    <xf numFmtId="17" fontId="2" fillId="0" borderId="0" xfId="0" applyNumberFormat="1" applyFont="1" applyAlignment="1" applyProtection="1">
      <alignment horizontal="left" vertical="top" wrapText="1"/>
      <protection locked="0"/>
    </xf>
    <xf numFmtId="0" fontId="2" fillId="0" borderId="0" xfId="0" applyFont="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K31"/>
  <sheetViews>
    <sheetView topLeftCell="A9" zoomScale="205" zoomScaleNormal="205" workbookViewId="0">
      <selection activeCell="G19" sqref="G19"/>
    </sheetView>
  </sheetViews>
  <sheetFormatPr defaultColWidth="10.6328125" defaultRowHeight="14.5" x14ac:dyDescent="0.35"/>
  <cols>
    <col min="1" max="1" width="9.08984375" style="1" customWidth="1"/>
    <col min="2" max="2" width="3.36328125" style="1" customWidth="1"/>
    <col min="3" max="3" width="4.36328125" style="1" customWidth="1"/>
    <col min="4" max="4" width="48.54296875" style="1" customWidth="1"/>
    <col min="5" max="5" width="12.54296875" style="18" customWidth="1"/>
    <col min="6" max="6" width="11.54296875" style="1" bestFit="1" customWidth="1"/>
    <col min="7" max="16384" width="10.6328125" style="1"/>
  </cols>
  <sheetData>
    <row r="7" spans="1:11" ht="15.5" x14ac:dyDescent="0.35">
      <c r="D7" s="3" t="s">
        <v>26</v>
      </c>
      <c r="E7" s="3"/>
      <c r="F7" s="3"/>
      <c r="G7" s="3"/>
      <c r="H7" s="3"/>
      <c r="I7" s="3"/>
      <c r="J7" s="3"/>
      <c r="K7" s="3"/>
    </row>
    <row r="8" spans="1:11" x14ac:dyDescent="0.35">
      <c r="D8" s="1" t="s">
        <v>27</v>
      </c>
      <c r="F8" s="18"/>
      <c r="G8" s="18"/>
      <c r="H8" s="39"/>
      <c r="I8" s="40"/>
    </row>
    <row r="9" spans="1:11" x14ac:dyDescent="0.35">
      <c r="F9" s="18"/>
      <c r="G9" s="18"/>
      <c r="H9" s="39"/>
      <c r="I9" s="40"/>
    </row>
    <row r="10" spans="1:11" s="2" customFormat="1" ht="14.25" customHeight="1" x14ac:dyDescent="0.35">
      <c r="A10" s="7"/>
      <c r="B10" s="13"/>
      <c r="C10" s="7"/>
      <c r="D10" s="35" t="s">
        <v>43</v>
      </c>
      <c r="E10" s="36"/>
      <c r="F10" s="36"/>
      <c r="G10" s="36"/>
      <c r="H10" s="36"/>
      <c r="I10" s="36"/>
      <c r="J10" s="36"/>
      <c r="K10" s="36"/>
    </row>
    <row r="11" spans="1:11" s="6" customFormat="1" ht="13" x14ac:dyDescent="0.35">
      <c r="A11" s="8"/>
      <c r="B11" s="10"/>
      <c r="C11" s="8"/>
      <c r="E11" s="10"/>
      <c r="F11" s="10"/>
      <c r="G11" s="10"/>
      <c r="H11" s="10"/>
      <c r="I11" s="37"/>
      <c r="J11" s="10"/>
      <c r="K11" s="10"/>
    </row>
    <row r="12" spans="1:11" s="22" customFormat="1" ht="15.5" x14ac:dyDescent="0.35">
      <c r="A12" s="9"/>
      <c r="B12" s="11"/>
      <c r="C12" s="9"/>
      <c r="D12" s="3" t="s">
        <v>24</v>
      </c>
      <c r="E12" s="11"/>
      <c r="F12" s="11"/>
      <c r="G12" s="11"/>
      <c r="H12" s="11"/>
      <c r="I12" s="38"/>
      <c r="J12" s="11"/>
      <c r="K12" s="11"/>
    </row>
    <row r="13" spans="1:11" x14ac:dyDescent="0.35">
      <c r="E13" s="16"/>
    </row>
    <row r="14" spans="1:11" x14ac:dyDescent="0.35">
      <c r="C14" s="32"/>
      <c r="D14" s="32" t="s">
        <v>25</v>
      </c>
      <c r="E14" s="33" t="s">
        <v>23</v>
      </c>
    </row>
    <row r="15" spans="1:11" s="2" customFormat="1" ht="15.5" x14ac:dyDescent="0.35">
      <c r="C15" s="29" t="s">
        <v>1</v>
      </c>
      <c r="D15" s="30" t="str">
        <f>'01_paleta'!C6</f>
        <v>RAM DE PALETA</v>
      </c>
      <c r="E15" s="31">
        <f>'01_paleta'!J18</f>
        <v>0</v>
      </c>
      <c r="G15" s="2" t="s">
        <v>42</v>
      </c>
    </row>
    <row r="16" spans="1:11" s="2" customFormat="1" ht="15.5" x14ac:dyDescent="0.35">
      <c r="C16" s="23" t="s">
        <v>5</v>
      </c>
      <c r="D16" s="24" t="str">
        <f>'02. fusteria, mampara'!C6</f>
        <v>FUSTERIA, MAMPARA</v>
      </c>
      <c r="E16" s="25">
        <f>'02. fusteria, mampara'!J13</f>
        <v>0</v>
      </c>
    </row>
    <row r="17" spans="3:7" s="2" customFormat="1" ht="15.5" x14ac:dyDescent="0.35">
      <c r="C17" s="23" t="s">
        <v>6</v>
      </c>
      <c r="D17" s="24" t="s">
        <v>44</v>
      </c>
      <c r="E17" s="25">
        <f>'03. acabats'!J14</f>
        <v>0</v>
      </c>
    </row>
    <row r="18" spans="3:7" s="2" customFormat="1" ht="15.5" x14ac:dyDescent="0.35">
      <c r="C18" s="44" t="s">
        <v>46</v>
      </c>
      <c r="D18" s="45" t="s">
        <v>45</v>
      </c>
      <c r="E18" s="46">
        <f>'04. instal'!J11</f>
        <v>0</v>
      </c>
    </row>
    <row r="19" spans="3:7" s="2" customFormat="1" ht="15.5" x14ac:dyDescent="0.35">
      <c r="C19" s="26"/>
      <c r="D19" s="27"/>
      <c r="E19" s="28"/>
    </row>
    <row r="20" spans="3:7" s="2" customFormat="1" ht="15.5" x14ac:dyDescent="0.35">
      <c r="C20" s="41"/>
      <c r="D20" s="42" t="s">
        <v>8</v>
      </c>
      <c r="E20" s="43">
        <f>SUM(E15:E19)</f>
        <v>0</v>
      </c>
      <c r="G20" s="5"/>
    </row>
    <row r="21" spans="3:7" s="2" customFormat="1" ht="15.5" x14ac:dyDescent="0.35">
      <c r="C21" s="4"/>
      <c r="D21" s="2" t="s">
        <v>9</v>
      </c>
      <c r="E21" s="13">
        <f>E20*0.13</f>
        <v>0</v>
      </c>
    </row>
    <row r="22" spans="3:7" s="2" customFormat="1" ht="15.5" x14ac:dyDescent="0.35">
      <c r="C22" s="4"/>
      <c r="D22" s="2" t="s">
        <v>10</v>
      </c>
      <c r="E22" s="13">
        <f>E20*0.06</f>
        <v>0</v>
      </c>
    </row>
    <row r="23" spans="3:7" s="2" customFormat="1" ht="15.5" x14ac:dyDescent="0.35">
      <c r="C23" s="4"/>
      <c r="D23" s="3" t="s">
        <v>11</v>
      </c>
      <c r="E23" s="17">
        <f>SUM(E20:E22)</f>
        <v>0</v>
      </c>
    </row>
    <row r="24" spans="3:7" s="2" customFormat="1" ht="15.5" x14ac:dyDescent="0.35">
      <c r="C24" s="4"/>
      <c r="D24" s="2" t="s">
        <v>12</v>
      </c>
      <c r="E24" s="13">
        <f>E23*0.21</f>
        <v>0</v>
      </c>
    </row>
    <row r="25" spans="3:7" s="2" customFormat="1" ht="15.5" x14ac:dyDescent="0.35">
      <c r="C25" s="4"/>
      <c r="D25" s="3"/>
      <c r="E25" s="13"/>
    </row>
    <row r="26" spans="3:7" s="2" customFormat="1" ht="15.5" x14ac:dyDescent="0.35">
      <c r="C26" s="19"/>
      <c r="D26" s="20" t="s">
        <v>50</v>
      </c>
      <c r="E26" s="21">
        <f>SUM(E23:E24)</f>
        <v>0</v>
      </c>
    </row>
    <row r="27" spans="3:7" s="2" customFormat="1" ht="15.5" x14ac:dyDescent="0.35">
      <c r="C27" s="4"/>
      <c r="D27" s="3"/>
      <c r="E27" s="13"/>
    </row>
    <row r="28" spans="3:7" s="2" customFormat="1" ht="15.5" x14ac:dyDescent="0.35">
      <c r="C28" s="4"/>
      <c r="D28" s="3"/>
      <c r="E28" s="13"/>
    </row>
    <row r="29" spans="3:7" s="2" customFormat="1" ht="15.5" x14ac:dyDescent="0.35">
      <c r="C29" s="4"/>
      <c r="D29" s="3"/>
      <c r="E29" s="13"/>
    </row>
    <row r="30" spans="3:7" s="2" customFormat="1" ht="15.5" x14ac:dyDescent="0.35">
      <c r="C30" s="4"/>
      <c r="D30" s="3"/>
      <c r="E30" s="13"/>
    </row>
    <row r="31" spans="3:7" s="2" customFormat="1" ht="15.5" x14ac:dyDescent="0.35">
      <c r="C31" s="4"/>
      <c r="D31" s="3"/>
      <c r="E31" s="13"/>
    </row>
  </sheetData>
  <sheetProtection formatColumns="0" formatRows="0"/>
  <pageMargins left="0.70866141732283472" right="0.70866141732283472" top="1.9291338582677167" bottom="0.74803149606299213" header="0.51181102362204722" footer="0.31496062992125984"/>
  <pageSetup paperSize="9" orientation="portrait" r:id="rId1"/>
  <headerFooter>
    <oddHeader>&amp;L&amp;"-,Negrita"&amp;K00-034EDIFICA&amp;"-,Normal" arquitectesPere IV, 51, 2n. 4a.08018 Barcelona&amp;K00-023&amp;R&amp;K00-034T. + 34 933 001 669M. edifica@edifica.catW. www.edifica.c&amp;K01+000at</oddHeader>
    <oddFooter>&amp;L&amp;F&amp;R&amp;P/&amp;N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3"/>
  <sheetViews>
    <sheetView topLeftCell="A11" zoomScale="145" zoomScaleNormal="145" workbookViewId="0">
      <selection activeCell="J8" sqref="J8"/>
    </sheetView>
  </sheetViews>
  <sheetFormatPr defaultColWidth="10.6328125" defaultRowHeight="13" x14ac:dyDescent="0.35"/>
  <cols>
    <col min="1" max="1" width="6.6328125" style="8" customWidth="1"/>
    <col min="2" max="2" width="4.6328125" style="8" customWidth="1"/>
    <col min="3" max="3" width="36.6328125" style="6" customWidth="1"/>
    <col min="4" max="4" width="4.6328125" style="6" hidden="1" customWidth="1"/>
    <col min="5" max="7" width="4.6328125" style="10" hidden="1" customWidth="1"/>
    <col min="8" max="10" width="10.6328125" style="10" customWidth="1"/>
    <col min="11" max="16384" width="10.6328125" style="6"/>
  </cols>
  <sheetData>
    <row r="1" spans="1:15" s="1" customFormat="1" ht="15.5" x14ac:dyDescent="0.35">
      <c r="A1" s="48"/>
      <c r="B1" s="48"/>
      <c r="C1" s="73" t="s">
        <v>26</v>
      </c>
      <c r="D1" s="73"/>
      <c r="E1" s="73"/>
      <c r="F1" s="73"/>
      <c r="G1" s="73"/>
      <c r="H1" s="73"/>
      <c r="I1" s="73"/>
      <c r="J1" s="73"/>
      <c r="K1" s="48"/>
      <c r="L1" s="48"/>
      <c r="M1" s="48"/>
      <c r="N1" s="48"/>
      <c r="O1" s="48"/>
    </row>
    <row r="2" spans="1:15" s="1" customFormat="1" ht="14.5" x14ac:dyDescent="0.35">
      <c r="A2" s="48"/>
      <c r="B2" s="48"/>
      <c r="C2" s="48" t="s">
        <v>27</v>
      </c>
      <c r="D2" s="49"/>
      <c r="E2" s="49"/>
      <c r="F2" s="49"/>
      <c r="G2" s="50"/>
      <c r="H2" s="69"/>
      <c r="I2" s="49"/>
      <c r="J2" s="49"/>
      <c r="K2" s="48"/>
      <c r="L2" s="48"/>
      <c r="M2" s="48"/>
      <c r="N2" s="48"/>
      <c r="O2" s="48"/>
    </row>
    <row r="3" spans="1:15" s="1" customFormat="1" ht="14.5" x14ac:dyDescent="0.35">
      <c r="A3" s="48"/>
      <c r="B3" s="48"/>
      <c r="C3" s="48"/>
      <c r="D3" s="49"/>
      <c r="E3" s="49"/>
      <c r="F3" s="49"/>
      <c r="G3" s="50"/>
      <c r="H3" s="69"/>
      <c r="I3" s="49"/>
      <c r="J3" s="49"/>
      <c r="K3" s="48"/>
      <c r="L3" s="48"/>
      <c r="M3" s="48"/>
      <c r="N3" s="48"/>
      <c r="O3" s="48"/>
    </row>
    <row r="4" spans="1:15" s="2" customFormat="1" ht="14.25" customHeight="1" x14ac:dyDescent="0.35">
      <c r="A4" s="70"/>
      <c r="B4" s="52"/>
      <c r="C4" s="74" t="s">
        <v>43</v>
      </c>
      <c r="D4" s="75"/>
      <c r="E4" s="75"/>
      <c r="F4" s="75"/>
      <c r="G4" s="75"/>
      <c r="H4" s="75"/>
      <c r="I4" s="75"/>
      <c r="J4" s="75"/>
      <c r="K4" s="53"/>
      <c r="L4" s="53"/>
      <c r="M4" s="53"/>
      <c r="N4" s="53"/>
      <c r="O4" s="53"/>
    </row>
    <row r="5" spans="1:15" x14ac:dyDescent="0.35">
      <c r="A5" s="54"/>
      <c r="B5" s="54"/>
      <c r="C5" s="55"/>
      <c r="D5" s="55"/>
      <c r="E5" s="14"/>
      <c r="F5" s="14"/>
      <c r="G5" s="14"/>
      <c r="H5" s="14"/>
      <c r="I5" s="14"/>
      <c r="J5" s="14"/>
      <c r="K5" s="55"/>
      <c r="L5" s="55"/>
      <c r="M5" s="55"/>
      <c r="N5" s="55"/>
      <c r="O5" s="55"/>
    </row>
    <row r="6" spans="1:15" x14ac:dyDescent="0.35">
      <c r="A6" s="57"/>
      <c r="B6" s="57">
        <v>1</v>
      </c>
      <c r="C6" s="58" t="s">
        <v>7</v>
      </c>
      <c r="D6" s="58"/>
      <c r="E6" s="59"/>
      <c r="F6" s="59"/>
      <c r="G6" s="59"/>
      <c r="H6" s="59" t="s">
        <v>0</v>
      </c>
      <c r="I6" s="59" t="s">
        <v>13</v>
      </c>
      <c r="J6" s="59" t="s">
        <v>14</v>
      </c>
      <c r="K6" s="55"/>
      <c r="L6" s="55"/>
      <c r="M6" s="55"/>
      <c r="N6" s="55"/>
      <c r="O6" s="55"/>
    </row>
    <row r="7" spans="1:15" x14ac:dyDescent="0.35">
      <c r="A7" s="54"/>
      <c r="B7" s="54"/>
      <c r="C7" s="55"/>
      <c r="D7" s="55"/>
      <c r="E7" s="14"/>
      <c r="F7" s="14"/>
      <c r="G7" s="14"/>
      <c r="H7" s="14"/>
      <c r="I7" s="14"/>
      <c r="J7" s="14"/>
      <c r="K7" s="55"/>
      <c r="L7" s="55"/>
      <c r="M7" s="55"/>
      <c r="N7" s="55"/>
      <c r="O7" s="55"/>
    </row>
    <row r="8" spans="1:15" ht="160.5" customHeight="1" x14ac:dyDescent="0.35">
      <c r="A8" s="54">
        <v>1.01</v>
      </c>
      <c r="B8" s="54" t="s">
        <v>15</v>
      </c>
      <c r="C8" s="63" t="s">
        <v>28</v>
      </c>
      <c r="D8" s="63"/>
      <c r="E8" s="34"/>
      <c r="F8" s="34"/>
      <c r="G8" s="34"/>
      <c r="H8" s="10">
        <v>1</v>
      </c>
      <c r="I8" s="15"/>
      <c r="J8" s="15">
        <f>H8*I8</f>
        <v>0</v>
      </c>
      <c r="K8" s="55"/>
      <c r="L8" s="55"/>
      <c r="M8" s="55"/>
      <c r="N8" s="55"/>
      <c r="O8" s="55"/>
    </row>
    <row r="9" spans="1:15" ht="57.75" customHeight="1" x14ac:dyDescent="0.35">
      <c r="A9" s="54">
        <f>A8+0.01</f>
        <v>1.02</v>
      </c>
      <c r="B9" s="54" t="s">
        <v>3</v>
      </c>
      <c r="C9" s="63" t="s">
        <v>47</v>
      </c>
      <c r="D9" s="63"/>
      <c r="E9" s="34"/>
      <c r="F9" s="34"/>
      <c r="G9" s="34"/>
      <c r="H9" s="10">
        <v>350</v>
      </c>
      <c r="I9" s="15"/>
      <c r="J9" s="15">
        <f t="shared" ref="J9:J16" si="0">H9*I9</f>
        <v>0</v>
      </c>
      <c r="K9" s="55"/>
      <c r="L9" s="55"/>
      <c r="M9" s="55"/>
      <c r="N9" s="55"/>
      <c r="O9" s="55"/>
    </row>
    <row r="10" spans="1:15" ht="91.5" customHeight="1" x14ac:dyDescent="0.35">
      <c r="A10" s="54">
        <f t="shared" ref="A10:A15" si="1">A9+0.01</f>
        <v>1.03</v>
      </c>
      <c r="B10" s="54" t="s">
        <v>3</v>
      </c>
      <c r="C10" s="63" t="s">
        <v>48</v>
      </c>
      <c r="D10" s="63" t="s">
        <v>43</v>
      </c>
      <c r="E10" s="34"/>
      <c r="F10" s="34"/>
      <c r="G10" s="34"/>
      <c r="H10" s="10">
        <v>620</v>
      </c>
      <c r="I10" s="15"/>
      <c r="J10" s="15">
        <f t="shared" si="0"/>
        <v>0</v>
      </c>
      <c r="K10" s="55"/>
      <c r="L10" s="55"/>
      <c r="M10" s="55"/>
      <c r="N10" s="55"/>
      <c r="O10" s="55"/>
    </row>
    <row r="11" spans="1:15" ht="68.25" customHeight="1" x14ac:dyDescent="0.35">
      <c r="A11" s="54">
        <f t="shared" si="1"/>
        <v>1.04</v>
      </c>
      <c r="B11" s="54" t="s">
        <v>3</v>
      </c>
      <c r="C11" s="63" t="s">
        <v>29</v>
      </c>
      <c r="D11" s="63">
        <v>3</v>
      </c>
      <c r="E11" s="64">
        <v>1.5</v>
      </c>
      <c r="F11" s="64">
        <v>3</v>
      </c>
      <c r="G11" s="64"/>
      <c r="H11" s="10">
        <v>13.5</v>
      </c>
      <c r="I11" s="15"/>
      <c r="J11" s="15">
        <f t="shared" si="0"/>
        <v>0</v>
      </c>
      <c r="K11" s="55"/>
      <c r="L11" s="55"/>
      <c r="M11" s="55"/>
      <c r="N11" s="55"/>
      <c r="O11" s="55"/>
    </row>
    <row r="12" spans="1:15" ht="94.5" customHeight="1" x14ac:dyDescent="0.35">
      <c r="A12" s="54">
        <f t="shared" si="1"/>
        <v>1.05</v>
      </c>
      <c r="B12" s="54" t="s">
        <v>15</v>
      </c>
      <c r="C12" s="63" t="s">
        <v>18</v>
      </c>
      <c r="D12" s="63"/>
      <c r="E12" s="34"/>
      <c r="F12" s="34"/>
      <c r="G12" s="34"/>
      <c r="H12" s="10">
        <v>1</v>
      </c>
      <c r="I12" s="15"/>
      <c r="J12" s="15">
        <f t="shared" si="0"/>
        <v>0</v>
      </c>
      <c r="K12" s="55"/>
      <c r="L12" s="55"/>
      <c r="M12" s="55"/>
      <c r="N12" s="55"/>
      <c r="O12" s="55"/>
    </row>
    <row r="13" spans="1:15" ht="69.75" customHeight="1" x14ac:dyDescent="0.35">
      <c r="A13" s="54">
        <f t="shared" si="1"/>
        <v>1.06</v>
      </c>
      <c r="B13" s="72" t="s">
        <v>15</v>
      </c>
      <c r="C13" s="63" t="s">
        <v>19</v>
      </c>
      <c r="D13" s="55"/>
      <c r="E13" s="63"/>
      <c r="F13" s="64"/>
      <c r="G13" s="64"/>
      <c r="H13" s="12">
        <v>1</v>
      </c>
      <c r="I13" s="15"/>
      <c r="J13" s="15">
        <f t="shared" si="0"/>
        <v>0</v>
      </c>
      <c r="K13" s="14"/>
      <c r="L13" s="55"/>
      <c r="M13" s="55"/>
      <c r="N13" s="55"/>
      <c r="O13" s="55"/>
    </row>
    <row r="14" spans="1:15" ht="54" customHeight="1" x14ac:dyDescent="0.35">
      <c r="A14" s="54">
        <f t="shared" si="1"/>
        <v>1.07</v>
      </c>
      <c r="B14" s="72" t="s">
        <v>15</v>
      </c>
      <c r="C14" s="63" t="s">
        <v>20</v>
      </c>
      <c r="D14" s="55"/>
      <c r="E14" s="63"/>
      <c r="F14" s="64"/>
      <c r="G14" s="64"/>
      <c r="H14" s="12">
        <v>1</v>
      </c>
      <c r="I14" s="15"/>
      <c r="J14" s="15">
        <f t="shared" si="0"/>
        <v>0</v>
      </c>
      <c r="K14" s="14"/>
      <c r="L14" s="55"/>
      <c r="M14" s="55"/>
      <c r="N14" s="55"/>
      <c r="O14" s="55"/>
    </row>
    <row r="15" spans="1:15" ht="111" customHeight="1" x14ac:dyDescent="0.35">
      <c r="A15" s="54">
        <f t="shared" si="1"/>
        <v>1.08</v>
      </c>
      <c r="B15" s="72" t="s">
        <v>15</v>
      </c>
      <c r="C15" s="63" t="s">
        <v>21</v>
      </c>
      <c r="D15" s="55"/>
      <c r="E15" s="63"/>
      <c r="F15" s="64"/>
      <c r="G15" s="64"/>
      <c r="H15" s="12">
        <v>1</v>
      </c>
      <c r="I15" s="15"/>
      <c r="J15" s="15">
        <f t="shared" si="0"/>
        <v>0</v>
      </c>
      <c r="K15" s="14"/>
      <c r="L15" s="55"/>
      <c r="M15" s="55"/>
      <c r="N15" s="55"/>
      <c r="O15" s="55"/>
    </row>
    <row r="16" spans="1:15" ht="47.25" customHeight="1" x14ac:dyDescent="0.35">
      <c r="A16" s="54">
        <f>A15+0.01</f>
        <v>1.0900000000000001</v>
      </c>
      <c r="B16" s="54" t="s">
        <v>2</v>
      </c>
      <c r="C16" s="63" t="s">
        <v>35</v>
      </c>
      <c r="D16" s="66"/>
      <c r="E16" s="67"/>
      <c r="F16" s="67"/>
      <c r="G16" s="67"/>
      <c r="H16" s="47">
        <v>1</v>
      </c>
      <c r="I16" s="15"/>
      <c r="J16" s="15">
        <f t="shared" si="0"/>
        <v>0</v>
      </c>
      <c r="K16" s="55"/>
      <c r="L16" s="55"/>
      <c r="M16" s="55"/>
      <c r="N16" s="55"/>
      <c r="O16" s="55"/>
    </row>
    <row r="17" spans="1:15" x14ac:dyDescent="0.35">
      <c r="A17" s="54"/>
      <c r="B17" s="54"/>
      <c r="C17" s="63"/>
      <c r="D17" s="63"/>
      <c r="E17" s="64"/>
      <c r="F17" s="64"/>
      <c r="G17" s="64"/>
      <c r="H17" s="14"/>
      <c r="I17" s="15"/>
      <c r="J17" s="15"/>
      <c r="K17" s="55"/>
      <c r="L17" s="55"/>
      <c r="M17" s="55"/>
      <c r="N17" s="55"/>
      <c r="O17" s="55"/>
    </row>
    <row r="18" spans="1:15" x14ac:dyDescent="0.35">
      <c r="A18" s="54"/>
      <c r="B18" s="54"/>
      <c r="C18" s="61" t="s">
        <v>16</v>
      </c>
      <c r="D18" s="61"/>
      <c r="E18" s="62"/>
      <c r="F18" s="62"/>
      <c r="G18" s="62"/>
      <c r="H18" s="62"/>
      <c r="I18" s="68"/>
      <c r="J18" s="68">
        <f>SUM(J8:J17)</f>
        <v>0</v>
      </c>
      <c r="K18" s="55"/>
      <c r="L18" s="55"/>
      <c r="M18" s="55"/>
      <c r="N18" s="55"/>
      <c r="O18" s="55"/>
    </row>
    <row r="19" spans="1:15" x14ac:dyDescent="0.35">
      <c r="A19" s="54"/>
      <c r="B19" s="54"/>
      <c r="C19" s="55"/>
      <c r="D19" s="55"/>
      <c r="E19" s="14"/>
      <c r="F19" s="14"/>
      <c r="G19" s="14"/>
      <c r="H19" s="14"/>
      <c r="I19" s="14"/>
      <c r="J19" s="14"/>
      <c r="K19" s="55"/>
      <c r="L19" s="55"/>
      <c r="M19" s="55"/>
      <c r="N19" s="55"/>
      <c r="O19" s="55"/>
    </row>
    <row r="20" spans="1:15" x14ac:dyDescent="0.35">
      <c r="A20" s="54"/>
      <c r="B20" s="54"/>
      <c r="C20" s="55"/>
      <c r="D20" s="55"/>
      <c r="E20" s="14"/>
      <c r="F20" s="14"/>
      <c r="G20" s="14"/>
      <c r="H20" s="14"/>
      <c r="I20" s="14"/>
      <c r="J20" s="14"/>
      <c r="K20" s="55"/>
      <c r="L20" s="55"/>
      <c r="M20" s="55"/>
      <c r="N20" s="55"/>
      <c r="O20" s="55"/>
    </row>
    <row r="21" spans="1:15" x14ac:dyDescent="0.35">
      <c r="A21" s="54"/>
      <c r="B21" s="54"/>
      <c r="C21" s="55"/>
      <c r="D21" s="55"/>
      <c r="E21" s="14"/>
      <c r="F21" s="14"/>
      <c r="G21" s="14"/>
      <c r="H21" s="14"/>
      <c r="I21" s="14"/>
      <c r="J21" s="14"/>
      <c r="K21" s="55"/>
      <c r="L21" s="55"/>
      <c r="M21" s="55"/>
      <c r="N21" s="55"/>
      <c r="O21" s="55"/>
    </row>
    <row r="22" spans="1:15" x14ac:dyDescent="0.35">
      <c r="A22" s="54"/>
      <c r="B22" s="54"/>
      <c r="C22" s="55"/>
      <c r="D22" s="55"/>
      <c r="E22" s="14"/>
      <c r="F22" s="14"/>
      <c r="G22" s="14"/>
      <c r="H22" s="14"/>
      <c r="I22" s="14"/>
      <c r="J22" s="14"/>
      <c r="K22" s="55"/>
      <c r="L22" s="55"/>
      <c r="M22" s="55"/>
      <c r="N22" s="55"/>
      <c r="O22" s="55"/>
    </row>
    <row r="23" spans="1:15" x14ac:dyDescent="0.35">
      <c r="A23" s="54"/>
      <c r="B23" s="54"/>
      <c r="C23" s="55"/>
      <c r="D23" s="55"/>
      <c r="E23" s="14"/>
      <c r="F23" s="14"/>
      <c r="G23" s="14"/>
      <c r="H23" s="14"/>
      <c r="I23" s="14"/>
      <c r="J23" s="14"/>
      <c r="K23" s="55"/>
      <c r="L23" s="55"/>
      <c r="M23" s="55"/>
      <c r="N23" s="55"/>
      <c r="O23" s="55"/>
    </row>
  </sheetData>
  <sheetProtection password="EF5E" sheet="1" objects="1" scenarios="1" formatColumns="0" formatRows="0"/>
  <mergeCells count="2">
    <mergeCell ref="C1:J1"/>
    <mergeCell ref="C4:J4"/>
  </mergeCells>
  <pageMargins left="0.70866141732283472" right="0.70866141732283472" top="1.9291338582677167" bottom="0.74803149606299213" header="0.51181102362204722" footer="0.31496062992125984"/>
  <pageSetup paperSize="9" scale="90" orientation="portrait" r:id="rId1"/>
  <headerFooter>
    <oddHeader>&amp;L&amp;"-,Negrita"&amp;K00-034EDIFICA&amp;"-,Normal" arquitectesPere IV, 51, 2n. 4a.08018 Barcelona&amp;K00-023&amp;R&amp;K00-034T. + 34 933 001 669M. edifica@edifica.catW. www.edifica.c&amp;K01+000at</oddHeader>
    <oddFooter>&amp;L&amp;F&amp;R&amp;P/&amp;N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4"/>
  <sheetViews>
    <sheetView topLeftCell="A3" zoomScale="175" zoomScaleNormal="175" workbookViewId="0">
      <selection activeCell="J13" sqref="J13"/>
    </sheetView>
  </sheetViews>
  <sheetFormatPr defaultColWidth="10.6328125" defaultRowHeight="13" x14ac:dyDescent="0.35"/>
  <cols>
    <col min="1" max="1" width="6.6328125" style="8" customWidth="1"/>
    <col min="2" max="2" width="4.6328125" style="8" customWidth="1"/>
    <col min="3" max="3" width="36.6328125" style="6" customWidth="1"/>
    <col min="4" max="4" width="4.6328125" style="6" hidden="1" customWidth="1"/>
    <col min="5" max="7" width="4.6328125" style="10" hidden="1" customWidth="1"/>
    <col min="8" max="10" width="10.6328125" style="10" customWidth="1"/>
    <col min="11" max="16384" width="10.6328125" style="6"/>
  </cols>
  <sheetData>
    <row r="1" spans="1:11" s="1" customFormat="1" ht="15.5" x14ac:dyDescent="0.35">
      <c r="A1" s="48"/>
      <c r="B1" s="48"/>
      <c r="C1" s="73" t="s">
        <v>26</v>
      </c>
      <c r="D1" s="73"/>
      <c r="E1" s="73"/>
      <c r="F1" s="73"/>
      <c r="G1" s="73"/>
      <c r="H1" s="73"/>
      <c r="I1" s="73"/>
      <c r="J1" s="73"/>
      <c r="K1" s="48"/>
    </row>
    <row r="2" spans="1:11" s="1" customFormat="1" ht="14.5" x14ac:dyDescent="0.35">
      <c r="A2" s="48"/>
      <c r="B2" s="48"/>
      <c r="C2" s="48" t="s">
        <v>27</v>
      </c>
      <c r="D2" s="49"/>
      <c r="E2" s="49"/>
      <c r="F2" s="49"/>
      <c r="G2" s="49"/>
      <c r="H2" s="69"/>
      <c r="I2" s="49"/>
      <c r="J2" s="49"/>
      <c r="K2" s="48"/>
    </row>
    <row r="3" spans="1:11" s="1" customFormat="1" ht="14.5" x14ac:dyDescent="0.35">
      <c r="A3" s="48"/>
      <c r="B3" s="48"/>
      <c r="C3" s="48"/>
      <c r="D3" s="49"/>
      <c r="E3" s="49"/>
      <c r="F3" s="49"/>
      <c r="G3" s="49"/>
      <c r="H3" s="69"/>
      <c r="I3" s="49"/>
      <c r="J3" s="49"/>
      <c r="K3" s="48"/>
    </row>
    <row r="4" spans="1:11" s="2" customFormat="1" ht="14.25" customHeight="1" x14ac:dyDescent="0.35">
      <c r="A4" s="70"/>
      <c r="B4" s="52"/>
      <c r="C4" s="74" t="s">
        <v>43</v>
      </c>
      <c r="D4" s="75"/>
      <c r="E4" s="75"/>
      <c r="F4" s="75"/>
      <c r="G4" s="75"/>
      <c r="H4" s="75"/>
      <c r="I4" s="75"/>
      <c r="J4" s="75"/>
      <c r="K4" s="53"/>
    </row>
    <row r="5" spans="1:11" x14ac:dyDescent="0.35">
      <c r="A5" s="54"/>
      <c r="B5" s="54"/>
      <c r="C5" s="55"/>
      <c r="D5" s="55"/>
      <c r="E5" s="14"/>
      <c r="F5" s="14"/>
      <c r="G5" s="14"/>
      <c r="H5" s="14"/>
      <c r="I5" s="14"/>
      <c r="J5" s="14"/>
      <c r="K5" s="55"/>
    </row>
    <row r="6" spans="1:11" x14ac:dyDescent="0.35">
      <c r="A6" s="57"/>
      <c r="B6" s="57">
        <v>2</v>
      </c>
      <c r="C6" s="58" t="s">
        <v>30</v>
      </c>
      <c r="D6" s="58"/>
      <c r="E6" s="59"/>
      <c r="F6" s="59"/>
      <c r="G6" s="59"/>
      <c r="H6" s="59" t="s">
        <v>0</v>
      </c>
      <c r="I6" s="59" t="s">
        <v>13</v>
      </c>
      <c r="J6" s="59" t="s">
        <v>14</v>
      </c>
      <c r="K6" s="55"/>
    </row>
    <row r="7" spans="1:11" x14ac:dyDescent="0.35">
      <c r="A7" s="54"/>
      <c r="B7" s="54"/>
      <c r="C7" s="55"/>
      <c r="D7" s="55"/>
      <c r="E7" s="14"/>
      <c r="F7" s="14"/>
      <c r="G7" s="14"/>
      <c r="H7" s="14"/>
      <c r="I7" s="14"/>
      <c r="J7" s="14"/>
      <c r="K7" s="55"/>
    </row>
    <row r="8" spans="1:11" ht="55.5" customHeight="1" x14ac:dyDescent="0.35">
      <c r="A8" s="54">
        <v>2.0099999999999998</v>
      </c>
      <c r="B8" s="54" t="s">
        <v>2</v>
      </c>
      <c r="C8" s="63" t="s">
        <v>31</v>
      </c>
      <c r="D8" s="63"/>
      <c r="E8" s="34"/>
      <c r="F8" s="34"/>
      <c r="G8" s="34"/>
      <c r="H8" s="10">
        <v>1</v>
      </c>
      <c r="I8" s="15"/>
      <c r="J8" s="15">
        <f>H8*I8</f>
        <v>0</v>
      </c>
      <c r="K8" s="55"/>
    </row>
    <row r="9" spans="1:11" ht="55.5" customHeight="1" x14ac:dyDescent="0.35">
      <c r="A9" s="54">
        <f>A8+0.01</f>
        <v>2.0199999999999996</v>
      </c>
      <c r="B9" s="54" t="s">
        <v>2</v>
      </c>
      <c r="C9" s="63" t="s">
        <v>32</v>
      </c>
      <c r="D9" s="63"/>
      <c r="E9" s="34"/>
      <c r="F9" s="34"/>
      <c r="G9" s="34"/>
      <c r="H9" s="10">
        <v>1</v>
      </c>
      <c r="I9" s="15"/>
      <c r="J9" s="15">
        <f>H9*I9</f>
        <v>0</v>
      </c>
      <c r="K9" s="55"/>
    </row>
    <row r="10" spans="1:11" ht="70.5" customHeight="1" x14ac:dyDescent="0.35">
      <c r="A10" s="54">
        <f t="shared" ref="A10:A11" si="0">A9+0.01</f>
        <v>2.0299999999999994</v>
      </c>
      <c r="B10" s="54" t="s">
        <v>3</v>
      </c>
      <c r="C10" s="55" t="s">
        <v>39</v>
      </c>
      <c r="D10" s="55" t="s">
        <v>43</v>
      </c>
      <c r="E10" s="14"/>
      <c r="F10" s="14"/>
      <c r="G10" s="14"/>
      <c r="H10" s="10">
        <v>36</v>
      </c>
      <c r="I10" s="15"/>
      <c r="J10" s="15">
        <f>H10*I10</f>
        <v>0</v>
      </c>
      <c r="K10" s="55"/>
    </row>
    <row r="11" spans="1:11" ht="78.75" customHeight="1" x14ac:dyDescent="0.35">
      <c r="A11" s="54">
        <f t="shared" si="0"/>
        <v>2.0399999999999991</v>
      </c>
      <c r="B11" s="54" t="s">
        <v>3</v>
      </c>
      <c r="C11" s="55" t="s">
        <v>40</v>
      </c>
      <c r="D11" s="55"/>
      <c r="E11" s="14"/>
      <c r="F11" s="14"/>
      <c r="G11" s="14"/>
      <c r="H11" s="10">
        <v>36</v>
      </c>
      <c r="I11" s="15"/>
      <c r="J11" s="15">
        <f>H11*I11</f>
        <v>0</v>
      </c>
      <c r="K11" s="55"/>
    </row>
    <row r="12" spans="1:11" x14ac:dyDescent="0.35">
      <c r="A12" s="54"/>
      <c r="B12" s="54"/>
      <c r="C12" s="55"/>
      <c r="D12" s="55"/>
      <c r="E12" s="14"/>
      <c r="F12" s="14"/>
      <c r="G12" s="14"/>
      <c r="H12" s="14"/>
      <c r="I12" s="15"/>
      <c r="J12" s="15"/>
      <c r="K12" s="55"/>
    </row>
    <row r="13" spans="1:11" x14ac:dyDescent="0.35">
      <c r="A13" s="54"/>
      <c r="B13" s="54"/>
      <c r="C13" s="61" t="s">
        <v>17</v>
      </c>
      <c r="D13" s="61"/>
      <c r="E13" s="62"/>
      <c r="F13" s="62"/>
      <c r="G13" s="62"/>
      <c r="H13" s="62"/>
      <c r="I13" s="68"/>
      <c r="J13" s="68">
        <f>SUM(J8:J11)</f>
        <v>0</v>
      </c>
      <c r="K13" s="71"/>
    </row>
    <row r="14" spans="1:11" x14ac:dyDescent="0.35">
      <c r="A14" s="54"/>
      <c r="B14" s="54"/>
      <c r="C14" s="55"/>
      <c r="D14" s="55"/>
      <c r="E14" s="14"/>
      <c r="F14" s="14"/>
      <c r="G14" s="14"/>
      <c r="H14" s="14"/>
      <c r="I14" s="14"/>
      <c r="J14" s="14"/>
      <c r="K14" s="55"/>
    </row>
  </sheetData>
  <sheetProtection password="EF5E" sheet="1" objects="1" scenarios="1" formatColumns="0" formatRows="0"/>
  <mergeCells count="2">
    <mergeCell ref="C1:J1"/>
    <mergeCell ref="C4:J4"/>
  </mergeCells>
  <pageMargins left="0.70866141732283472" right="0.70866141732283472" top="1.9291338582677167" bottom="0.74803149606299213" header="0.51181102362204722" footer="0.31496062992125984"/>
  <pageSetup paperSize="9" orientation="portrait" r:id="rId1"/>
  <headerFooter>
    <oddHeader>&amp;L&amp;"-,Negrita"&amp;K00-034EDIFICA&amp;"-,Normal" arquitectesPere IV, 51, 2n. 4a.08018 Barcelona&amp;K00-023&amp;R&amp;K00-034T. + 34 933 001 669M. edifica@edifica.catW. www.edifica.c&amp;K01+000at</oddHeader>
    <oddFooter>&amp;L&amp;F&amp;R&amp;P/&amp;N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6"/>
  <sheetViews>
    <sheetView tabSelected="1" topLeftCell="A6" zoomScale="160" zoomScaleNormal="160" workbookViewId="0">
      <selection activeCell="K12" sqref="K12"/>
    </sheetView>
  </sheetViews>
  <sheetFormatPr defaultColWidth="10.6328125" defaultRowHeight="13" x14ac:dyDescent="0.35"/>
  <cols>
    <col min="1" max="1" width="4.36328125" style="8" customWidth="1"/>
    <col min="2" max="2" width="4.6328125" style="8" customWidth="1"/>
    <col min="3" max="3" width="32.6328125" style="6" customWidth="1"/>
    <col min="4" max="4" width="5.54296875" style="10" hidden="1" customWidth="1"/>
    <col min="5" max="6" width="6.6328125" style="10" hidden="1" customWidth="1"/>
    <col min="7" max="7" width="6.453125" style="10" hidden="1" customWidth="1"/>
    <col min="8" max="8" width="10.36328125" style="10" customWidth="1"/>
    <col min="9" max="9" width="8.90625" style="10" customWidth="1"/>
    <col min="10" max="10" width="9.36328125" style="10" customWidth="1"/>
    <col min="11" max="16384" width="10.6328125" style="6"/>
  </cols>
  <sheetData>
    <row r="1" spans="1:14" s="1" customFormat="1" ht="15.5" x14ac:dyDescent="0.35">
      <c r="A1" s="48"/>
      <c r="B1" s="48"/>
      <c r="C1" s="73" t="s">
        <v>26</v>
      </c>
      <c r="D1" s="73"/>
      <c r="E1" s="73"/>
      <c r="F1" s="73"/>
      <c r="G1" s="73"/>
      <c r="H1" s="73"/>
      <c r="I1" s="73"/>
      <c r="J1" s="73"/>
      <c r="K1" s="48"/>
      <c r="L1" s="48"/>
      <c r="M1" s="48"/>
      <c r="N1" s="48"/>
    </row>
    <row r="2" spans="1:14" s="1" customFormat="1" ht="14.5" x14ac:dyDescent="0.35">
      <c r="A2" s="48"/>
      <c r="B2" s="48"/>
      <c r="C2" s="48" t="s">
        <v>27</v>
      </c>
      <c r="D2" s="49"/>
      <c r="E2" s="49"/>
      <c r="F2" s="49"/>
      <c r="G2" s="50"/>
      <c r="H2" s="51"/>
      <c r="I2" s="48"/>
      <c r="J2" s="48"/>
      <c r="K2" s="48"/>
      <c r="L2" s="48"/>
      <c r="M2" s="48"/>
      <c r="N2" s="48"/>
    </row>
    <row r="3" spans="1:14" s="1" customFormat="1" ht="14.5" x14ac:dyDescent="0.35">
      <c r="A3" s="48"/>
      <c r="B3" s="48"/>
      <c r="C3" s="48"/>
      <c r="D3" s="49"/>
      <c r="E3" s="49"/>
      <c r="F3" s="49"/>
      <c r="G3" s="50"/>
      <c r="H3" s="51"/>
      <c r="I3" s="48"/>
      <c r="J3" s="48"/>
      <c r="K3" s="48"/>
      <c r="L3" s="48"/>
      <c r="M3" s="48"/>
      <c r="N3" s="48"/>
    </row>
    <row r="4" spans="1:14" s="2" customFormat="1" ht="14.25" customHeight="1" x14ac:dyDescent="0.35">
      <c r="A4" s="52"/>
      <c r="B4" s="52"/>
      <c r="C4" s="74" t="s">
        <v>43</v>
      </c>
      <c r="D4" s="75"/>
      <c r="E4" s="75"/>
      <c r="F4" s="75"/>
      <c r="G4" s="75"/>
      <c r="H4" s="75"/>
      <c r="I4" s="75"/>
      <c r="J4" s="75"/>
      <c r="K4" s="53"/>
      <c r="L4" s="53"/>
      <c r="M4" s="53"/>
      <c r="N4" s="53"/>
    </row>
    <row r="5" spans="1:14" x14ac:dyDescent="0.35">
      <c r="A5" s="54"/>
      <c r="B5" s="54"/>
      <c r="C5" s="55"/>
      <c r="D5" s="14"/>
      <c r="E5" s="14"/>
      <c r="F5" s="14"/>
      <c r="G5" s="14"/>
      <c r="H5" s="14"/>
      <c r="I5" s="14"/>
      <c r="J5" s="14"/>
      <c r="K5" s="55"/>
      <c r="L5" s="55"/>
      <c r="M5" s="55"/>
      <c r="N5" s="55"/>
    </row>
    <row r="6" spans="1:14" x14ac:dyDescent="0.35">
      <c r="A6" s="56"/>
      <c r="B6" s="57">
        <v>3</v>
      </c>
      <c r="C6" s="58" t="s">
        <v>44</v>
      </c>
      <c r="D6" s="58"/>
      <c r="E6" s="59"/>
      <c r="F6" s="59"/>
      <c r="G6" s="59"/>
      <c r="H6" s="59" t="s">
        <v>0</v>
      </c>
      <c r="I6" s="59" t="s">
        <v>13</v>
      </c>
      <c r="J6" s="59" t="s">
        <v>14</v>
      </c>
      <c r="K6" s="55"/>
      <c r="L6" s="55"/>
      <c r="M6" s="55"/>
      <c r="N6" s="55"/>
    </row>
    <row r="7" spans="1:14" x14ac:dyDescent="0.35">
      <c r="A7" s="54"/>
      <c r="B7" s="60"/>
      <c r="C7" s="61"/>
      <c r="D7" s="62"/>
      <c r="E7" s="62"/>
      <c r="F7" s="62"/>
      <c r="G7" s="62"/>
      <c r="H7" s="14"/>
      <c r="I7" s="14"/>
      <c r="J7" s="14"/>
      <c r="K7" s="55"/>
      <c r="L7" s="55"/>
      <c r="M7" s="55"/>
      <c r="N7" s="55"/>
    </row>
    <row r="8" spans="1:14" ht="54" customHeight="1" x14ac:dyDescent="0.35">
      <c r="A8" s="54">
        <v>3.01</v>
      </c>
      <c r="B8" s="54" t="s">
        <v>22</v>
      </c>
      <c r="C8" s="63" t="s">
        <v>36</v>
      </c>
      <c r="D8" s="55"/>
      <c r="E8" s="14"/>
      <c r="F8" s="55"/>
      <c r="G8" s="64"/>
      <c r="I8" s="65"/>
      <c r="J8" s="15"/>
      <c r="K8" s="55"/>
      <c r="L8" s="55"/>
      <c r="M8" s="55"/>
      <c r="N8" s="55"/>
    </row>
    <row r="9" spans="1:14" x14ac:dyDescent="0.35">
      <c r="A9" s="54"/>
      <c r="B9" s="54"/>
      <c r="C9" s="63" t="s">
        <v>37</v>
      </c>
      <c r="D9" s="63">
        <v>3</v>
      </c>
      <c r="E9" s="64">
        <v>1.5</v>
      </c>
      <c r="F9" s="64">
        <v>3</v>
      </c>
      <c r="G9" s="64">
        <f>D9*E9*F9</f>
        <v>13.5</v>
      </c>
      <c r="I9" s="15"/>
      <c r="J9" s="15"/>
      <c r="K9" s="55"/>
      <c r="L9" s="55"/>
      <c r="M9" s="55"/>
      <c r="N9" s="55"/>
    </row>
    <row r="10" spans="1:14" ht="16.5" customHeight="1" x14ac:dyDescent="0.35">
      <c r="A10" s="54"/>
      <c r="B10" s="54"/>
      <c r="C10" s="63" t="s">
        <v>38</v>
      </c>
      <c r="D10" s="63" t="s">
        <v>43</v>
      </c>
      <c r="E10" s="64">
        <v>12</v>
      </c>
      <c r="F10" s="64">
        <v>2</v>
      </c>
      <c r="G10" s="64" t="e">
        <f>D10*E10*F10</f>
        <v>#VALUE!</v>
      </c>
      <c r="H10" s="10">
        <v>37.5</v>
      </c>
      <c r="I10" s="15"/>
      <c r="J10" s="15">
        <f>H10*I10</f>
        <v>0</v>
      </c>
      <c r="K10" s="55"/>
      <c r="L10" s="55"/>
      <c r="M10" s="55"/>
      <c r="N10" s="55"/>
    </row>
    <row r="11" spans="1:14" ht="47.25" customHeight="1" x14ac:dyDescent="0.35">
      <c r="A11" s="54">
        <f>A8+0.01</f>
        <v>3.0199999999999996</v>
      </c>
      <c r="B11" s="54" t="s">
        <v>2</v>
      </c>
      <c r="C11" s="63" t="s">
        <v>34</v>
      </c>
      <c r="D11" s="66"/>
      <c r="E11" s="67"/>
      <c r="F11" s="67"/>
      <c r="G11" s="67"/>
      <c r="H11" s="47">
        <v>1</v>
      </c>
      <c r="I11" s="15"/>
      <c r="J11" s="15">
        <f t="shared" ref="J11:J12" si="0">H11*I11</f>
        <v>0</v>
      </c>
      <c r="K11" s="55"/>
      <c r="L11" s="55"/>
      <c r="M11" s="55"/>
      <c r="N11" s="55"/>
    </row>
    <row r="12" spans="1:14" ht="192.65" customHeight="1" x14ac:dyDescent="0.35">
      <c r="A12" s="54">
        <f>A11+0.01</f>
        <v>3.0299999999999994</v>
      </c>
      <c r="B12" s="54" t="s">
        <v>3</v>
      </c>
      <c r="C12" s="63" t="s">
        <v>49</v>
      </c>
      <c r="D12" s="55"/>
      <c r="E12" s="67">
        <v>2.5</v>
      </c>
      <c r="F12" s="67">
        <v>12</v>
      </c>
      <c r="G12" s="67"/>
      <c r="H12" s="47">
        <v>695</v>
      </c>
      <c r="I12" s="15"/>
      <c r="J12" s="15">
        <f t="shared" si="0"/>
        <v>0</v>
      </c>
      <c r="K12" s="55"/>
      <c r="L12" s="55"/>
      <c r="M12" s="55"/>
      <c r="N12" s="55"/>
    </row>
    <row r="13" spans="1:14" x14ac:dyDescent="0.35">
      <c r="A13" s="54"/>
      <c r="B13" s="54"/>
      <c r="C13" s="55"/>
      <c r="D13" s="14"/>
      <c r="E13" s="14"/>
      <c r="F13" s="14"/>
      <c r="G13" s="14"/>
      <c r="H13" s="14"/>
      <c r="I13" s="15"/>
      <c r="J13" s="15"/>
      <c r="K13" s="55"/>
      <c r="L13" s="55"/>
      <c r="M13" s="55"/>
      <c r="N13" s="55"/>
    </row>
    <row r="14" spans="1:14" x14ac:dyDescent="0.35">
      <c r="A14" s="54"/>
      <c r="B14" s="54"/>
      <c r="C14" s="61" t="s">
        <v>4</v>
      </c>
      <c r="D14" s="62"/>
      <c r="E14" s="62"/>
      <c r="F14" s="62"/>
      <c r="G14" s="62"/>
      <c r="H14" s="62"/>
      <c r="I14" s="68"/>
      <c r="J14" s="68">
        <f>SUM(J10:J13)</f>
        <v>0</v>
      </c>
      <c r="K14" s="55"/>
      <c r="L14" s="55"/>
      <c r="M14" s="55"/>
      <c r="N14" s="55"/>
    </row>
    <row r="15" spans="1:14" x14ac:dyDescent="0.35">
      <c r="A15" s="54"/>
      <c r="B15" s="54"/>
      <c r="C15" s="55"/>
      <c r="D15" s="14"/>
      <c r="E15" s="14"/>
      <c r="F15" s="14"/>
      <c r="G15" s="14"/>
      <c r="H15" s="14"/>
      <c r="I15" s="14"/>
      <c r="J15" s="14"/>
      <c r="K15" s="55"/>
      <c r="L15" s="55"/>
      <c r="M15" s="55"/>
      <c r="N15" s="55"/>
    </row>
    <row r="16" spans="1:14" x14ac:dyDescent="0.35">
      <c r="A16" s="54"/>
      <c r="B16" s="54"/>
      <c r="C16" s="55"/>
      <c r="D16" s="14"/>
      <c r="E16" s="14"/>
      <c r="F16" s="14"/>
      <c r="G16" s="14"/>
      <c r="H16" s="14"/>
      <c r="I16" s="14"/>
      <c r="J16" s="14"/>
      <c r="K16" s="55"/>
      <c r="L16" s="55"/>
      <c r="M16" s="55"/>
      <c r="N16" s="55"/>
    </row>
  </sheetData>
  <sheetProtection password="EF5E" sheet="1" objects="1" scenarios="1" formatColumns="0" formatRows="0"/>
  <mergeCells count="2">
    <mergeCell ref="C1:J1"/>
    <mergeCell ref="C4:J4"/>
  </mergeCells>
  <pageMargins left="0.70866141732283472" right="0.70866141732283472" top="1.9291338582677167" bottom="0.74803149606299213" header="0.51181102362204722" footer="0.31496062992125984"/>
  <pageSetup paperSize="9" orientation="portrait" r:id="rId1"/>
  <headerFooter>
    <oddHeader>&amp;L&amp;"-,Negrita"&amp;K00-034EDIFICA&amp;"-,Normal" arquitectesPere IV, 51, 2n. 4a.08018 Barcelona&amp;K00-023&amp;R&amp;K00-034T. + 34 933 001 669M. edifica@edifica.catW. www.edifica.c&amp;K01+000at</oddHeader>
    <oddFooter>&amp;L&amp;F&amp;R&amp;P/&amp;N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5"/>
  <sheetViews>
    <sheetView zoomScale="160" zoomScaleNormal="160" workbookViewId="0">
      <selection activeCell="M15" sqref="M15"/>
    </sheetView>
  </sheetViews>
  <sheetFormatPr defaultColWidth="10.6328125" defaultRowHeight="13" x14ac:dyDescent="0.35"/>
  <cols>
    <col min="1" max="1" width="4.36328125" style="8" customWidth="1"/>
    <col min="2" max="2" width="4.6328125" style="8" customWidth="1"/>
    <col min="3" max="3" width="32.6328125" style="6" customWidth="1"/>
    <col min="4" max="4" width="5.54296875" style="10" hidden="1" customWidth="1"/>
    <col min="5" max="6" width="6.6328125" style="10" hidden="1" customWidth="1"/>
    <col min="7" max="7" width="6.453125" style="10" hidden="1" customWidth="1"/>
    <col min="8" max="8" width="10.36328125" style="10" customWidth="1"/>
    <col min="9" max="9" width="8.90625" style="10" customWidth="1"/>
    <col min="10" max="10" width="9.36328125" style="10" customWidth="1"/>
    <col min="11" max="16384" width="10.6328125" style="6"/>
  </cols>
  <sheetData>
    <row r="1" spans="1:11" s="1" customFormat="1" ht="15.5" x14ac:dyDescent="0.35">
      <c r="A1" s="48"/>
      <c r="B1" s="48"/>
      <c r="C1" s="73" t="s">
        <v>26</v>
      </c>
      <c r="D1" s="73"/>
      <c r="E1" s="73"/>
      <c r="F1" s="73"/>
      <c r="G1" s="73"/>
      <c r="H1" s="73"/>
      <c r="I1" s="73"/>
      <c r="J1" s="73"/>
      <c r="K1" s="48"/>
    </row>
    <row r="2" spans="1:11" s="1" customFormat="1" ht="14.5" x14ac:dyDescent="0.35">
      <c r="A2" s="48"/>
      <c r="B2" s="48"/>
      <c r="C2" s="48" t="s">
        <v>27</v>
      </c>
      <c r="D2" s="49"/>
      <c r="E2" s="49"/>
      <c r="F2" s="49"/>
      <c r="G2" s="50"/>
      <c r="H2" s="51"/>
      <c r="I2" s="48"/>
      <c r="J2" s="48"/>
      <c r="K2" s="48"/>
    </row>
    <row r="3" spans="1:11" s="1" customFormat="1" ht="14.5" x14ac:dyDescent="0.35">
      <c r="A3" s="48"/>
      <c r="B3" s="48"/>
      <c r="C3" s="48"/>
      <c r="D3" s="49"/>
      <c r="E3" s="49"/>
      <c r="F3" s="49"/>
      <c r="G3" s="50"/>
      <c r="H3" s="51"/>
      <c r="I3" s="48"/>
      <c r="J3" s="48"/>
      <c r="K3" s="48"/>
    </row>
    <row r="4" spans="1:11" s="2" customFormat="1" ht="14.25" customHeight="1" x14ac:dyDescent="0.35">
      <c r="A4" s="52"/>
      <c r="B4" s="52"/>
      <c r="C4" s="74" t="s">
        <v>43</v>
      </c>
      <c r="D4" s="75"/>
      <c r="E4" s="75"/>
      <c r="F4" s="75"/>
      <c r="G4" s="75"/>
      <c r="H4" s="75"/>
      <c r="I4" s="75"/>
      <c r="J4" s="75"/>
      <c r="K4" s="53"/>
    </row>
    <row r="5" spans="1:11" x14ac:dyDescent="0.35">
      <c r="A5" s="54"/>
      <c r="B5" s="54"/>
      <c r="C5" s="55"/>
      <c r="D5" s="14"/>
      <c r="E5" s="14"/>
      <c r="F5" s="14"/>
      <c r="G5" s="14"/>
      <c r="H5" s="14"/>
      <c r="I5" s="14"/>
      <c r="J5" s="14"/>
      <c r="K5" s="55"/>
    </row>
    <row r="6" spans="1:11" x14ac:dyDescent="0.35">
      <c r="A6" s="56"/>
      <c r="B6" s="57">
        <v>4</v>
      </c>
      <c r="C6" s="58" t="s">
        <v>45</v>
      </c>
      <c r="D6" s="58"/>
      <c r="E6" s="59"/>
      <c r="F6" s="59"/>
      <c r="G6" s="59"/>
      <c r="H6" s="59" t="s">
        <v>0</v>
      </c>
      <c r="I6" s="59" t="s">
        <v>13</v>
      </c>
      <c r="J6" s="59" t="s">
        <v>14</v>
      </c>
      <c r="K6" s="55"/>
    </row>
    <row r="7" spans="1:11" x14ac:dyDescent="0.35">
      <c r="A7" s="54"/>
      <c r="B7" s="60"/>
      <c r="C7" s="61"/>
      <c r="D7" s="62"/>
      <c r="E7" s="62"/>
      <c r="F7" s="62"/>
      <c r="G7" s="62"/>
      <c r="H7" s="14"/>
      <c r="I7" s="14"/>
      <c r="J7" s="14"/>
      <c r="K7" s="55"/>
    </row>
    <row r="8" spans="1:11" ht="69" customHeight="1" x14ac:dyDescent="0.35">
      <c r="A8" s="54">
        <v>4.01</v>
      </c>
      <c r="B8" s="54" t="s">
        <v>15</v>
      </c>
      <c r="C8" s="63" t="s">
        <v>33</v>
      </c>
      <c r="D8" s="64"/>
      <c r="E8" s="64"/>
      <c r="F8" s="64"/>
      <c r="G8" s="64"/>
      <c r="H8" s="10">
        <v>1</v>
      </c>
      <c r="I8" s="15"/>
      <c r="J8" s="15">
        <f>I8*H8</f>
        <v>0</v>
      </c>
      <c r="K8" s="55"/>
    </row>
    <row r="9" spans="1:11" ht="57" customHeight="1" x14ac:dyDescent="0.35">
      <c r="A9" s="54">
        <f>A8+0.01</f>
        <v>4.0199999999999996</v>
      </c>
      <c r="B9" s="54" t="s">
        <v>15</v>
      </c>
      <c r="C9" s="63" t="s">
        <v>41</v>
      </c>
      <c r="D9" s="64"/>
      <c r="E9" s="64"/>
      <c r="F9" s="64"/>
      <c r="G9" s="64"/>
      <c r="H9" s="10">
        <v>1</v>
      </c>
      <c r="I9" s="15"/>
      <c r="J9" s="15">
        <f>I9*H9</f>
        <v>0</v>
      </c>
      <c r="K9" s="55"/>
    </row>
    <row r="10" spans="1:11" ht="12.75" customHeight="1" x14ac:dyDescent="0.35">
      <c r="A10" s="54"/>
      <c r="B10" s="54"/>
      <c r="C10" s="55"/>
      <c r="D10" s="14" t="s">
        <v>43</v>
      </c>
      <c r="E10" s="14"/>
      <c r="F10" s="14"/>
      <c r="G10" s="14"/>
      <c r="H10" s="14"/>
      <c r="I10" s="15"/>
      <c r="J10" s="15"/>
      <c r="K10" s="55"/>
    </row>
    <row r="11" spans="1:11" x14ac:dyDescent="0.35">
      <c r="A11" s="54"/>
      <c r="B11" s="54"/>
      <c r="C11" s="61" t="s">
        <v>4</v>
      </c>
      <c r="D11" s="62"/>
      <c r="E11" s="62"/>
      <c r="F11" s="62"/>
      <c r="G11" s="62"/>
      <c r="H11" s="62"/>
      <c r="I11" s="68"/>
      <c r="J11" s="68">
        <f>SUM(J8:J9)</f>
        <v>0</v>
      </c>
      <c r="K11" s="55"/>
    </row>
    <row r="12" spans="1:11" x14ac:dyDescent="0.35">
      <c r="A12" s="54"/>
      <c r="B12" s="54"/>
      <c r="C12" s="55"/>
      <c r="D12" s="14"/>
      <c r="E12" s="14"/>
      <c r="F12" s="14"/>
      <c r="G12" s="14"/>
      <c r="H12" s="14"/>
      <c r="I12" s="14"/>
      <c r="J12" s="14"/>
      <c r="K12" s="55"/>
    </row>
    <row r="13" spans="1:11" x14ac:dyDescent="0.35">
      <c r="A13" s="54"/>
      <c r="B13" s="54"/>
      <c r="C13" s="55"/>
      <c r="D13" s="14"/>
      <c r="E13" s="14"/>
      <c r="F13" s="14"/>
      <c r="G13" s="14"/>
      <c r="H13" s="14"/>
      <c r="I13" s="14"/>
      <c r="J13" s="14"/>
      <c r="K13" s="55"/>
    </row>
    <row r="14" spans="1:11" x14ac:dyDescent="0.35">
      <c r="A14" s="54"/>
      <c r="B14" s="54"/>
      <c r="C14" s="55"/>
      <c r="D14" s="14"/>
      <c r="E14" s="14"/>
      <c r="F14" s="14"/>
      <c r="G14" s="14"/>
      <c r="H14" s="14"/>
      <c r="I14" s="14"/>
      <c r="J14" s="14"/>
      <c r="K14" s="55"/>
    </row>
    <row r="15" spans="1:11" x14ac:dyDescent="0.35">
      <c r="A15" s="54"/>
      <c r="B15" s="54"/>
      <c r="C15" s="55"/>
      <c r="D15" s="14"/>
      <c r="E15" s="14"/>
      <c r="F15" s="14"/>
      <c r="G15" s="14"/>
      <c r="H15" s="14"/>
      <c r="I15" s="14"/>
      <c r="J15" s="14"/>
      <c r="K15" s="55"/>
    </row>
  </sheetData>
  <sheetProtection password="EF5E" sheet="1" objects="1" scenarios="1" formatColumns="0" formatRows="0"/>
  <mergeCells count="2">
    <mergeCell ref="C1:J1"/>
    <mergeCell ref="C4:J4"/>
  </mergeCells>
  <pageMargins left="0.70866141732283472" right="0.70866141732283472" top="1.9291338582677167" bottom="0.74803149606299213" header="0.51181102362204722" footer="0.31496062992125984"/>
  <pageSetup paperSize="9" orientation="portrait" r:id="rId1"/>
  <headerFooter>
    <oddHeader>&amp;L&amp;"-,Negrita"&amp;K00-034EDIFICA&amp;"-,Normal" arquitectesPere IV, 51, 2n. 4a.08018 Barcelona&amp;K00-023&amp;R&amp;K00-034T. + 34 933 001 669M. edifica@edifica.catW. www.edifica.c&amp;K01+000at</oddHeader>
    <oddFooter>&amp;L&amp;F&amp;R&amp;P/&amp;N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5</vt:i4>
      </vt:variant>
      <vt:variant>
        <vt:lpstr>Intervals amb nom</vt:lpstr>
      </vt:variant>
      <vt:variant>
        <vt:i4>5</vt:i4>
      </vt:variant>
    </vt:vector>
  </HeadingPairs>
  <TitlesOfParts>
    <vt:vector size="10" baseType="lpstr">
      <vt:lpstr>resum</vt:lpstr>
      <vt:lpstr>01_paleta</vt:lpstr>
      <vt:lpstr>02. fusteria, mampara</vt:lpstr>
      <vt:lpstr>03. acabats</vt:lpstr>
      <vt:lpstr>04. instal</vt:lpstr>
      <vt:lpstr>'01_paleta'!Àrea_d'impressió</vt:lpstr>
      <vt:lpstr>'02. fusteria, mampara'!Àrea_d'impressió</vt:lpstr>
      <vt:lpstr>'03. acabats'!Àrea_d'impressió</vt:lpstr>
      <vt:lpstr>'04. instal'!Àrea_d'impressió</vt:lpstr>
      <vt:lpstr>resum!Àrea_d'impressió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Ángel Pascual Oliva</cp:lastModifiedBy>
  <cp:lastPrinted>2026-03-17T09:19:30Z</cp:lastPrinted>
  <dcterms:created xsi:type="dcterms:W3CDTF">2020-12-19T10:17:36Z</dcterms:created>
  <dcterms:modified xsi:type="dcterms:W3CDTF">2026-03-24T17:57:38Z</dcterms:modified>
</cp:coreProperties>
</file>