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CIMALSA\CONTRACTACIO\14_AREES_SERVEIS\2026_CONCESSIO_MONTCADA_TORDERA\PLECS\ANNEXOS\"/>
    </mc:Choice>
  </mc:AlternateContent>
  <xr:revisionPtr revIDLastSave="0" documentId="13_ncr:1_{0B568A3F-A672-4A2C-BF58-9E186511A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F MONTCADA_LA TORDE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3" l="1"/>
  <c r="D73" i="3"/>
  <c r="E73" i="3"/>
  <c r="F73" i="3"/>
  <c r="G73" i="3"/>
  <c r="B73" i="3"/>
  <c r="C55" i="3"/>
  <c r="D55" i="3"/>
  <c r="E55" i="3"/>
  <c r="F55" i="3"/>
  <c r="G55" i="3"/>
  <c r="B55" i="3"/>
  <c r="C30" i="3"/>
  <c r="D30" i="3"/>
  <c r="E30" i="3"/>
  <c r="F30" i="3"/>
  <c r="G30" i="3"/>
  <c r="B30" i="3"/>
  <c r="G104" i="3" l="1"/>
  <c r="G102" i="3"/>
  <c r="G86" i="3"/>
  <c r="G81" i="3"/>
  <c r="G65" i="3"/>
  <c r="G88" i="3" s="1"/>
  <c r="G103" i="3" l="1"/>
  <c r="G105" i="3" s="1"/>
  <c r="G107" i="3" s="1"/>
  <c r="G92" i="3" l="1"/>
  <c r="G94" i="3" s="1"/>
  <c r="G98" i="3" s="1"/>
  <c r="F65" i="3"/>
  <c r="E65" i="3"/>
  <c r="D65" i="3"/>
  <c r="C65" i="3"/>
  <c r="B65" i="3"/>
  <c r="F104" i="3"/>
  <c r="E104" i="3"/>
  <c r="D104" i="3"/>
  <c r="C104" i="3"/>
  <c r="B104" i="3"/>
  <c r="F81" i="3"/>
  <c r="E81" i="3"/>
  <c r="D81" i="3"/>
  <c r="C81" i="3"/>
  <c r="B81" i="3"/>
  <c r="F86" i="3"/>
  <c r="E86" i="3"/>
  <c r="D86" i="3"/>
  <c r="C86" i="3"/>
  <c r="B86" i="3"/>
  <c r="F102" i="3"/>
  <c r="E102" i="3"/>
  <c r="D102" i="3"/>
  <c r="C102" i="3"/>
  <c r="B102" i="3"/>
  <c r="B88" i="3" l="1"/>
  <c r="C88" i="3"/>
  <c r="D88" i="3"/>
  <c r="E88" i="3"/>
  <c r="F88" i="3"/>
  <c r="B103" i="3"/>
  <c r="B105" i="3"/>
  <c r="B107" i="3" s="1"/>
  <c r="E92" i="3"/>
  <c r="E94" i="3" s="1"/>
  <c r="E98" i="3" s="1"/>
  <c r="F92" i="3"/>
  <c r="F94" i="3" s="1"/>
  <c r="F98" i="3" s="1"/>
  <c r="D92" i="3"/>
  <c r="D94" i="3" s="1"/>
  <c r="D98" i="3" s="1"/>
  <c r="C92" i="3"/>
  <c r="C94" i="3" s="1"/>
  <c r="C98" i="3" s="1"/>
  <c r="B92" i="3"/>
  <c r="B94" i="3" s="1"/>
  <c r="B98" i="3" s="1"/>
  <c r="D103" i="3" l="1"/>
  <c r="D105" i="3" s="1"/>
  <c r="D107" i="3" s="1"/>
  <c r="E103" i="3"/>
  <c r="E105" i="3" s="1"/>
  <c r="E107" i="3" s="1"/>
  <c r="F103" i="3"/>
  <c r="F105" i="3" s="1"/>
  <c r="F107" i="3" s="1"/>
  <c r="C103" i="3"/>
  <c r="C105" i="3" s="1"/>
  <c r="C107" i="3" s="1"/>
</calcChain>
</file>

<file path=xl/sharedStrings.xml><?xml version="1.0" encoding="utf-8"?>
<sst xmlns="http://schemas.openxmlformats.org/spreadsheetml/2006/main" count="82" uniqueCount="71">
  <si>
    <t>COMPTE DE RESULTATS</t>
  </si>
  <si>
    <t>Benzina</t>
  </si>
  <si>
    <t>Gasoil</t>
  </si>
  <si>
    <t>Litres venuts</t>
  </si>
  <si>
    <t>Despeses</t>
  </si>
  <si>
    <t>Ingressos</t>
  </si>
  <si>
    <t>Combustibles</t>
  </si>
  <si>
    <t>Botiga de conveniència</t>
  </si>
  <si>
    <t>Altres serveis</t>
  </si>
  <si>
    <t>Personal</t>
  </si>
  <si>
    <t>Benzinera</t>
  </si>
  <si>
    <t>Nº persones</t>
  </si>
  <si>
    <t>Cost total</t>
  </si>
  <si>
    <t>Neteja</t>
  </si>
  <si>
    <t>Administració i gerència</t>
  </si>
  <si>
    <t>Altres personal</t>
  </si>
  <si>
    <t>Total cost personal</t>
  </si>
  <si>
    <t>Assessors</t>
  </si>
  <si>
    <t>Subcontractacions i serveis exteriors</t>
  </si>
  <si>
    <t>Assegurances</t>
  </si>
  <si>
    <t>Relacions públiques</t>
  </si>
  <si>
    <t>Electricitat</t>
  </si>
  <si>
    <t>Aigua</t>
  </si>
  <si>
    <t>Gas</t>
  </si>
  <si>
    <t>Comunicacions</t>
  </si>
  <si>
    <t>Amortitzacions</t>
  </si>
  <si>
    <t>Manteniment i reparacions</t>
  </si>
  <si>
    <t>Subministraments</t>
  </si>
  <si>
    <t>Desplaçaments</t>
  </si>
  <si>
    <t>Total subcontractacions i serveis exteriors</t>
  </si>
  <si>
    <t>Tributs</t>
  </si>
  <si>
    <t>Aprovisionaments</t>
  </si>
  <si>
    <t>Total despeses d'explotació</t>
  </si>
  <si>
    <t>Cànons</t>
  </si>
  <si>
    <t>Cànon mínim</t>
  </si>
  <si>
    <t>Cànon variable</t>
  </si>
  <si>
    <t>Total ingressos</t>
  </si>
  <si>
    <t>Total altres despeses</t>
  </si>
  <si>
    <t>Altres despeses</t>
  </si>
  <si>
    <t>Total subministraments</t>
  </si>
  <si>
    <t>Total despeses</t>
  </si>
  <si>
    <t>Ingressos (-) / despeses financeres (+)</t>
  </si>
  <si>
    <t>CÀLCUL DE LA RENDIBILITAT</t>
  </si>
  <si>
    <t>Càlcul TIR - projecte</t>
  </si>
  <si>
    <t>+ Cobraments explotació</t>
  </si>
  <si>
    <t>- Pagaments explotació (sense amortitzacions)</t>
  </si>
  <si>
    <t xml:space="preserve"> = Cash Flow operatiu total</t>
  </si>
  <si>
    <t>- Inversions en actius fixos</t>
  </si>
  <si>
    <t>Flux projecte</t>
  </si>
  <si>
    <t>VANp</t>
  </si>
  <si>
    <t>TIRp</t>
  </si>
  <si>
    <t>Impost de Societats</t>
  </si>
  <si>
    <t>Taxa de descompte VAN (orientativa)</t>
  </si>
  <si>
    <t>Import  facturat (deduïts impostos)</t>
  </si>
  <si>
    <t>Altres despeses no especificades</t>
  </si>
  <si>
    <t>Total cànons</t>
  </si>
  <si>
    <t>Resultat abans d'impostos</t>
  </si>
  <si>
    <t>Resultat després d'impostos</t>
  </si>
  <si>
    <t>- Impost societats</t>
  </si>
  <si>
    <t>Altres subcontractacions o serveis</t>
  </si>
  <si>
    <t>Jardineria</t>
  </si>
  <si>
    <t>Litres venuts gasoil cotxes</t>
  </si>
  <si>
    <t>Litres venuts gasoil camions i autocars</t>
  </si>
  <si>
    <t>Adblue</t>
  </si>
  <si>
    <t>Litres venuts Adblue</t>
  </si>
  <si>
    <t>GNV - Gas Vehicular</t>
  </si>
  <si>
    <t>Litres venuts GNV</t>
  </si>
  <si>
    <t>Botiga conveniència benzinera-Facturació</t>
  </si>
  <si>
    <t>Altres subministraments</t>
  </si>
  <si>
    <t xml:space="preserve">NOM DE L'ÀREA DE SERVEI: </t>
  </si>
  <si>
    <t>MODEL DE PLA ECONÒMIC I FINANCER - ÀREA DE SERVEI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</si>
</sst>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_ ;[Red]\-0\ 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/>
    </xf>
    <xf numFmtId="166" fontId="10" fillId="0" borderId="0" xfId="1" quotePrefix="1" applyNumberFormat="1" applyFont="1" applyAlignment="1">
      <alignment vertical="center"/>
    </xf>
    <xf numFmtId="164" fontId="5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"/>
  <sheetViews>
    <sheetView tabSelected="1" zoomScale="110" zoomScaleNormal="110" workbookViewId="0">
      <pane ySplit="5" topLeftCell="A6" activePane="bottomLeft" state="frozen"/>
      <selection pane="bottomLeft" activeCell="I31" sqref="I31"/>
    </sheetView>
  </sheetViews>
  <sheetFormatPr defaultColWidth="8.7109375" defaultRowHeight="11.25" x14ac:dyDescent="0.25"/>
  <cols>
    <col min="1" max="1" width="38.28515625" style="8" customWidth="1"/>
    <col min="2" max="16384" width="8.7109375" style="1"/>
  </cols>
  <sheetData>
    <row r="1" spans="1:7" ht="15" customHeight="1" x14ac:dyDescent="0.25">
      <c r="A1" s="21" t="s">
        <v>70</v>
      </c>
      <c r="B1" s="22"/>
      <c r="C1" s="22"/>
      <c r="D1" s="22"/>
      <c r="E1" s="22"/>
      <c r="F1" s="22"/>
      <c r="G1" s="23"/>
    </row>
    <row r="3" spans="1:7" x14ac:dyDescent="0.25">
      <c r="A3" s="7" t="s">
        <v>69</v>
      </c>
    </row>
    <row r="5" spans="1:7" ht="12" x14ac:dyDescent="0.25">
      <c r="A5" s="19" t="s">
        <v>0</v>
      </c>
      <c r="B5" s="20">
        <v>2024</v>
      </c>
      <c r="C5" s="20">
        <v>2025</v>
      </c>
      <c r="D5" s="20">
        <v>2026</v>
      </c>
      <c r="E5" s="20">
        <v>2027</v>
      </c>
      <c r="F5" s="20">
        <v>2028</v>
      </c>
      <c r="G5" s="20">
        <v>2029</v>
      </c>
    </row>
    <row r="6" spans="1:7" ht="15" x14ac:dyDescent="0.25">
      <c r="A6" s="6" t="s">
        <v>5</v>
      </c>
      <c r="B6" s="3"/>
      <c r="C6" s="3"/>
      <c r="D6" s="3"/>
      <c r="E6" s="3"/>
      <c r="F6" s="3"/>
    </row>
    <row r="7" spans="1:7" ht="12" x14ac:dyDescent="0.25">
      <c r="A7" s="5" t="s">
        <v>6</v>
      </c>
    </row>
    <row r="8" spans="1:7" x14ac:dyDescent="0.25">
      <c r="A8" s="7" t="s">
        <v>1</v>
      </c>
    </row>
    <row r="9" spans="1:7" x14ac:dyDescent="0.25">
      <c r="A9" s="8" t="s">
        <v>3</v>
      </c>
    </row>
    <row r="10" spans="1:7" x14ac:dyDescent="0.25">
      <c r="A10" s="8" t="s">
        <v>53</v>
      </c>
    </row>
    <row r="12" spans="1:7" x14ac:dyDescent="0.25">
      <c r="A12" s="7" t="s">
        <v>2</v>
      </c>
    </row>
    <row r="13" spans="1:7" x14ac:dyDescent="0.25">
      <c r="A13" s="8" t="s">
        <v>61</v>
      </c>
    </row>
    <row r="14" spans="1:7" x14ac:dyDescent="0.25">
      <c r="A14" s="8" t="s">
        <v>62</v>
      </c>
    </row>
    <row r="15" spans="1:7" x14ac:dyDescent="0.25">
      <c r="A15" s="8" t="s">
        <v>53</v>
      </c>
    </row>
    <row r="17" spans="1:7" x14ac:dyDescent="0.25">
      <c r="A17" s="7" t="s">
        <v>63</v>
      </c>
    </row>
    <row r="18" spans="1:7" x14ac:dyDescent="0.25">
      <c r="A18" s="8" t="s">
        <v>64</v>
      </c>
    </row>
    <row r="19" spans="1:7" x14ac:dyDescent="0.25">
      <c r="A19" s="8" t="s">
        <v>53</v>
      </c>
    </row>
    <row r="21" spans="1:7" x14ac:dyDescent="0.25">
      <c r="A21" s="7" t="s">
        <v>65</v>
      </c>
    </row>
    <row r="22" spans="1:7" x14ac:dyDescent="0.25">
      <c r="A22" s="8" t="s">
        <v>66</v>
      </c>
    </row>
    <row r="23" spans="1:7" x14ac:dyDescent="0.25">
      <c r="A23" s="8" t="s">
        <v>53</v>
      </c>
    </row>
    <row r="25" spans="1:7" ht="12" x14ac:dyDescent="0.25">
      <c r="A25" s="5" t="s">
        <v>67</v>
      </c>
    </row>
    <row r="28" spans="1:7" ht="12" x14ac:dyDescent="0.25">
      <c r="A28" s="5" t="s">
        <v>8</v>
      </c>
    </row>
    <row r="29" spans="1:7" ht="12" x14ac:dyDescent="0.25">
      <c r="A29" s="5"/>
    </row>
    <row r="30" spans="1:7" ht="12" x14ac:dyDescent="0.25">
      <c r="A30" s="13" t="s">
        <v>36</v>
      </c>
      <c r="B30" s="2">
        <f>B10+B15+B28+B25+B23+B19</f>
        <v>0</v>
      </c>
      <c r="C30" s="2">
        <f t="shared" ref="C30:G30" si="0">C10+C15+C28+C25+C23+C19</f>
        <v>0</v>
      </c>
      <c r="D30" s="2">
        <f t="shared" si="0"/>
        <v>0</v>
      </c>
      <c r="E30" s="2">
        <f t="shared" si="0"/>
        <v>0</v>
      </c>
      <c r="F30" s="2">
        <f t="shared" si="0"/>
        <v>0</v>
      </c>
      <c r="G30" s="2">
        <f t="shared" si="0"/>
        <v>0</v>
      </c>
    </row>
    <row r="31" spans="1:7" ht="5.0999999999999996" customHeight="1" x14ac:dyDescent="0.25"/>
    <row r="32" spans="1:7" ht="15" x14ac:dyDescent="0.25">
      <c r="A32" s="6" t="s">
        <v>4</v>
      </c>
    </row>
    <row r="33" spans="1:1" ht="12" x14ac:dyDescent="0.25">
      <c r="A33" s="5" t="s">
        <v>9</v>
      </c>
    </row>
    <row r="35" spans="1:1" x14ac:dyDescent="0.25">
      <c r="A35" s="7" t="s">
        <v>10</v>
      </c>
    </row>
    <row r="36" spans="1:1" x14ac:dyDescent="0.25">
      <c r="A36" s="8" t="s">
        <v>11</v>
      </c>
    </row>
    <row r="37" spans="1:1" x14ac:dyDescent="0.25">
      <c r="A37" s="8" t="s">
        <v>12</v>
      </c>
    </row>
    <row r="39" spans="1:1" x14ac:dyDescent="0.25">
      <c r="A39" s="7" t="s">
        <v>7</v>
      </c>
    </row>
    <row r="40" spans="1:1" x14ac:dyDescent="0.25">
      <c r="A40" s="8" t="s">
        <v>11</v>
      </c>
    </row>
    <row r="41" spans="1:1" x14ac:dyDescent="0.25">
      <c r="A41" s="8" t="s">
        <v>12</v>
      </c>
    </row>
    <row r="42" spans="1:1" ht="5.0999999999999996" customHeight="1" x14ac:dyDescent="0.25"/>
    <row r="43" spans="1:1" x14ac:dyDescent="0.25">
      <c r="A43" s="7" t="s">
        <v>14</v>
      </c>
    </row>
    <row r="44" spans="1:1" x14ac:dyDescent="0.25">
      <c r="A44" s="8" t="s">
        <v>11</v>
      </c>
    </row>
    <row r="45" spans="1:1" x14ac:dyDescent="0.25">
      <c r="A45" s="8" t="s">
        <v>12</v>
      </c>
    </row>
    <row r="47" spans="1:1" x14ac:dyDescent="0.25">
      <c r="A47" s="7" t="s">
        <v>13</v>
      </c>
    </row>
    <row r="48" spans="1:1" x14ac:dyDescent="0.25">
      <c r="A48" s="8" t="s">
        <v>11</v>
      </c>
    </row>
    <row r="49" spans="1:7" x14ac:dyDescent="0.25">
      <c r="A49" s="8" t="s">
        <v>12</v>
      </c>
    </row>
    <row r="51" spans="1:7" x14ac:dyDescent="0.25">
      <c r="A51" s="7" t="s">
        <v>15</v>
      </c>
    </row>
    <row r="52" spans="1:7" x14ac:dyDescent="0.25">
      <c r="A52" s="8" t="s">
        <v>11</v>
      </c>
    </row>
    <row r="53" spans="1:7" x14ac:dyDescent="0.25">
      <c r="A53" s="8" t="s">
        <v>12</v>
      </c>
    </row>
    <row r="54" spans="1:7" ht="5.0999999999999996" customHeight="1" x14ac:dyDescent="0.25"/>
    <row r="55" spans="1:7" x14ac:dyDescent="0.25">
      <c r="A55" s="9" t="s">
        <v>16</v>
      </c>
      <c r="B55" s="2">
        <f>B37+B41+B45+B49+B53</f>
        <v>0</v>
      </c>
      <c r="C55" s="2">
        <f t="shared" ref="C55:G55" si="1">C37+C41+C45+C49+C53</f>
        <v>0</v>
      </c>
      <c r="D55" s="2">
        <f t="shared" si="1"/>
        <v>0</v>
      </c>
      <c r="E55" s="2">
        <f t="shared" si="1"/>
        <v>0</v>
      </c>
      <c r="F55" s="2">
        <f t="shared" si="1"/>
        <v>0</v>
      </c>
      <c r="G55" s="2">
        <f t="shared" si="1"/>
        <v>0</v>
      </c>
    </row>
    <row r="56" spans="1:7" ht="5.0999999999999996" customHeight="1" x14ac:dyDescent="0.25"/>
    <row r="57" spans="1:7" x14ac:dyDescent="0.25">
      <c r="A57" s="7" t="s">
        <v>31</v>
      </c>
    </row>
    <row r="59" spans="1:7" x14ac:dyDescent="0.25">
      <c r="A59" s="7" t="s">
        <v>18</v>
      </c>
    </row>
    <row r="60" spans="1:7" x14ac:dyDescent="0.25">
      <c r="A60" s="8" t="s">
        <v>17</v>
      </c>
    </row>
    <row r="61" spans="1:7" x14ac:dyDescent="0.25">
      <c r="A61" s="8" t="s">
        <v>19</v>
      </c>
    </row>
    <row r="62" spans="1:7" x14ac:dyDescent="0.25">
      <c r="A62" s="8" t="s">
        <v>26</v>
      </c>
    </row>
    <row r="63" spans="1:7" x14ac:dyDescent="0.25">
      <c r="A63" s="10" t="s">
        <v>20</v>
      </c>
    </row>
    <row r="64" spans="1:7" x14ac:dyDescent="0.25">
      <c r="A64" s="10" t="s">
        <v>59</v>
      </c>
    </row>
    <row r="65" spans="1:7" x14ac:dyDescent="0.25">
      <c r="A65" s="9" t="s">
        <v>29</v>
      </c>
      <c r="B65" s="2">
        <f>SUM(B60:B64)</f>
        <v>0</v>
      </c>
      <c r="C65" s="2">
        <f t="shared" ref="C65:G65" si="2">SUM(C60:C64)</f>
        <v>0</v>
      </c>
      <c r="D65" s="2">
        <f t="shared" si="2"/>
        <v>0</v>
      </c>
      <c r="E65" s="2">
        <f t="shared" si="2"/>
        <v>0</v>
      </c>
      <c r="F65" s="2">
        <f t="shared" si="2"/>
        <v>0</v>
      </c>
      <c r="G65" s="2">
        <f t="shared" si="2"/>
        <v>0</v>
      </c>
    </row>
    <row r="67" spans="1:7" x14ac:dyDescent="0.25">
      <c r="A67" s="7" t="s">
        <v>27</v>
      </c>
    </row>
    <row r="68" spans="1:7" x14ac:dyDescent="0.25">
      <c r="A68" s="10" t="s">
        <v>21</v>
      </c>
    </row>
    <row r="69" spans="1:7" x14ac:dyDescent="0.25">
      <c r="A69" s="10" t="s">
        <v>22</v>
      </c>
    </row>
    <row r="70" spans="1:7" x14ac:dyDescent="0.25">
      <c r="A70" s="10" t="s">
        <v>23</v>
      </c>
    </row>
    <row r="71" spans="1:7" x14ac:dyDescent="0.25">
      <c r="A71" s="10" t="s">
        <v>24</v>
      </c>
    </row>
    <row r="72" spans="1:7" x14ac:dyDescent="0.25">
      <c r="A72" s="10" t="s">
        <v>68</v>
      </c>
    </row>
    <row r="73" spans="1:7" x14ac:dyDescent="0.25">
      <c r="A73" s="9" t="s">
        <v>39</v>
      </c>
      <c r="B73" s="2">
        <f>SUM(B68:B72)</f>
        <v>0</v>
      </c>
      <c r="C73" s="2">
        <f t="shared" ref="C73:G73" si="3">SUM(C68:C72)</f>
        <v>0</v>
      </c>
      <c r="D73" s="2">
        <f t="shared" si="3"/>
        <v>0</v>
      </c>
      <c r="E73" s="2">
        <f t="shared" si="3"/>
        <v>0</v>
      </c>
      <c r="F73" s="2">
        <f t="shared" si="3"/>
        <v>0</v>
      </c>
      <c r="G73" s="2">
        <f t="shared" si="3"/>
        <v>0</v>
      </c>
    </row>
    <row r="75" spans="1:7" x14ac:dyDescent="0.25">
      <c r="A75" s="7" t="s">
        <v>38</v>
      </c>
    </row>
    <row r="76" spans="1:7" x14ac:dyDescent="0.25">
      <c r="A76" s="10" t="s">
        <v>28</v>
      </c>
    </row>
    <row r="77" spans="1:7" x14ac:dyDescent="0.25">
      <c r="A77" s="10" t="s">
        <v>60</v>
      </c>
    </row>
    <row r="78" spans="1:7" x14ac:dyDescent="0.25">
      <c r="A78" s="10" t="s">
        <v>30</v>
      </c>
    </row>
    <row r="79" spans="1:7" x14ac:dyDescent="0.25">
      <c r="A79" s="11" t="s">
        <v>54</v>
      </c>
    </row>
    <row r="80" spans="1:7" x14ac:dyDescent="0.25">
      <c r="A80" s="10" t="s">
        <v>25</v>
      </c>
    </row>
    <row r="81" spans="1:7" x14ac:dyDescent="0.25">
      <c r="A81" s="9" t="s">
        <v>37</v>
      </c>
      <c r="B81" s="2">
        <f>SUM(B76:B80)</f>
        <v>0</v>
      </c>
      <c r="C81" s="2">
        <f t="shared" ref="C81:G81" si="4">SUM(C76:C80)</f>
        <v>0</v>
      </c>
      <c r="D81" s="2">
        <f t="shared" si="4"/>
        <v>0</v>
      </c>
      <c r="E81" s="2">
        <f t="shared" si="4"/>
        <v>0</v>
      </c>
      <c r="F81" s="2">
        <f t="shared" si="4"/>
        <v>0</v>
      </c>
      <c r="G81" s="2">
        <f t="shared" si="4"/>
        <v>0</v>
      </c>
    </row>
    <row r="82" spans="1:7" ht="5.0999999999999996" customHeight="1" x14ac:dyDescent="0.25"/>
    <row r="83" spans="1:7" x14ac:dyDescent="0.25">
      <c r="A83" s="7" t="s">
        <v>33</v>
      </c>
    </row>
    <row r="84" spans="1:7" x14ac:dyDescent="0.25">
      <c r="A84" s="8" t="s">
        <v>34</v>
      </c>
    </row>
    <row r="85" spans="1:7" x14ac:dyDescent="0.25">
      <c r="A85" s="8" t="s">
        <v>35</v>
      </c>
    </row>
    <row r="86" spans="1:7" x14ac:dyDescent="0.25">
      <c r="A86" s="9" t="s">
        <v>55</v>
      </c>
      <c r="B86" s="2">
        <f>SUM(B84:B85)</f>
        <v>0</v>
      </c>
      <c r="C86" s="2">
        <f t="shared" ref="C86:G86" si="5">SUM(C84:C85)</f>
        <v>0</v>
      </c>
      <c r="D86" s="2">
        <f t="shared" si="5"/>
        <v>0</v>
      </c>
      <c r="E86" s="2">
        <f t="shared" si="5"/>
        <v>0</v>
      </c>
      <c r="F86" s="2">
        <f t="shared" si="5"/>
        <v>0</v>
      </c>
      <c r="G86" s="2">
        <f t="shared" si="5"/>
        <v>0</v>
      </c>
    </row>
    <row r="88" spans="1:7" ht="12" x14ac:dyDescent="0.25">
      <c r="A88" s="13" t="s">
        <v>32</v>
      </c>
      <c r="B88" s="2">
        <f>B55+B65+B73+B81+B86</f>
        <v>0</v>
      </c>
      <c r="C88" s="2">
        <f t="shared" ref="C88:G88" si="6">C55+C65+C73+C81+C86</f>
        <v>0</v>
      </c>
      <c r="D88" s="2">
        <f t="shared" si="6"/>
        <v>0</v>
      </c>
      <c r="E88" s="2">
        <f t="shared" si="6"/>
        <v>0</v>
      </c>
      <c r="F88" s="2">
        <f t="shared" si="6"/>
        <v>0</v>
      </c>
      <c r="G88" s="2">
        <f t="shared" si="6"/>
        <v>0</v>
      </c>
    </row>
    <row r="89" spans="1:7" ht="5.0999999999999996" customHeight="1" x14ac:dyDescent="0.25"/>
    <row r="90" spans="1:7" x14ac:dyDescent="0.25">
      <c r="A90" s="12" t="s">
        <v>41</v>
      </c>
    </row>
    <row r="91" spans="1:7" ht="5.0999999999999996" customHeight="1" x14ac:dyDescent="0.25"/>
    <row r="92" spans="1:7" ht="12" x14ac:dyDescent="0.25">
      <c r="A92" s="13" t="s">
        <v>40</v>
      </c>
      <c r="B92" s="2">
        <f>B88+B90</f>
        <v>0</v>
      </c>
      <c r="C92" s="2">
        <f t="shared" ref="C92:G92" si="7">C88+C90</f>
        <v>0</v>
      </c>
      <c r="D92" s="2">
        <f t="shared" si="7"/>
        <v>0</v>
      </c>
      <c r="E92" s="2">
        <f t="shared" si="7"/>
        <v>0</v>
      </c>
      <c r="F92" s="2">
        <f t="shared" si="7"/>
        <v>0</v>
      </c>
      <c r="G92" s="2">
        <f t="shared" si="7"/>
        <v>0</v>
      </c>
    </row>
    <row r="93" spans="1:7" ht="5.0999999999999996" customHeight="1" x14ac:dyDescent="0.25"/>
    <row r="94" spans="1:7" ht="12" x14ac:dyDescent="0.25">
      <c r="A94" s="13" t="s">
        <v>56</v>
      </c>
      <c r="B94" s="2">
        <f t="shared" ref="B94:G94" si="8">B30-B92</f>
        <v>0</v>
      </c>
      <c r="C94" s="2">
        <f t="shared" si="8"/>
        <v>0</v>
      </c>
      <c r="D94" s="2">
        <f t="shared" si="8"/>
        <v>0</v>
      </c>
      <c r="E94" s="2">
        <f t="shared" si="8"/>
        <v>0</v>
      </c>
      <c r="F94" s="2">
        <f t="shared" si="8"/>
        <v>0</v>
      </c>
      <c r="G94" s="2">
        <f t="shared" si="8"/>
        <v>0</v>
      </c>
    </row>
    <row r="95" spans="1:7" ht="5.0999999999999996" customHeight="1" x14ac:dyDescent="0.25"/>
    <row r="96" spans="1:7" x14ac:dyDescent="0.25">
      <c r="A96" s="8" t="s">
        <v>51</v>
      </c>
    </row>
    <row r="97" spans="1:7" ht="5.0999999999999996" customHeight="1" x14ac:dyDescent="0.25"/>
    <row r="98" spans="1:7" ht="12" x14ac:dyDescent="0.25">
      <c r="A98" s="13" t="s">
        <v>57</v>
      </c>
      <c r="B98" s="2">
        <f>B94-B96</f>
        <v>0</v>
      </c>
      <c r="C98" s="2">
        <f t="shared" ref="C98:G98" si="9">C94-C96</f>
        <v>0</v>
      </c>
      <c r="D98" s="2">
        <f t="shared" si="9"/>
        <v>0</v>
      </c>
      <c r="E98" s="2">
        <f t="shared" si="9"/>
        <v>0</v>
      </c>
      <c r="F98" s="2">
        <f t="shared" si="9"/>
        <v>0</v>
      </c>
      <c r="G98" s="2">
        <f t="shared" si="9"/>
        <v>0</v>
      </c>
    </row>
    <row r="100" spans="1:7" ht="12.75" x14ac:dyDescent="0.25">
      <c r="A100" s="4" t="s">
        <v>42</v>
      </c>
      <c r="B100" s="20">
        <v>2024</v>
      </c>
      <c r="C100" s="20">
        <v>2025</v>
      </c>
      <c r="D100" s="20">
        <v>2026</v>
      </c>
      <c r="E100" s="20">
        <v>2027</v>
      </c>
      <c r="F100" s="20">
        <v>2028</v>
      </c>
      <c r="G100" s="20">
        <v>2029</v>
      </c>
    </row>
    <row r="101" spans="1:7" ht="12.75" x14ac:dyDescent="0.25">
      <c r="A101" s="14" t="s">
        <v>43</v>
      </c>
    </row>
    <row r="102" spans="1:7" x14ac:dyDescent="0.25">
      <c r="A102" s="15" t="s">
        <v>44</v>
      </c>
      <c r="B102" s="1">
        <f t="shared" ref="B102:G102" si="10">B30</f>
        <v>0</v>
      </c>
      <c r="C102" s="1">
        <f t="shared" si="10"/>
        <v>0</v>
      </c>
      <c r="D102" s="1">
        <f t="shared" si="10"/>
        <v>0</v>
      </c>
      <c r="E102" s="1">
        <f t="shared" si="10"/>
        <v>0</v>
      </c>
      <c r="F102" s="1">
        <f t="shared" si="10"/>
        <v>0</v>
      </c>
      <c r="G102" s="1">
        <f t="shared" si="10"/>
        <v>0</v>
      </c>
    </row>
    <row r="103" spans="1:7" x14ac:dyDescent="0.25">
      <c r="A103" s="16" t="s">
        <v>45</v>
      </c>
      <c r="B103" s="1">
        <f>-(B88-B80)</f>
        <v>0</v>
      </c>
      <c r="C103" s="1">
        <f t="shared" ref="C103:G103" si="11">-(C88-C80)</f>
        <v>0</v>
      </c>
      <c r="D103" s="1">
        <f t="shared" si="11"/>
        <v>0</v>
      </c>
      <c r="E103" s="1">
        <f t="shared" si="11"/>
        <v>0</v>
      </c>
      <c r="F103" s="1">
        <f t="shared" si="11"/>
        <v>0</v>
      </c>
      <c r="G103" s="1">
        <f t="shared" si="11"/>
        <v>0</v>
      </c>
    </row>
    <row r="104" spans="1:7" x14ac:dyDescent="0.25">
      <c r="A104" s="16" t="s">
        <v>58</v>
      </c>
      <c r="B104" s="1">
        <f>-B96</f>
        <v>0</v>
      </c>
      <c r="C104" s="1">
        <f t="shared" ref="C104:G104" si="12">-C96</f>
        <v>0</v>
      </c>
      <c r="D104" s="1">
        <f t="shared" si="12"/>
        <v>0</v>
      </c>
      <c r="E104" s="1">
        <f t="shared" si="12"/>
        <v>0</v>
      </c>
      <c r="F104" s="1">
        <f t="shared" si="12"/>
        <v>0</v>
      </c>
      <c r="G104" s="1">
        <f t="shared" si="12"/>
        <v>0</v>
      </c>
    </row>
    <row r="105" spans="1:7" x14ac:dyDescent="0.25">
      <c r="A105" s="17" t="s">
        <v>46</v>
      </c>
      <c r="B105" s="2">
        <f>SUM(B102:B104)</f>
        <v>0</v>
      </c>
      <c r="C105" s="2">
        <f t="shared" ref="C105:G105" si="13">SUM(C102:C104)</f>
        <v>0</v>
      </c>
      <c r="D105" s="2">
        <f t="shared" si="13"/>
        <v>0</v>
      </c>
      <c r="E105" s="2">
        <f t="shared" si="13"/>
        <v>0</v>
      </c>
      <c r="F105" s="2">
        <f t="shared" si="13"/>
        <v>0</v>
      </c>
      <c r="G105" s="2">
        <f t="shared" si="13"/>
        <v>0</v>
      </c>
    </row>
    <row r="106" spans="1:7" x14ac:dyDescent="0.25">
      <c r="A106" s="15" t="s">
        <v>47</v>
      </c>
    </row>
    <row r="107" spans="1:7" ht="12" x14ac:dyDescent="0.25">
      <c r="A107" s="13" t="s">
        <v>48</v>
      </c>
      <c r="B107" s="2">
        <f>SUM(B105:B106)</f>
        <v>0</v>
      </c>
      <c r="C107" s="2">
        <f t="shared" ref="C107:G107" si="14">SUM(C105:C106)</f>
        <v>0</v>
      </c>
      <c r="D107" s="2">
        <f t="shared" si="14"/>
        <v>0</v>
      </c>
      <c r="E107" s="2">
        <f t="shared" si="14"/>
        <v>0</v>
      </c>
      <c r="F107" s="2">
        <f t="shared" si="14"/>
        <v>0</v>
      </c>
      <c r="G107" s="2">
        <f t="shared" si="14"/>
        <v>0</v>
      </c>
    </row>
    <row r="108" spans="1:7" ht="12" x14ac:dyDescent="0.25">
      <c r="A108" s="13" t="s">
        <v>49</v>
      </c>
    </row>
    <row r="109" spans="1:7" ht="12" x14ac:dyDescent="0.25">
      <c r="A109" s="13" t="s">
        <v>50</v>
      </c>
    </row>
    <row r="111" spans="1:7" x14ac:dyDescent="0.25">
      <c r="A111" s="8" t="s">
        <v>52</v>
      </c>
      <c r="B111" s="18">
        <v>3.5000000000000003E-2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PEF MONTCADA_LA TORDERA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Fornós</dc:creator>
  <cp:lastModifiedBy>Beltran Ahís, Silveri</cp:lastModifiedBy>
  <dcterms:created xsi:type="dcterms:W3CDTF">2017-11-28T14:50:47Z</dcterms:created>
  <dcterms:modified xsi:type="dcterms:W3CDTF">2026-04-17T10:56:03Z</dcterms:modified>
</cp:coreProperties>
</file>