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8515" windowHeight="13110"/>
  </bookViews>
  <sheets>
    <sheet name="Hoja1" sheetId="1" r:id="rId1"/>
    <sheet name="Hoja2" sheetId="2" r:id="rId2"/>
    <sheet name="Hoja3" sheetId="3" r:id="rId3"/>
  </sheets>
  <calcPr calcId="145621"/>
</workbook>
</file>

<file path=xl/calcChain.xml><?xml version="1.0" encoding="utf-8"?>
<calcChain xmlns="http://schemas.openxmlformats.org/spreadsheetml/2006/main">
  <c r="E155" i="1" l="1"/>
  <c r="G156" i="1"/>
  <c r="F158" i="1" s="1"/>
  <c r="E148" i="1"/>
  <c r="G151" i="1"/>
  <c r="G149" i="1"/>
  <c r="E113" i="1"/>
  <c r="G144" i="1"/>
  <c r="G142" i="1"/>
  <c r="G140" i="1"/>
  <c r="G138" i="1"/>
  <c r="G136" i="1"/>
  <c r="G134" i="1"/>
  <c r="G132" i="1"/>
  <c r="G130" i="1"/>
  <c r="G128" i="1"/>
  <c r="G126" i="1"/>
  <c r="G124" i="1"/>
  <c r="G122" i="1"/>
  <c r="G120" i="1"/>
  <c r="G118" i="1"/>
  <c r="G116" i="1"/>
  <c r="G114" i="1"/>
  <c r="E90" i="1"/>
  <c r="G109" i="1"/>
  <c r="G107" i="1"/>
  <c r="G105" i="1"/>
  <c r="G103" i="1"/>
  <c r="G101" i="1"/>
  <c r="G99" i="1"/>
  <c r="G97" i="1"/>
  <c r="G95" i="1"/>
  <c r="G93" i="1"/>
  <c r="G91" i="1"/>
  <c r="E71" i="1"/>
  <c r="G86" i="1"/>
  <c r="G84" i="1"/>
  <c r="G82" i="1"/>
  <c r="G80" i="1"/>
  <c r="G78" i="1"/>
  <c r="G76" i="1"/>
  <c r="G74" i="1"/>
  <c r="G72" i="1"/>
  <c r="E4" i="1"/>
  <c r="G67" i="1"/>
  <c r="G65" i="1"/>
  <c r="G63" i="1"/>
  <c r="G61" i="1"/>
  <c r="G59" i="1"/>
  <c r="G57" i="1"/>
  <c r="G55" i="1"/>
  <c r="G53" i="1"/>
  <c r="G51" i="1"/>
  <c r="G49" i="1"/>
  <c r="G47" i="1"/>
  <c r="G45" i="1"/>
  <c r="G43" i="1"/>
  <c r="G41" i="1"/>
  <c r="G39" i="1"/>
  <c r="G37" i="1"/>
  <c r="G35" i="1"/>
  <c r="G33" i="1"/>
  <c r="G31" i="1"/>
  <c r="G29" i="1"/>
  <c r="G27" i="1"/>
  <c r="G25" i="1"/>
  <c r="G23" i="1"/>
  <c r="G21" i="1"/>
  <c r="G19" i="1"/>
  <c r="G17" i="1"/>
  <c r="G15" i="1"/>
  <c r="G13" i="1"/>
  <c r="G11" i="1"/>
  <c r="G9" i="1"/>
  <c r="G7" i="1"/>
  <c r="G5" i="1"/>
  <c r="F155" i="1" l="1"/>
  <c r="G158" i="1"/>
  <c r="G155" i="1" s="1"/>
  <c r="F153" i="1"/>
  <c r="F148" i="1" s="1"/>
  <c r="G153" i="1"/>
  <c r="G148" i="1" s="1"/>
  <c r="F146" i="1"/>
  <c r="G146" i="1" s="1"/>
  <c r="G113" i="1" s="1"/>
  <c r="F111" i="1"/>
  <c r="G111" i="1" s="1"/>
  <c r="G90" i="1" s="1"/>
  <c r="F88" i="1"/>
  <c r="F71" i="1" s="1"/>
  <c r="F69" i="1"/>
  <c r="G69" i="1" s="1"/>
  <c r="F113" i="1" l="1"/>
  <c r="F90" i="1"/>
  <c r="G88" i="1"/>
  <c r="G71" i="1" s="1"/>
  <c r="F4" i="1"/>
  <c r="F160" i="1"/>
  <c r="G160" i="1" s="1"/>
  <c r="G4" i="1"/>
</calcChain>
</file>

<file path=xl/sharedStrings.xml><?xml version="1.0" encoding="utf-8"?>
<sst xmlns="http://schemas.openxmlformats.org/spreadsheetml/2006/main" count="385" uniqueCount="230">
  <si>
    <t>Rehabilitació dels patis interiors d'edifici de Pau Claris 83</t>
  </si>
  <si>
    <t>Pressupost</t>
  </si>
  <si>
    <t>Código</t>
  </si>
  <si>
    <t>Resumen</t>
  </si>
  <si>
    <t>ImpPres</t>
  </si>
  <si>
    <t>Nat</t>
  </si>
  <si>
    <t>Ut</t>
  </si>
  <si>
    <t>CanPres</t>
  </si>
  <si>
    <t>PrPres</t>
  </si>
  <si>
    <t xml:space="preserve">1.1          </t>
  </si>
  <si>
    <t>TREBALLS EN PATI 1</t>
  </si>
  <si>
    <t>Capítol</t>
  </si>
  <si>
    <t/>
  </si>
  <si>
    <t xml:space="preserve">01.01        </t>
  </si>
  <si>
    <t>MUNTATGE I DESMUNTATGE BASTIDA FIXA</t>
  </si>
  <si>
    <t>Partida</t>
  </si>
  <si>
    <t>m2</t>
  </si>
  <si>
    <t xml:space="preserve">Muntatge i desmuntatge de bastida tubular metàl.lica fixa formada per bastiments de 70 cm i alçària
com a màxim de 200 cm, amb bases regulables, tubs travessers, tubs de travament, plataformes de
treball d'amplària com a mínim de 60 cm, escales d'accès, baranes laterals, sòcols i amarradors cada 20 m2 de façana, inclosos tots els elements de senyalització normalitzats i el transport amb un recorregut total màxim de 20 km.
Queda inclòs el sistema d'estintolament (bigues, etc.) de la pròpia bastida per passar per sobre del cos sortint de la plantes inferiors (corresponent al local).
Es disposarà de forma que sigui accessible des del pati i des de la coberta, amb seguretat.
S'inclouen tots els treballs i materials necessaris per a la correcta i segura execució, complint les ordenances municiapals vigents i les prescripcions contingudes al document de Bastida fixa i/o l'Estudi bàsic de seguretat i salut.
</t>
  </si>
  <si>
    <t xml:space="preserve">01.02        </t>
  </si>
  <si>
    <t>AMORTITZACIÓ BASTIDA FIXA</t>
  </si>
  <si>
    <t>U</t>
  </si>
  <si>
    <t xml:space="preserve">Amortització diària de bastida tubular metàl.lica fixa, formada per bastiments de 70 cm d'amplària i alçària com a màxim de 200 cm, amb bases regulables, tubs travessers, tubs de travament, plataformes de treball d'amplària com a mínim de 60 cm, escales d'accès, baranes laterals, sòcols i xarxa de protecció de poliamida col.locada a tota la cara exterior i amarradors cada 20 m2 de façana, inclosos tots els elements de senyalització normalitzats.
Previsió d'amortització per a un període de dies de durada dels treballs.
S'inclouen tots els treballs i materials necessaris per a la correcta i segura execució, complint les ordenances municiapals vigents i les prescripcions contingudes al document de Bastida fixa i /o a l'Estudi bàsic de seguretat i salut.
</t>
  </si>
  <si>
    <t xml:space="preserve">01.03        </t>
  </si>
  <si>
    <t>RETIRADA I RECOL·LOCACIÓ DE INSTAL·LACIONS</t>
  </si>
  <si>
    <t xml:space="preserve">Retirada i posterior recol·locació de cablatge situats a la façana, amb mitjans manuals; incloses les caixes elèctriques i/o de telecomunicacions, canaletes i safates.
S'eliminarà el cablatge i altres instal·lacions obsolets.
S'estudiarà la possibilitat de millorar la conducció de instal·lacions per la façana. 
S'inclouen tots els treballs i materials necessaris per a la correcta i segura execució.
</t>
  </si>
  <si>
    <t xml:space="preserve">01.04        </t>
  </si>
  <si>
    <t>REPICAT REVESTIMENT DE FAÇANA</t>
  </si>
  <si>
    <t xml:space="preserve">Repicat i sanejat del revestiment general (70% de la sup. total).
- Retall amb serra mecànica circular i/o repicat puntual de les zones defectuoses del revestiment i/o parts reparades amb morter de ciment, respectant i netejant els panys d’estuc que es mantinguin en bon estat, per a la seva consolidació.
- Grapat i ataconat d'esquerdes, si s'escau.
- Eliminat d'elements adossats obsolets, i tapat de petits forats.
Càrrega manual de runa fins al contenidor (o sac) de runa en el vial.
S'inclouen tots els treballs i materials necessaris per a la correcta i segura execució.
* Criteri d'amidament buit per ple en forats de superfície &lt; 4 m2.
** Es mesura el 70% de la superfície total.
</t>
  </si>
  <si>
    <t xml:space="preserve">01.05        </t>
  </si>
  <si>
    <t>ARRENCADA DE REMAT CERÀMIC</t>
  </si>
  <si>
    <t>m</t>
  </si>
  <si>
    <t xml:space="preserve">Arrencada de remat de rajola ceràmica, amb trencaaigües o sense, amb mitjans manuals i càrrega manual de runa fins al contenidor (o sac) de runa en el vial.
S'inclouen tots els treballs i materials necessaris per a la correcta i segura execució.
</t>
  </si>
  <si>
    <t xml:space="preserve">01.06        </t>
  </si>
  <si>
    <t>ARRENCADA DE PAVIMENT CERÀMIC</t>
  </si>
  <si>
    <t xml:space="preserve">Arrencada del paviment exterior existent de rajola ceràmica senzilla,amb mitjans manuals, sense deteriorar els elements constructius contigus, i càrrega manual sobre camió o contenidor.
S'inclou el minvell existent.
El preu inclou el picat del material d'unió adherit al suport, però no inclou la demolició de la base suport.
S'inclouen tots els treballs i materials necessaris per a la correcta i segura execució.
</t>
  </si>
  <si>
    <t xml:space="preserve">01.07        </t>
  </si>
  <si>
    <t>REPARACIÓ ESTUC DE FAÇANA</t>
  </si>
  <si>
    <t xml:space="preserve">Reparació i reposició de l'acabat dels trams de parament general, retallats o repicats, segons el següent procediment:
- Arrebossat esquerdejat sobre parament vertical exterior amb morter de calç hidràulica natural NHL 3,5, pastat a l'obra, esquixat. Morter tipus "Com-Cal Restaura" o equivalent.
- Estucat de calç aèria natural (CL-90) i sorra de marbre blanc, col.locat mitjançant estesa sobre parament arrebossat, acabat imitant l'existent. Estucat tipus "Com-Cal Estucal" o equivalent.
S'inclouen tots els treballs i materials necessaris per a la correcta i segura execució.
* Criteri d'amidament buit per ple en forats de superfície &lt; 4 m2.
** Es mesura el 70% de la superfície total.
</t>
  </si>
  <si>
    <t xml:space="preserve">01.08        </t>
  </si>
  <si>
    <t>REPARACIÓ DE REVESTIMENT COS SORTINT</t>
  </si>
  <si>
    <t xml:space="preserve">Reparació i sanejat i reposició del revestiment del cos sortint (20% de la sup. total).
- Repicat puntual de les zones defectuoses del revestiment i/o parts reparades amb morter de ciment, respectant i netejant els panys d’estuc que es mantinguin en bon estat, per a la seva consolidació.
- Arrebossat esquerdejat sobre parament vertical exterior amb morter de calç hidràulica natural NHL 3,5, pastat a l'obra, esquixat. Morter tipus "Com-Cal Restaura" o equivalent.
- Estucat de calç aèria natural (CL-90) i sorra de marbre blanc, col.locat mitjançant estesa sobre parament arrebossat, acabat imitant l'existent. Estucat tipus "Com-Cal Estucal" o equivalent.
Càrrega manual de runa fins al contenidor (o sac) de runa en el vial.
S'inclouen tots els treballs i materials necessaris per a la correcta i segura execució.
* Es mesura el 20% de la superfície total.
</t>
  </si>
  <si>
    <t xml:space="preserve">01.09        </t>
  </si>
  <si>
    <t>PINTAT DE REVESTIMENT REPARAT</t>
  </si>
  <si>
    <t xml:space="preserve">Pintat dels paraments verticals de façana reparada, amb revestiment de calç, amb eliminació prèvia per aspiració de les acumulacions de pols poc o gens adherides, aplicació d'una capa d'emprimació fixadora i dues capes d'acabat amb pintura mineral a base de silicats de potassi, tipus KEIM Restauro-Lasur i KEIM Restauro-Fixativ (o KEIM Spezial-Fixativ), aplicada amb tècniques de veladura (càrrega cromàtica &lt; 2% ).
Un sol color segons Estudi Cromàtic i/o indicacions de la Direccio facultativa: Color A (F2.06.84).
S'inclouen tots els treballs i materials necessaris per a la correcta i segura execució.
* Criteri d'amidament buit per ple en forats de superfície &lt;4 m2.
</t>
  </si>
  <si>
    <t xml:space="preserve">01.10        </t>
  </si>
  <si>
    <t>PINTAT DE REVESTIMENT COS SORTINT</t>
  </si>
  <si>
    <t xml:space="preserve">Pintat dels paraments verticals del cos sotint (amb vidre emmotllat) reparat, amb revestiment de calç, amb eliminació prèvia per aspiració de les acumulacions de pols poc o gens adherides, aplicació d'una capa d'emprimació fixadora i dues capes d'acabat amb pintura mineral a base de silicats de potassi, tipus KEIM Restauro-Lasur i KEIM Restauro-Fixativ (o KEIM Spezial-Fixativ), aplicada amb tècniques de veladura (càrrega cromàtica &lt; 2% ).
Un sol color segons Estudi Cromàtic i/o indicacions de la Direccio facultativa: Color A (F2.06.84).
S'inclouen tots els treballs i materials necessaris per a la correcta i segura execució.
* Es mesura el 50% de la superfície total (s'ha descomptat la superfície ocupada pel vidre emmotllat).
</t>
  </si>
  <si>
    <t xml:space="preserve">01.11        </t>
  </si>
  <si>
    <t>NETEJA DEL VIDRE EMMOTLLAT</t>
  </si>
  <si>
    <t xml:space="preserve">Neteja de la zona vidriada, o blocs de vidre emmotllat, del cos sortint.
S'inclouen tots els treballs i materials necessaris per a la correcta i segura execució.
</t>
  </si>
  <si>
    <t xml:space="preserve">01.12        </t>
  </si>
  <si>
    <t>CONSOLIDACIÓ DE PAVIMENT CERÀMIC</t>
  </si>
  <si>
    <t xml:space="preserve">Tractament de consolidació de paviment ceràmic, en estat de conservació deficient, que presenta, taques de greix o humitat, incrustacions, mitjançant aplicació de mineralitzador de base hidròfuga transpirable com a protector de superfície i una mà de cera natural d'abella.
S'inclouen tots els treballs i materials necessaris per a la correcta i segura execució.
</t>
  </si>
  <si>
    <t xml:space="preserve">01.13        </t>
  </si>
  <si>
    <t>PREPARACIÓ DEL SUPORT DE COBERTA</t>
  </si>
  <si>
    <t xml:space="preserve">Preparació del suport de base amb la neteja de la superfície, reblert de forats i cosit d'esquerdes (si s'escau), formació de junts, matarracons de radi 6 cm i rases horitzontals per encastar la membrana.
S'inclouen tots els treballs i materials necessaris per a la correcta i segura execució.
</t>
  </si>
  <si>
    <t xml:space="preserve">01.14        </t>
  </si>
  <si>
    <t>MEMBRANA IMPERMEABILITZANT ADHERIDA</t>
  </si>
  <si>
    <t xml:space="preserve">Subministrament i col·locació de membrana per a impermeabilització de cobertes PA-9 de 4,8 kg/m2 d'una làmina de betum asfàltic modificat LBM (APP)-48-FP amb armadura de feltre de polièster de 180 g/m2, adherida en calent, prèvia emprimació, inclòs part proporcional de reforços i solapaments.
Sistema de membrana tipus Danosa amb emprimació Curidan, làmina Polydan 48 P Pàrking o equivalent.
El preu inclou l'execució d'acabats en les trobades amb paraments (minvell) i desaigües.
S'inclouen tots els treballs i materials necessaris per a la correcta i segura execució.
</t>
  </si>
  <si>
    <t xml:space="preserve">01.15        </t>
  </si>
  <si>
    <t>PAVIMENT DE RAJOLA</t>
  </si>
  <si>
    <t xml:space="preserve">Acabat exterior de rajola ceràmica comuna, de dimensions 28x14x1 cm, de color vermell amb l'acabat fi, col·locada amb morter cola estès amb pala plana dentada i rejuntat amb morter de junta flexible i impermeable. Morter cola tipus Weber.col flex gris o equivalent.
S'inclouen tots els treballs i materials necessaris per a la correcta i segura execució.
</t>
  </si>
  <si>
    <t xml:space="preserve">01.16        </t>
  </si>
  <si>
    <t>CORONAMENT AMB PEÇA CERÀMICA</t>
  </si>
  <si>
    <t xml:space="preserve">Coronament de paret amb rajola d'elaboració mecànica amb acabat fi, de color similar a l'existent, de dimensions 20x20x2,5 cm, fixada amb morter de c. p. 1:6 (M-40), amb doble trencaaigües ambdós extrems, i rejuntat. Pendent cap a l'interior.
S'inclouen tots els treballs i materials necessaris per a la correcta i segura execució.
</t>
  </si>
  <si>
    <t xml:space="preserve">01.17        </t>
  </si>
  <si>
    <t>CORONAMENT AMB PLANXA METÀL·LICA</t>
  </si>
  <si>
    <t xml:space="preserve">Formació de coronament perimetral de paret amb xapa metàl·lica (alumini anoditzat / acer galvanitzat), de entre 50 i 60 cm de desenvolupament, amb 4 plecs formant una U i 2 trencaaigües als extrems, de gruix 1,2 mm, pendent del 2% cap a la coberta; col ·locada amb adhesiu i fixacions mecaniques, sobre perfils conformats d'acer galvanitzat tipus omega de 50x2 mm col.locats amb fixacions mecàniques d'acer inoxidable amb volanderes (arandelas); cobrint la làmina impermeable existent.
Inclòs segellat adhesiu monocomponent, per a segellat de les juntes entre xapes.
S'inclouen tots els treballs i materials necessaris per a la correcta i segura execucio.
</t>
  </si>
  <si>
    <t xml:space="preserve">01.18        </t>
  </si>
  <si>
    <t>PINTAT DE REIXES</t>
  </si>
  <si>
    <t xml:space="preserve">Tractament de la reixa de barrots de ferro forjat segons el següent procediment: Neteja de restes de corrossió, aplicació d'una capa d'emprimació antioxidant i dues capes d'acabat a l'esmalt sintètic amb partícules fèrriques.
Color gris forja, o referència cromàtica C de l’Estudi Cromàtic: ON.00.21 (RAL-7016).
S'incloen tots els treballs, elements i materials necessaris per a la correcta i segura execució.
* Es mesura la superfície de l'obertura.
</t>
  </si>
  <si>
    <t xml:space="preserve">01.19        </t>
  </si>
  <si>
    <t>PINTAT DE PERFIL METÀL·LIC</t>
  </si>
  <si>
    <t xml:space="preserve">Tractament de perfil d'acer IPN encastat en parament de façana segons el següent procediment: Neteja de restes de corrossió, aplicació d'una capa d'emprimació antioxidant i dues capes d'acabat a l'esmalt sintètic amb partícules fèrriques.
Color gris forja, o referència cromàtica C de l’Estudi Cromàtic: ON.00.21 (RAL-7016).
S'incloen tots els treballs, elements i materials necessaris per a la correcta i segura execució.
</t>
  </si>
  <si>
    <t xml:space="preserve">01.20        </t>
  </si>
  <si>
    <t>PINTAT DE TUB O CANALITZACIÓ</t>
  </si>
  <si>
    <t xml:space="preserve">Pintat de tub metàl·lic o PVC, a l'esmalt sintetic, amb una capa d'imprimacio fosfatant i dues d'acabat setinat.
Color segons Estudi Cromàtic i/o indicacions de la Direccio facultativa: Color A (F2.06.84).
S'inclouen tots els treballs i materials necessaris per a la correcta i segura execució.
</t>
  </si>
  <si>
    <t xml:space="preserve">01.21        </t>
  </si>
  <si>
    <t>REPOSICIO ACABAT ESCOPIDOR FINESTRA</t>
  </si>
  <si>
    <t xml:space="preserve">Reposicio de l'acabat superior de proteccio sobre l'escopidor de la finestra, segons el seguent procediment: formacio de pendent (pendent minima 1% ), amb morter de c. p. 1:8 elaborat a l'obra, acabat arremolinat; aplicacio amb rodet d'una lamina impermeable continua a base de resines elastomeriques;
rajola d'elaboracio mecanica amb acabat fi, de color vermell, de dimensions 28x14x1,5 cm, fixada amb morter de c. p. 1:8, elaborat a l'obra, amb peces especials a l'extrem amb doble gotero; rejuntat de les peces amb beurada de ciment.
S'inclouen tots els treballs, elements i materials necessaris per a una correcta i segura execució.
</t>
  </si>
  <si>
    <t xml:space="preserve">01.22        </t>
  </si>
  <si>
    <t>REPARACIÓ I PINTAT DE FUSTERIA (1)</t>
  </si>
  <si>
    <t xml:space="preserve">Reparació prèvia de finestra (finestra rectangular) de fusta massissa, amb 2 fulls batents amb 3 vidres cadascú, per a un buit d'obra aproximat de 1,80 m2, substitució de les parts més deteriorades, si s'escau, segellat i massillat i pintat dels elements de fusta de l'exterior amb aplicació d'una capa d'emprimació i dues d'acabat d'esmalt sintètic setinat de color.
Color segons Estudi Cromàtic i/o indicacions de la Direccio facultativa: Color B (D8.18.34 (RAL-8025)).
S'inclouen tots els treballs i materials necessaris per a la correcta i segura execució.
* Es mesura la superfície de l'obertura.
</t>
  </si>
  <si>
    <t xml:space="preserve">01.23        </t>
  </si>
  <si>
    <t>REPARACIÓ I PINTAT DE FUSTERIA (2)</t>
  </si>
  <si>
    <t xml:space="preserve">Reparació prèvia de finestra (finestra rectangular) de fusta massissa, amb 2 fulls batents amb 3 vidres quadrats i 4 vidres triangulars cadascú, per a un buit d'obra aproximat de 2,50 m2, substitució de les parts més deteriorades, si s'escau, segellat i massillat i pintat dels elements de fusta de l'exterior amb aplicació d'una capa d'emprimació i dues d'acabat d'esmalt sintètic setinat de color.
Color segons Estudi Cromàtic i/o indicacions de la Direccio facultativa: Color B (D8.18.34 (RAL-8025)).
S'inclouen tots els treballs i materials necessaris per a la correcta i segura execució.
* Es mesura la superfície de l'obertura.
</t>
  </si>
  <si>
    <t xml:space="preserve">01.24        </t>
  </si>
  <si>
    <t>REPARACIÓ I PINTAT DE FUSTERIA (3)</t>
  </si>
  <si>
    <t xml:space="preserve">Reparació prèvia de finestra (finestral rectangular) de fusta massissa, amb 2 fulls batents, per a un buit d'obra aproximat de 6,00 m2, avui esmaltada en colors gris, amb molts vidres senzills translúcids de diferents mesures, quadrats, rectangular i triangulars, col·locades a ran del parament exterior; amb substitució de les parts més deteriorades, si s'escau, segellat i massillat i pintat dels elements de fusta de l'exterior amb aplicació d'una capa d'emprimació i dues d'acabat d'esmalt sintètic setinat de color.
Color segons Estudi Cromàtic i/o indicacions de la Direccio facultativa: Color B (D8.18.34 (RAL-8025)).
S'inclouen tots els treballs i materials necessaris per a la correcta i segura execució.
* Es mesura la superfície de l'obertura.
</t>
  </si>
  <si>
    <t xml:space="preserve">01.25        </t>
  </si>
  <si>
    <t>REPARACIÓ I PINTAT DE FUSTERIA (4)</t>
  </si>
  <si>
    <t xml:space="preserve">Reparació prèvia de finestra (finestral rectangular) de fusta massissa, amb 2 fulls batents, per a un buit d'obra aproximat de 3,40 m2, avui esmaltada en colors marró o marró fosc, amb molts vidres senzills translúcids de diferents mesures, quadrats, rectangular i triangulars, col·locades a ran del parament exterior; amb substitució de les parts més deteriorades, si s'escau, segellat i massillat i pintat dels elements de fusta de l'exterior amb aplicació d'una capa d'emprimació i dues d'acabat d'esmalt sintètic setinat de color.
Color segons Estudi Cromàtic i/o indicacions de la Direccio facultativa: Color B (D8.18.34 (RAL-8025)).
S'inclouen tots els treballs i materials necessaris per a la correcta i segura execució.
* Es mesura la superfície de l'obertura.
</t>
  </si>
  <si>
    <t xml:space="preserve">01.26        </t>
  </si>
  <si>
    <t>REPARACIÓ I PINTAT DE FUSTERIA (5)</t>
  </si>
  <si>
    <t xml:space="preserve">Reparació prèvia de finestra (finestral amb arc) de fusta massissa, amb 2 fulls batents o més, de llinda en forma d'arc, per a un buit d'obra aproximat entre 3 i 5 m2; amb substitució de les parts més deteriorades, si s'escau, segellat i massillat i pintat dels elements de fusta de l'exterior amb aplicació d'una capa d'emprimació i dues d'acabat d'esmalt sintètic setinat de color.
Color segons Estudi Cromàtic i/o indicacions de la Direccio facultativa: Color B (D8.18.34 (RAL-8025)).
S'inclouen tots els treballs i materials necessaris per a la correcta i segura execució.
* Es mesura la superfície de l'obertura.
</t>
  </si>
  <si>
    <t xml:space="preserve">01.27        </t>
  </si>
  <si>
    <t>REPARACIÓ I PINTAT DE FUSTERIA (6)</t>
  </si>
  <si>
    <t xml:space="preserve">Reparació prèvia de finestra (finestra petita) de fusta massissa, amb 1 full batent, per a un buit d'obra aproximat de 0,30 m2, substitució de les parts més deteriorades, si s'escau, segellat i massillat i pintat dels elements de fusta de l'exterior amb aplicació d'una capa d'emprimació i dues d'acabat d'esmalt sintètic setinat de color.
Color segons Estudi Cromàtic i/o indicacions de la Direccio facultativa: Color B (D8.18.34 (RAL-8025)).
S'inclouen tots els treballs i materials necessaris per a la correcta i segura execució.
* Es mesura la superfície de l'obertura.
</t>
  </si>
  <si>
    <t xml:space="preserve">01.28        </t>
  </si>
  <si>
    <t>ARRENCADA FINESTRA D'ALUMINI O PVC</t>
  </si>
  <si>
    <t xml:space="preserve">Arrencada de full i bastiment de finestra exterior d'alumini o PVC, d'un o dos fulls, amb mitjans manuals i càrrega manual sobre camió o contenidor.
S'inclouen tots els treballs i materials necessaris per a la correcta i segura execució.
</t>
  </si>
  <si>
    <t xml:space="preserve">01.29        </t>
  </si>
  <si>
    <t>NOVA FINESTRA 2 FULLS (10)</t>
  </si>
  <si>
    <t xml:space="preserve">Fusteria exterior de fusta de pi, per a finestra, formada per un full oscil·lobatent i un full batent, amb cada full dividit en 3 vidres, d'un forat d'obra de 108x158 cm aproximadament (a comprovar en obra), full de 68x78 mm de secció i marc de 68x78 mm, motllura recta, rivets, tapajunts de fusta massissa de 50x15 mm i escopidor en el perfil inferior, amb suport d'alumini anoditzat i revestiment exterior de fusta; amb capacitat per a rebre un envidriament amb un gruix mínim de 21 mm i màxim de 32 mm; coeficient de transmissió tèrmica del marc de la secció tipus màxim Uh,m = 2,1 W/(m²K), amb classificació a la permeabilitat a l'aire classe 3, segons UNE-EN 12207, classificació a l'estanquitat a l'aigua classe 9A, segons UNE-EN 12208 i classificació a la resistència a la força del vent classe 5, segons UNE-EN 12210; acabat mitjançant sistema d'envernissat opac, compost d'una primera mà d'impregnació per a la protecció preventiva de la fusta contra fongs i atacs d'insectes xilòfags i posterior aplicació d'una capa de terminació de 220 micres, acabat mat setinat, d'alta resistència enfront de l'acció dels rajos UV i de la intempèrie; inclús aplicació de massilla segelladora per a junts.
Sense bastiment de base i sense persiana. El preu inclou el rebut en obra de la fusteria.
Color segons Estudi Cromàtic i/o indicacions de la Direccio facultativa: Color B (D8.18.34 (RAL-8025)).
S'inclouen tots els treballs i materials necessaris per a la correcta i segura execució.
</t>
  </si>
  <si>
    <t xml:space="preserve">01.30        </t>
  </si>
  <si>
    <t>NOVA FINESTRA 1 FULL (11)</t>
  </si>
  <si>
    <t xml:space="preserve">Fusteria exterior de fusta de pi, per a finestra, formada per un sol  full oscil·lobatent, d'un forat d'obra de 47x67 cm aproximadament (a comprovar en obra), full de 68x78 mm de secció i marc de 68x78 mm, motllura recta, rivets, tapajunts de fusta massissa de 50x15 mm i escopidor en el perfil inferior, amb suport d'alumini anoditzat i revestiment exterior de fusta; amb capacitat per a rebre un envidriament amb un gruix mínim de 21 mm i màxim de 32 mm; coeficient de transmissió tèrmica del marc de la secció tipus màxim Uh,m = 2,1 W/(m²K), amb classificació a la permeabilitat a l'aire classe 3, segons UNE-EN 12207, classificació a l'estanquitat a l'aigua classe 9A, segons UNE-EN 12208 i classificació a la resistència a la força del vent classe 5, segons UNE-EN 12210; acabat mitjançant sistema d'envernissat opac, compost d'una primera mà d'impregnació per a la protecció preventiva de la fusta contra fongs i atacs d'insectes xilòfags i posterior aplicació d'una capa de terminació de 220 micres, acabat mat setinat, d'alta resistència enfront de l'acció dels rajos UV i de la intempèrie; inclús aplicació de massilla segelladora per a junts.
Sense bastiment de base i sense persiana. El preu inclou el rebut en obra de la fusteria.
Color segons Estudi Cromàtic i/o indicacions de la Direccio facultativa: Color B (D8.18.34 (RAL-8025)).
S'inclouen tots els treballs i materials necessaris per a la correcta i segura execució.
</t>
  </si>
  <si>
    <t xml:space="preserve">01.31        </t>
  </si>
  <si>
    <t>ARRENCADA DE TRAM DE BAIXANT DE FIBROCIMENT</t>
  </si>
  <si>
    <t xml:space="preserve">Arrencada de tram de baixant de fibrociment i connexions als desguassos amb mitjans manuals.
Càrrega manual de runa sobre camió o contenidor especific per a residus especials.
S'inclouen tots els treballs, materials i mitjans auxiliars necessaris per a la correcta i segura execució. Treballs a realitzar per empresa homologada.
</t>
  </si>
  <si>
    <t xml:space="preserve">01.32        </t>
  </si>
  <si>
    <t>BAIXANT PVC</t>
  </si>
  <si>
    <t xml:space="preserve">Nou tram de baixant de la xarxa d'evacuació d'aigües pluvials de les cobertes del cos sortint, formada per tub de PVC, segurament de 110 mm de diàmetre; amb unió a pressió amb junta elàstica, al tram existent.
Inclòs, material auxiliar para muntatge i subjecció a l'obra, accessoris i peces especials.
S'inclouen tots els treballs i materials necessaris per a la correcta i segura execució.
</t>
  </si>
  <si>
    <t>1.1</t>
  </si>
  <si>
    <t xml:space="preserve">1.2          </t>
  </si>
  <si>
    <t>TREBALLS EN PATI 2</t>
  </si>
  <si>
    <t xml:space="preserve">02.01        </t>
  </si>
  <si>
    <t>SISTEMA DE TREBALLS VERTICALS</t>
  </si>
  <si>
    <t xml:space="preserve">Instal·lació d'un sistema per a treballs verticals en el pati: Transport, estesa i muntatge dels cordatges i elements auxiliars de seguretat degudament cargolats a elements i/o cossos ferms de la zona de la coberta, per cobrir l'abast dels treballs a efectuar al pati.
Els treballs els executaran escaladors especialitzats, amb les seves corresponents proteccions i mesures de seguretat individuals i col·lectives.
S'inclouen tots els treballs i materials necessaris per a la correcta i segura execució, complint les ordenances municipals vigents i les prescripcions contingudes al document de Treballs verticals i a l'Estudi bàsic de seguretat i salut.
</t>
  </si>
  <si>
    <t xml:space="preserve">02.02        </t>
  </si>
  <si>
    <t xml:space="preserve">Retirada i posterior recol·locació de cablatge situats a la façana, amb mitjans manuals; incloses les caixes elèctriques i/o de telecomunicacions, canaletes i safates.
S'eliminarà el cablatge i altres instal·lacions obsolets.
S'inclouen tots els treballs i materials necessaris per a la correcta i segura execució.
</t>
  </si>
  <si>
    <t xml:space="preserve">02.03        </t>
  </si>
  <si>
    <t>REPARACIÓ DEL REVESTIMENT DE FAÇANA</t>
  </si>
  <si>
    <t xml:space="preserve">Reparacció del revestiment general segons el següent procediment:
- Retall amb serra mecànica circular i/o repicat puntual de les zones defectuoses del revestiment i/o parts reparades amb morter de ciment, respectant i netejant els panys d’estuc o arrebossat que es mantinguin en bon estat, per a la seva consolidació.
- Grapat i ataconat d'esquerdes, si s'escau.
- Eliminat d'elements adossats obsolets, i tapat de petits forats.
- Reposició del revestiment, en els trams amb revestiment de calç:
     + Arrebossat esquerdejat sobre parament vertical exterior amb morter de calç hidràulica natural NHL 3,5, pastat a l'obra, esquixat. Morter tipus "Com-Cal Restaura" o equivalent.
     + Estucat de calç aèria natural (CL-90) i sorra de marbre blanc, col.locat mitjançant estesa sobre parament arrebossat, acabat imitant l'existent. Estucat tipus "Com-Cal Estucal" o equivalent.
- En la resta de trams es reposarà el revestiment amb el mateix material preexistent, per tal de no crear incompatibilitats.
Càrrega manual de runa fins al contenidor (o sac) de runa en el vial.
S'inclouen tots els treballs i materials necessaris per a la correcta i segura execució.
* Criteri d'amidament buit per ple en forats de superfície &lt; 4 m2.
** Es mesura el 10% de la superfície total.
</t>
  </si>
  <si>
    <t xml:space="preserve">02.04        </t>
  </si>
  <si>
    <t xml:space="preserve">02.05        </t>
  </si>
  <si>
    <t xml:space="preserve">Tractament de la reixa de barrots de ferro forjat segons el següent procediment: Neteja de restes de corrossió, aplicació d'una capa d'emprimació antioxidant i dues capes d'acabat a l'esmalt sintètic amb partícules fèrriques.
Color gris forja, o referència cromàtica C de l’Estudi Cromàtic: ON.00.21 (RAL-7016).
S'incloen tots els treballs, elements i materials necessaris per a la correcta i segura execució.
* Es mesura la superfície de l'obertura, o l'àmbit ocupat per la peça.
</t>
  </si>
  <si>
    <t xml:space="preserve">02.06        </t>
  </si>
  <si>
    <t>REPARACIÓ DE BAIXANT DE PVC</t>
  </si>
  <si>
    <t xml:space="preserve">Reparació del baixant de PVC trencat. Tots es repassaran, netejaran i rejuntaran.
S'inclouen tots els treballs i materials necessaris per a la correcta i segura execució.
</t>
  </si>
  <si>
    <t xml:space="preserve">02.07        </t>
  </si>
  <si>
    <t>NETEJA DEL PAVIMENT</t>
  </si>
  <si>
    <t xml:space="preserve">Neteja general del terra del pati, eliminant brutícia i elements alients al pati. Repàs i condicionament del paviment de rajola (coberta del soterrani).
Càrrega manual de brossa fins al contenidor corresponent a vial.
S'inclouen tots els treballs i materials necessaris per a la correcta i segura execució.
</t>
  </si>
  <si>
    <t xml:space="preserve">02.08        </t>
  </si>
  <si>
    <t>RETIRADA I RECOL·LOCACIÓ DE REIXA HORITZONTAL</t>
  </si>
  <si>
    <t xml:space="preserve">Retirada de la reixa horitzontal existent per a poder treballar en el pati. I posterior recol·locació o muntatge de la mateixa en la posició original.
S'inclouen tots els treballs i materials necessaris per a la correcta i segura execució.
</t>
  </si>
  <si>
    <t>1.2</t>
  </si>
  <si>
    <t xml:space="preserve">1.3          </t>
  </si>
  <si>
    <t>TREBALLS EN PATI 3</t>
  </si>
  <si>
    <t xml:space="preserve">03.01        </t>
  </si>
  <si>
    <t xml:space="preserve">Instal·lació d'un sistema per a treballs verticals en el pati: Transport, estesa i muntatge dels cordatges i elements auxiliars de seguretat degudament cargolats a elements i/o cossos ferms de la zona de la coberta, per cobrir l'abast dels treballs a efectuar al pati.
Els treballs els executaran escaladors especialitzats, amb les seves corresponents proteccions i mesures de seguretat individuals i col·lectives.
S'inclouen tots els treballs i materials necessaris per a la correcta i segura execució, complint les ordenances municipals vigents i les prescripcions contingudes al document de Treballs verticals i a l'Estudi bàsic de seguretat i salut.
</t>
  </si>
  <si>
    <t xml:space="preserve">03.02        </t>
  </si>
  <si>
    <t xml:space="preserve">03.03        </t>
  </si>
  <si>
    <t xml:space="preserve">03.04        </t>
  </si>
  <si>
    <t>DESMUNTATGE I MUNTATGE DE PETIT EQUIPAMENT: UNITAT AC</t>
  </si>
  <si>
    <t xml:space="preserve">Desmuntatge i posterior muntatge-instal·lació (si s'escau, o estava en funcionament) d'unitat exterior d'aire condicional (AC), amb mitjans manuals.
S'inclou l'aplec de materials provisional per a la seva reutilització, i/o la càrrega manual de runa en contenidor especialitzat.
S'inclouen tots els treballs i materials necessaris per a la correcta i segura execucio.
(*) Es compten el número de màquines d'AC.
</t>
  </si>
  <si>
    <t xml:space="preserve">03.05        </t>
  </si>
  <si>
    <t>REPICAT REVESTIMENT DE PARAMENT VERTICAL</t>
  </si>
  <si>
    <t xml:space="preserve">Repicat i sanejat del revestiment general (20% de la sup. total).
- Retall amb serra mecànica circular i/o repicat puntual de les zones defectuoses del revestiment i/o parts reparades amb morter de ciment, respectant i netejant els panys d’estuc que es mantinguin en bon estat, per a la seva consolidació.
- Grapat i ataconat d'esquerdes, si s'escau.
- Eliminat d'elements adossats obsolets, i tapat de petits forats.
Càrrega manual de runa fins al contenidor (o sac) de runa en el vial.
S'inclouen tots els treballs i materials necessaris per a la correcta i segura execució.
* Criteri d'amidament buit per ple en forats de superfície &lt; 4 m2.
** Es mesura el 20% de la superfície total.
</t>
  </si>
  <si>
    <t xml:space="preserve">03.06        </t>
  </si>
  <si>
    <t>REPARACIÓ ESTUC DE PARAMENT VERTICAL</t>
  </si>
  <si>
    <t xml:space="preserve">Reparació i reposició de l'acabat dels trams de parament general, retallats o repicats, segons el següent procediment:
- Arrebossat esquerdejat sobre parament vertical exterior amb morter de calç hidràulica natural NHL 3,5, pastat a l'obra, esquixat. Morter tipus "Com-Cal Restaura" o equivalent.
- Estucat de calç aèria natural (CL-90) i sorra de marbre blanc, col.locat mitjançant estesa sobre parament arrebossat, acabat imitant l'existent. Estucat tipus "Com-Cal Estucal" o equivalent.
S'inclouen tots els treballs i materials necessaris per a la correcta i segura execució.
* Criteri d'amidament buit per ple en forats de superfície &lt; 4 m2.
** Es mesura el 20% de la superfície total.
</t>
  </si>
  <si>
    <t xml:space="preserve">03.07        </t>
  </si>
  <si>
    <t xml:space="preserve">Pintat dels paraments verticals de façana reparada, amb revestiment de calç, amb eliminació prèvia per aspiració de les acumulacions de pols poc o gens adherides, aplicació d'una capa d'emprimació fixadora i dues capes d'acabat amb pintura mineral a base de silicats de potassi, tipus KEIM Restauro-Lasur i KEIM Restauro-Fixativ (o KEIM Spezial-Fixativ), aplicada amb tècniques de veladura
(càrrega cromàtica &lt; 2% ).
Un sol color segons Estudi Cromàtic i/o indicacions de la Direccio facultativa: Color A (F2.06.84).
S'inclouen tots els treballs i materials necessaris per a la correcta i segura execució.
* Criteri d'amidament buit per ple en forats de superfície &lt;4 m2.
</t>
  </si>
  <si>
    <t xml:space="preserve">03.08        </t>
  </si>
  <si>
    <t xml:space="preserve">Tractament de la reixa de barrots de ferro forjat segons el següent procediment: Neteja de restes de corrossió, aplicació d'una capa d'emprimació antioxidant i dues capes d'acabat a l'esmalt sintètic amb partícules fèrriques.
Color gris forja, o referència cromàtica C de l’Estudi Cromàtic: ON.00.21 (RAL-7016).
S'incloen tots els treballs, elements i materials necessaris per a la correcta i segura execució.
* Es mesura la superfície que ocupa en planta.
</t>
  </si>
  <si>
    <t xml:space="preserve">03.09        </t>
  </si>
  <si>
    <t>REPARACIÓ I PINTAT DE FUSTERIA</t>
  </si>
  <si>
    <t xml:space="preserve">Reparació prèvia de finestra (finestra rectangular) de fusta massissa, amb 2 fulls batents, per a un buit d'obra aproximat de 1,60 m2, substitució de les parts més deteriorades, si s'escau, segellat i massillat i pintat dels elements de fusta de l'exterior amb aplicació d'una capa d'emprimació i dues d'acabat d'esmalt sintètic setinat de color.
Color segons Estudi Cromàtic i/o indicacions de la Direccio facultativa: Color B (D8.18.34 (RAL-8025)).
S'inclouen tots els treballs i materials necessaris per a la correcta i segura execució.
* Es mesura la superfície de l'obertura.
</t>
  </si>
  <si>
    <t xml:space="preserve">03.10        </t>
  </si>
  <si>
    <t xml:space="preserve">Neteja general del terra del pati, eliminant brutícia i elements alients al pati. Repàs i condicionament del paviment de formigó.
S'inclouen tots els treballs i materials necessaris per a la correcta i segura execució.
</t>
  </si>
  <si>
    <t>1.3</t>
  </si>
  <si>
    <t xml:space="preserve">1.4          </t>
  </si>
  <si>
    <t>ALTRES TREBALLS</t>
  </si>
  <si>
    <t xml:space="preserve">04.01        </t>
  </si>
  <si>
    <t>REPARACIÓ I PINTAT DE FUSTERIA FAÇANA PRAL.</t>
  </si>
  <si>
    <t xml:space="preserve">Reparació prèvia de portes balconeres de la façana principal (vial) de fusta massissa, amb 2 fulls batents, per a un buit d'obra aproximat de 2,80 m2, substitució de les parts més deteriorades, si s'escau, segellat i massillat i pintat dels elements de fusta de l'exterior amb aplicació d'una capa d'emprimació i dues d'acabat d'esmalt sintètic setinat de color.
Color segons Estudi Cromàtic i/o indicacions de la Direccio facultativa: Color B (D8.18.34 (RAL-8025)).
S'inclouen tots els treballs i materials necessaris per a la correcta i segura execució.
* Es mesura la superfície de l'obertura.
</t>
  </si>
  <si>
    <t xml:space="preserve">04.02        </t>
  </si>
  <si>
    <t>REPARACIÓ DEL TANCAMENT TERRASSA 4t</t>
  </si>
  <si>
    <t xml:space="preserve">Reparacció del parament d'obra ceràmica de la terrassa del 4t 3a, a la "façana 2" (androna) segons el següent procediment:
- Retall amb serra mecànica circular de la zona defectuosa del revestiment.
- Grapat i ataconat de la fissura horitzontal. Cosit estàtic amb grapa d'armadura d'acer inoxidable austenític en barres, col·locada en I'orifici fel a l'obra i reblert amb injecció de morter polimèric de ciment amb resines sintétiques i fibres, fluid i de retracció controlada.
- Reposició del revestiment, en els trams amb revestiment de calç:
+ Arrebossat esquerdejat sobre parament vertical exterior amb morter de calç hidràulica natural NHL 3,5, pastat a l'obra, esquixat. Morter tipus "Com-Cal Restaura" o equivalent.
+ Estucat de calç aèria natural (CL-90) i sorra de marbre blanc, col.locat mitjançant estesa sobre parament arrebossat, acabat imitant l'existent. Estucat tipus "Com-Cal Estucal" o equivalent.
Càrrega manual de runa fins al contenidor (o sac) de runa en el vial.
S'inclouen tots els treballs i materials necessaris per a la correcta i segura execució.
* La superfície afectada és &lt; 2 m2.
</t>
  </si>
  <si>
    <t xml:space="preserve">04.03        </t>
  </si>
  <si>
    <t>PINTAT DE PARAMENT REPARAT TERRASSA 4t</t>
  </si>
  <si>
    <t xml:space="preserve">Pintat del parament de la terrassa del 4t 3a, a l'interior de la "façana 2" (androna), reparat, amb eliminació prèvia per aspiració de les acumulacions de pols poc o gens adherides, aplicació d'una capa d'emprimació fixadora i dues capes d'acabat amb pintura mineral a base de silicats de potassi, tipus KEIM Restauro-Lasur i KEIM Restauro-Fixativ (o KEIM Spezial-Fixativ), aplicada amb tècniques de veladura (càrrega cromàtica &lt; 2% ).
Color segons Estudi Cromàtic i/o indicacions de la Direccio facultativa: Color A (F2.06.84).
S'inclouen tots els treballs i materials necessaris per a la correcta i segura execució.
* Criteri d'amidament buit per ple en forats de superfície &lt;4 m2.
</t>
  </si>
  <si>
    <t xml:space="preserve">04.04        </t>
  </si>
  <si>
    <t>REPARACIÓ DE REVESTIMENT EN SOTERRANI</t>
  </si>
  <si>
    <t>PA</t>
  </si>
  <si>
    <t xml:space="preserve">Reparació de parament vertical interior amb revestiment de diferents tipus, morter de calç, morter de ciment i/o guix, parcialment pintats, amb defectes superficials, segons el següent procediment:
- Repicat puntual de les zones defectuoses del revestiment, i eliminant les parts reparades amb morter de ciment, respectant i netejant els panys d’estuc que es mantinguin en bon estat, per a la seva consolidació.
- Reposició del revestiment, amb arrebossat de calç:
+ Aplicar primera capa d'arrebossat amb morter de calç hidràulica natural NHL 3,5, amb àrids macroporosos, puzolana natural i hidrofugant; pastat a l'obra, aplicada amb paleta deixant una textura rugosa. Morter tipus "Com-Cal Humical" o equivalent. La primera capa es pot aplicar directament amb la paleta, deixant una textura rugosa.
+ Un cop la 1a capa hagi endurit suficientment, aplicar segona capa amb el mateix material per aconseguir diferents acabats com remolinat, raspallat o brunyit.
Càrrega manual de runa fins al contenidor (o sac) de runa en el vial.
S'inclouen tots els treballs i materials necessaris per a la correcta i segura execució.
</t>
  </si>
  <si>
    <t xml:space="preserve">04.05        </t>
  </si>
  <si>
    <t>PINTAT DE PARAMENT EN SOTERRANI</t>
  </si>
  <si>
    <t xml:space="preserve">Aplicació manual de dues mans de pintura a la calç, color blanc, la primera mà diluïda amb un 30 a 40% d'aigua i la següent diluïda amb un 30% d'aigua o sense diluir, (rendiment: 0,29 l/m² cada mà); prèvia aplicació d'una mà d'emprimació granulosa translúcida, sobre parament interior de morter de calç o morter bastard de calç, vertical, de fins 3 m d'altura.
S'inclouen tots els treballs i materials necessaris per a la correcta i segura execució.
</t>
  </si>
  <si>
    <t xml:space="preserve">04.06        </t>
  </si>
  <si>
    <t>REPARACIÓ FUITA D'AIGUA 2n 2a</t>
  </si>
  <si>
    <t xml:space="preserve">Reparació de la fuita d’aigua de la cambra higiènica del 2n 2a, junt al pati 2.
</t>
  </si>
  <si>
    <t xml:space="preserve">04.07        </t>
  </si>
  <si>
    <t>RETIRADA TERMOS OBSOLET 1r 2a</t>
  </si>
  <si>
    <t xml:space="preserve">Desmuntatge i retirada de termos elèctric actualment instal·lat en altell del 1r 2a, obsolet i en mal estat, amb mitjans manuals.
S'inclou la càrrega manual de runa en contenidor especialitzat.
S'inclouen tots els treballs i materials necessaris per a la correcta i segura execucio.
</t>
  </si>
  <si>
    <t xml:space="preserve">04.08        </t>
  </si>
  <si>
    <t>REPARACIÓ SOSTRE ALTELL 1r 2a</t>
  </si>
  <si>
    <t xml:space="preserve">Reparació del revestiment del sostre de l'altell del 1r 2a, amb bigues metàl·liques i volta enguixada i pintada, amb defectes superficials per les filtracions del pis superior, segons el següent procediment:
- Buidat de l'espai per a poder treballar.
- Repicat de tot el revestiment del sostre, en aquest espai, deixant vista la volta de rajola, amb mitjans manuals.
- Desoxidat i polit de l'ala de les bigues metàl·liques descobertes, aplicant una capa de recobriment anticorrosiu i pont d'unió, si s'escau.
Càrrega manual de runa fins al contenidor (o sac) de runa en el vial.
S'inclouen tots els treballs i materials necessaris per a la correcta i segura execució.
</t>
  </si>
  <si>
    <t xml:space="preserve">04.09        </t>
  </si>
  <si>
    <t>PINTAT DE SOSTRE ALTELL 1r 2a</t>
  </si>
  <si>
    <t xml:space="preserve">Aplicació manual de dues mans de pintura a la calç, color blanc, la primera mà diluïda amb un 30 a 40% d'aigua i la següent diluïda amb un 30% d'aigua o sense diluir, (rendiment: 0,29 l/m² cada mà); prèvia aplicació d'una mà d'emprimació granulosa translúcida, sobre sostre interior de voltes de rajola.
S'inclouen tots els treballs i materials necessaris per a la correcta i segura execució.
</t>
  </si>
  <si>
    <t xml:space="preserve">04.10        </t>
  </si>
  <si>
    <t>REPARACIÓ FISSURES PARAMENT 1r 2a</t>
  </si>
  <si>
    <t xml:space="preserve">Reparació de fissures de traça horitzontal i verticals situades a les parets de càrrega del 1r 2a, que afecten als enguixats, mitjançant aplicació d'una primera capa d'arrebossat fi de pasta de guix de construcció, col·locació de malla de fibra de vidre teixida, antiàlcalis, amb el guix encara fresc, posterior aplicació d'una segona capa d'arrebossat fi amb el mateix guix i lliscat de pasta de guix aplicada en capa fina, fins a igualar la superfície reparada amb la resta del revestiment del pany, prèvia preparació de la fissura.
Càrrega manual de runa fins al contenidor (o sac) de runa en el vial.
S'inclouen tots els treballs i materials necessaris per a la correcta i segura execució.
</t>
  </si>
  <si>
    <t xml:space="preserve">04.11        </t>
  </si>
  <si>
    <t>PINTAT DE PARAMENT 1r 2a</t>
  </si>
  <si>
    <t xml:space="preserve">Pintat de parament vertical de guix, amb pintura plàstica amb acabat llis, amb una capa segelladora i dues d'acabat. Color blanc, acabat mat.
Es procedirà a una neteja prèvia del suport amb raspalls o elements adequats i a l'escatat de petites adherències i imperfeccions, si s'escau. El preu inclou la protecció dels elements de l'entorn que puguin veure's afectats durant els treballs i la resolució de punts singulars. S'inclouen tots els treballs i materials necessaris per a la correcta i segura execució.
</t>
  </si>
  <si>
    <t xml:space="preserve">04.12        </t>
  </si>
  <si>
    <t>REPARACIÓ FISSURES SOSTRE LOCAL</t>
  </si>
  <si>
    <t xml:space="preserve">Reparació de fissures de traça horitzontal, paral·leles a les bigues metàl·liques, situades al sostre de l'altell del local 3 (farmàcia), mitjançant aplicació d'una primera capa d'arrebossat fi de pasta de guix de construcció, col·locació de malla de fibra de vidre teixida, antiàlcalis, amb el guix encara fresc, posterior aplicació d'una segona capa d'arrebossat fi amb el mateix guix i lliscat de pasta de guix aplicada en capa fina, fins a igualar la superfície reparada amb la resta del revestiment del pany, prèvia preparació de la fissura.
S'inclou el desoxidat i polit de l'ala de les bigues metàl·liques descobertes, aplicant una capa de recobriment anticorrosiu i pont d'unió, si s'escau.
Càrrega manual de runa fins al contenidor (o sac) de runa en el vial.
S'inclouen tots els treballs i materials necessaris per a la correcta i segura execució.
</t>
  </si>
  <si>
    <t xml:space="preserve">04.13        </t>
  </si>
  <si>
    <t>PINTAT DE PARAMENT LOCAL 2</t>
  </si>
  <si>
    <t xml:space="preserve">04.14        </t>
  </si>
  <si>
    <t>REPARACIÓ FISSURES VOLTA ESCALA</t>
  </si>
  <si>
    <t xml:space="preserve">Reparació de fissura de traça horitzontal, en volta d'escala, situada al sostre de la planta principal, segons el següent procediment:
- Control de l'evolució de fissura mitjançant la col·locació de testimonis de guix.
- Reparació de la fissura mitjançant aplicació d'una primera capa d'arrebossat fi de pasta de guix de construcció, col·locació de malla de fibra de vidre teixida, antiàlcalis, amb el guix encara fresc, posterior aplicació d'una segona capa d'arrebossat fi amb el mateix guix i lliscat de pasta de guix aplicada en capa fina, fins a igualar la superfície reparada amb la resta del revestiment del pany, prèvia preparació de la fissura.
Càrrega manual de runa fins al contenidor (o sac) de runa en el vial.
S'inclouen tots els treballs i materials necessaris per a la correcta i segura execució.
</t>
  </si>
  <si>
    <t xml:space="preserve">04.15        </t>
  </si>
  <si>
    <t>AJUTS I NETEJA DE L'OBRA</t>
  </si>
  <si>
    <t>u</t>
  </si>
  <si>
    <t xml:space="preserve">Ajuts d'altres rams, neteja general i condicionament de tots els elements afectats de l'obra.
</t>
  </si>
  <si>
    <t xml:space="preserve">04.16        </t>
  </si>
  <si>
    <t>TREBALLS EXTRAORDINARIS</t>
  </si>
  <si>
    <t xml:space="preserve">Previsió de treballs extraordinaris no contemplats en la fase inicial del projecte a justificar al llarg de l'obra (10% press.).
</t>
  </si>
  <si>
    <t>1.4</t>
  </si>
  <si>
    <t xml:space="preserve">1.5          </t>
  </si>
  <si>
    <t>GESTIÓ DE RESIDUS</t>
  </si>
  <si>
    <t xml:space="preserve">05.14        </t>
  </si>
  <si>
    <t>TRANSPORT RESIDUS SACS 1 m3</t>
  </si>
  <si>
    <t xml:space="preserve">Transport de residus inerts o no especials a instal·lació autoritzada de gestió de residus, amb minicontenidor (sacs homologats per l'Ajuntament) amb tapa de ràfia per a runa (apte per a formigó, ceràmics, petris i fusta) d'1 m3 de capacitat.
Es compten el nombre de sacs.
S'inclouen tots els treballs i materials necessaris per a la correcta i segura execució.
</t>
  </si>
  <si>
    <t xml:space="preserve">05.02        </t>
  </si>
  <si>
    <t>TRANSPORT MATERIAL AMB AMIANT</t>
  </si>
  <si>
    <t xml:space="preserve">Transport d'elements de fibrociment amb amiant procedents d'una demolició, a abocador específic, instal·lació de tractament de residus de construcció i demolició externa a l'obra o centre de valorització o eliminació de residus, prèviament plastificats i paletitzats.
S'inclouen tots els treballs i materials necessaris per a la correcta i segura execució.
* Es tracta d'aprox. 3 m de baixant (partida en capítol 1).
</t>
  </si>
  <si>
    <t>1.5</t>
  </si>
  <si>
    <t xml:space="preserve">1.6          </t>
  </si>
  <si>
    <t>SEGURETAT I SALUT A L'OBRA</t>
  </si>
  <si>
    <t xml:space="preserve">06.01        </t>
  </si>
  <si>
    <t>APLICACIÓ PLA DE SEGURETAT I SALUT</t>
  </si>
  <si>
    <t xml:space="preserve">Aplicació del Pla de seguretat i salut (PSS) per a l'obra segons les disposicions de l´Estudi bàsic de seguretat i salut (EBSS) especific (1,5% press. d´obra).
</t>
  </si>
  <si>
    <t>1.6</t>
  </si>
  <si>
    <t>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</si>
</sst>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s>
  <fills count="5">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s>
  <borders count="1">
    <border>
      <left/>
      <right/>
      <top/>
      <bottom/>
      <diagonal/>
    </border>
  </borders>
  <cellStyleXfs count="1">
    <xf numFmtId="0" fontId="0" fillId="0" borderId="0"/>
  </cellStyleXfs>
  <cellXfs count="22">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49" fontId="5" fillId="0" borderId="0" xfId="0" applyNumberFormat="1" applyFont="1" applyAlignment="1">
      <alignment vertical="top"/>
    </xf>
    <xf numFmtId="49" fontId="5" fillId="0" borderId="0" xfId="0" applyNumberFormat="1" applyFont="1" applyAlignment="1">
      <alignment horizontal="right" vertical="top"/>
    </xf>
    <xf numFmtId="49" fontId="4" fillId="3" borderId="0" xfId="0" applyNumberFormat="1" applyFont="1" applyFill="1" applyAlignment="1">
      <alignment vertical="top"/>
    </xf>
    <xf numFmtId="3" fontId="4" fillId="2" borderId="0" xfId="0" applyNumberFormat="1" applyFont="1" applyFill="1" applyAlignment="1">
      <alignment vertical="top"/>
    </xf>
    <xf numFmtId="4" fontId="4" fillId="2" borderId="0" xfId="0" applyNumberFormat="1" applyFont="1" applyFill="1" applyAlignment="1">
      <alignment vertical="top"/>
    </xf>
    <xf numFmtId="49" fontId="3" fillId="0" borderId="0" xfId="0" applyNumberFormat="1" applyFont="1" applyAlignment="1">
      <alignment vertical="top"/>
    </xf>
    <xf numFmtId="4" fontId="3" fillId="0" borderId="0" xfId="0" applyNumberFormat="1" applyFont="1" applyAlignment="1">
      <alignment vertical="top"/>
    </xf>
    <xf numFmtId="4" fontId="3" fillId="2" borderId="0" xfId="0" applyNumberFormat="1" applyFont="1" applyFill="1" applyAlignment="1">
      <alignment vertical="top"/>
    </xf>
    <xf numFmtId="0" fontId="3" fillId="0" borderId="0" xfId="0" applyFont="1" applyAlignment="1">
      <alignment vertical="top"/>
    </xf>
    <xf numFmtId="0" fontId="3" fillId="0" borderId="0" xfId="0" applyFont="1" applyAlignment="1">
      <alignment vertical="top" wrapText="1"/>
    </xf>
    <xf numFmtId="3" fontId="3" fillId="0" borderId="0" xfId="0" applyNumberFormat="1" applyFont="1" applyAlignment="1">
      <alignment vertical="top"/>
    </xf>
    <xf numFmtId="0" fontId="3" fillId="4" borderId="0" xfId="0" applyFont="1" applyFill="1" applyAlignment="1">
      <alignment vertical="top"/>
    </xf>
    <xf numFmtId="49" fontId="5" fillId="0" borderId="0" xfId="0" applyNumberFormat="1" applyFont="1" applyAlignment="1">
      <alignment vertical="top" wrapText="1"/>
    </xf>
    <xf numFmtId="49" fontId="4" fillId="3" borderId="0" xfId="0" applyNumberFormat="1" applyFont="1" applyFill="1" applyAlignment="1">
      <alignment vertical="top" wrapText="1"/>
    </xf>
    <xf numFmtId="49" fontId="3" fillId="0" borderId="0" xfId="0" applyNumberFormat="1" applyFont="1" applyAlignment="1">
      <alignment vertical="top" wrapText="1"/>
    </xf>
    <xf numFmtId="49" fontId="4" fillId="0" borderId="0" xfId="0" applyNumberFormat="1" applyFont="1" applyAlignment="1">
      <alignment vertical="top" wrapText="1"/>
    </xf>
    <xf numFmtId="0" fontId="3" fillId="4" borderId="0" xfId="0"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1"/>
  <sheetViews>
    <sheetView tabSelected="1" workbookViewId="0">
      <pane xSplit="4" ySplit="3" topLeftCell="E4" activePane="bottomRight" state="frozen"/>
      <selection pane="topRight" activeCell="E1" sqref="E1"/>
      <selection pane="bottomLeft" activeCell="A4" sqref="A4"/>
      <selection pane="bottomRight" activeCell="I150" sqref="I150"/>
    </sheetView>
  </sheetViews>
  <sheetFormatPr baseColWidth="10" defaultRowHeight="15" x14ac:dyDescent="0.25"/>
  <cols>
    <col min="1" max="1" width="13.85546875" bestFit="1" customWidth="1"/>
    <col min="2" max="2" width="6" customWidth="1"/>
    <col min="3" max="3" width="3.42578125" customWidth="1"/>
    <col min="4" max="4" width="62.28515625" customWidth="1"/>
    <col min="5" max="5" width="7.85546875" customWidth="1"/>
    <col min="6" max="7" width="8.7109375" customWidth="1"/>
  </cols>
  <sheetData>
    <row r="1" spans="1:7" x14ac:dyDescent="0.25">
      <c r="A1" s="1" t="s">
        <v>0</v>
      </c>
      <c r="B1" s="2"/>
      <c r="C1" s="2"/>
      <c r="D1" s="2"/>
      <c r="E1" s="2"/>
      <c r="F1" s="2"/>
      <c r="G1" s="2"/>
    </row>
    <row r="2" spans="1:7" ht="18.75" x14ac:dyDescent="0.25">
      <c r="A2" s="3" t="s">
        <v>1</v>
      </c>
      <c r="B2" s="4"/>
      <c r="C2" s="4"/>
      <c r="D2" s="4"/>
      <c r="E2" s="4"/>
      <c r="F2" s="4"/>
      <c r="G2" s="4"/>
    </row>
    <row r="3" spans="1:7" x14ac:dyDescent="0.25">
      <c r="A3" s="5" t="s">
        <v>2</v>
      </c>
      <c r="B3" s="5" t="s">
        <v>5</v>
      </c>
      <c r="C3" s="5" t="s">
        <v>6</v>
      </c>
      <c r="D3" s="17" t="s">
        <v>3</v>
      </c>
      <c r="E3" s="6" t="s">
        <v>7</v>
      </c>
      <c r="F3" s="6" t="s">
        <v>8</v>
      </c>
      <c r="G3" s="6" t="s">
        <v>4</v>
      </c>
    </row>
    <row r="4" spans="1:7" x14ac:dyDescent="0.25">
      <c r="A4" s="7" t="s">
        <v>9</v>
      </c>
      <c r="B4" s="7" t="s">
        <v>11</v>
      </c>
      <c r="C4" s="7" t="s">
        <v>12</v>
      </c>
      <c r="D4" s="18" t="s">
        <v>10</v>
      </c>
      <c r="E4" s="8">
        <f>E69</f>
        <v>1</v>
      </c>
      <c r="F4" s="9">
        <f>F69</f>
        <v>0</v>
      </c>
      <c r="G4" s="9">
        <f>G69</f>
        <v>0</v>
      </c>
    </row>
    <row r="5" spans="1:7" x14ac:dyDescent="0.25">
      <c r="A5" s="10" t="s">
        <v>13</v>
      </c>
      <c r="B5" s="10" t="s">
        <v>15</v>
      </c>
      <c r="C5" s="10" t="s">
        <v>16</v>
      </c>
      <c r="D5" s="19" t="s">
        <v>14</v>
      </c>
      <c r="E5" s="11">
        <v>373.1</v>
      </c>
      <c r="F5" s="11">
        <v>0</v>
      </c>
      <c r="G5" s="12">
        <f>ROUND(E5*F5,2)</f>
        <v>0</v>
      </c>
    </row>
    <row r="6" spans="1:7" ht="154.5" customHeight="1" x14ac:dyDescent="0.25">
      <c r="A6" s="13"/>
      <c r="B6" s="13"/>
      <c r="C6" s="13"/>
      <c r="D6" s="14" t="s">
        <v>17</v>
      </c>
      <c r="E6" s="13"/>
      <c r="F6" s="13"/>
      <c r="G6" s="13"/>
    </row>
    <row r="7" spans="1:7" x14ac:dyDescent="0.25">
      <c r="A7" s="10" t="s">
        <v>18</v>
      </c>
      <c r="B7" s="10" t="s">
        <v>15</v>
      </c>
      <c r="C7" s="10" t="s">
        <v>20</v>
      </c>
      <c r="D7" s="19" t="s">
        <v>19</v>
      </c>
      <c r="E7" s="11">
        <v>40</v>
      </c>
      <c r="F7" s="11">
        <v>0</v>
      </c>
      <c r="G7" s="12">
        <f>ROUND(E7*F7,2)</f>
        <v>0</v>
      </c>
    </row>
    <row r="8" spans="1:7" ht="108" customHeight="1" x14ac:dyDescent="0.25">
      <c r="A8" s="13"/>
      <c r="B8" s="13"/>
      <c r="C8" s="13"/>
      <c r="D8" s="14" t="s">
        <v>21</v>
      </c>
      <c r="E8" s="13"/>
      <c r="F8" s="13"/>
      <c r="G8" s="13"/>
    </row>
    <row r="9" spans="1:7" x14ac:dyDescent="0.25">
      <c r="A9" s="10" t="s">
        <v>22</v>
      </c>
      <c r="B9" s="10" t="s">
        <v>15</v>
      </c>
      <c r="C9" s="10" t="s">
        <v>20</v>
      </c>
      <c r="D9" s="19" t="s">
        <v>23</v>
      </c>
      <c r="E9" s="11">
        <v>1</v>
      </c>
      <c r="F9" s="11">
        <v>0</v>
      </c>
      <c r="G9" s="12">
        <f>ROUND(E9*F9,2)</f>
        <v>0</v>
      </c>
    </row>
    <row r="10" spans="1:7" ht="60.75" customHeight="1" x14ac:dyDescent="0.25">
      <c r="A10" s="13"/>
      <c r="B10" s="13"/>
      <c r="C10" s="13"/>
      <c r="D10" s="14" t="s">
        <v>24</v>
      </c>
      <c r="E10" s="13"/>
      <c r="F10" s="13"/>
      <c r="G10" s="13"/>
    </row>
    <row r="11" spans="1:7" x14ac:dyDescent="0.25">
      <c r="A11" s="10" t="s">
        <v>25</v>
      </c>
      <c r="B11" s="10" t="s">
        <v>15</v>
      </c>
      <c r="C11" s="10" t="s">
        <v>16</v>
      </c>
      <c r="D11" s="19" t="s">
        <v>26</v>
      </c>
      <c r="E11" s="11">
        <v>358.76</v>
      </c>
      <c r="F11" s="11">
        <v>0</v>
      </c>
      <c r="G11" s="12">
        <f>ROUND(E11*F11,2)</f>
        <v>0</v>
      </c>
    </row>
    <row r="12" spans="1:7" ht="120.75" customHeight="1" x14ac:dyDescent="0.25">
      <c r="A12" s="13"/>
      <c r="B12" s="13"/>
      <c r="C12" s="13"/>
      <c r="D12" s="14" t="s">
        <v>27</v>
      </c>
      <c r="E12" s="13"/>
      <c r="F12" s="13"/>
      <c r="G12" s="13"/>
    </row>
    <row r="13" spans="1:7" x14ac:dyDescent="0.25">
      <c r="A13" s="10" t="s">
        <v>28</v>
      </c>
      <c r="B13" s="10" t="s">
        <v>15</v>
      </c>
      <c r="C13" s="10" t="s">
        <v>30</v>
      </c>
      <c r="D13" s="19" t="s">
        <v>29</v>
      </c>
      <c r="E13" s="11">
        <v>10.199999999999999</v>
      </c>
      <c r="F13" s="11">
        <v>0</v>
      </c>
      <c r="G13" s="12">
        <f>ROUND(E13*F13,2)</f>
        <v>0</v>
      </c>
    </row>
    <row r="14" spans="1:7" ht="39.75" customHeight="1" x14ac:dyDescent="0.25">
      <c r="A14" s="13"/>
      <c r="B14" s="13"/>
      <c r="C14" s="13"/>
      <c r="D14" s="14" t="s">
        <v>31</v>
      </c>
      <c r="E14" s="13"/>
      <c r="F14" s="13"/>
      <c r="G14" s="13"/>
    </row>
    <row r="15" spans="1:7" x14ac:dyDescent="0.25">
      <c r="A15" s="10" t="s">
        <v>32</v>
      </c>
      <c r="B15" s="10" t="s">
        <v>15</v>
      </c>
      <c r="C15" s="10" t="s">
        <v>16</v>
      </c>
      <c r="D15" s="19" t="s">
        <v>33</v>
      </c>
      <c r="E15" s="11">
        <v>7.85</v>
      </c>
      <c r="F15" s="11">
        <v>0</v>
      </c>
      <c r="G15" s="12">
        <f>ROUND(E15*F15,2)</f>
        <v>0</v>
      </c>
    </row>
    <row r="16" spans="1:7" ht="82.5" customHeight="1" x14ac:dyDescent="0.25">
      <c r="A16" s="13"/>
      <c r="B16" s="13"/>
      <c r="C16" s="13"/>
      <c r="D16" s="14" t="s">
        <v>34</v>
      </c>
      <c r="E16" s="13"/>
      <c r="F16" s="13"/>
      <c r="G16" s="13"/>
    </row>
    <row r="17" spans="1:7" x14ac:dyDescent="0.25">
      <c r="A17" s="10" t="s">
        <v>35</v>
      </c>
      <c r="B17" s="10" t="s">
        <v>15</v>
      </c>
      <c r="C17" s="10" t="s">
        <v>16</v>
      </c>
      <c r="D17" s="19" t="s">
        <v>36</v>
      </c>
      <c r="E17" s="11">
        <v>358.76</v>
      </c>
      <c r="F17" s="11">
        <v>0</v>
      </c>
      <c r="G17" s="12">
        <f>ROUND(E17*F17,2)</f>
        <v>0</v>
      </c>
    </row>
    <row r="18" spans="1:7" ht="115.5" customHeight="1" x14ac:dyDescent="0.25">
      <c r="A18" s="13"/>
      <c r="B18" s="13"/>
      <c r="C18" s="13"/>
      <c r="D18" s="14" t="s">
        <v>37</v>
      </c>
      <c r="E18" s="13"/>
      <c r="F18" s="13"/>
      <c r="G18" s="13"/>
    </row>
    <row r="19" spans="1:7" x14ac:dyDescent="0.25">
      <c r="A19" s="10" t="s">
        <v>38</v>
      </c>
      <c r="B19" s="10" t="s">
        <v>15</v>
      </c>
      <c r="C19" s="10" t="s">
        <v>16</v>
      </c>
      <c r="D19" s="19" t="s">
        <v>39</v>
      </c>
      <c r="E19" s="11">
        <v>7.11</v>
      </c>
      <c r="F19" s="11">
        <v>0</v>
      </c>
      <c r="G19" s="12">
        <f>ROUND(E19*F19,2)</f>
        <v>0</v>
      </c>
    </row>
    <row r="20" spans="1:7" ht="135.75" customHeight="1" x14ac:dyDescent="0.25">
      <c r="A20" s="13"/>
      <c r="B20" s="13"/>
      <c r="C20" s="13"/>
      <c r="D20" s="14" t="s">
        <v>40</v>
      </c>
      <c r="E20" s="13"/>
      <c r="F20" s="13"/>
      <c r="G20" s="13"/>
    </row>
    <row r="21" spans="1:7" x14ac:dyDescent="0.25">
      <c r="A21" s="10" t="s">
        <v>41</v>
      </c>
      <c r="B21" s="10" t="s">
        <v>15</v>
      </c>
      <c r="C21" s="10" t="s">
        <v>16</v>
      </c>
      <c r="D21" s="19" t="s">
        <v>42</v>
      </c>
      <c r="E21" s="11">
        <v>512.51</v>
      </c>
      <c r="F21" s="11">
        <v>0</v>
      </c>
      <c r="G21" s="12">
        <f>ROUND(E21*F21,2)</f>
        <v>0</v>
      </c>
    </row>
    <row r="22" spans="1:7" ht="105.75" customHeight="1" x14ac:dyDescent="0.25">
      <c r="A22" s="13"/>
      <c r="B22" s="13"/>
      <c r="C22" s="13"/>
      <c r="D22" s="14" t="s">
        <v>43</v>
      </c>
      <c r="E22" s="13"/>
      <c r="F22" s="13"/>
      <c r="G22" s="13"/>
    </row>
    <row r="23" spans="1:7" x14ac:dyDescent="0.25">
      <c r="A23" s="10" t="s">
        <v>44</v>
      </c>
      <c r="B23" s="10" t="s">
        <v>15</v>
      </c>
      <c r="C23" s="10" t="s">
        <v>16</v>
      </c>
      <c r="D23" s="19" t="s">
        <v>45</v>
      </c>
      <c r="E23" s="11">
        <v>17.79</v>
      </c>
      <c r="F23" s="11">
        <v>0</v>
      </c>
      <c r="G23" s="12">
        <f>ROUND(E23*F23,2)</f>
        <v>0</v>
      </c>
    </row>
    <row r="24" spans="1:7" ht="127.5" customHeight="1" x14ac:dyDescent="0.25">
      <c r="A24" s="13"/>
      <c r="B24" s="13"/>
      <c r="C24" s="13"/>
      <c r="D24" s="14" t="s">
        <v>46</v>
      </c>
      <c r="E24" s="13"/>
      <c r="F24" s="13"/>
      <c r="G24" s="13"/>
    </row>
    <row r="25" spans="1:7" x14ac:dyDescent="0.25">
      <c r="A25" s="10" t="s">
        <v>47</v>
      </c>
      <c r="B25" s="10" t="s">
        <v>15</v>
      </c>
      <c r="C25" s="10" t="s">
        <v>16</v>
      </c>
      <c r="D25" s="19" t="s">
        <v>48</v>
      </c>
      <c r="E25" s="11">
        <v>10.54</v>
      </c>
      <c r="F25" s="11">
        <v>0</v>
      </c>
      <c r="G25" s="12">
        <f>ROUND(E25*F25,2)</f>
        <v>0</v>
      </c>
    </row>
    <row r="26" spans="1:7" ht="27.75" customHeight="1" x14ac:dyDescent="0.25">
      <c r="A26" s="13"/>
      <c r="B26" s="13"/>
      <c r="C26" s="13"/>
      <c r="D26" s="14" t="s">
        <v>49</v>
      </c>
      <c r="E26" s="13"/>
      <c r="F26" s="13"/>
      <c r="G26" s="13"/>
    </row>
    <row r="27" spans="1:7" x14ac:dyDescent="0.25">
      <c r="A27" s="10" t="s">
        <v>50</v>
      </c>
      <c r="B27" s="10" t="s">
        <v>15</v>
      </c>
      <c r="C27" s="10" t="s">
        <v>16</v>
      </c>
      <c r="D27" s="19" t="s">
        <v>51</v>
      </c>
      <c r="E27" s="11">
        <v>9</v>
      </c>
      <c r="F27" s="11">
        <v>0</v>
      </c>
      <c r="G27" s="12">
        <f>ROUND(E27*F27,2)</f>
        <v>0</v>
      </c>
    </row>
    <row r="28" spans="1:7" ht="57.75" customHeight="1" x14ac:dyDescent="0.25">
      <c r="A28" s="13"/>
      <c r="B28" s="13"/>
      <c r="C28" s="13"/>
      <c r="D28" s="14" t="s">
        <v>52</v>
      </c>
      <c r="E28" s="13"/>
      <c r="F28" s="13"/>
      <c r="G28" s="13"/>
    </row>
    <row r="29" spans="1:7" x14ac:dyDescent="0.25">
      <c r="A29" s="10" t="s">
        <v>53</v>
      </c>
      <c r="B29" s="10" t="s">
        <v>15</v>
      </c>
      <c r="C29" s="10" t="s">
        <v>16</v>
      </c>
      <c r="D29" s="19" t="s">
        <v>54</v>
      </c>
      <c r="E29" s="11">
        <v>7.85</v>
      </c>
      <c r="F29" s="11">
        <v>0</v>
      </c>
      <c r="G29" s="12">
        <f>ROUND(E29*F29,2)</f>
        <v>0</v>
      </c>
    </row>
    <row r="30" spans="1:7" ht="47.25" customHeight="1" x14ac:dyDescent="0.25">
      <c r="A30" s="13"/>
      <c r="B30" s="13"/>
      <c r="C30" s="13"/>
      <c r="D30" s="14" t="s">
        <v>55</v>
      </c>
      <c r="E30" s="13"/>
      <c r="F30" s="13"/>
      <c r="G30" s="13"/>
    </row>
    <row r="31" spans="1:7" x14ac:dyDescent="0.25">
      <c r="A31" s="10" t="s">
        <v>56</v>
      </c>
      <c r="B31" s="10" t="s">
        <v>15</v>
      </c>
      <c r="C31" s="10" t="s">
        <v>16</v>
      </c>
      <c r="D31" s="19" t="s">
        <v>57</v>
      </c>
      <c r="E31" s="11">
        <v>7.85</v>
      </c>
      <c r="F31" s="11">
        <v>0</v>
      </c>
      <c r="G31" s="12">
        <f>ROUND(E31*F31,2)</f>
        <v>0</v>
      </c>
    </row>
    <row r="32" spans="1:7" ht="94.5" customHeight="1" x14ac:dyDescent="0.25">
      <c r="A32" s="13"/>
      <c r="B32" s="13"/>
      <c r="C32" s="13"/>
      <c r="D32" s="14" t="s">
        <v>58</v>
      </c>
      <c r="E32" s="13"/>
      <c r="F32" s="13"/>
      <c r="G32" s="13"/>
    </row>
    <row r="33" spans="1:7" x14ac:dyDescent="0.25">
      <c r="A33" s="10" t="s">
        <v>59</v>
      </c>
      <c r="B33" s="10" t="s">
        <v>15</v>
      </c>
      <c r="C33" s="10" t="s">
        <v>16</v>
      </c>
      <c r="D33" s="19" t="s">
        <v>60</v>
      </c>
      <c r="E33" s="11">
        <v>7.85</v>
      </c>
      <c r="F33" s="11">
        <v>0</v>
      </c>
      <c r="G33" s="12">
        <f>ROUND(E33*F33,2)</f>
        <v>0</v>
      </c>
    </row>
    <row r="34" spans="1:7" ht="48" customHeight="1" x14ac:dyDescent="0.25">
      <c r="A34" s="13"/>
      <c r="B34" s="13"/>
      <c r="C34" s="13"/>
      <c r="D34" s="14" t="s">
        <v>61</v>
      </c>
      <c r="E34" s="13"/>
      <c r="F34" s="13"/>
      <c r="G34" s="13"/>
    </row>
    <row r="35" spans="1:7" x14ac:dyDescent="0.25">
      <c r="A35" s="10" t="s">
        <v>62</v>
      </c>
      <c r="B35" s="10" t="s">
        <v>15</v>
      </c>
      <c r="C35" s="10" t="s">
        <v>30</v>
      </c>
      <c r="D35" s="19" t="s">
        <v>63</v>
      </c>
      <c r="E35" s="11">
        <v>10.199999999999999</v>
      </c>
      <c r="F35" s="11">
        <v>0</v>
      </c>
      <c r="G35" s="12">
        <f>ROUND(E35*F35,2)</f>
        <v>0</v>
      </c>
    </row>
    <row r="36" spans="1:7" ht="48" customHeight="1" x14ac:dyDescent="0.25">
      <c r="A36" s="13"/>
      <c r="B36" s="13"/>
      <c r="C36" s="13"/>
      <c r="D36" s="14" t="s">
        <v>64</v>
      </c>
      <c r="E36" s="13"/>
      <c r="F36" s="13"/>
      <c r="G36" s="13"/>
    </row>
    <row r="37" spans="1:7" x14ac:dyDescent="0.25">
      <c r="A37" s="10" t="s">
        <v>65</v>
      </c>
      <c r="B37" s="10" t="s">
        <v>15</v>
      </c>
      <c r="C37" s="10" t="s">
        <v>30</v>
      </c>
      <c r="D37" s="19" t="s">
        <v>66</v>
      </c>
      <c r="E37" s="11">
        <v>13.46</v>
      </c>
      <c r="F37" s="11">
        <v>0</v>
      </c>
      <c r="G37" s="12">
        <f>ROUND(E37*F37,2)</f>
        <v>0</v>
      </c>
    </row>
    <row r="38" spans="1:7" ht="92.25" customHeight="1" x14ac:dyDescent="0.25">
      <c r="A38" s="13"/>
      <c r="B38" s="13"/>
      <c r="C38" s="13"/>
      <c r="D38" s="14" t="s">
        <v>67</v>
      </c>
      <c r="E38" s="13"/>
      <c r="F38" s="13"/>
      <c r="G38" s="13"/>
    </row>
    <row r="39" spans="1:7" x14ac:dyDescent="0.25">
      <c r="A39" s="10" t="s">
        <v>68</v>
      </c>
      <c r="B39" s="10" t="s">
        <v>15</v>
      </c>
      <c r="C39" s="10" t="s">
        <v>16</v>
      </c>
      <c r="D39" s="19" t="s">
        <v>69</v>
      </c>
      <c r="E39" s="11">
        <v>15.97</v>
      </c>
      <c r="F39" s="11">
        <v>0</v>
      </c>
      <c r="G39" s="12">
        <f>ROUND(E39*F39,2)</f>
        <v>0</v>
      </c>
    </row>
    <row r="40" spans="1:7" ht="83.25" customHeight="1" x14ac:dyDescent="0.25">
      <c r="A40" s="13"/>
      <c r="B40" s="13"/>
      <c r="C40" s="13"/>
      <c r="D40" s="14" t="s">
        <v>70</v>
      </c>
      <c r="E40" s="13"/>
      <c r="F40" s="13"/>
      <c r="G40" s="13"/>
    </row>
    <row r="41" spans="1:7" x14ac:dyDescent="0.25">
      <c r="A41" s="10" t="s">
        <v>71</v>
      </c>
      <c r="B41" s="10" t="s">
        <v>15</v>
      </c>
      <c r="C41" s="10" t="s">
        <v>30</v>
      </c>
      <c r="D41" s="19" t="s">
        <v>72</v>
      </c>
      <c r="E41" s="11">
        <v>3</v>
      </c>
      <c r="F41" s="11">
        <v>0</v>
      </c>
      <c r="G41" s="12">
        <f>ROUND(E41*F41,2)</f>
        <v>0</v>
      </c>
    </row>
    <row r="42" spans="1:7" ht="73.5" customHeight="1" x14ac:dyDescent="0.25">
      <c r="A42" s="13"/>
      <c r="B42" s="13"/>
      <c r="C42" s="13"/>
      <c r="D42" s="14" t="s">
        <v>73</v>
      </c>
      <c r="E42" s="13"/>
      <c r="F42" s="13"/>
      <c r="G42" s="13"/>
    </row>
    <row r="43" spans="1:7" x14ac:dyDescent="0.25">
      <c r="A43" s="10" t="s">
        <v>74</v>
      </c>
      <c r="B43" s="10" t="s">
        <v>15</v>
      </c>
      <c r="C43" s="10" t="s">
        <v>30</v>
      </c>
      <c r="D43" s="19" t="s">
        <v>75</v>
      </c>
      <c r="E43" s="11">
        <v>220.06</v>
      </c>
      <c r="F43" s="11">
        <v>0</v>
      </c>
      <c r="G43" s="12">
        <f>ROUND(E43*F43,2)</f>
        <v>0</v>
      </c>
    </row>
    <row r="44" spans="1:7" ht="49.5" customHeight="1" x14ac:dyDescent="0.25">
      <c r="A44" s="13"/>
      <c r="B44" s="13"/>
      <c r="C44" s="13"/>
      <c r="D44" s="14" t="s">
        <v>76</v>
      </c>
      <c r="E44" s="13"/>
      <c r="F44" s="13"/>
      <c r="G44" s="13"/>
    </row>
    <row r="45" spans="1:7" x14ac:dyDescent="0.25">
      <c r="A45" s="10" t="s">
        <v>77</v>
      </c>
      <c r="B45" s="10" t="s">
        <v>15</v>
      </c>
      <c r="C45" s="10" t="s">
        <v>30</v>
      </c>
      <c r="D45" s="19" t="s">
        <v>78</v>
      </c>
      <c r="E45" s="11">
        <v>4.45</v>
      </c>
      <c r="F45" s="11">
        <v>0</v>
      </c>
      <c r="G45" s="12">
        <f>ROUND(E45*F45,2)</f>
        <v>0</v>
      </c>
    </row>
    <row r="46" spans="1:7" ht="109.5" customHeight="1" x14ac:dyDescent="0.25">
      <c r="A46" s="13"/>
      <c r="B46" s="13"/>
      <c r="C46" s="13"/>
      <c r="D46" s="14" t="s">
        <v>79</v>
      </c>
      <c r="E46" s="13"/>
      <c r="F46" s="13"/>
      <c r="G46" s="13"/>
    </row>
    <row r="47" spans="1:7" x14ac:dyDescent="0.25">
      <c r="A47" s="10" t="s">
        <v>80</v>
      </c>
      <c r="B47" s="10" t="s">
        <v>15</v>
      </c>
      <c r="C47" s="10" t="s">
        <v>20</v>
      </c>
      <c r="D47" s="19" t="s">
        <v>81</v>
      </c>
      <c r="E47" s="11">
        <v>12</v>
      </c>
      <c r="F47" s="11">
        <v>0</v>
      </c>
      <c r="G47" s="12">
        <f>ROUND(E47*F47,2)</f>
        <v>0</v>
      </c>
    </row>
    <row r="48" spans="1:7" ht="105.75" customHeight="1" x14ac:dyDescent="0.25">
      <c r="A48" s="13"/>
      <c r="B48" s="13"/>
      <c r="C48" s="13"/>
      <c r="D48" s="14" t="s">
        <v>82</v>
      </c>
      <c r="E48" s="13"/>
      <c r="F48" s="13"/>
      <c r="G48" s="13"/>
    </row>
    <row r="49" spans="1:7" x14ac:dyDescent="0.25">
      <c r="A49" s="10" t="s">
        <v>83</v>
      </c>
      <c r="B49" s="10" t="s">
        <v>15</v>
      </c>
      <c r="C49" s="10" t="s">
        <v>20</v>
      </c>
      <c r="D49" s="19" t="s">
        <v>84</v>
      </c>
      <c r="E49" s="11">
        <v>2</v>
      </c>
      <c r="F49" s="11">
        <v>0</v>
      </c>
      <c r="G49" s="12">
        <f>ROUND(E49*F49,2)</f>
        <v>0</v>
      </c>
    </row>
    <row r="50" spans="1:7" ht="105.75" customHeight="1" x14ac:dyDescent="0.25">
      <c r="A50" s="13"/>
      <c r="B50" s="13"/>
      <c r="C50" s="13"/>
      <c r="D50" s="14" t="s">
        <v>85</v>
      </c>
      <c r="E50" s="13"/>
      <c r="F50" s="13"/>
      <c r="G50" s="13"/>
    </row>
    <row r="51" spans="1:7" x14ac:dyDescent="0.25">
      <c r="A51" s="10" t="s">
        <v>86</v>
      </c>
      <c r="B51" s="10" t="s">
        <v>15</v>
      </c>
      <c r="C51" s="10" t="s">
        <v>20</v>
      </c>
      <c r="D51" s="19" t="s">
        <v>87</v>
      </c>
      <c r="E51" s="11">
        <v>1</v>
      </c>
      <c r="F51" s="11">
        <v>0</v>
      </c>
      <c r="G51" s="12">
        <f>ROUND(E51*F51,2)</f>
        <v>0</v>
      </c>
    </row>
    <row r="52" spans="1:7" ht="115.5" customHeight="1" x14ac:dyDescent="0.25">
      <c r="A52" s="13"/>
      <c r="B52" s="13"/>
      <c r="C52" s="13"/>
      <c r="D52" s="14" t="s">
        <v>88</v>
      </c>
      <c r="E52" s="13"/>
      <c r="F52" s="13"/>
      <c r="G52" s="13"/>
    </row>
    <row r="53" spans="1:7" x14ac:dyDescent="0.25">
      <c r="A53" s="10" t="s">
        <v>89</v>
      </c>
      <c r="B53" s="10" t="s">
        <v>15</v>
      </c>
      <c r="C53" s="10" t="s">
        <v>20</v>
      </c>
      <c r="D53" s="19" t="s">
        <v>90</v>
      </c>
      <c r="E53" s="11">
        <v>6</v>
      </c>
      <c r="F53" s="11">
        <v>0</v>
      </c>
      <c r="G53" s="12">
        <f>ROUND(E53*F53,2)</f>
        <v>0</v>
      </c>
    </row>
    <row r="54" spans="1:7" ht="117" customHeight="1" x14ac:dyDescent="0.25">
      <c r="A54" s="13"/>
      <c r="B54" s="13"/>
      <c r="C54" s="13"/>
      <c r="D54" s="14" t="s">
        <v>91</v>
      </c>
      <c r="E54" s="13"/>
      <c r="F54" s="13"/>
      <c r="G54" s="13"/>
    </row>
    <row r="55" spans="1:7" x14ac:dyDescent="0.25">
      <c r="A55" s="10" t="s">
        <v>92</v>
      </c>
      <c r="B55" s="10" t="s">
        <v>15</v>
      </c>
      <c r="C55" s="10" t="s">
        <v>20</v>
      </c>
      <c r="D55" s="19" t="s">
        <v>93</v>
      </c>
      <c r="E55" s="11">
        <v>2</v>
      </c>
      <c r="F55" s="11">
        <v>0</v>
      </c>
      <c r="G55" s="12">
        <f>ROUND(E55*F55,2)</f>
        <v>0</v>
      </c>
    </row>
    <row r="56" spans="1:7" ht="107.25" customHeight="1" x14ac:dyDescent="0.25">
      <c r="A56" s="13"/>
      <c r="B56" s="13"/>
      <c r="C56" s="13"/>
      <c r="D56" s="14" t="s">
        <v>94</v>
      </c>
      <c r="E56" s="13"/>
      <c r="F56" s="13"/>
      <c r="G56" s="13"/>
    </row>
    <row r="57" spans="1:7" x14ac:dyDescent="0.25">
      <c r="A57" s="10" t="s">
        <v>95</v>
      </c>
      <c r="B57" s="10" t="s">
        <v>15</v>
      </c>
      <c r="C57" s="10" t="s">
        <v>20</v>
      </c>
      <c r="D57" s="19" t="s">
        <v>96</v>
      </c>
      <c r="E57" s="11">
        <v>7</v>
      </c>
      <c r="F57" s="11">
        <v>0</v>
      </c>
      <c r="G57" s="12">
        <f>ROUND(E57*F57,2)</f>
        <v>0</v>
      </c>
    </row>
    <row r="58" spans="1:7" ht="94.5" customHeight="1" x14ac:dyDescent="0.25">
      <c r="A58" s="13"/>
      <c r="B58" s="13"/>
      <c r="C58" s="13"/>
      <c r="D58" s="14" t="s">
        <v>97</v>
      </c>
      <c r="E58" s="13"/>
      <c r="F58" s="13"/>
      <c r="G58" s="13"/>
    </row>
    <row r="59" spans="1:7" x14ac:dyDescent="0.25">
      <c r="A59" s="10" t="s">
        <v>98</v>
      </c>
      <c r="B59" s="10" t="s">
        <v>15</v>
      </c>
      <c r="C59" s="10" t="s">
        <v>16</v>
      </c>
      <c r="D59" s="19" t="s">
        <v>99</v>
      </c>
      <c r="E59" s="11">
        <v>7.32</v>
      </c>
      <c r="F59" s="11">
        <v>0</v>
      </c>
      <c r="G59" s="12">
        <f>ROUND(E59*F59,2)</f>
        <v>0</v>
      </c>
    </row>
    <row r="60" spans="1:7" ht="41.25" customHeight="1" x14ac:dyDescent="0.25">
      <c r="A60" s="13"/>
      <c r="B60" s="13"/>
      <c r="C60" s="13"/>
      <c r="D60" s="14" t="s">
        <v>100</v>
      </c>
      <c r="E60" s="13"/>
      <c r="F60" s="13"/>
      <c r="G60" s="13"/>
    </row>
    <row r="61" spans="1:7" x14ac:dyDescent="0.25">
      <c r="A61" s="10" t="s">
        <v>101</v>
      </c>
      <c r="B61" s="10" t="s">
        <v>15</v>
      </c>
      <c r="C61" s="10" t="s">
        <v>20</v>
      </c>
      <c r="D61" s="19" t="s">
        <v>102</v>
      </c>
      <c r="E61" s="11">
        <v>3</v>
      </c>
      <c r="F61" s="11">
        <v>0</v>
      </c>
      <c r="G61" s="12">
        <f>ROUND(E61*F61,2)</f>
        <v>0</v>
      </c>
    </row>
    <row r="62" spans="1:7" ht="207.75" customHeight="1" x14ac:dyDescent="0.25">
      <c r="A62" s="13"/>
      <c r="B62" s="13"/>
      <c r="C62" s="13"/>
      <c r="D62" s="14" t="s">
        <v>103</v>
      </c>
      <c r="E62" s="13"/>
      <c r="F62" s="13"/>
      <c r="G62" s="13"/>
    </row>
    <row r="63" spans="1:7" x14ac:dyDescent="0.25">
      <c r="A63" s="10" t="s">
        <v>104</v>
      </c>
      <c r="B63" s="10" t="s">
        <v>15</v>
      </c>
      <c r="C63" s="10" t="s">
        <v>20</v>
      </c>
      <c r="D63" s="19" t="s">
        <v>105</v>
      </c>
      <c r="E63" s="11">
        <v>7</v>
      </c>
      <c r="F63" s="11">
        <v>0</v>
      </c>
      <c r="G63" s="12">
        <f>ROUND(E63*F63,2)</f>
        <v>0</v>
      </c>
    </row>
    <row r="64" spans="1:7" ht="195" customHeight="1" x14ac:dyDescent="0.25">
      <c r="A64" s="13"/>
      <c r="B64" s="13"/>
      <c r="C64" s="13"/>
      <c r="D64" s="14" t="s">
        <v>106</v>
      </c>
      <c r="E64" s="13"/>
      <c r="F64" s="13"/>
      <c r="G64" s="13"/>
    </row>
    <row r="65" spans="1:7" ht="22.5" x14ac:dyDescent="0.25">
      <c r="A65" s="10" t="s">
        <v>107</v>
      </c>
      <c r="B65" s="10" t="s">
        <v>15</v>
      </c>
      <c r="C65" s="10" t="s">
        <v>30</v>
      </c>
      <c r="D65" s="19" t="s">
        <v>108</v>
      </c>
      <c r="E65" s="11">
        <v>3</v>
      </c>
      <c r="F65" s="11">
        <v>0</v>
      </c>
      <c r="G65" s="12">
        <f>ROUND(E65*F65,2)</f>
        <v>0</v>
      </c>
    </row>
    <row r="66" spans="1:7" ht="64.5" customHeight="1" x14ac:dyDescent="0.25">
      <c r="A66" s="13"/>
      <c r="B66" s="13"/>
      <c r="C66" s="13"/>
      <c r="D66" s="14" t="s">
        <v>109</v>
      </c>
      <c r="E66" s="13"/>
      <c r="F66" s="13"/>
      <c r="G66" s="13"/>
    </row>
    <row r="67" spans="1:7" x14ac:dyDescent="0.25">
      <c r="A67" s="10" t="s">
        <v>110</v>
      </c>
      <c r="B67" s="10" t="s">
        <v>15</v>
      </c>
      <c r="C67" s="10" t="s">
        <v>30</v>
      </c>
      <c r="D67" s="19" t="s">
        <v>111</v>
      </c>
      <c r="E67" s="11">
        <v>3</v>
      </c>
      <c r="F67" s="11">
        <v>0</v>
      </c>
      <c r="G67" s="12">
        <f>ROUND(E67*F67,2)</f>
        <v>0</v>
      </c>
    </row>
    <row r="68" spans="1:7" ht="60" customHeight="1" x14ac:dyDescent="0.25">
      <c r="A68" s="13"/>
      <c r="B68" s="13"/>
      <c r="C68" s="13"/>
      <c r="D68" s="14" t="s">
        <v>112</v>
      </c>
      <c r="E68" s="13"/>
      <c r="F68" s="13"/>
      <c r="G68" s="13"/>
    </row>
    <row r="69" spans="1:7" x14ac:dyDescent="0.25">
      <c r="A69" s="13"/>
      <c r="B69" s="13"/>
      <c r="C69" s="13"/>
      <c r="D69" s="20" t="s">
        <v>113</v>
      </c>
      <c r="E69" s="15">
        <v>1</v>
      </c>
      <c r="F69" s="9">
        <f>G5+G7+G9+G11+G13+G15+G17+G19+G21+G23+G25+G27+G29+G31+G33+G35+G37+G39+G41+G43+G45+G47+G49+G51+G53+G55+G57+G59+G61+G63+G65+G67</f>
        <v>0</v>
      </c>
      <c r="G69" s="9">
        <f>ROUND(F69*E69,2)</f>
        <v>0</v>
      </c>
    </row>
    <row r="70" spans="1:7" ht="0.95" customHeight="1" x14ac:dyDescent="0.25">
      <c r="A70" s="16"/>
      <c r="B70" s="16"/>
      <c r="C70" s="16"/>
      <c r="D70" s="21"/>
      <c r="E70" s="16"/>
      <c r="F70" s="16"/>
      <c r="G70" s="16"/>
    </row>
    <row r="71" spans="1:7" x14ac:dyDescent="0.25">
      <c r="A71" s="7" t="s">
        <v>114</v>
      </c>
      <c r="B71" s="7" t="s">
        <v>11</v>
      </c>
      <c r="C71" s="7" t="s">
        <v>12</v>
      </c>
      <c r="D71" s="18" t="s">
        <v>115</v>
      </c>
      <c r="E71" s="8">
        <f>E88</f>
        <v>1</v>
      </c>
      <c r="F71" s="9">
        <f>F88</f>
        <v>0</v>
      </c>
      <c r="G71" s="9">
        <f>G88</f>
        <v>0</v>
      </c>
    </row>
    <row r="72" spans="1:7" x14ac:dyDescent="0.25">
      <c r="A72" s="10" t="s">
        <v>116</v>
      </c>
      <c r="B72" s="10" t="s">
        <v>15</v>
      </c>
      <c r="C72" s="10" t="s">
        <v>20</v>
      </c>
      <c r="D72" s="19" t="s">
        <v>117</v>
      </c>
      <c r="E72" s="11">
        <v>1</v>
      </c>
      <c r="F72" s="11">
        <v>0</v>
      </c>
      <c r="G72" s="12">
        <f>ROUND(E72*F72,2)</f>
        <v>0</v>
      </c>
    </row>
    <row r="73" spans="1:7" ht="93.75" customHeight="1" x14ac:dyDescent="0.25">
      <c r="A73" s="13"/>
      <c r="B73" s="13"/>
      <c r="C73" s="13"/>
      <c r="D73" s="14" t="s">
        <v>118</v>
      </c>
      <c r="E73" s="13"/>
      <c r="F73" s="13"/>
      <c r="G73" s="13"/>
    </row>
    <row r="74" spans="1:7" x14ac:dyDescent="0.25">
      <c r="A74" s="10" t="s">
        <v>119</v>
      </c>
      <c r="B74" s="10" t="s">
        <v>15</v>
      </c>
      <c r="C74" s="10" t="s">
        <v>20</v>
      </c>
      <c r="D74" s="19" t="s">
        <v>23</v>
      </c>
      <c r="E74" s="11">
        <v>1</v>
      </c>
      <c r="F74" s="11">
        <v>0</v>
      </c>
      <c r="G74" s="12">
        <f>ROUND(E74*F74,2)</f>
        <v>0</v>
      </c>
    </row>
    <row r="75" spans="1:7" ht="54" customHeight="1" x14ac:dyDescent="0.25">
      <c r="A75" s="13"/>
      <c r="B75" s="13"/>
      <c r="C75" s="13"/>
      <c r="D75" s="14" t="s">
        <v>120</v>
      </c>
      <c r="E75" s="13"/>
      <c r="F75" s="13"/>
      <c r="G75" s="13"/>
    </row>
    <row r="76" spans="1:7" x14ac:dyDescent="0.25">
      <c r="A76" s="10" t="s">
        <v>121</v>
      </c>
      <c r="B76" s="10" t="s">
        <v>15</v>
      </c>
      <c r="C76" s="10" t="s">
        <v>16</v>
      </c>
      <c r="D76" s="19" t="s">
        <v>122</v>
      </c>
      <c r="E76" s="11">
        <v>25.86</v>
      </c>
      <c r="F76" s="11">
        <v>0</v>
      </c>
      <c r="G76" s="12">
        <f>ROUND(E76*F76,2)</f>
        <v>0</v>
      </c>
    </row>
    <row r="77" spans="1:7" ht="210" customHeight="1" x14ac:dyDescent="0.25">
      <c r="A77" s="13"/>
      <c r="B77" s="13"/>
      <c r="C77" s="13"/>
      <c r="D77" s="14" t="s">
        <v>123</v>
      </c>
      <c r="E77" s="13"/>
      <c r="F77" s="13"/>
      <c r="G77" s="13"/>
    </row>
    <row r="78" spans="1:7" x14ac:dyDescent="0.25">
      <c r="A78" s="10" t="s">
        <v>124</v>
      </c>
      <c r="B78" s="10" t="s">
        <v>15</v>
      </c>
      <c r="C78" s="10" t="s">
        <v>30</v>
      </c>
      <c r="D78" s="19" t="s">
        <v>66</v>
      </c>
      <c r="E78" s="11">
        <v>9.34</v>
      </c>
      <c r="F78" s="11">
        <v>0</v>
      </c>
      <c r="G78" s="12">
        <f>ROUND(E78*F78,2)</f>
        <v>0</v>
      </c>
    </row>
    <row r="79" spans="1:7" ht="91.5" customHeight="1" x14ac:dyDescent="0.25">
      <c r="A79" s="13"/>
      <c r="B79" s="13"/>
      <c r="C79" s="13"/>
      <c r="D79" s="14" t="s">
        <v>67</v>
      </c>
      <c r="E79" s="13"/>
      <c r="F79" s="13"/>
      <c r="G79" s="13"/>
    </row>
    <row r="80" spans="1:7" x14ac:dyDescent="0.25">
      <c r="A80" s="10" t="s">
        <v>125</v>
      </c>
      <c r="B80" s="10" t="s">
        <v>15</v>
      </c>
      <c r="C80" s="10" t="s">
        <v>16</v>
      </c>
      <c r="D80" s="19" t="s">
        <v>69</v>
      </c>
      <c r="E80" s="11">
        <v>24.43</v>
      </c>
      <c r="F80" s="11">
        <v>0</v>
      </c>
      <c r="G80" s="12">
        <f>ROUND(E80*F80,2)</f>
        <v>0</v>
      </c>
    </row>
    <row r="81" spans="1:7" ht="83.25" customHeight="1" x14ac:dyDescent="0.25">
      <c r="A81" s="13"/>
      <c r="B81" s="13"/>
      <c r="C81" s="13"/>
      <c r="D81" s="14" t="s">
        <v>126</v>
      </c>
      <c r="E81" s="13"/>
      <c r="F81" s="13"/>
      <c r="G81" s="13"/>
    </row>
    <row r="82" spans="1:7" x14ac:dyDescent="0.25">
      <c r="A82" s="10" t="s">
        <v>127</v>
      </c>
      <c r="B82" s="10" t="s">
        <v>15</v>
      </c>
      <c r="C82" s="10" t="s">
        <v>20</v>
      </c>
      <c r="D82" s="19" t="s">
        <v>128</v>
      </c>
      <c r="E82" s="11">
        <v>1</v>
      </c>
      <c r="F82" s="11">
        <v>0</v>
      </c>
      <c r="G82" s="12">
        <f>ROUND(E82*F82,2)</f>
        <v>0</v>
      </c>
    </row>
    <row r="83" spans="1:7" ht="28.5" customHeight="1" x14ac:dyDescent="0.25">
      <c r="A83" s="13"/>
      <c r="B83" s="13"/>
      <c r="C83" s="13"/>
      <c r="D83" s="14" t="s">
        <v>129</v>
      </c>
      <c r="E83" s="13"/>
      <c r="F83" s="13"/>
      <c r="G83" s="13"/>
    </row>
    <row r="84" spans="1:7" x14ac:dyDescent="0.25">
      <c r="A84" s="10" t="s">
        <v>130</v>
      </c>
      <c r="B84" s="10" t="s">
        <v>15</v>
      </c>
      <c r="C84" s="10" t="s">
        <v>20</v>
      </c>
      <c r="D84" s="19" t="s">
        <v>131</v>
      </c>
      <c r="E84" s="11">
        <v>1</v>
      </c>
      <c r="F84" s="11">
        <v>0</v>
      </c>
      <c r="G84" s="12">
        <f>ROUND(E84*F84,2)</f>
        <v>0</v>
      </c>
    </row>
    <row r="85" spans="1:7" ht="46.5" customHeight="1" x14ac:dyDescent="0.25">
      <c r="A85" s="13"/>
      <c r="B85" s="13"/>
      <c r="C85" s="13"/>
      <c r="D85" s="14" t="s">
        <v>132</v>
      </c>
      <c r="E85" s="13"/>
      <c r="F85" s="13"/>
      <c r="G85" s="13"/>
    </row>
    <row r="86" spans="1:7" ht="22.5" x14ac:dyDescent="0.25">
      <c r="A86" s="10" t="s">
        <v>133</v>
      </c>
      <c r="B86" s="10" t="s">
        <v>15</v>
      </c>
      <c r="C86" s="10" t="s">
        <v>20</v>
      </c>
      <c r="D86" s="19" t="s">
        <v>134</v>
      </c>
      <c r="E86" s="11">
        <v>1</v>
      </c>
      <c r="F86" s="11">
        <v>0</v>
      </c>
      <c r="G86" s="12">
        <f>ROUND(E86*F86,2)</f>
        <v>0</v>
      </c>
    </row>
    <row r="87" spans="1:7" ht="36.75" customHeight="1" x14ac:dyDescent="0.25">
      <c r="A87" s="13"/>
      <c r="B87" s="13"/>
      <c r="C87" s="13"/>
      <c r="D87" s="14" t="s">
        <v>135</v>
      </c>
      <c r="E87" s="13"/>
      <c r="F87" s="13"/>
      <c r="G87" s="13"/>
    </row>
    <row r="88" spans="1:7" x14ac:dyDescent="0.25">
      <c r="A88" s="13"/>
      <c r="B88" s="13"/>
      <c r="C88" s="13"/>
      <c r="D88" s="20" t="s">
        <v>136</v>
      </c>
      <c r="E88" s="15">
        <v>1</v>
      </c>
      <c r="F88" s="9">
        <f>G72+G74+G76+G78+G80+G82+G84+G86</f>
        <v>0</v>
      </c>
      <c r="G88" s="9">
        <f>ROUND(F88*E88,2)</f>
        <v>0</v>
      </c>
    </row>
    <row r="89" spans="1:7" ht="0.95" customHeight="1" x14ac:dyDescent="0.25">
      <c r="A89" s="16"/>
      <c r="B89" s="16"/>
      <c r="C89" s="16"/>
      <c r="D89" s="21"/>
      <c r="E89" s="16"/>
      <c r="F89" s="16"/>
      <c r="G89" s="16"/>
    </row>
    <row r="90" spans="1:7" x14ac:dyDescent="0.25">
      <c r="A90" s="7" t="s">
        <v>137</v>
      </c>
      <c r="B90" s="7" t="s">
        <v>11</v>
      </c>
      <c r="C90" s="7" t="s">
        <v>12</v>
      </c>
      <c r="D90" s="18" t="s">
        <v>138</v>
      </c>
      <c r="E90" s="8">
        <f>E111</f>
        <v>1</v>
      </c>
      <c r="F90" s="9">
        <f>F111</f>
        <v>0</v>
      </c>
      <c r="G90" s="9">
        <f>G111</f>
        <v>0</v>
      </c>
    </row>
    <row r="91" spans="1:7" x14ac:dyDescent="0.25">
      <c r="A91" s="10" t="s">
        <v>139</v>
      </c>
      <c r="B91" s="10" t="s">
        <v>15</v>
      </c>
      <c r="C91" s="10" t="s">
        <v>20</v>
      </c>
      <c r="D91" s="19" t="s">
        <v>117</v>
      </c>
      <c r="E91" s="11">
        <v>1</v>
      </c>
      <c r="F91" s="11">
        <v>0</v>
      </c>
      <c r="G91" s="12">
        <f>ROUND(E91*F91,2)</f>
        <v>0</v>
      </c>
    </row>
    <row r="92" spans="1:7" ht="93.75" customHeight="1" x14ac:dyDescent="0.25">
      <c r="A92" s="13"/>
      <c r="B92" s="13"/>
      <c r="C92" s="13"/>
      <c r="D92" s="14" t="s">
        <v>140</v>
      </c>
      <c r="E92" s="13"/>
      <c r="F92" s="13"/>
      <c r="G92" s="13"/>
    </row>
    <row r="93" spans="1:7" ht="22.5" x14ac:dyDescent="0.25">
      <c r="A93" s="10" t="s">
        <v>141</v>
      </c>
      <c r="B93" s="10" t="s">
        <v>15</v>
      </c>
      <c r="C93" s="10" t="s">
        <v>20</v>
      </c>
      <c r="D93" s="19" t="s">
        <v>134</v>
      </c>
      <c r="E93" s="11">
        <v>2</v>
      </c>
      <c r="F93" s="11">
        <v>0</v>
      </c>
      <c r="G93" s="12">
        <f>ROUND(E93*F93,2)</f>
        <v>0</v>
      </c>
    </row>
    <row r="94" spans="1:7" ht="37.5" customHeight="1" x14ac:dyDescent="0.25">
      <c r="A94" s="13"/>
      <c r="B94" s="13"/>
      <c r="C94" s="13"/>
      <c r="D94" s="14" t="s">
        <v>135</v>
      </c>
      <c r="E94" s="13"/>
      <c r="F94" s="13"/>
      <c r="G94" s="13"/>
    </row>
    <row r="95" spans="1:7" x14ac:dyDescent="0.25">
      <c r="A95" s="10" t="s">
        <v>142</v>
      </c>
      <c r="B95" s="10" t="s">
        <v>15</v>
      </c>
      <c r="C95" s="10" t="s">
        <v>20</v>
      </c>
      <c r="D95" s="19" t="s">
        <v>23</v>
      </c>
      <c r="E95" s="11">
        <v>1</v>
      </c>
      <c r="F95" s="11">
        <v>0</v>
      </c>
      <c r="G95" s="12">
        <f>ROUND(E95*F95,2)</f>
        <v>0</v>
      </c>
    </row>
    <row r="96" spans="1:7" ht="48" customHeight="1" x14ac:dyDescent="0.25">
      <c r="A96" s="13"/>
      <c r="B96" s="13"/>
      <c r="C96" s="13"/>
      <c r="D96" s="14" t="s">
        <v>120</v>
      </c>
      <c r="E96" s="13"/>
      <c r="F96" s="13"/>
      <c r="G96" s="13"/>
    </row>
    <row r="97" spans="1:7" ht="22.5" x14ac:dyDescent="0.25">
      <c r="A97" s="10" t="s">
        <v>143</v>
      </c>
      <c r="B97" s="10" t="s">
        <v>15</v>
      </c>
      <c r="C97" s="10" t="s">
        <v>20</v>
      </c>
      <c r="D97" s="19" t="s">
        <v>144</v>
      </c>
      <c r="E97" s="11">
        <v>4</v>
      </c>
      <c r="F97" s="11">
        <v>0</v>
      </c>
      <c r="G97" s="12">
        <f>ROUND(E97*F97,2)</f>
        <v>0</v>
      </c>
    </row>
    <row r="98" spans="1:7" ht="78" customHeight="1" x14ac:dyDescent="0.25">
      <c r="A98" s="13"/>
      <c r="B98" s="13"/>
      <c r="C98" s="13"/>
      <c r="D98" s="14" t="s">
        <v>145</v>
      </c>
      <c r="E98" s="13"/>
      <c r="F98" s="13"/>
      <c r="G98" s="13"/>
    </row>
    <row r="99" spans="1:7" x14ac:dyDescent="0.25">
      <c r="A99" s="10" t="s">
        <v>146</v>
      </c>
      <c r="B99" s="10" t="s">
        <v>15</v>
      </c>
      <c r="C99" s="10" t="s">
        <v>16</v>
      </c>
      <c r="D99" s="19" t="s">
        <v>147</v>
      </c>
      <c r="E99" s="11">
        <v>23.36</v>
      </c>
      <c r="F99" s="11">
        <v>0</v>
      </c>
      <c r="G99" s="12">
        <f>ROUND(E99*F99,2)</f>
        <v>0</v>
      </c>
    </row>
    <row r="100" spans="1:7" ht="116.25" customHeight="1" x14ac:dyDescent="0.25">
      <c r="A100" s="13"/>
      <c r="B100" s="13"/>
      <c r="C100" s="13"/>
      <c r="D100" s="14" t="s">
        <v>148</v>
      </c>
      <c r="E100" s="13"/>
      <c r="F100" s="13"/>
      <c r="G100" s="13"/>
    </row>
    <row r="101" spans="1:7" x14ac:dyDescent="0.25">
      <c r="A101" s="10" t="s">
        <v>149</v>
      </c>
      <c r="B101" s="10" t="s">
        <v>15</v>
      </c>
      <c r="C101" s="10" t="s">
        <v>16</v>
      </c>
      <c r="D101" s="19" t="s">
        <v>150</v>
      </c>
      <c r="E101" s="11">
        <v>23.36</v>
      </c>
      <c r="F101" s="11">
        <v>0</v>
      </c>
      <c r="G101" s="12">
        <f>ROUND(E101*F101,2)</f>
        <v>0</v>
      </c>
    </row>
    <row r="102" spans="1:7" ht="114.75" customHeight="1" x14ac:dyDescent="0.25">
      <c r="A102" s="13"/>
      <c r="B102" s="13"/>
      <c r="C102" s="13"/>
      <c r="D102" s="14" t="s">
        <v>151</v>
      </c>
      <c r="E102" s="13"/>
      <c r="F102" s="13"/>
      <c r="G102" s="13"/>
    </row>
    <row r="103" spans="1:7" x14ac:dyDescent="0.25">
      <c r="A103" s="10" t="s">
        <v>152</v>
      </c>
      <c r="B103" s="10" t="s">
        <v>15</v>
      </c>
      <c r="C103" s="10" t="s">
        <v>16</v>
      </c>
      <c r="D103" s="19" t="s">
        <v>42</v>
      </c>
      <c r="E103" s="11">
        <v>116.82</v>
      </c>
      <c r="F103" s="11">
        <v>0</v>
      </c>
      <c r="G103" s="12">
        <f>ROUND(E103*F103,2)</f>
        <v>0</v>
      </c>
    </row>
    <row r="104" spans="1:7" ht="118.5" customHeight="1" x14ac:dyDescent="0.25">
      <c r="A104" s="13"/>
      <c r="B104" s="13"/>
      <c r="C104" s="13"/>
      <c r="D104" s="14" t="s">
        <v>153</v>
      </c>
      <c r="E104" s="13"/>
      <c r="F104" s="13"/>
      <c r="G104" s="13"/>
    </row>
    <row r="105" spans="1:7" x14ac:dyDescent="0.25">
      <c r="A105" s="10" t="s">
        <v>154</v>
      </c>
      <c r="B105" s="10" t="s">
        <v>15</v>
      </c>
      <c r="C105" s="10" t="s">
        <v>16</v>
      </c>
      <c r="D105" s="19" t="s">
        <v>69</v>
      </c>
      <c r="E105" s="11">
        <v>12.96</v>
      </c>
      <c r="F105" s="11">
        <v>0</v>
      </c>
      <c r="G105" s="12">
        <f>ROUND(E105*F105,2)</f>
        <v>0</v>
      </c>
    </row>
    <row r="106" spans="1:7" ht="84" customHeight="1" x14ac:dyDescent="0.25">
      <c r="A106" s="13"/>
      <c r="B106" s="13"/>
      <c r="C106" s="13"/>
      <c r="D106" s="14" t="s">
        <v>155</v>
      </c>
      <c r="E106" s="13"/>
      <c r="F106" s="13"/>
      <c r="G106" s="13"/>
    </row>
    <row r="107" spans="1:7" x14ac:dyDescent="0.25">
      <c r="A107" s="10" t="s">
        <v>156</v>
      </c>
      <c r="B107" s="10" t="s">
        <v>15</v>
      </c>
      <c r="C107" s="10" t="s">
        <v>20</v>
      </c>
      <c r="D107" s="19" t="s">
        <v>157</v>
      </c>
      <c r="E107" s="11">
        <v>3</v>
      </c>
      <c r="F107" s="11">
        <v>0</v>
      </c>
      <c r="G107" s="12">
        <f>ROUND(E107*F107,2)</f>
        <v>0</v>
      </c>
    </row>
    <row r="108" spans="1:7" ht="93" customHeight="1" x14ac:dyDescent="0.25">
      <c r="A108" s="13"/>
      <c r="B108" s="13"/>
      <c r="C108" s="13"/>
      <c r="D108" s="14" t="s">
        <v>158</v>
      </c>
      <c r="E108" s="13"/>
      <c r="F108" s="13"/>
      <c r="G108" s="13"/>
    </row>
    <row r="109" spans="1:7" x14ac:dyDescent="0.25">
      <c r="A109" s="10" t="s">
        <v>159</v>
      </c>
      <c r="B109" s="10" t="s">
        <v>15</v>
      </c>
      <c r="C109" s="10" t="s">
        <v>20</v>
      </c>
      <c r="D109" s="19" t="s">
        <v>131</v>
      </c>
      <c r="E109" s="11">
        <v>1</v>
      </c>
      <c r="F109" s="11">
        <v>0</v>
      </c>
      <c r="G109" s="12">
        <f>ROUND(E109*F109,2)</f>
        <v>0</v>
      </c>
    </row>
    <row r="110" spans="1:7" ht="35.25" customHeight="1" x14ac:dyDescent="0.25">
      <c r="A110" s="13"/>
      <c r="B110" s="13"/>
      <c r="C110" s="13"/>
      <c r="D110" s="14" t="s">
        <v>160</v>
      </c>
      <c r="E110" s="13"/>
      <c r="F110" s="13"/>
      <c r="G110" s="13"/>
    </row>
    <row r="111" spans="1:7" x14ac:dyDescent="0.25">
      <c r="A111" s="13"/>
      <c r="B111" s="13"/>
      <c r="C111" s="13"/>
      <c r="D111" s="20" t="s">
        <v>161</v>
      </c>
      <c r="E111" s="15">
        <v>1</v>
      </c>
      <c r="F111" s="9">
        <f>G91+G93+G95+G97+G99+G101+G103+G105+G107+G109</f>
        <v>0</v>
      </c>
      <c r="G111" s="9">
        <f>ROUND(F111*E111,2)</f>
        <v>0</v>
      </c>
    </row>
    <row r="112" spans="1:7" ht="0.95" customHeight="1" x14ac:dyDescent="0.25">
      <c r="A112" s="16"/>
      <c r="B112" s="16"/>
      <c r="C112" s="16"/>
      <c r="D112" s="21"/>
      <c r="E112" s="16"/>
      <c r="F112" s="16"/>
      <c r="G112" s="16"/>
    </row>
    <row r="113" spans="1:7" x14ac:dyDescent="0.25">
      <c r="A113" s="7" t="s">
        <v>162</v>
      </c>
      <c r="B113" s="7" t="s">
        <v>11</v>
      </c>
      <c r="C113" s="7" t="s">
        <v>12</v>
      </c>
      <c r="D113" s="18" t="s">
        <v>163</v>
      </c>
      <c r="E113" s="8">
        <f>E146</f>
        <v>1</v>
      </c>
      <c r="F113" s="9">
        <f>F146</f>
        <v>0</v>
      </c>
      <c r="G113" s="9">
        <f>G146</f>
        <v>0</v>
      </c>
    </row>
    <row r="114" spans="1:7" x14ac:dyDescent="0.25">
      <c r="A114" s="10" t="s">
        <v>164</v>
      </c>
      <c r="B114" s="10" t="s">
        <v>15</v>
      </c>
      <c r="C114" s="10" t="s">
        <v>20</v>
      </c>
      <c r="D114" s="19" t="s">
        <v>165</v>
      </c>
      <c r="E114" s="11">
        <v>3</v>
      </c>
      <c r="F114" s="11">
        <v>0</v>
      </c>
      <c r="G114" s="12">
        <f>ROUND(E114*F114,2)</f>
        <v>0</v>
      </c>
    </row>
    <row r="115" spans="1:7" ht="99" customHeight="1" x14ac:dyDescent="0.25">
      <c r="A115" s="13"/>
      <c r="B115" s="13"/>
      <c r="C115" s="13"/>
      <c r="D115" s="14" t="s">
        <v>166</v>
      </c>
      <c r="E115" s="13"/>
      <c r="F115" s="13"/>
      <c r="G115" s="13"/>
    </row>
    <row r="116" spans="1:7" x14ac:dyDescent="0.25">
      <c r="A116" s="10" t="s">
        <v>167</v>
      </c>
      <c r="B116" s="10" t="s">
        <v>15</v>
      </c>
      <c r="C116" s="10" t="s">
        <v>20</v>
      </c>
      <c r="D116" s="19" t="s">
        <v>168</v>
      </c>
      <c r="E116" s="11">
        <v>1</v>
      </c>
      <c r="F116" s="11">
        <v>0</v>
      </c>
      <c r="G116" s="12">
        <f>ROUND(E116*F116,2)</f>
        <v>0</v>
      </c>
    </row>
    <row r="117" spans="1:7" ht="171" customHeight="1" x14ac:dyDescent="0.25">
      <c r="A117" s="13"/>
      <c r="B117" s="13"/>
      <c r="C117" s="13"/>
      <c r="D117" s="14" t="s">
        <v>169</v>
      </c>
      <c r="E117" s="13"/>
      <c r="F117" s="13"/>
      <c r="G117" s="13"/>
    </row>
    <row r="118" spans="1:7" x14ac:dyDescent="0.25">
      <c r="A118" s="10" t="s">
        <v>170</v>
      </c>
      <c r="B118" s="10" t="s">
        <v>15</v>
      </c>
      <c r="C118" s="10" t="s">
        <v>16</v>
      </c>
      <c r="D118" s="19" t="s">
        <v>171</v>
      </c>
      <c r="E118" s="11">
        <v>6.6</v>
      </c>
      <c r="F118" s="11">
        <v>0</v>
      </c>
      <c r="G118" s="12">
        <f>ROUND(E118*F118,2)</f>
        <v>0</v>
      </c>
    </row>
    <row r="119" spans="1:7" ht="94.5" customHeight="1" x14ac:dyDescent="0.25">
      <c r="A119" s="13"/>
      <c r="B119" s="13"/>
      <c r="C119" s="13"/>
      <c r="D119" s="14" t="s">
        <v>172</v>
      </c>
      <c r="E119" s="13"/>
      <c r="F119" s="13"/>
      <c r="G119" s="13"/>
    </row>
    <row r="120" spans="1:7" x14ac:dyDescent="0.25">
      <c r="A120" s="10" t="s">
        <v>173</v>
      </c>
      <c r="B120" s="10" t="s">
        <v>15</v>
      </c>
      <c r="C120" s="10" t="s">
        <v>175</v>
      </c>
      <c r="D120" s="19" t="s">
        <v>174</v>
      </c>
      <c r="E120" s="11">
        <v>3</v>
      </c>
      <c r="F120" s="11">
        <v>0</v>
      </c>
      <c r="G120" s="12">
        <f>ROUND(E120*F120,2)</f>
        <v>0</v>
      </c>
    </row>
    <row r="121" spans="1:7" ht="169.5" customHeight="1" x14ac:dyDescent="0.25">
      <c r="A121" s="13"/>
      <c r="B121" s="13"/>
      <c r="C121" s="13"/>
      <c r="D121" s="14" t="s">
        <v>176</v>
      </c>
      <c r="E121" s="13"/>
      <c r="F121" s="13"/>
      <c r="G121" s="13"/>
    </row>
    <row r="122" spans="1:7" x14ac:dyDescent="0.25">
      <c r="A122" s="10" t="s">
        <v>177</v>
      </c>
      <c r="B122" s="10" t="s">
        <v>15</v>
      </c>
      <c r="C122" s="10" t="s">
        <v>175</v>
      </c>
      <c r="D122" s="19" t="s">
        <v>178</v>
      </c>
      <c r="E122" s="11">
        <v>3</v>
      </c>
      <c r="F122" s="11">
        <v>0</v>
      </c>
      <c r="G122" s="12">
        <f>ROUND(E122*F122,2)</f>
        <v>0</v>
      </c>
    </row>
    <row r="123" spans="1:7" ht="59.25" customHeight="1" x14ac:dyDescent="0.25">
      <c r="A123" s="13"/>
      <c r="B123" s="13"/>
      <c r="C123" s="13"/>
      <c r="D123" s="14" t="s">
        <v>179</v>
      </c>
      <c r="E123" s="13"/>
      <c r="F123" s="13"/>
      <c r="G123" s="13"/>
    </row>
    <row r="124" spans="1:7" x14ac:dyDescent="0.25">
      <c r="A124" s="10" t="s">
        <v>180</v>
      </c>
      <c r="B124" s="10" t="s">
        <v>15</v>
      </c>
      <c r="C124" s="10" t="s">
        <v>20</v>
      </c>
      <c r="D124" s="19" t="s">
        <v>181</v>
      </c>
      <c r="E124" s="11">
        <v>1</v>
      </c>
      <c r="F124" s="11">
        <v>0</v>
      </c>
      <c r="G124" s="12">
        <f>ROUND(E124*F124,2)</f>
        <v>0</v>
      </c>
    </row>
    <row r="125" spans="1:7" ht="18" customHeight="1" x14ac:dyDescent="0.25">
      <c r="A125" s="13"/>
      <c r="B125" s="13"/>
      <c r="C125" s="13"/>
      <c r="D125" s="14" t="s">
        <v>182</v>
      </c>
      <c r="E125" s="13"/>
      <c r="F125" s="13"/>
      <c r="G125" s="13"/>
    </row>
    <row r="126" spans="1:7" x14ac:dyDescent="0.25">
      <c r="A126" s="10" t="s">
        <v>183</v>
      </c>
      <c r="B126" s="10" t="s">
        <v>15</v>
      </c>
      <c r="C126" s="10" t="s">
        <v>20</v>
      </c>
      <c r="D126" s="19" t="s">
        <v>184</v>
      </c>
      <c r="E126" s="11">
        <v>1</v>
      </c>
      <c r="F126" s="11">
        <v>0</v>
      </c>
      <c r="G126" s="12">
        <f>ROUND(E126*F126,2)</f>
        <v>0</v>
      </c>
    </row>
    <row r="127" spans="1:7" ht="48.75" customHeight="1" x14ac:dyDescent="0.25">
      <c r="A127" s="13"/>
      <c r="B127" s="13"/>
      <c r="C127" s="13"/>
      <c r="D127" s="14" t="s">
        <v>185</v>
      </c>
      <c r="E127" s="13"/>
      <c r="F127" s="13"/>
      <c r="G127" s="13"/>
    </row>
    <row r="128" spans="1:7" x14ac:dyDescent="0.25">
      <c r="A128" s="10" t="s">
        <v>186</v>
      </c>
      <c r="B128" s="10" t="s">
        <v>15</v>
      </c>
      <c r="C128" s="10" t="s">
        <v>16</v>
      </c>
      <c r="D128" s="19" t="s">
        <v>187</v>
      </c>
      <c r="E128" s="11">
        <v>5.4</v>
      </c>
      <c r="F128" s="11">
        <v>0</v>
      </c>
      <c r="G128" s="12">
        <f>ROUND(E128*F128,2)</f>
        <v>0</v>
      </c>
    </row>
    <row r="129" spans="1:7" ht="116.25" customHeight="1" x14ac:dyDescent="0.25">
      <c r="A129" s="13"/>
      <c r="B129" s="13"/>
      <c r="C129" s="13"/>
      <c r="D129" s="14" t="s">
        <v>188</v>
      </c>
      <c r="E129" s="13"/>
      <c r="F129" s="13"/>
      <c r="G129" s="13"/>
    </row>
    <row r="130" spans="1:7" x14ac:dyDescent="0.25">
      <c r="A130" s="10" t="s">
        <v>189</v>
      </c>
      <c r="B130" s="10" t="s">
        <v>15</v>
      </c>
      <c r="C130" s="10" t="s">
        <v>16</v>
      </c>
      <c r="D130" s="19" t="s">
        <v>190</v>
      </c>
      <c r="E130" s="11">
        <v>5.4</v>
      </c>
      <c r="F130" s="11">
        <v>0</v>
      </c>
      <c r="G130" s="12">
        <f>ROUND(E130*F130,2)</f>
        <v>0</v>
      </c>
    </row>
    <row r="131" spans="1:7" ht="60" customHeight="1" x14ac:dyDescent="0.25">
      <c r="A131" s="13"/>
      <c r="B131" s="13"/>
      <c r="C131" s="13"/>
      <c r="D131" s="14" t="s">
        <v>191</v>
      </c>
      <c r="E131" s="13"/>
      <c r="F131" s="13"/>
      <c r="G131" s="13"/>
    </row>
    <row r="132" spans="1:7" x14ac:dyDescent="0.25">
      <c r="A132" s="10" t="s">
        <v>192</v>
      </c>
      <c r="B132" s="10" t="s">
        <v>15</v>
      </c>
      <c r="C132" s="10" t="s">
        <v>30</v>
      </c>
      <c r="D132" s="19" t="s">
        <v>193</v>
      </c>
      <c r="E132" s="11">
        <v>10</v>
      </c>
      <c r="F132" s="11">
        <v>0</v>
      </c>
      <c r="G132" s="12">
        <f>ROUND(E132*F132,2)</f>
        <v>0</v>
      </c>
    </row>
    <row r="133" spans="1:7" ht="95.25" customHeight="1" x14ac:dyDescent="0.25">
      <c r="A133" s="13"/>
      <c r="B133" s="13"/>
      <c r="C133" s="13"/>
      <c r="D133" s="14" t="s">
        <v>194</v>
      </c>
      <c r="E133" s="13"/>
      <c r="F133" s="13"/>
      <c r="G133" s="13"/>
    </row>
    <row r="134" spans="1:7" x14ac:dyDescent="0.25">
      <c r="A134" s="10" t="s">
        <v>195</v>
      </c>
      <c r="B134" s="10" t="s">
        <v>15</v>
      </c>
      <c r="C134" s="10" t="s">
        <v>16</v>
      </c>
      <c r="D134" s="19" t="s">
        <v>196</v>
      </c>
      <c r="E134" s="11">
        <v>24</v>
      </c>
      <c r="F134" s="11">
        <v>0</v>
      </c>
      <c r="G134" s="12">
        <f>ROUND(E134*F134,2)</f>
        <v>0</v>
      </c>
    </row>
    <row r="135" spans="1:7" ht="71.25" customHeight="1" x14ac:dyDescent="0.25">
      <c r="A135" s="13"/>
      <c r="B135" s="13"/>
      <c r="C135" s="13"/>
      <c r="D135" s="14" t="s">
        <v>197</v>
      </c>
      <c r="E135" s="13"/>
      <c r="F135" s="13"/>
      <c r="G135" s="13"/>
    </row>
    <row r="136" spans="1:7" x14ac:dyDescent="0.25">
      <c r="A136" s="10" t="s">
        <v>198</v>
      </c>
      <c r="B136" s="10" t="s">
        <v>15</v>
      </c>
      <c r="C136" s="10" t="s">
        <v>30</v>
      </c>
      <c r="D136" s="19" t="s">
        <v>199</v>
      </c>
      <c r="E136" s="11">
        <v>12</v>
      </c>
      <c r="F136" s="11">
        <v>0</v>
      </c>
      <c r="G136" s="12">
        <f>ROUND(E136*F136,2)</f>
        <v>0</v>
      </c>
    </row>
    <row r="137" spans="1:7" ht="128.25" customHeight="1" x14ac:dyDescent="0.25">
      <c r="A137" s="13"/>
      <c r="B137" s="13"/>
      <c r="C137" s="13"/>
      <c r="D137" s="14" t="s">
        <v>200</v>
      </c>
      <c r="E137" s="13"/>
      <c r="F137" s="13"/>
      <c r="G137" s="13"/>
    </row>
    <row r="138" spans="1:7" x14ac:dyDescent="0.25">
      <c r="A138" s="10" t="s">
        <v>201</v>
      </c>
      <c r="B138" s="10" t="s">
        <v>15</v>
      </c>
      <c r="C138" s="10" t="s">
        <v>16</v>
      </c>
      <c r="D138" s="19" t="s">
        <v>202</v>
      </c>
      <c r="E138" s="11">
        <v>15</v>
      </c>
      <c r="F138" s="11">
        <v>0</v>
      </c>
      <c r="G138" s="12">
        <f>ROUND(E138*F138,2)</f>
        <v>0</v>
      </c>
    </row>
    <row r="139" spans="1:7" ht="71.25" customHeight="1" x14ac:dyDescent="0.25">
      <c r="A139" s="13"/>
      <c r="B139" s="13"/>
      <c r="C139" s="13"/>
      <c r="D139" s="14" t="s">
        <v>197</v>
      </c>
      <c r="E139" s="13"/>
      <c r="F139" s="13"/>
      <c r="G139" s="13"/>
    </row>
    <row r="140" spans="1:7" x14ac:dyDescent="0.25">
      <c r="A140" s="10" t="s">
        <v>203</v>
      </c>
      <c r="B140" s="10" t="s">
        <v>15</v>
      </c>
      <c r="C140" s="10" t="s">
        <v>20</v>
      </c>
      <c r="D140" s="19" t="s">
        <v>204</v>
      </c>
      <c r="E140" s="11">
        <v>1</v>
      </c>
      <c r="F140" s="11">
        <v>0</v>
      </c>
      <c r="G140" s="12">
        <f>ROUND(E140*F140,2)</f>
        <v>0</v>
      </c>
    </row>
    <row r="141" spans="1:7" ht="120" customHeight="1" x14ac:dyDescent="0.25">
      <c r="A141" s="13"/>
      <c r="B141" s="13"/>
      <c r="C141" s="13"/>
      <c r="D141" s="14" t="s">
        <v>205</v>
      </c>
      <c r="E141" s="13"/>
      <c r="F141" s="13"/>
      <c r="G141" s="13"/>
    </row>
    <row r="142" spans="1:7" x14ac:dyDescent="0.25">
      <c r="A142" s="10" t="s">
        <v>206</v>
      </c>
      <c r="B142" s="10" t="s">
        <v>15</v>
      </c>
      <c r="C142" s="10" t="s">
        <v>208</v>
      </c>
      <c r="D142" s="19" t="s">
        <v>207</v>
      </c>
      <c r="E142" s="11">
        <v>1</v>
      </c>
      <c r="F142" s="11">
        <v>0</v>
      </c>
      <c r="G142" s="12">
        <f>ROUND(E142*F142,2)</f>
        <v>0</v>
      </c>
    </row>
    <row r="143" spans="1:7" ht="20.25" customHeight="1" x14ac:dyDescent="0.25">
      <c r="A143" s="13"/>
      <c r="B143" s="13"/>
      <c r="C143" s="13"/>
      <c r="D143" s="14" t="s">
        <v>209</v>
      </c>
      <c r="E143" s="13"/>
      <c r="F143" s="13"/>
      <c r="G143" s="13"/>
    </row>
    <row r="144" spans="1:7" x14ac:dyDescent="0.25">
      <c r="A144" s="10" t="s">
        <v>210</v>
      </c>
      <c r="B144" s="10" t="s">
        <v>15</v>
      </c>
      <c r="C144" s="10" t="s">
        <v>208</v>
      </c>
      <c r="D144" s="19" t="s">
        <v>211</v>
      </c>
      <c r="E144" s="11">
        <v>1</v>
      </c>
      <c r="F144" s="11">
        <v>0</v>
      </c>
      <c r="G144" s="12">
        <f>ROUND(E144*F144,2)</f>
        <v>0</v>
      </c>
    </row>
    <row r="145" spans="1:7" ht="26.25" customHeight="1" x14ac:dyDescent="0.25">
      <c r="A145" s="13"/>
      <c r="B145" s="13"/>
      <c r="C145" s="13"/>
      <c r="D145" s="14" t="s">
        <v>212</v>
      </c>
      <c r="E145" s="13"/>
      <c r="F145" s="13"/>
      <c r="G145" s="13"/>
    </row>
    <row r="146" spans="1:7" x14ac:dyDescent="0.25">
      <c r="A146" s="13"/>
      <c r="B146" s="13"/>
      <c r="C146" s="13"/>
      <c r="D146" s="20" t="s">
        <v>213</v>
      </c>
      <c r="E146" s="15">
        <v>1</v>
      </c>
      <c r="F146" s="9">
        <f>G114+G116+G118+G120+G122+G124+G126+G128+G130+G132+G134+G136+G138+G140+G142+G144</f>
        <v>0</v>
      </c>
      <c r="G146" s="9">
        <f>ROUND(F146*E146,2)</f>
        <v>0</v>
      </c>
    </row>
    <row r="147" spans="1:7" ht="0.95" customHeight="1" x14ac:dyDescent="0.25">
      <c r="A147" s="16"/>
      <c r="B147" s="16"/>
      <c r="C147" s="16"/>
      <c r="D147" s="21"/>
      <c r="E147" s="16"/>
      <c r="F147" s="16"/>
      <c r="G147" s="16"/>
    </row>
    <row r="148" spans="1:7" x14ac:dyDescent="0.25">
      <c r="A148" s="7" t="s">
        <v>214</v>
      </c>
      <c r="B148" s="7" t="s">
        <v>11</v>
      </c>
      <c r="C148" s="7" t="s">
        <v>12</v>
      </c>
      <c r="D148" s="18" t="s">
        <v>215</v>
      </c>
      <c r="E148" s="8">
        <f>E153</f>
        <v>1</v>
      </c>
      <c r="F148" s="9">
        <f>F153</f>
        <v>0</v>
      </c>
      <c r="G148" s="9">
        <f>G153</f>
        <v>0</v>
      </c>
    </row>
    <row r="149" spans="1:7" x14ac:dyDescent="0.25">
      <c r="A149" s="10" t="s">
        <v>216</v>
      </c>
      <c r="B149" s="10" t="s">
        <v>15</v>
      </c>
      <c r="C149" s="10" t="s">
        <v>20</v>
      </c>
      <c r="D149" s="19" t="s">
        <v>217</v>
      </c>
      <c r="E149" s="11">
        <v>2</v>
      </c>
      <c r="F149" s="11">
        <v>0</v>
      </c>
      <c r="G149" s="12">
        <f>ROUND(E149*F149,2)</f>
        <v>0</v>
      </c>
    </row>
    <row r="150" spans="1:7" ht="65.25" customHeight="1" x14ac:dyDescent="0.25">
      <c r="A150" s="13"/>
      <c r="B150" s="13"/>
      <c r="C150" s="13"/>
      <c r="D150" s="14" t="s">
        <v>218</v>
      </c>
      <c r="E150" s="13"/>
      <c r="F150" s="13"/>
      <c r="G150" s="13"/>
    </row>
    <row r="151" spans="1:7" x14ac:dyDescent="0.25">
      <c r="A151" s="10" t="s">
        <v>219</v>
      </c>
      <c r="B151" s="10" t="s">
        <v>15</v>
      </c>
      <c r="C151" s="10" t="s">
        <v>20</v>
      </c>
      <c r="D151" s="19" t="s">
        <v>220</v>
      </c>
      <c r="E151" s="11">
        <v>1</v>
      </c>
      <c r="F151" s="11">
        <v>0</v>
      </c>
      <c r="G151" s="12">
        <f>ROUND(E151*F151,2)</f>
        <v>0</v>
      </c>
    </row>
    <row r="152" spans="1:7" ht="56.25" customHeight="1" x14ac:dyDescent="0.25">
      <c r="A152" s="13"/>
      <c r="B152" s="13"/>
      <c r="C152" s="13"/>
      <c r="D152" s="14" t="s">
        <v>221</v>
      </c>
      <c r="E152" s="13"/>
      <c r="F152" s="13"/>
      <c r="G152" s="13"/>
    </row>
    <row r="153" spans="1:7" x14ac:dyDescent="0.25">
      <c r="A153" s="13"/>
      <c r="B153" s="13"/>
      <c r="C153" s="13"/>
      <c r="D153" s="20" t="s">
        <v>222</v>
      </c>
      <c r="E153" s="15">
        <v>1</v>
      </c>
      <c r="F153" s="9">
        <f>G149+G151</f>
        <v>0</v>
      </c>
      <c r="G153" s="9">
        <f>ROUND(F153*E153,2)</f>
        <v>0</v>
      </c>
    </row>
    <row r="154" spans="1:7" ht="0.95" customHeight="1" x14ac:dyDescent="0.25">
      <c r="A154" s="16"/>
      <c r="B154" s="16"/>
      <c r="C154" s="16"/>
      <c r="D154" s="21"/>
      <c r="E154" s="16"/>
      <c r="F154" s="16"/>
      <c r="G154" s="16"/>
    </row>
    <row r="155" spans="1:7" x14ac:dyDescent="0.25">
      <c r="A155" s="7" t="s">
        <v>223</v>
      </c>
      <c r="B155" s="7" t="s">
        <v>11</v>
      </c>
      <c r="C155" s="7" t="s">
        <v>12</v>
      </c>
      <c r="D155" s="18" t="s">
        <v>224</v>
      </c>
      <c r="E155" s="8">
        <f>E158</f>
        <v>1</v>
      </c>
      <c r="F155" s="9">
        <f>F158</f>
        <v>0</v>
      </c>
      <c r="G155" s="9">
        <f>G158</f>
        <v>0</v>
      </c>
    </row>
    <row r="156" spans="1:7" x14ac:dyDescent="0.25">
      <c r="A156" s="10" t="s">
        <v>225</v>
      </c>
      <c r="B156" s="10" t="s">
        <v>15</v>
      </c>
      <c r="C156" s="10" t="s">
        <v>208</v>
      </c>
      <c r="D156" s="19" t="s">
        <v>226</v>
      </c>
      <c r="E156" s="11">
        <v>1</v>
      </c>
      <c r="F156" s="11">
        <v>0</v>
      </c>
      <c r="G156" s="12">
        <f>ROUND(E156*F156,2)</f>
        <v>0</v>
      </c>
    </row>
    <row r="157" spans="1:7" ht="30" customHeight="1" x14ac:dyDescent="0.25">
      <c r="A157" s="13"/>
      <c r="B157" s="13"/>
      <c r="C157" s="13"/>
      <c r="D157" s="14" t="s">
        <v>227</v>
      </c>
      <c r="E157" s="13"/>
      <c r="F157" s="13"/>
      <c r="G157" s="13"/>
    </row>
    <row r="158" spans="1:7" x14ac:dyDescent="0.25">
      <c r="A158" s="13"/>
      <c r="B158" s="13"/>
      <c r="C158" s="13"/>
      <c r="D158" s="20" t="s">
        <v>228</v>
      </c>
      <c r="E158" s="15">
        <v>1</v>
      </c>
      <c r="F158" s="9">
        <f>G156</f>
        <v>0</v>
      </c>
      <c r="G158" s="9">
        <f>ROUND(F158*E158,2)</f>
        <v>0</v>
      </c>
    </row>
    <row r="159" spans="1:7" ht="0.95" customHeight="1" x14ac:dyDescent="0.25">
      <c r="A159" s="16"/>
      <c r="B159" s="16"/>
      <c r="C159" s="16"/>
      <c r="D159" s="21"/>
      <c r="E159" s="16"/>
      <c r="F159" s="16"/>
      <c r="G159" s="16"/>
    </row>
    <row r="160" spans="1:7" x14ac:dyDescent="0.25">
      <c r="A160" s="13"/>
      <c r="B160" s="13"/>
      <c r="C160" s="13"/>
      <c r="D160" s="20" t="s">
        <v>229</v>
      </c>
      <c r="E160" s="15">
        <v>1</v>
      </c>
      <c r="F160" s="9">
        <f>G69+G88+G111+G146+G153+G158</f>
        <v>0</v>
      </c>
      <c r="G160" s="9">
        <f>ROUND(F160*E160,2)</f>
        <v>0</v>
      </c>
    </row>
    <row r="161" spans="1:7" x14ac:dyDescent="0.25">
      <c r="A161" s="13"/>
      <c r="B161" s="13"/>
      <c r="C161" s="13"/>
      <c r="D161" s="14"/>
      <c r="E161" s="13"/>
      <c r="F161" s="13"/>
      <c r="G161" s="13"/>
    </row>
  </sheetData>
  <dataValidations count="1">
    <dataValidation type="list" allowBlank="1" showInputMessage="1" showErrorMessage="1" sqref="B4:B161">
      <formula1>"Capítol,Partida,Mà d'obra,maquinària,Material,Altres,"</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F6DDF7044F9064FAED6F85C6FDF5510" ma:contentTypeVersion="19" ma:contentTypeDescription="Crear nuevo documento." ma:contentTypeScope="" ma:versionID="97b9056a960b4de9e7804c8ed5251b83">
  <xsd:schema xmlns:xsd="http://www.w3.org/2001/XMLSchema" xmlns:xs="http://www.w3.org/2001/XMLSchema" xmlns:p="http://schemas.microsoft.com/office/2006/metadata/properties" xmlns:ns2="49d1e5ae-91a1-4e27-b6df-36aa4343eba4" xmlns:ns3="21079bc4-3ae0-4809-96ab-312871781037" targetNamespace="http://schemas.microsoft.com/office/2006/metadata/properties" ma:root="true" ma:fieldsID="77eca2595aeeb6e9bd6afc2258515c6f" ns2:_="" ns3:_="">
    <xsd:import namespace="49d1e5ae-91a1-4e27-b6df-36aa4343eba4"/>
    <xsd:import namespace="21079bc4-3ae0-4809-96ab-31287178103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d1e5ae-91a1-4e27-b6df-36aa4343eb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3e01679-2b3b-47b0-9553-41f236e3421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1079bc4-3ae0-4809-96ab-312871781037"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074bd008-1b00-4921-bbd4-dc92f501b8fd}" ma:internalName="TaxCatchAll" ma:showField="CatchAllData" ma:web="21079bc4-3ae0-4809-96ab-31287178103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1079bc4-3ae0-4809-96ab-312871781037" xsi:nil="true"/>
    <lcf76f155ced4ddcb4097134ff3c332f xmlns="49d1e5ae-91a1-4e27-b6df-36aa4343eba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840530B-9C35-4870-892C-AA1433DE800A}"/>
</file>

<file path=customXml/itemProps2.xml><?xml version="1.0" encoding="utf-8"?>
<ds:datastoreItem xmlns:ds="http://schemas.openxmlformats.org/officeDocument/2006/customXml" ds:itemID="{5C1D09AA-481A-43B3-809E-69BF6D9CD8F1}"/>
</file>

<file path=customXml/itemProps3.xml><?xml version="1.0" encoding="utf-8"?>
<ds:datastoreItem xmlns:ds="http://schemas.openxmlformats.org/officeDocument/2006/customXml" ds:itemID="{18E1CECA-F5EA-455D-B7C7-D6D308E34C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2026-02-04T20:00:44Z</dcterms:created>
  <dcterms:modified xsi:type="dcterms:W3CDTF">2026-02-04T20:07:26Z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0x010100DF6DDF7044F9064FAED6F85C6FDF5510</vt:lpwstr>
  </property>
</Properties>
</file>