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INFRA\a.608-OB-144 PEPI Espai Pintor Alsamora\G01 Documentació contractual\G01 02 Concurs DO\"/>
    </mc:Choice>
  </mc:AlternateContent>
  <xr:revisionPtr revIDLastSave="0" documentId="8_{3F06523E-BE6E-429A-9026-7DCAB105BB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DADES" sheetId="2" r:id="rId2"/>
    <sheet name="Hoja3" sheetId="3" r:id="rId3"/>
  </sheets>
  <definedNames>
    <definedName name="_1Àrea_d_impressió" localSheetId="0">Hoja1!$A:$L</definedName>
    <definedName name="_xlnm.Print_Area" localSheetId="0">Hoja1!$A$1:$L$63</definedName>
    <definedName name="Print_Area" localSheetId="0">Hoja1!$A$1:$L$68</definedName>
    <definedName name="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2" i="1"/>
  <c r="P19" i="1" l="1"/>
  <c r="L21" i="1" l="1"/>
  <c r="F36" i="1"/>
  <c r="L24" i="1"/>
  <c r="L20" i="1" l="1"/>
  <c r="L27" i="1" l="1"/>
  <c r="L28" i="1" s="1"/>
  <c r="L30" i="1"/>
  <c r="F34" i="1"/>
  <c r="F35" i="1" l="1"/>
  <c r="F37" i="1" s="1"/>
</calcChain>
</file>

<file path=xl/sharedStrings.xml><?xml version="1.0" encoding="utf-8"?>
<sst xmlns="http://schemas.openxmlformats.org/spreadsheetml/2006/main" count="90" uniqueCount="72">
  <si>
    <t>FULL DE TREBALL INTERN</t>
  </si>
  <si>
    <t>Full: al peu</t>
  </si>
  <si>
    <t>Data: al peu</t>
  </si>
  <si>
    <t>Assumpte:</t>
  </si>
  <si>
    <t>DEPARTAMENT D'INFRASTRUCTURES</t>
  </si>
  <si>
    <t>Import de licitació de projecte:</t>
  </si>
  <si>
    <t>Projecte:</t>
  </si>
  <si>
    <t>PEC a/iva</t>
  </si>
  <si>
    <t>Proposta d'equip de Direcció d'obra</t>
  </si>
  <si>
    <t>10 anys</t>
  </si>
  <si>
    <t>Càrrec</t>
  </si>
  <si>
    <t>Titulació</t>
  </si>
  <si>
    <t>Experiència</t>
  </si>
  <si>
    <t>mesos</t>
  </si>
  <si>
    <t>unitari</t>
  </si>
  <si>
    <t>parcial</t>
  </si>
  <si>
    <t>Dedicació</t>
  </si>
  <si>
    <t>Total amb iva al 21%</t>
  </si>
  <si>
    <t>Percentatge sobre l'import de licitació:</t>
  </si>
  <si>
    <t>Durada de les obres licitació:</t>
  </si>
  <si>
    <t xml:space="preserve">1. </t>
  </si>
  <si>
    <t>num</t>
  </si>
  <si>
    <t>PERFIL DE L'EQUIP</t>
  </si>
  <si>
    <t>2.</t>
  </si>
  <si>
    <t>Ajudant de DO</t>
  </si>
  <si>
    <t>5 anys</t>
  </si>
  <si>
    <t>AJUDANT DE DO</t>
  </si>
  <si>
    <t xml:space="preserve">PROPOSTA SERVEI DE DO </t>
  </si>
  <si>
    <t>Total principal:</t>
  </si>
  <si>
    <t>DIRECTOR/A D'OBRA</t>
  </si>
  <si>
    <t>Director/a d'obra</t>
  </si>
  <si>
    <t>Enginyer/a de Camins</t>
  </si>
  <si>
    <t>Enginyer/a d'Obres Públiques</t>
  </si>
  <si>
    <t>tipus</t>
  </si>
  <si>
    <t>posicio</t>
  </si>
  <si>
    <t>experiencia2</t>
  </si>
  <si>
    <t>preus</t>
  </si>
  <si>
    <t>-</t>
  </si>
  <si>
    <t>Tècnic superior &gt;10</t>
  </si>
  <si>
    <t>Titulat competent</t>
  </si>
  <si>
    <t>&gt; 10 anys</t>
  </si>
  <si>
    <t>Tècnic superior &gt;5</t>
  </si>
  <si>
    <t>&gt; 5 anys</t>
  </si>
  <si>
    <t>&lt; 5 anys</t>
  </si>
  <si>
    <t>Tècnic mig &gt;10</t>
  </si>
  <si>
    <t>Tècnic mig &gt;5</t>
  </si>
  <si>
    <t>Delineant &gt;10</t>
  </si>
  <si>
    <t>Suport delineació</t>
  </si>
  <si>
    <t>Delineant &gt;5</t>
  </si>
  <si>
    <t>Delineant &lt;5</t>
  </si>
  <si>
    <t>Vigilant d'obra &gt;10</t>
  </si>
  <si>
    <t>Vigilant d'obra</t>
  </si>
  <si>
    <t>Vigilant d'obra &gt;5</t>
  </si>
  <si>
    <t>Vigilant d'obra &lt;5</t>
  </si>
  <si>
    <t>Suport administratiu &gt;5</t>
  </si>
  <si>
    <t>Suport administratiu</t>
  </si>
  <si>
    <t>Redacció de projecte As-built i gestió de recepció d'obra</t>
  </si>
  <si>
    <t>Concepte</t>
  </si>
  <si>
    <t>Import (IVA exclòs)</t>
  </si>
  <si>
    <t>Proposta valorada de la direcció d'obra</t>
  </si>
  <si>
    <t>Possibles modificacions (20%)</t>
  </si>
  <si>
    <t>Addicional Redacció P. Modificat</t>
  </si>
  <si>
    <t>Total</t>
  </si>
  <si>
    <t>PROJECTE EXECUTIU, ESTUDI DE SEGURETAT I SALUT I MEMÒRIA AMBIENTAL DE L'ESPAI DE PROXIMITAT SITUAT AL CACRRER PINTOR ALSAMORA, AL DISTRICTE DE NOU BARRIS, A BARCELONA.</t>
  </si>
  <si>
    <t xml:space="preserve">Director/a d'Obra, Enginyer/a de Camins, o titulat/da competent, amb una experiència superior a 10 anys. Es requereix experiència, acreditada mitjançant curriculum, en treballs de supervisió o construcció de les següents característiques:
* Obra d'urbanització amb enjardinament en espai urbà consolidat amb un PEC &gt; 3.000.000 € (IVA Exclòs) </t>
  </si>
  <si>
    <t xml:space="preserve">Ajudant de DO, Enginyer/a d'obres públiques, o titulat/da competent, amb una experiència superior a 5 anys. Es requereix experiència, acreditada mitjançant curriculum, en puestos rellevants en alguna obra de les següents característiques:
* Obra d'urbanització amb enjardinament en espai urbà consolidat amb un PEC &gt; 2.000.000 € (IVA Exclòs) </t>
  </si>
  <si>
    <t>Vigilant</t>
  </si>
  <si>
    <t>Vigilant, expert en supervisió de la implantació al domini públic</t>
  </si>
  <si>
    <t>Imprevistos</t>
  </si>
  <si>
    <t>3.</t>
  </si>
  <si>
    <t xml:space="preserve">Vigilant d'obra, tècnic no qualificat, responsables de la supervisió directa, amb experiència mínima de 5 anys. Es requereix experiéncia acreditada, mitjançant curriculum, en tasques de supervisió i/o construcció en obres de les següents característiques:
* Obra d'urbanització amb enjardinament en espai urbà consolidat amb un PEC &gt; 2.000.000 € (IVA Exclòs) </t>
  </si>
  <si>
    <t>VIGILANT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</si>
</sst>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Arial Narrow"/>
      <family val="2"/>
    </font>
    <font>
      <i/>
      <sz val="11"/>
      <name val="Arial"/>
      <family val="2"/>
    </font>
    <font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0" fillId="0" borderId="0" xfId="0" quotePrefix="1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" fontId="0" fillId="0" borderId="0" xfId="0" applyNumberFormat="1"/>
    <xf numFmtId="10" fontId="0" fillId="0" borderId="0" xfId="2" applyNumberFormat="1" applyFont="1"/>
    <xf numFmtId="0" fontId="8" fillId="0" borderId="0" xfId="0" applyFont="1"/>
    <xf numFmtId="0" fontId="8" fillId="0" borderId="0" xfId="0" applyFont="1" applyAlignment="1">
      <alignment horizontal="left" vertical="top" wrapText="1"/>
    </xf>
    <xf numFmtId="0" fontId="4" fillId="0" borderId="0" xfId="0" applyFont="1" applyProtection="1"/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5" fillId="0" borderId="1" xfId="0" applyFont="1" applyBorder="1" applyProtection="1"/>
    <xf numFmtId="0" fontId="4" fillId="0" borderId="8" xfId="0" applyFont="1" applyBorder="1" applyAlignment="1" applyProtection="1">
      <alignment horizontal="right"/>
    </xf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9" xfId="0" applyFont="1" applyBorder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5" fillId="0" borderId="4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center" wrapText="1"/>
    </xf>
    <xf numFmtId="0" fontId="5" fillId="0" borderId="5" xfId="0" applyFont="1" applyBorder="1" applyAlignment="1" applyProtection="1">
      <alignment horizontal="center" wrapText="1"/>
    </xf>
    <xf numFmtId="0" fontId="4" fillId="0" borderId="6" xfId="0" applyFont="1" applyBorder="1" applyProtection="1"/>
    <xf numFmtId="0" fontId="6" fillId="0" borderId="11" xfId="0" applyFont="1" applyBorder="1" applyAlignment="1" applyProtection="1">
      <alignment horizontal="center" vertical="top"/>
    </xf>
    <xf numFmtId="0" fontId="4" fillId="0" borderId="7" xfId="0" applyFont="1" applyBorder="1" applyProtection="1"/>
    <xf numFmtId="0" fontId="5" fillId="0" borderId="6" xfId="0" applyFont="1" applyBorder="1" applyAlignment="1" applyProtection="1">
      <alignment horizontal="center" wrapText="1"/>
    </xf>
    <xf numFmtId="0" fontId="5" fillId="0" borderId="11" xfId="0" applyFont="1" applyBorder="1" applyAlignment="1" applyProtection="1">
      <alignment horizontal="center" wrapText="1"/>
    </xf>
    <xf numFmtId="0" fontId="5" fillId="0" borderId="7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horizontal="right"/>
    </xf>
    <xf numFmtId="0" fontId="4" fillId="0" borderId="19" xfId="0" applyFont="1" applyBorder="1" applyProtection="1"/>
    <xf numFmtId="0" fontId="4" fillId="0" borderId="20" xfId="0" applyFont="1" applyBorder="1" applyAlignment="1" applyProtection="1">
      <alignment horizontal="justify" vertical="top" wrapText="1"/>
    </xf>
    <xf numFmtId="0" fontId="4" fillId="0" borderId="21" xfId="0" applyFont="1" applyBorder="1" applyAlignment="1" applyProtection="1">
      <alignment horizontal="justify" vertical="top" wrapText="1"/>
    </xf>
    <xf numFmtId="0" fontId="4" fillId="0" borderId="24" xfId="0" applyFont="1" applyBorder="1" applyProtection="1"/>
    <xf numFmtId="0" fontId="4" fillId="0" borderId="25" xfId="0" applyFont="1" applyBorder="1" applyAlignment="1" applyProtection="1">
      <alignment horizontal="justify" vertical="top" wrapText="1"/>
    </xf>
    <xf numFmtId="0" fontId="4" fillId="0" borderId="26" xfId="0" applyFont="1" applyBorder="1" applyAlignment="1" applyProtection="1">
      <alignment horizontal="justify" vertical="top" wrapText="1"/>
    </xf>
    <xf numFmtId="0" fontId="4" fillId="0" borderId="20" xfId="0" applyFont="1" applyBorder="1" applyProtection="1"/>
    <xf numFmtId="4" fontId="4" fillId="0" borderId="0" xfId="0" applyNumberFormat="1" applyFont="1" applyProtection="1"/>
    <xf numFmtId="44" fontId="4" fillId="0" borderId="0" xfId="3" applyFont="1" applyProtection="1"/>
    <xf numFmtId="0" fontId="4" fillId="0" borderId="14" xfId="0" applyFont="1" applyBorder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5" fillId="0" borderId="0" xfId="0" applyFont="1" applyProtection="1"/>
    <xf numFmtId="0" fontId="4" fillId="2" borderId="12" xfId="0" applyFont="1" applyFill="1" applyBorder="1" applyProtection="1"/>
    <xf numFmtId="0" fontId="4" fillId="2" borderId="15" xfId="0" applyFont="1" applyFill="1" applyBorder="1" applyProtection="1"/>
    <xf numFmtId="0" fontId="4" fillId="2" borderId="13" xfId="0" applyFont="1" applyFill="1" applyBorder="1" applyProtection="1"/>
    <xf numFmtId="0" fontId="4" fillId="2" borderId="13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</xf>
    <xf numFmtId="0" fontId="4" fillId="0" borderId="16" xfId="0" applyFont="1" applyBorder="1" applyProtection="1"/>
    <xf numFmtId="0" fontId="4" fillId="0" borderId="17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horizontal="center" vertical="center"/>
    </xf>
    <xf numFmtId="9" fontId="4" fillId="0" borderId="17" xfId="0" applyNumberFormat="1" applyFont="1" applyBorder="1" applyAlignment="1" applyProtection="1">
      <alignment vertical="center"/>
    </xf>
    <xf numFmtId="4" fontId="4" fillId="0" borderId="17" xfId="0" applyNumberFormat="1" applyFont="1" applyBorder="1" applyAlignment="1" applyProtection="1">
      <alignment vertical="center"/>
    </xf>
    <xf numFmtId="1" fontId="4" fillId="0" borderId="17" xfId="0" applyNumberFormat="1" applyFont="1" applyBorder="1" applyAlignment="1" applyProtection="1">
      <alignment horizontal="center" vertical="center"/>
    </xf>
    <xf numFmtId="4" fontId="4" fillId="0" borderId="18" xfId="0" applyNumberFormat="1" applyFont="1" applyBorder="1" applyAlignment="1" applyProtection="1">
      <alignment vertical="center"/>
    </xf>
    <xf numFmtId="0" fontId="8" fillId="0" borderId="16" xfId="0" applyFont="1" applyBorder="1" applyProtection="1"/>
    <xf numFmtId="0" fontId="8" fillId="0" borderId="17" xfId="0" applyFont="1" applyBorder="1" applyAlignment="1" applyProtection="1">
      <alignment horizontal="left" vertical="center" wrapText="1"/>
    </xf>
    <xf numFmtId="0" fontId="8" fillId="0" borderId="17" xfId="0" applyFont="1" applyBorder="1" applyAlignment="1" applyProtection="1">
      <alignment vertical="center"/>
    </xf>
    <xf numFmtId="0" fontId="8" fillId="0" borderId="17" xfId="0" applyFont="1" applyBorder="1" applyAlignment="1" applyProtection="1">
      <alignment horizontal="center" vertical="center"/>
    </xf>
    <xf numFmtId="9" fontId="8" fillId="0" borderId="17" xfId="0" applyNumberFormat="1" applyFont="1" applyBorder="1" applyAlignment="1" applyProtection="1">
      <alignment vertical="center"/>
    </xf>
    <xf numFmtId="4" fontId="8" fillId="0" borderId="17" xfId="0" applyNumberFormat="1" applyFont="1" applyBorder="1" applyAlignment="1" applyProtection="1">
      <alignment vertical="center"/>
    </xf>
    <xf numFmtId="1" fontId="8" fillId="0" borderId="17" xfId="0" applyNumberFormat="1" applyFont="1" applyBorder="1" applyAlignment="1" applyProtection="1">
      <alignment horizontal="center" vertical="center"/>
    </xf>
    <xf numFmtId="4" fontId="8" fillId="0" borderId="18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9" fontId="4" fillId="0" borderId="0" xfId="0" applyNumberFormat="1" applyFont="1" applyAlignment="1" applyProtection="1">
      <alignment vertical="center"/>
    </xf>
    <xf numFmtId="3" fontId="4" fillId="0" borderId="0" xfId="0" applyNumberFormat="1" applyFont="1" applyAlignment="1" applyProtection="1">
      <alignment vertical="center"/>
    </xf>
    <xf numFmtId="1" fontId="4" fillId="0" borderId="0" xfId="0" applyNumberFormat="1" applyFont="1" applyAlignment="1" applyProtection="1">
      <alignment horizontal="center" vertical="center"/>
    </xf>
    <xf numFmtId="3" fontId="4" fillId="0" borderId="27" xfId="0" applyNumberFormat="1" applyFont="1" applyBorder="1" applyAlignment="1" applyProtection="1">
      <alignment vertical="center"/>
    </xf>
    <xf numFmtId="3" fontId="4" fillId="0" borderId="0" xfId="0" applyNumberFormat="1" applyFont="1" applyProtection="1"/>
    <xf numFmtId="2" fontId="4" fillId="0" borderId="0" xfId="0" applyNumberFormat="1" applyFont="1" applyProtection="1"/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10" fontId="4" fillId="0" borderId="0" xfId="0" applyNumberFormat="1" applyFont="1" applyAlignment="1" applyProtection="1">
      <alignment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4" fontId="4" fillId="0" borderId="12" xfId="0" applyNumberFormat="1" applyFont="1" applyBorder="1" applyAlignment="1" applyProtection="1">
      <alignment horizontal="center" vertical="center"/>
    </xf>
    <xf numFmtId="4" fontId="4" fillId="0" borderId="13" xfId="0" applyNumberFormat="1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4" fontId="5" fillId="0" borderId="12" xfId="0" applyNumberFormat="1" applyFont="1" applyBorder="1" applyAlignment="1" applyProtection="1">
      <alignment horizontal="center" vertical="center"/>
    </xf>
    <xf numFmtId="4" fontId="5" fillId="0" borderId="13" xfId="0" applyNumberFormat="1" applyFont="1" applyBorder="1" applyAlignment="1" applyProtection="1">
      <alignment horizontal="center" vertical="center"/>
    </xf>
    <xf numFmtId="0" fontId="4" fillId="0" borderId="21" xfId="0" applyFont="1" applyBorder="1" applyProtection="1"/>
    <xf numFmtId="0" fontId="4" fillId="0" borderId="22" xfId="0" applyFont="1" applyBorder="1" applyProtection="1"/>
    <xf numFmtId="0" fontId="4" fillId="0" borderId="0" xfId="0" applyFont="1" applyAlignment="1" applyProtection="1">
      <alignment horizontal="left" vertical="top" wrapText="1"/>
    </xf>
    <xf numFmtId="0" fontId="4" fillId="0" borderId="23" xfId="0" applyFont="1" applyBorder="1" applyAlignment="1" applyProtection="1">
      <alignment horizontal="left" vertical="top" wrapText="1"/>
    </xf>
    <xf numFmtId="0" fontId="4" fillId="0" borderId="25" xfId="0" applyFont="1" applyBorder="1" applyProtection="1"/>
    <xf numFmtId="0" fontId="4" fillId="0" borderId="26" xfId="0" applyFont="1" applyBorder="1" applyProtection="1"/>
    <xf numFmtId="0" fontId="4" fillId="0" borderId="0" xfId="0" applyFont="1" applyAlignment="1" applyProtection="1">
      <alignment horizontal="left" vertical="top" wrapText="1"/>
    </xf>
    <xf numFmtId="0" fontId="4" fillId="0" borderId="20" xfId="0" applyFont="1" applyBorder="1" applyAlignment="1" applyProtection="1">
      <alignment horizontal="left" vertical="top" wrapText="1"/>
    </xf>
    <xf numFmtId="0" fontId="4" fillId="0" borderId="21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justify" vertical="top" wrapText="1"/>
    </xf>
    <xf numFmtId="0" fontId="4" fillId="0" borderId="23" xfId="0" applyFont="1" applyBorder="1" applyAlignment="1" applyProtection="1">
      <alignment horizontal="justify" vertical="top" wrapText="1"/>
    </xf>
    <xf numFmtId="0" fontId="8" fillId="0" borderId="19" xfId="0" applyFont="1" applyBorder="1" applyAlignment="1" applyProtection="1">
      <alignment horizontal="left"/>
    </xf>
    <xf numFmtId="49" fontId="8" fillId="0" borderId="20" xfId="0" applyNumberFormat="1" applyFont="1" applyBorder="1" applyAlignment="1" applyProtection="1">
      <alignment horizontal="justify" vertical="top" wrapText="1"/>
    </xf>
    <xf numFmtId="49" fontId="8" fillId="0" borderId="21" xfId="0" applyNumberFormat="1" applyFont="1" applyBorder="1" applyAlignment="1" applyProtection="1">
      <alignment horizontal="justify" vertical="top" wrapText="1"/>
    </xf>
    <xf numFmtId="0" fontId="8" fillId="0" borderId="22" xfId="0" applyFont="1" applyBorder="1" applyProtection="1"/>
    <xf numFmtId="49" fontId="8" fillId="0" borderId="0" xfId="0" applyNumberFormat="1" applyFont="1" applyAlignment="1" applyProtection="1">
      <alignment horizontal="justify" vertical="top" wrapText="1"/>
    </xf>
    <xf numFmtId="49" fontId="8" fillId="0" borderId="23" xfId="0" applyNumberFormat="1" applyFont="1" applyBorder="1" applyAlignment="1" applyProtection="1">
      <alignment horizontal="justify" vertical="top" wrapText="1"/>
    </xf>
    <xf numFmtId="0" fontId="8" fillId="0" borderId="24" xfId="0" applyFont="1" applyBorder="1" applyProtection="1"/>
    <xf numFmtId="0" fontId="8" fillId="0" borderId="25" xfId="0" applyFont="1" applyBorder="1" applyAlignment="1" applyProtection="1">
      <alignment horizontal="left" vertical="top" wrapText="1"/>
    </xf>
    <xf numFmtId="0" fontId="8" fillId="0" borderId="26" xfId="0" applyFont="1" applyBorder="1" applyAlignment="1" applyProtection="1">
      <alignment horizontal="left" vertical="top" wrapText="1"/>
    </xf>
    <xf numFmtId="0" fontId="8" fillId="0" borderId="0" xfId="0" applyFont="1" applyProtection="1"/>
    <xf numFmtId="0" fontId="8" fillId="0" borderId="0" xfId="0" applyFont="1" applyAlignment="1" applyProtection="1">
      <alignment horizontal="left" vertical="top" wrapText="1"/>
    </xf>
    <xf numFmtId="4" fontId="4" fillId="0" borderId="17" xfId="0" applyNumberFormat="1" applyFont="1" applyBorder="1" applyAlignment="1" applyProtection="1">
      <alignment vertical="center"/>
      <protection locked="0"/>
    </xf>
    <xf numFmtId="4" fontId="8" fillId="0" borderId="17" xfId="0" applyNumberFormat="1" applyFont="1" applyBorder="1" applyAlignment="1" applyProtection="1">
      <alignment vertical="center"/>
      <protection locked="0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1</xdr:row>
      <xdr:rowOff>11206</xdr:rowOff>
    </xdr:from>
    <xdr:to>
      <xdr:col>2</xdr:col>
      <xdr:colOff>100853</xdr:colOff>
      <xdr:row>3</xdr:row>
      <xdr:rowOff>138580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F8BDFB8-AB09-4054-B6E3-DBBB28F7C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29" y="179294"/>
          <a:ext cx="1535206" cy="6652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17BBD6-D660-4BB0-B288-20854643957A}" name="tbl_experiencia" displayName="tbl_experiencia" ref="P18:S40" totalsRowShown="0" headerRowDxfId="5" dataDxfId="4">
  <autoFilter ref="P18:S40" xr:uid="{7E17BBD6-D660-4BB0-B288-20854643957A}"/>
  <tableColumns count="4">
    <tableColumn id="1" xr3:uid="{03737A0D-E10E-4E26-9679-EC144ED53387}" name="tipus" dataDxfId="3"/>
    <tableColumn id="4" xr3:uid="{7DE1CF2D-2F3E-4CE5-B3C4-09889E305F9B}" name="posicio" dataDxfId="2" dataCellStyle="Millares"/>
    <tableColumn id="3" xr3:uid="{E7584437-407F-4B07-AB21-85D04317A458}" name="experiencia2" dataDxfId="1"/>
    <tableColumn id="2" xr3:uid="{B222DE34-19D5-41F0-9507-47665D5F3D08}" name="preus" data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8"/>
  <sheetViews>
    <sheetView tabSelected="1" topLeftCell="A9" zoomScale="85" zoomScaleNormal="85" workbookViewId="0">
      <selection activeCell="K41" sqref="K41"/>
    </sheetView>
  </sheetViews>
  <sheetFormatPr baseColWidth="10" defaultColWidth="11.42578125" defaultRowHeight="12.75" x14ac:dyDescent="0.2"/>
  <cols>
    <col min="1" max="1" width="8.7109375" customWidth="1"/>
    <col min="2" max="2" width="13.5703125" customWidth="1"/>
    <col min="3" max="3" width="6.85546875" customWidth="1"/>
    <col min="4" max="4" width="7.140625" customWidth="1"/>
    <col min="5" max="5" width="8" customWidth="1"/>
    <col min="6" max="6" width="20.5703125" customWidth="1"/>
    <col min="7" max="7" width="5.7109375" customWidth="1"/>
    <col min="8" max="8" width="12.140625" customWidth="1"/>
    <col min="9" max="9" width="9.7109375" customWidth="1"/>
    <col min="10" max="10" width="18.28515625" bestFit="1" customWidth="1"/>
    <col min="12" max="12" width="14.140625" bestFit="1" customWidth="1"/>
    <col min="16" max="16" width="20.28515625" hidden="1" customWidth="1"/>
    <col min="17" max="19" width="18.28515625" hidden="1" customWidth="1"/>
  </cols>
  <sheetData>
    <row r="1" spans="1:12" ht="15" thickBo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1" customHeight="1" x14ac:dyDescent="0.25">
      <c r="A2" s="14"/>
      <c r="B2" s="15"/>
      <c r="C2" s="16"/>
      <c r="D2" s="17" t="s">
        <v>0</v>
      </c>
      <c r="E2" s="15"/>
      <c r="F2" s="15"/>
      <c r="G2" s="15"/>
      <c r="H2" s="15"/>
      <c r="I2" s="15"/>
      <c r="J2" s="15"/>
      <c r="K2" s="16"/>
      <c r="L2" s="18" t="s">
        <v>2</v>
      </c>
    </row>
    <row r="3" spans="1:12" ht="21" customHeight="1" x14ac:dyDescent="0.2">
      <c r="A3" s="19"/>
      <c r="B3" s="13"/>
      <c r="C3" s="20"/>
      <c r="D3" s="19" t="s">
        <v>3</v>
      </c>
      <c r="E3" s="13"/>
      <c r="F3" s="13"/>
      <c r="G3" s="13"/>
      <c r="H3" s="13"/>
      <c r="I3" s="13"/>
      <c r="J3" s="13"/>
      <c r="K3" s="20"/>
      <c r="L3" s="21" t="s">
        <v>1</v>
      </c>
    </row>
    <row r="4" spans="1:12" ht="13.5" customHeight="1" x14ac:dyDescent="0.25">
      <c r="A4" s="19"/>
      <c r="B4" s="22"/>
      <c r="C4" s="20"/>
      <c r="D4" s="23" t="s">
        <v>27</v>
      </c>
      <c r="E4" s="24"/>
      <c r="F4" s="24"/>
      <c r="G4" s="24"/>
      <c r="H4" s="24"/>
      <c r="I4" s="24"/>
      <c r="J4" s="24"/>
      <c r="K4" s="25"/>
      <c r="L4" s="21"/>
    </row>
    <row r="5" spans="1:12" ht="11.25" customHeight="1" thickBot="1" x14ac:dyDescent="0.25">
      <c r="A5" s="26"/>
      <c r="B5" s="27" t="s">
        <v>4</v>
      </c>
      <c r="C5" s="28"/>
      <c r="D5" s="29"/>
      <c r="E5" s="30"/>
      <c r="F5" s="30"/>
      <c r="G5" s="30"/>
      <c r="H5" s="30"/>
      <c r="I5" s="30"/>
      <c r="J5" s="30"/>
      <c r="K5" s="31"/>
      <c r="L5" s="32"/>
    </row>
    <row r="6" spans="1:12" ht="14.25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14.25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14.25" x14ac:dyDescent="0.2">
      <c r="A8" s="33" t="s">
        <v>6</v>
      </c>
      <c r="B8" s="34" t="s">
        <v>63</v>
      </c>
      <c r="C8" s="34"/>
      <c r="D8" s="34"/>
      <c r="E8" s="34"/>
      <c r="F8" s="34"/>
      <c r="G8" s="34"/>
      <c r="H8" s="34"/>
      <c r="I8" s="34"/>
      <c r="J8" s="34"/>
      <c r="K8" s="34"/>
      <c r="L8" s="35"/>
    </row>
    <row r="9" spans="1:12" ht="26.25" customHeight="1" x14ac:dyDescent="0.2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8"/>
    </row>
    <row r="10" spans="1:12" ht="14.25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1:12" ht="14.25" x14ac:dyDescent="0.2">
      <c r="A11" s="13" t="s">
        <v>5</v>
      </c>
      <c r="B11" s="13"/>
      <c r="C11" s="13"/>
      <c r="D11" s="13" t="s">
        <v>7</v>
      </c>
      <c r="E11" s="13"/>
      <c r="F11" s="40">
        <v>3837743.81</v>
      </c>
      <c r="G11" s="40"/>
      <c r="H11" s="13"/>
      <c r="I11" s="13"/>
      <c r="J11" s="41"/>
      <c r="K11" s="13"/>
      <c r="L11" s="13"/>
    </row>
    <row r="12" spans="1:12" ht="14.25" x14ac:dyDescent="0.2">
      <c r="A12" s="13"/>
      <c r="B12" s="13"/>
      <c r="C12" s="13"/>
      <c r="D12" s="13"/>
      <c r="E12" s="13"/>
      <c r="F12" s="40"/>
      <c r="G12" s="40"/>
      <c r="H12" s="13"/>
      <c r="I12" s="13"/>
      <c r="J12" s="13"/>
      <c r="K12" s="13"/>
      <c r="L12" s="13"/>
    </row>
    <row r="13" spans="1:12" ht="14.25" x14ac:dyDescent="0.2">
      <c r="A13" s="13" t="s">
        <v>19</v>
      </c>
      <c r="B13" s="13"/>
      <c r="C13" s="13"/>
      <c r="D13" s="13"/>
      <c r="E13" s="13"/>
      <c r="F13" s="42">
        <v>12</v>
      </c>
      <c r="G13" s="43" t="s">
        <v>13</v>
      </c>
      <c r="H13" s="13"/>
      <c r="I13" s="13"/>
      <c r="J13" s="13"/>
      <c r="K13" s="13"/>
      <c r="L13" s="13"/>
    </row>
    <row r="14" spans="1:12" ht="14.25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ht="14.25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15" x14ac:dyDescent="0.25">
      <c r="A16" s="44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9" ht="14.2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9" ht="14.25" x14ac:dyDescent="0.2">
      <c r="A18" s="13"/>
      <c r="B18" s="45" t="s">
        <v>10</v>
      </c>
      <c r="C18" s="46"/>
      <c r="D18" s="47"/>
      <c r="E18" s="46" t="s">
        <v>11</v>
      </c>
      <c r="F18" s="47"/>
      <c r="G18" s="48" t="s">
        <v>21</v>
      </c>
      <c r="H18" s="49" t="s">
        <v>12</v>
      </c>
      <c r="I18" s="49" t="s">
        <v>16</v>
      </c>
      <c r="J18" s="49" t="s">
        <v>14</v>
      </c>
      <c r="K18" s="49" t="s">
        <v>13</v>
      </c>
      <c r="L18" s="49" t="s">
        <v>15</v>
      </c>
      <c r="P18" s="1" t="s">
        <v>33</v>
      </c>
      <c r="Q18" t="s">
        <v>34</v>
      </c>
      <c r="R18" s="1" t="s">
        <v>35</v>
      </c>
      <c r="S18" s="1" t="s">
        <v>36</v>
      </c>
    </row>
    <row r="19" spans="1:19" ht="5.2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P19" s="2" t="str">
        <f>CONCATENATE(tbl_experiencia[[#This Row],[posicio]]," ",tbl_experiencia[[#This Row],[experiencia2]])</f>
        <v>- -</v>
      </c>
      <c r="Q19" s="2" t="s">
        <v>37</v>
      </c>
      <c r="R19" s="2" t="s">
        <v>37</v>
      </c>
      <c r="S19" s="3">
        <v>0</v>
      </c>
    </row>
    <row r="20" spans="1:19" ht="15.75" customHeight="1" x14ac:dyDescent="0.2">
      <c r="A20" s="50">
        <v>1</v>
      </c>
      <c r="B20" s="51" t="s">
        <v>30</v>
      </c>
      <c r="C20" s="51"/>
      <c r="D20" s="51"/>
      <c r="E20" s="51" t="s">
        <v>31</v>
      </c>
      <c r="F20" s="51"/>
      <c r="G20" s="51">
        <v>1</v>
      </c>
      <c r="H20" s="52" t="s">
        <v>9</v>
      </c>
      <c r="I20" s="53">
        <v>0.4</v>
      </c>
      <c r="J20" s="113">
        <v>0</v>
      </c>
      <c r="K20" s="55">
        <v>14</v>
      </c>
      <c r="L20" s="56">
        <f>I20*J20*K20*G20</f>
        <v>0</v>
      </c>
      <c r="P20" s="2" t="s">
        <v>38</v>
      </c>
      <c r="Q20" s="2" t="s">
        <v>39</v>
      </c>
      <c r="R20" s="2" t="s">
        <v>40</v>
      </c>
      <c r="S20" s="3">
        <v>11515.197306151749</v>
      </c>
    </row>
    <row r="21" spans="1:19" ht="15.75" customHeight="1" x14ac:dyDescent="0.2">
      <c r="A21" s="50">
        <v>2</v>
      </c>
      <c r="B21" s="51" t="s">
        <v>24</v>
      </c>
      <c r="C21" s="51"/>
      <c r="D21" s="51"/>
      <c r="E21" s="51" t="s">
        <v>32</v>
      </c>
      <c r="F21" s="51"/>
      <c r="G21" s="51">
        <v>1</v>
      </c>
      <c r="H21" s="52" t="s">
        <v>25</v>
      </c>
      <c r="I21" s="53">
        <v>0.4</v>
      </c>
      <c r="J21" s="113">
        <v>0</v>
      </c>
      <c r="K21" s="55">
        <v>13</v>
      </c>
      <c r="L21" s="56">
        <f>I21*J21*K21*G21</f>
        <v>0</v>
      </c>
      <c r="P21" s="2" t="s">
        <v>41</v>
      </c>
      <c r="Q21" s="4" t="s">
        <v>39</v>
      </c>
      <c r="R21" s="4" t="s">
        <v>42</v>
      </c>
      <c r="S21" s="5">
        <v>8705.2463806018604</v>
      </c>
    </row>
    <row r="22" spans="1:19" ht="47.25" customHeight="1" x14ac:dyDescent="0.25">
      <c r="A22" s="57">
        <v>3</v>
      </c>
      <c r="B22" s="58" t="s">
        <v>67</v>
      </c>
      <c r="C22" s="58"/>
      <c r="D22" s="58"/>
      <c r="E22" s="59" t="s">
        <v>66</v>
      </c>
      <c r="F22" s="59"/>
      <c r="G22" s="59">
        <v>1</v>
      </c>
      <c r="H22" s="60" t="s">
        <v>25</v>
      </c>
      <c r="I22" s="61">
        <v>0.4</v>
      </c>
      <c r="J22" s="114">
        <v>0</v>
      </c>
      <c r="K22" s="63">
        <v>13</v>
      </c>
      <c r="L22" s="64">
        <f t="shared" ref="L22" si="0">I22*J22*K22*G22</f>
        <v>0</v>
      </c>
    </row>
    <row r="23" spans="1:19" ht="14.25" customHeight="1" x14ac:dyDescent="0.2">
      <c r="A23" s="13"/>
      <c r="B23" s="65"/>
      <c r="C23" s="65"/>
      <c r="D23" s="65"/>
      <c r="E23" s="65"/>
      <c r="F23" s="65"/>
      <c r="G23" s="65"/>
      <c r="H23" s="66"/>
      <c r="I23" s="67"/>
      <c r="J23" s="68"/>
      <c r="K23" s="69"/>
      <c r="L23" s="70"/>
      <c r="P23" s="7" t="s">
        <v>44</v>
      </c>
      <c r="Q23" s="2" t="s">
        <v>39</v>
      </c>
      <c r="R23" s="2" t="s">
        <v>40</v>
      </c>
      <c r="S23" s="5">
        <v>9972.3184024654965</v>
      </c>
    </row>
    <row r="24" spans="1:19" ht="14.25" customHeight="1" x14ac:dyDescent="0.2">
      <c r="A24" s="50"/>
      <c r="B24" s="51" t="s">
        <v>56</v>
      </c>
      <c r="C24" s="51"/>
      <c r="D24" s="51"/>
      <c r="E24" s="51"/>
      <c r="F24" s="51"/>
      <c r="G24" s="51"/>
      <c r="H24" s="52"/>
      <c r="I24" s="53"/>
      <c r="J24" s="54">
        <v>5000</v>
      </c>
      <c r="K24" s="55">
        <v>1</v>
      </c>
      <c r="L24" s="56">
        <f>J24*K24</f>
        <v>5000</v>
      </c>
      <c r="P24" s="7" t="s">
        <v>45</v>
      </c>
      <c r="Q24" s="2" t="s">
        <v>39</v>
      </c>
      <c r="R24" s="4" t="s">
        <v>42</v>
      </c>
      <c r="S24" s="5">
        <v>7442.0288641946327</v>
      </c>
    </row>
    <row r="25" spans="1:19" ht="14.25" customHeight="1" x14ac:dyDescent="0.25">
      <c r="A25" s="57"/>
      <c r="B25" s="59" t="s">
        <v>68</v>
      </c>
      <c r="C25" s="59"/>
      <c r="D25" s="59"/>
      <c r="E25" s="59"/>
      <c r="F25" s="59"/>
      <c r="G25" s="59"/>
      <c r="H25" s="60"/>
      <c r="I25" s="61"/>
      <c r="J25" s="62">
        <v>10000</v>
      </c>
      <c r="K25" s="63">
        <v>1</v>
      </c>
      <c r="L25" s="64">
        <f>J25*K25</f>
        <v>10000</v>
      </c>
    </row>
    <row r="26" spans="1:19" ht="14.2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71"/>
      <c r="K26" s="72"/>
      <c r="L26" s="71"/>
      <c r="P26" s="7" t="s">
        <v>46</v>
      </c>
      <c r="Q26" s="2" t="s">
        <v>47</v>
      </c>
      <c r="R26" s="2" t="s">
        <v>40</v>
      </c>
      <c r="S26" s="5">
        <v>6533.588268926972</v>
      </c>
    </row>
    <row r="27" spans="1:19" ht="15" x14ac:dyDescent="0.2">
      <c r="A27" s="13"/>
      <c r="B27" s="65"/>
      <c r="C27" s="65"/>
      <c r="D27" s="65"/>
      <c r="E27" s="65"/>
      <c r="F27" s="65"/>
      <c r="G27" s="65"/>
      <c r="H27" s="65"/>
      <c r="I27" s="65"/>
      <c r="J27" s="73" t="s">
        <v>28</v>
      </c>
      <c r="K27" s="74"/>
      <c r="L27" s="75">
        <f>SUM(L20:L26)</f>
        <v>15000</v>
      </c>
      <c r="M27" s="9"/>
      <c r="P27" s="7" t="s">
        <v>48</v>
      </c>
      <c r="Q27" s="2" t="s">
        <v>47</v>
      </c>
      <c r="R27" s="4" t="s">
        <v>42</v>
      </c>
      <c r="S27" s="5">
        <v>5759.588883364203</v>
      </c>
    </row>
    <row r="28" spans="1:19" ht="15" x14ac:dyDescent="0.2">
      <c r="A28" s="13"/>
      <c r="B28" s="65"/>
      <c r="C28" s="65"/>
      <c r="D28" s="65"/>
      <c r="E28" s="65"/>
      <c r="F28" s="65"/>
      <c r="G28" s="65"/>
      <c r="H28" s="65"/>
      <c r="I28" s="65"/>
      <c r="J28" s="73" t="s">
        <v>17</v>
      </c>
      <c r="K28" s="74"/>
      <c r="L28" s="75">
        <f>L27*1.21</f>
        <v>18150</v>
      </c>
      <c r="P28" s="2" t="s">
        <v>49</v>
      </c>
      <c r="Q28" s="2" t="s">
        <v>47</v>
      </c>
      <c r="R28" s="6" t="s">
        <v>43</v>
      </c>
      <c r="S28" s="3">
        <v>4126.4763052753406</v>
      </c>
    </row>
    <row r="29" spans="1:19" ht="14.25" x14ac:dyDescent="0.2">
      <c r="A29" s="13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P29" s="2" t="s">
        <v>50</v>
      </c>
      <c r="Q29" s="6" t="s">
        <v>51</v>
      </c>
      <c r="R29" s="2" t="s">
        <v>40</v>
      </c>
      <c r="S29" s="3">
        <v>5158.0814225422673</v>
      </c>
    </row>
    <row r="30" spans="1:19" ht="14.25" x14ac:dyDescent="0.2">
      <c r="A30" s="13"/>
      <c r="B30" s="65"/>
      <c r="C30" s="65"/>
      <c r="D30" s="65"/>
      <c r="E30" s="65"/>
      <c r="F30" s="65"/>
      <c r="G30" s="65"/>
      <c r="H30" s="65"/>
      <c r="I30" s="65"/>
      <c r="J30" s="65"/>
      <c r="K30" s="76" t="s">
        <v>18</v>
      </c>
      <c r="L30" s="77">
        <f>L28/F11</f>
        <v>4.7293412219717706E-3</v>
      </c>
      <c r="N30" s="10"/>
      <c r="P30" s="2" t="s">
        <v>52</v>
      </c>
      <c r="Q30" s="4" t="s">
        <v>51</v>
      </c>
      <c r="R30" s="4" t="s">
        <v>42</v>
      </c>
      <c r="S30" s="5">
        <v>4575.7361711764052</v>
      </c>
    </row>
    <row r="31" spans="1:19" ht="14.25" x14ac:dyDescent="0.2">
      <c r="A31" s="13"/>
      <c r="B31" s="65"/>
      <c r="C31" s="65"/>
      <c r="D31" s="65"/>
      <c r="E31" s="65"/>
      <c r="F31" s="65"/>
      <c r="G31" s="65"/>
      <c r="H31" s="65"/>
      <c r="I31" s="65"/>
      <c r="J31" s="65"/>
      <c r="K31" s="76"/>
      <c r="L31" s="77"/>
      <c r="P31" s="2" t="s">
        <v>53</v>
      </c>
      <c r="Q31" s="4" t="s">
        <v>51</v>
      </c>
      <c r="R31" s="6" t="s">
        <v>43</v>
      </c>
      <c r="S31" s="5">
        <v>3920.1528163270727</v>
      </c>
    </row>
    <row r="32" spans="1:19" ht="14.25" hidden="1" x14ac:dyDescent="0.2">
      <c r="A32" s="13"/>
      <c r="B32" s="65"/>
      <c r="C32" s="65"/>
      <c r="D32" s="65"/>
      <c r="E32" s="65"/>
      <c r="F32" s="65"/>
      <c r="G32" s="65"/>
      <c r="H32" s="65"/>
      <c r="I32" s="65"/>
      <c r="J32" s="65"/>
      <c r="K32" s="76"/>
      <c r="L32" s="77"/>
      <c r="P32" s="2" t="s">
        <v>54</v>
      </c>
      <c r="Q32" s="4" t="s">
        <v>55</v>
      </c>
      <c r="R32" s="4" t="s">
        <v>42</v>
      </c>
      <c r="S32" s="5">
        <v>4452.3587520000001</v>
      </c>
    </row>
    <row r="33" spans="1:12" ht="15" hidden="1" x14ac:dyDescent="0.2">
      <c r="A33" s="13"/>
      <c r="B33" s="78" t="s">
        <v>57</v>
      </c>
      <c r="C33" s="79"/>
      <c r="D33" s="79"/>
      <c r="E33" s="80"/>
      <c r="F33" s="78" t="s">
        <v>58</v>
      </c>
      <c r="G33" s="80"/>
      <c r="H33" s="65"/>
      <c r="I33" s="65"/>
      <c r="J33" s="65"/>
      <c r="K33" s="76"/>
      <c r="L33" s="77"/>
    </row>
    <row r="34" spans="1:12" ht="14.25" hidden="1" x14ac:dyDescent="0.2">
      <c r="A34" s="13"/>
      <c r="B34" s="81" t="s">
        <v>59</v>
      </c>
      <c r="C34" s="82"/>
      <c r="D34" s="82"/>
      <c r="E34" s="83"/>
      <c r="F34" s="84">
        <f>L27</f>
        <v>15000</v>
      </c>
      <c r="G34" s="85"/>
      <c r="H34" s="65"/>
      <c r="I34" s="65"/>
      <c r="J34" s="65"/>
      <c r="K34" s="76"/>
      <c r="L34" s="77"/>
    </row>
    <row r="35" spans="1:12" ht="14.25" hidden="1" x14ac:dyDescent="0.2">
      <c r="A35" s="13"/>
      <c r="B35" s="81" t="s">
        <v>60</v>
      </c>
      <c r="C35" s="82"/>
      <c r="D35" s="82"/>
      <c r="E35" s="83"/>
      <c r="F35" s="84">
        <f>0.2*F34</f>
        <v>3000</v>
      </c>
      <c r="G35" s="85"/>
      <c r="H35" s="65"/>
      <c r="I35" s="65"/>
      <c r="J35" s="65"/>
      <c r="K35" s="76"/>
      <c r="L35" s="77"/>
    </row>
    <row r="36" spans="1:12" ht="14.25" hidden="1" x14ac:dyDescent="0.2">
      <c r="A36" s="13"/>
      <c r="B36" s="81" t="s">
        <v>61</v>
      </c>
      <c r="C36" s="82"/>
      <c r="D36" s="82"/>
      <c r="E36" s="83"/>
      <c r="F36" s="84" t="e">
        <f>#REF!</f>
        <v>#REF!</v>
      </c>
      <c r="G36" s="85"/>
      <c r="H36" s="65"/>
      <c r="I36" s="65"/>
      <c r="J36" s="65"/>
      <c r="K36" s="76"/>
      <c r="L36" s="77"/>
    </row>
    <row r="37" spans="1:12" ht="15" hidden="1" x14ac:dyDescent="0.2">
      <c r="A37" s="13"/>
      <c r="B37" s="86" t="s">
        <v>62</v>
      </c>
      <c r="C37" s="87"/>
      <c r="D37" s="87"/>
      <c r="E37" s="88"/>
      <c r="F37" s="89" t="e">
        <f>F34+F36+F35</f>
        <v>#REF!</v>
      </c>
      <c r="G37" s="90"/>
      <c r="H37" s="65"/>
      <c r="I37" s="65"/>
      <c r="J37" s="65"/>
      <c r="K37" s="76"/>
      <c r="L37" s="77"/>
    </row>
    <row r="38" spans="1:12" ht="14.25" hidden="1" x14ac:dyDescent="0.2">
      <c r="A38" s="13"/>
      <c r="B38" s="65"/>
      <c r="C38" s="65"/>
      <c r="D38" s="65"/>
      <c r="E38" s="65"/>
      <c r="F38" s="65"/>
      <c r="G38" s="65"/>
      <c r="H38" s="65"/>
      <c r="I38" s="65"/>
      <c r="J38" s="65"/>
      <c r="K38" s="76"/>
      <c r="L38" s="77"/>
    </row>
    <row r="39" spans="1:12" ht="14.25" hidden="1" x14ac:dyDescent="0.2">
      <c r="A39" s="13"/>
      <c r="B39" s="65"/>
      <c r="C39" s="65"/>
      <c r="D39" s="65"/>
      <c r="E39" s="65"/>
      <c r="F39" s="65"/>
      <c r="G39" s="65"/>
      <c r="H39" s="65"/>
      <c r="I39" s="65"/>
      <c r="J39" s="65"/>
      <c r="K39" s="76"/>
      <c r="L39" s="77"/>
    </row>
    <row r="40" spans="1:12" ht="14.25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ht="15" x14ac:dyDescent="0.25">
      <c r="A41" s="44" t="s">
        <v>22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 ht="15" x14ac:dyDescent="0.25">
      <c r="A42" s="4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ht="14.25" x14ac:dyDescent="0.2">
      <c r="A43" s="13" t="s">
        <v>29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ht="14.25" x14ac:dyDescent="0.2">
      <c r="A44" s="33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91"/>
    </row>
    <row r="45" spans="1:12" ht="14.25" x14ac:dyDescent="0.2">
      <c r="A45" s="92" t="s">
        <v>20</v>
      </c>
      <c r="B45" s="93" t="s">
        <v>64</v>
      </c>
      <c r="C45" s="93"/>
      <c r="D45" s="93"/>
      <c r="E45" s="93"/>
      <c r="F45" s="93"/>
      <c r="G45" s="93"/>
      <c r="H45" s="93"/>
      <c r="I45" s="93"/>
      <c r="J45" s="93"/>
      <c r="K45" s="93"/>
      <c r="L45" s="94"/>
    </row>
    <row r="46" spans="1:12" ht="14.25" x14ac:dyDescent="0.2">
      <c r="A46" s="92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4"/>
    </row>
    <row r="47" spans="1:12" ht="48.75" customHeight="1" x14ac:dyDescent="0.2">
      <c r="A47" s="92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4"/>
    </row>
    <row r="48" spans="1:12" ht="14.25" x14ac:dyDescent="0.2">
      <c r="A48" s="36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6"/>
    </row>
    <row r="49" spans="1:12" ht="14.25" x14ac:dyDescent="0.2">
      <c r="A49" s="13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14.25" x14ac:dyDescent="0.2">
      <c r="A50" s="13" t="s">
        <v>26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</row>
    <row r="51" spans="1:12" ht="14.25" x14ac:dyDescent="0.2">
      <c r="A51" s="33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9"/>
    </row>
    <row r="52" spans="1:12" ht="14.25" x14ac:dyDescent="0.2">
      <c r="A52" s="92" t="s">
        <v>23</v>
      </c>
      <c r="B52" s="100" t="s">
        <v>65</v>
      </c>
      <c r="C52" s="100"/>
      <c r="D52" s="100"/>
      <c r="E52" s="100"/>
      <c r="F52" s="100"/>
      <c r="G52" s="100"/>
      <c r="H52" s="100"/>
      <c r="I52" s="100"/>
      <c r="J52" s="100"/>
      <c r="K52" s="100"/>
      <c r="L52" s="101"/>
    </row>
    <row r="53" spans="1:12" ht="14.25" x14ac:dyDescent="0.2">
      <c r="A53" s="92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1"/>
    </row>
    <row r="54" spans="1:12" ht="30" customHeight="1" x14ac:dyDescent="0.2">
      <c r="A54" s="36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8"/>
    </row>
    <row r="55" spans="1:12" ht="14.25" x14ac:dyDescent="0.2">
      <c r="A55" s="13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</row>
    <row r="56" spans="1:12" ht="14.25" x14ac:dyDescent="0.2">
      <c r="A56" s="13" t="s">
        <v>71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</row>
    <row r="57" spans="1:12" ht="15.75" x14ac:dyDescent="0.25">
      <c r="A57" s="102" t="s">
        <v>69</v>
      </c>
      <c r="B57" s="103" t="s">
        <v>70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4"/>
    </row>
    <row r="58" spans="1:12" ht="15.75" x14ac:dyDescent="0.25">
      <c r="A58" s="105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7"/>
    </row>
    <row r="59" spans="1:12" ht="56.25" customHeight="1" x14ac:dyDescent="0.25">
      <c r="A59" s="105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7"/>
    </row>
    <row r="60" spans="1:12" ht="15.75" x14ac:dyDescent="0.25">
      <c r="A60" s="108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10"/>
    </row>
    <row r="61" spans="1:12" ht="15.75" x14ac:dyDescent="0.25">
      <c r="A61" s="111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</row>
    <row r="62" spans="1:12" ht="15.75" x14ac:dyDescent="0.25">
      <c r="A62" s="111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</row>
    <row r="63" spans="1:12" ht="15.75" x14ac:dyDescent="0.25">
      <c r="A63" s="111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</row>
    <row r="64" spans="1:12" ht="15.75" x14ac:dyDescent="0.25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 ht="14.25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ht="14.25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 ht="14.25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ht="14.25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</sheetData>
  <sheetProtection sheet="1" objects="1" scenarios="1"/>
  <mergeCells count="16">
    <mergeCell ref="B57:L59"/>
    <mergeCell ref="B22:D22"/>
    <mergeCell ref="D4:K5"/>
    <mergeCell ref="B45:L47"/>
    <mergeCell ref="B8:L9"/>
    <mergeCell ref="B52:L54"/>
    <mergeCell ref="B33:E33"/>
    <mergeCell ref="F33:G33"/>
    <mergeCell ref="B34:E34"/>
    <mergeCell ref="F34:G34"/>
    <mergeCell ref="B35:E35"/>
    <mergeCell ref="F35:G35"/>
    <mergeCell ref="B36:E36"/>
    <mergeCell ref="F36:G36"/>
    <mergeCell ref="B37:E37"/>
    <mergeCell ref="F37:G37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headerFooter alignWithMargins="0">
    <oddFooter>&amp;R&amp;9&amp;F
Pàgina &amp;P de &amp;N</oddFooter>
  </headerFooter>
  <rowBreaks count="1" manualBreakCount="1">
    <brk id="39" max="11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0" sqref="D30"/>
    </sheetView>
  </sheetViews>
  <sheetFormatPr baseColWidth="10" defaultColWidth="11.42578125" defaultRowHeight="12.75" x14ac:dyDescent="0.2"/>
  <cols>
    <col min="2" max="5" width="18.85546875" customWidth="1"/>
  </cols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Hoja1</vt:lpstr>
      <vt:lpstr>DADES</vt:lpstr>
      <vt:lpstr>Hoja3</vt:lpstr>
      <vt:lpstr>Hoja1!_1Àrea_d_impressió</vt:lpstr>
      <vt:lpstr>Hoja1!Área_de_impresión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Buj Lozano, Montse</cp:lastModifiedBy>
  <cp:lastPrinted>2026-04-14T10:51:29Z</cp:lastPrinted>
  <dcterms:created xsi:type="dcterms:W3CDTF">2005-10-11T08:42:37Z</dcterms:created>
  <dcterms:modified xsi:type="dcterms:W3CDTF">2026-04-14T10:55:41Z</dcterms:modified>
</cp:coreProperties>
</file>