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carrera\Downloads\"/>
    </mc:Choice>
  </mc:AlternateContent>
  <xr:revisionPtr revIDLastSave="0" documentId="8_{7950111D-F69D-49B9-A5C0-A85CE97F6F6C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INDEX" sheetId="5" r:id="rId1"/>
    <sheet name="LOT 1_BASE PROTESIS MALUC ANTER" sheetId="9" r:id="rId2"/>
    <sheet name="LOT 2_BASE TRAUMA GRAN" sheetId="8" r:id="rId3"/>
    <sheet name="LOT 3_TAPES,BASES,CISTELLES,ACC" sheetId="10" r:id="rId4"/>
    <sheet name="Annex 0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0" l="1"/>
  <c r="H10" i="5" l="1"/>
  <c r="I10" i="5" s="1"/>
  <c r="G10" i="5"/>
  <c r="H9" i="5"/>
  <c r="I9" i="5" s="1"/>
  <c r="G9" i="5"/>
  <c r="H8" i="5"/>
  <c r="I8" i="5" s="1"/>
  <c r="G8" i="5"/>
  <c r="H7" i="5"/>
  <c r="I7" i="5" s="1"/>
  <c r="G7" i="5"/>
  <c r="H6" i="5"/>
  <c r="I6" i="5" s="1"/>
  <c r="G6" i="5"/>
  <c r="B2" i="9"/>
  <c r="C24" i="9" s="1"/>
  <c r="B2" i="8"/>
  <c r="C24" i="8" s="1"/>
  <c r="D59" i="9"/>
  <c r="G8" i="9"/>
  <c r="G4" i="9" s="1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D62" i="8"/>
  <c r="H4" i="5" l="1"/>
  <c r="I4" i="5" s="1"/>
  <c r="G4" i="5"/>
  <c r="H5" i="5"/>
  <c r="G5" i="5"/>
  <c r="G8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I5" i="5" l="1"/>
  <c r="H11" i="5"/>
  <c r="G4" i="8"/>
  <c r="I11" i="5" l="1"/>
</calcChain>
</file>

<file path=xl/sharedStrings.xml><?xml version="1.0" encoding="utf-8"?>
<sst xmlns="http://schemas.openxmlformats.org/spreadsheetml/2006/main" count="335" uniqueCount="192">
  <si>
    <t>CS/</t>
  </si>
  <si>
    <t>SUBMINISTRAMENT D’INSTRUMENTAL QUIRÚRGIC PER L’AREA QUIRÚRGICA DE TRAUMATOLOGIA DE L’HOSPITAL UNIVERSITARI VALL D’HEBRON (HUVH).</t>
  </si>
  <si>
    <t>Lot</t>
  </si>
  <si>
    <t>Article</t>
  </si>
  <si>
    <t>Qtt</t>
  </si>
  <si>
    <t>Preu unitari sense IVA</t>
  </si>
  <si>
    <t>IVA</t>
  </si>
  <si>
    <t>Preu unitari amb IVA</t>
  </si>
  <si>
    <t>Import Total sense IVA</t>
  </si>
  <si>
    <t>Import total amb IVA</t>
  </si>
  <si>
    <t>LOT 1</t>
  </si>
  <si>
    <t>BASE PROTESIS TOTAL MALUC VIA ANTERIOR</t>
  </si>
  <si>
    <t>LOT 2</t>
  </si>
  <si>
    <t>BASE GRAN TRAUMATOLOGIA</t>
  </si>
  <si>
    <t>LOT 3</t>
  </si>
  <si>
    <t>TAPA DE CONTENIDOR COLOR VERD o SIMILAR PER CONTENIDOR DE MIDES 590x275x130mm</t>
  </si>
  <si>
    <t>TAPA DE CONTENIDOR COLOR BLAU o SIMILAR PER CONTENIDOR DE MIDES 590x275x130mm</t>
  </si>
  <si>
    <t>TAPA DE CONTENIDOR COLOR GROC o SIMILAR PER CONTENIDOR DE MIDES 300x275x120mm</t>
  </si>
  <si>
    <t>Cistella d'immersió per al transport, emmagatzematge i disposició de tot tipus d'instrumental per a esterilització. Mides aproximades de 530x250x60mm</t>
  </si>
  <si>
    <t>Tapa per a cistella d'immersió. Mides aproximades de 528x253x18mm</t>
  </si>
  <si>
    <t>TOTAL</t>
  </si>
  <si>
    <t>ANNEX 0</t>
  </si>
  <si>
    <t>CONDICIONS DE GARANTIA, REPOSICIÓ I FORMACIÓ</t>
  </si>
  <si>
    <t>CAL REPASSAR BÉ ELS SUMATORIS</t>
  </si>
  <si>
    <t>Emplenar les caselles ombrejades amb l'explicació de la puntuació atorgada</t>
  </si>
  <si>
    <t>NOMÉS cal posar 0 quan NO COMPLEIXI</t>
  </si>
  <si>
    <t>Només cal emplenar QUAN NO COMPLEIXI</t>
  </si>
  <si>
    <t xml:space="preserve">Definició </t>
  </si>
  <si>
    <t>Característiques específiques
(Descripció breu)</t>
  </si>
  <si>
    <t>Motiu de l'incompliment</t>
  </si>
  <si>
    <t>Definició</t>
  </si>
  <si>
    <t>Conjunt d'instruments per dur a terme cirurgies de protesis total de maluc per via anterior.</t>
  </si>
  <si>
    <t>Prestacions tècniques i funcionals</t>
  </si>
  <si>
    <t>1.1. Característiques constructives</t>
  </si>
  <si>
    <t>Text característiques 1.</t>
  </si>
  <si>
    <t>Característiques d'obligat compliment: les ofertes que no compleixin tots els requisits obligatoris quedaran excloses</t>
  </si>
  <si>
    <t>Tot l’instrumental i accessoris han de tenir marcat CE.</t>
  </si>
  <si>
    <t>Certificat de les normatives ISO 7153-1, ISO 7151, ISO 7741.</t>
  </si>
  <si>
    <t>Certificat Directiva 93/42/CEE relativa als productes sanitaris i/o Certificats MDR per dispositius de classe IIa, IIb i Ir.</t>
  </si>
  <si>
    <t>Documentació sobre instruccions de neteja i esterilització d’instrumental quirúrgic i accessoris en castellà i/o català.</t>
  </si>
  <si>
    <t>Tot l'instrumental ha de ser d’acer inoxidable i tenir acabat mat.</t>
  </si>
  <si>
    <t xml:space="preserve">Tot l'instrumental ha de presentar certificació d'exempció d'al·lèrgens làtex, zinc i níquel. </t>
  </si>
  <si>
    <t>Tot l'instrumental haurà d'estar serigrafiat amb marca i referència de peça.</t>
  </si>
  <si>
    <t>La composició de tots els materials del set han de permetre termodesinfecció en rentadora termo desinfectadora.</t>
  </si>
  <si>
    <t>La composició de tots els materials del set han de tolerar esterilització en vapor d’aigua (H2O) a 134ºC.</t>
  </si>
  <si>
    <t>Aportar certificat/fitxa tècnica de tots els instruments que composen el set amb descripció i fotografies de totes les peces, incloses la cistella, la base del contenidor i la tapa.</t>
  </si>
  <si>
    <t>La mida de cada instrument que composa el set podrà ser +/- 5 mm de llarg.</t>
  </si>
  <si>
    <t>L'instrumental s'haurà d'entregar per sets complets seguint les indicacions de l'Hospital.</t>
  </si>
  <si>
    <t xml:space="preserve">Mostra: Sí </t>
  </si>
  <si>
    <t>1.2 Composició dels sets</t>
  </si>
  <si>
    <t>1.2.1</t>
  </si>
  <si>
    <t>TISORA METZENBAUM CORBA 23cm</t>
  </si>
  <si>
    <t>PINÇA PUNTA FINA A/D COAGULACIÓ 18cm</t>
  </si>
  <si>
    <t>PORTA AGULLES MUSCULAR 20cm</t>
  </si>
  <si>
    <t>PORTA AGULLES MUSCULAR 24cm</t>
  </si>
  <si>
    <t>PORTA AGULLES MUSCULAR PUNTA TUNGSTÈ 18cm MAYO</t>
  </si>
  <si>
    <t>PORTA AGULLES VASCULAR PUNTA TUNGSTÈ 20cm</t>
  </si>
  <si>
    <t>PINÇA PER OS 23cm VAN BUREN</t>
  </si>
  <si>
    <t>SEPARADOR AUTOESTATIC PALA LLARGA TRAUMATIC (5x5) 32cm</t>
  </si>
  <si>
    <t>SEPARADOR LANGENBECK ACANALAT HOSEL 80x30mm 25cm</t>
  </si>
  <si>
    <t>VALVA VAGINAL SIMON 115x20mm 27cm</t>
  </si>
  <si>
    <t>SEPARADOR VOLKMANN PUTTI MANEC FENESTRAT 22cm</t>
  </si>
  <si>
    <t>GUBIA ARTICULADA LEKSELL 3mm 25cm</t>
  </si>
  <si>
    <t>BROCA EXTRACCIÓ CAP FEMORAL (sacacorchos) 26cm</t>
  </si>
  <si>
    <t>CALÇADOR CAP DE FEMUR 30cm</t>
  </si>
  <si>
    <t>CULLERETA DENTADA 9mm 27cm</t>
  </si>
  <si>
    <t>CULLERETA DENTADA 15mm 27cm</t>
  </si>
  <si>
    <t>PERIOSTOTOM LAMBOTTE 20mm 21cm</t>
  </si>
  <si>
    <t>MARTELL METAL·LIC 45mm 24cm 1000gr</t>
  </si>
  <si>
    <t>IMPACTADOR QUADRAT 30cm</t>
  </si>
  <si>
    <t>ESCOPLO A/MANEC 20mm 22cm</t>
  </si>
  <si>
    <t>ELEVADOR HOHMANN Nº1 ESPECIAL PER VIA ANTERIOR</t>
  </si>
  <si>
    <t>ELEVADOR HOHMANN Nº2 ESPECIAL PER VIA ANTERIOR</t>
  </si>
  <si>
    <t>ELEVADOR HOHMANN Nº3 BIFID ESPECIAL PER VIA ANTERIOR</t>
  </si>
  <si>
    <t>ELEVADOR HOHMANN Nº4 ESPECIAL PER VIA ANTERIOR</t>
  </si>
  <si>
    <t>ELEVADOR HOHMANN Nº5 BIFID ESPECIAL PER VIA ANTERIOR</t>
  </si>
  <si>
    <t>BASE CONTENIDOR HERMETIC PER ESTERILITZAR I EMMAGATZEMAR. NO PERFORAT. En alumini anoditzat lleuger o similar. Dues nanses metàl.liques i  ergonòmiques. Tancament hermètic a pressió amb sistema de llengüetes compatible amb precintes de seguretat d’un sol ús tipus cadenat. Mides aproximades de 595x275x135</t>
  </si>
  <si>
    <t>TAPA DE  CONTENIDOR HERMÈTIC COLOR VERD O SIMILAR. Tapa perforada de filtres d’un sol ús o amb un sistema de filtres permanents reutilitzables. En alumini anoditzat lleuger o similar. Tancament hermètic a pressió amb sistema de llengüetes compatible amb precintes de seguretat d’un sol ús tipus cadenat. Mides aproximades 595x29x35</t>
  </si>
  <si>
    <t>Cistella d'immersió per al transport, emmagatzematge i disposició de tot tipus d'instrumental per a esterilització amb fons de cistella ondulant que protegeix de relliscar l'instrumental i amb possibilitat d'adaptació de sistemes de geolocalització. D'una sola peça encunyada, sense soldadures i amb nansa ergonòmica de 6mm de diàmetre. Mides aproximades de 530x250x60mm</t>
  </si>
  <si>
    <t>Puntuació màxima</t>
  </si>
  <si>
    <t>Puntuació</t>
  </si>
  <si>
    <t>1.3 CRITERIS AVALUABLES MITJANÇANT JUDICIS DE VALOR. FINS A 25 PUNTS.</t>
  </si>
  <si>
    <r>
      <t xml:space="preserve">Comoditat: 
</t>
    </r>
    <r>
      <rPr>
        <sz val="11"/>
        <color rgb="FF000000"/>
        <rFont val="Arial Narrow"/>
        <family val="2"/>
      </rPr>
      <t>Es valoraran aspectes relacionats amb la comoditat i manipulació: diàmetre i longitud adequats a les cirurgies.</t>
    </r>
  </si>
  <si>
    <r>
      <t xml:space="preserve">Seguretat:
</t>
    </r>
    <r>
      <rPr>
        <sz val="11"/>
        <color rgb="FF000000"/>
        <rFont val="Arial Narrow"/>
        <family val="2"/>
      </rPr>
      <t>Es valorarà lleugeresa del set complet muntat dins d'un contenidor.</t>
    </r>
  </si>
  <si>
    <r>
      <t xml:space="preserve">Ergonomia:
</t>
    </r>
    <r>
      <rPr>
        <sz val="11"/>
        <color rgb="FF000000"/>
        <rFont val="Arial Narrow"/>
        <family val="2"/>
      </rPr>
      <t>Es valorarà facilitat de manipulació del contingut i el continent del set.</t>
    </r>
  </si>
  <si>
    <t>1.4 CRITERIS OBJECTIUS: Total 75 punts</t>
  </si>
  <si>
    <r>
      <t>Valoració econòmica:</t>
    </r>
    <r>
      <rPr>
        <sz val="11"/>
        <color rgb="FF000000"/>
        <rFont val="Arial Narrow"/>
        <family val="2"/>
      </rPr>
      <t xml:space="preserve"> La puntuació d’aquest criteri serà de 60 punts. 
Es considera oferta desproporcionada la baixa superior al 20% i es puntuarà cada oferta segons la següent fórmula.                                                                                         </t>
    </r>
    <r>
      <rPr>
        <b/>
        <sz val="11"/>
        <color rgb="FF000000"/>
        <rFont val="Arial Narrow"/>
        <family val="2"/>
      </rPr>
      <t>Sent:</t>
    </r>
  </si>
  <si>
    <t>P: Punts criteri econòmic (60)</t>
  </si>
  <si>
    <t>IL: Import de licitació</t>
  </si>
  <si>
    <t>OV: Import de l'oferta a valorar.</t>
  </si>
  <si>
    <t>Om: Import de la millor oferta.</t>
  </si>
  <si>
    <t>Pv: Punts atorgats a l'oferta</t>
  </si>
  <si>
    <r>
      <t>Període de garantia</t>
    </r>
    <r>
      <rPr>
        <sz val="11"/>
        <color rgb="FF000000"/>
        <rFont val="Arial Narrow"/>
        <family val="2"/>
      </rPr>
      <t>: La puntuació d’aquest criteri serà de 3 punts.</t>
    </r>
  </si>
  <si>
    <r>
      <t xml:space="preserve">                                                                                                                                                          </t>
    </r>
    <r>
      <rPr>
        <b/>
        <sz val="11"/>
        <color rgb="FF000000"/>
        <rFont val="Arial Narrow"/>
        <family val="2"/>
      </rPr>
      <t xml:space="preserve">Es valorarà de la següent manera: </t>
    </r>
  </si>
  <si>
    <t xml:space="preserve">o Període de garantia &lt; a 2 anys o condicions  de la garantia que no suposin tot risc = EXCLÒS  </t>
  </si>
  <si>
    <t>o Condicions tot risc durant 2 anys   =  0 punts</t>
  </si>
  <si>
    <t>o Major termini de garantia tot risc* ofert pels licitadors = 3 punts.</t>
  </si>
  <si>
    <t xml:space="preserve">o Es valoraran la resta de períodes en excés dels 2 anys de garantia tot risc, prorrata sobre el valor màxim.                                                                                               </t>
  </si>
  <si>
    <t>Núm. Punts. = PG Licitat -2</t>
  </si>
  <si>
    <t>------------------------ X 3</t>
  </si>
  <si>
    <t>PMG- 2</t>
  </si>
  <si>
    <t xml:space="preserve">                                                                                                                                                           Punts: Punts criteri període de garantia</t>
  </si>
  <si>
    <t>PG LICITAT: Temps que oferta el licitador</t>
  </si>
  <si>
    <t>PMG : Període major que oferta un licitador.</t>
  </si>
  <si>
    <t>P(10):Punts màxim del criteri</t>
  </si>
  <si>
    <r>
      <rPr>
        <b/>
        <sz val="11"/>
        <rFont val="Arial Narrow"/>
        <family val="2"/>
      </rPr>
      <t>Manteniment:</t>
    </r>
    <r>
      <rPr>
        <sz val="11"/>
        <rFont val="Arial Narrow"/>
        <family val="2"/>
      </rPr>
      <t xml:space="preserve"> Taller de reparacions propi homologat. La puntuació d’aquest criteri serà de 3 punts.</t>
    </r>
  </si>
  <si>
    <r>
      <t xml:space="preserve">o    </t>
    </r>
    <r>
      <rPr>
        <b/>
        <sz val="11"/>
        <color rgb="FF000000"/>
        <rFont val="Arial Narrow"/>
        <family val="2"/>
      </rPr>
      <t>Si compleix:</t>
    </r>
    <r>
      <rPr>
        <sz val="11"/>
        <color rgb="FF000000"/>
        <rFont val="Arial Narrow"/>
        <family val="2"/>
      </rPr>
      <t xml:space="preserve"> 3 punts</t>
    </r>
  </si>
  <si>
    <r>
      <t xml:space="preserve">o    </t>
    </r>
    <r>
      <rPr>
        <b/>
        <sz val="11"/>
        <color theme="1"/>
        <rFont val="Arial Narrow"/>
        <family val="2"/>
      </rPr>
      <t>No compleix:</t>
    </r>
    <r>
      <rPr>
        <sz val="11"/>
        <color theme="1"/>
        <rFont val="Arial Narrow"/>
        <family val="2"/>
      </rPr>
      <t xml:space="preserve"> 0 punts</t>
    </r>
  </si>
  <si>
    <r>
      <rPr>
        <b/>
        <sz val="11"/>
        <color rgb="FF000000"/>
        <rFont val="Arial Narrow"/>
        <family val="2"/>
      </rPr>
      <t xml:space="preserve">Traçabilitat única: </t>
    </r>
    <r>
      <rPr>
        <sz val="11"/>
        <color rgb="FF000000"/>
        <rFont val="Arial Narrow"/>
        <family val="2"/>
      </rPr>
      <t>Serigrafiat Datamatrix en cada instrument amb codi únic per cada peça</t>
    </r>
    <r>
      <rPr>
        <sz val="11"/>
        <rFont val="Arial Narrow"/>
        <family val="2"/>
      </rPr>
      <t xml:space="preserve"> d’instrumental i compatible amb el software de gestió de traçabilitat del centre. La puntuació d’aquest criteri serà de 2 punts.</t>
    </r>
  </si>
  <si>
    <r>
      <t xml:space="preserve">o    </t>
    </r>
    <r>
      <rPr>
        <b/>
        <sz val="11"/>
        <color rgb="FF000000"/>
        <rFont val="Arial Narrow"/>
        <family val="2"/>
      </rPr>
      <t>Si compleix:</t>
    </r>
    <r>
      <rPr>
        <sz val="11"/>
        <color rgb="FF000000"/>
        <rFont val="Arial Narrow"/>
        <family val="2"/>
      </rPr>
      <t xml:space="preserve"> 2 punts</t>
    </r>
  </si>
  <si>
    <r>
      <rPr>
        <b/>
        <sz val="11"/>
        <rFont val="Arial Narrow"/>
        <family val="2"/>
      </rPr>
      <t xml:space="preserve">Marcatge peça a peça: </t>
    </r>
    <r>
      <rPr>
        <sz val="11"/>
        <rFont val="Arial Narrow"/>
        <family val="2"/>
      </rPr>
      <t xml:space="preserve"> Serigrafiat únic per cada peça d’instrumental amb codi  humanament llegible (lletres i números) que facilitarà l’hospital per la gestió de traçabilitat centre peça a peça. La puntuació d’aquest criteri serà de 2 punts.</t>
    </r>
  </si>
  <si>
    <r>
      <rPr>
        <b/>
        <sz val="11"/>
        <rFont val="Arial Narrow"/>
        <family val="2"/>
      </rPr>
      <t xml:space="preserve">Adaptació a l’equipament i l’instrumental de l’hospital: </t>
    </r>
    <r>
      <rPr>
        <sz val="11"/>
        <rFont val="Arial Narrow"/>
        <family val="2"/>
      </rPr>
      <t>Es valorarà la correcta adaptació de l’instrumental i/o contenidors i accessoris del contenidor a l’equipament ja existent a l’hospital. La puntuació d’aquest criteri serà de 3 punts.</t>
    </r>
  </si>
  <si>
    <r>
      <rPr>
        <b/>
        <sz val="11"/>
        <rFont val="Arial Narrow"/>
        <family val="2"/>
      </rPr>
      <t>Qualitat:</t>
    </r>
    <r>
      <rPr>
        <sz val="11"/>
        <rFont val="Arial Narrow"/>
        <family val="2"/>
      </rPr>
      <t xml:space="preserve">  Certificat d’implementació d’un Sistema de Gestió de Qualitat en compliment amb la normativa EN ISO 13485 o equivalents per a dispositius sanitaris, o ISO 9001:2008 o equivalent. La puntuació d’aquest criteri serà de 2 punts.</t>
    </r>
  </si>
  <si>
    <r>
      <t xml:space="preserve">o    </t>
    </r>
    <r>
      <rPr>
        <b/>
        <sz val="11"/>
        <color rgb="FF000000"/>
        <rFont val="Arial Narrow"/>
        <family val="2"/>
      </rPr>
      <t>Si compleix:</t>
    </r>
    <r>
      <rPr>
        <sz val="11"/>
        <color rgb="FF000000"/>
        <rFont val="Arial Narrow"/>
        <family val="2"/>
      </rPr>
      <t xml:space="preserve"> 2 punt</t>
    </r>
  </si>
  <si>
    <r>
      <t>1.6 ANNEXOS </t>
    </r>
    <r>
      <rPr>
        <sz val="11"/>
        <rFont val="Arial Narrow"/>
        <family val="2"/>
      </rPr>
      <t> </t>
    </r>
  </si>
  <si>
    <t xml:space="preserve">Condicions de garantia, manteniment i formació. </t>
  </si>
  <si>
    <r>
      <t>1.7 MOSTRES</t>
    </r>
    <r>
      <rPr>
        <sz val="11"/>
        <rFont val="Arial Narrow"/>
        <family val="2"/>
      </rPr>
      <t> </t>
    </r>
  </si>
  <si>
    <t>Si</t>
  </si>
  <si>
    <t>Conjunt d'intruments per dura a terme cirurgies ortopediques i traumatológiques d'os gran.</t>
  </si>
  <si>
    <t>MARTELL METAL·LIC 45mm 24cm 780gr</t>
  </si>
  <si>
    <t>SEPARADOR ISRAEL ROM 45x50 25cm</t>
  </si>
  <si>
    <t>SEPARADOR AUTOESTATIC ARTICULAT ROM (5x4) 32cm SEMIAGUDO</t>
  </si>
  <si>
    <t>SEPARADOR AUTOESTATIC ARTICULAT (7x7) 32cm BECKMAN</t>
  </si>
  <si>
    <t>SEPARADOR AUTOESTATIC ARTICULAT AGUT (4x4) 31cm</t>
  </si>
  <si>
    <t>SEPARADOR VOLKMANN PUTTI ROM MANEC FENESTRAT 22cm</t>
  </si>
  <si>
    <t>CULLERETA TALLANT 8,5mm 17cm</t>
  </si>
  <si>
    <t>CULLERETA TALLANT 6,8mm 17cm</t>
  </si>
  <si>
    <t>CULLERETA TALLANT 5,2mm 25cm</t>
  </si>
  <si>
    <t>PINÇA D´OS 19cm</t>
  </si>
  <si>
    <t>GUBIA ARTICULADA PICO PATO 8mm 24cm</t>
  </si>
  <si>
    <t>GUBIA ARTICULADA CORBA FINA 18cm</t>
  </si>
  <si>
    <t>GUBIA ARTICUALDA 8mm 24cm LEKSELL STILLE</t>
  </si>
  <si>
    <t>ELEVADOR HOHMANN 17mm 24cm</t>
  </si>
  <si>
    <t>ELEVADOR HOHMANN ROM 24mm 28cm</t>
  </si>
  <si>
    <t>ELEVADOR HOHMANN 43mm 26cm</t>
  </si>
  <si>
    <t>SEPARADOR LANGENBECK 80x16mm 22cm</t>
  </si>
  <si>
    <t>SEPARADOR VOLKMANN 4 PUNTES ROM 22cm 4-DIENTES, ROMOS 8X19mm</t>
  </si>
  <si>
    <t>SEPARADOR VOLKMANN 6 PUNTES AGUT 22cm</t>
  </si>
  <si>
    <t>TISORA MAYO HARRINGTON CORBA 23cm</t>
  </si>
  <si>
    <t>TISORA METZENBAUM CORBA 20cm</t>
  </si>
  <si>
    <t>PORTA AGULLES MUSCULAR PUNTA TUNGSTÈ 20cm HEGAR</t>
  </si>
  <si>
    <t>PORTA AGULLES MUSCULAR FORT 18cm (PUNTA GRUIXUDA)</t>
  </si>
  <si>
    <t>PORTA AGULLES MUSCULAR FI 13cm HALSEY</t>
  </si>
  <si>
    <t>KOCHER RECTE A/D 20cm</t>
  </si>
  <si>
    <t>PINÇA DISSECCIÓ S/D 18cm</t>
  </si>
  <si>
    <t>PINÇA DISSECCIÓ GILLIES A/D 18cm</t>
  </si>
  <si>
    <t>BASE CONTENIDOR HERMETIC PER ESTERILITZAR I EMMAGATZEMAR. NO PERFORAT. En alumini anoditzat lleuger o similar. Dues nanses metàl.liques i  ergonòmiques. Tancament hermètic a pressió amb sistema de llengüetes compatible amb precintes de seguretat d’un sol ús tipus cadenat. Mides aproximades de 595x275x120</t>
  </si>
  <si>
    <t>TAPA DE  CONTENIDOR HERMÈTIC COLOR VERD O SIMILAR. Tapa perforada de filtres d’un sol ús o amb un sistema de filtres permanents reutilitzables. En alumini anoditzat lleuger o similar. Tancament hermètic a pressió amb sistema de llengüetes compatible amb precintes de seguretat d’un sol ús tipus cadenat. Mides aproximades 595x295x35</t>
  </si>
  <si>
    <t>Bases, tapes, cistelles i accessoris de contenidors per esterilització</t>
  </si>
  <si>
    <t>Característiques específiques</t>
  </si>
  <si>
    <t>(Descripció breu)</t>
  </si>
  <si>
    <t>Conjunt de bases, tapes, cistelles i accessoris de contenidors hermètics per poder dur a terme el proces de rentat, esterilització, emmagatzematge i transport amb se guretat.</t>
  </si>
  <si>
    <t>Totes les bases, cistelles i accessoris de contenidors han de tenir marcat CE.</t>
  </si>
  <si>
    <t>Compliment de la normativa UNE-EN ISO 10993-1 Avaluació biològica de productes sanitaris.</t>
  </si>
  <si>
    <t>Documentació sobre instruccions de neteja i esterilització de bases, tapes, cistelles i accessoris en castellà i/o català.</t>
  </si>
  <si>
    <t>Totes les bases, tapes i cistelles hauràn d'estar serigrafiades amb marca i referència de peça.</t>
  </si>
  <si>
    <t>Tapes amb sistema de filtres permanents integrats a la tapa que siguin d’alta resistència a cops i canvis de temperatura a través d’embellidors d’acer inoxidable o similar.</t>
  </si>
  <si>
    <t>Filtres permanents reutilitzables mínim 4998 +/-2 esterilitzacions. Fabricat en politetrafluoroetilens o similar, adjuntar certificació.</t>
  </si>
  <si>
    <t>Disseny de tapes que permetin apilar sense impedir l’esterilització del contingut entre contenidors.</t>
  </si>
  <si>
    <t>Tapes i cistelles que s’adaptin als contenidors en ús a l’hospital. Es valorarà mostra.</t>
  </si>
  <si>
    <t xml:space="preserve">Mostra:Sí </t>
  </si>
  <si>
    <t>TAPA DE  CONTENIDOR HERMÈTIC COLOR BLAU O SIMILAR. Tapa perforada de filtres d’un sol ús o amb un sistema de filtres permanents reutilitzables. En alumini anoditzat lleuger o similar. Tancament hermètic a pressió amb sistema de llengüetes compatible amb precintes de seguretat d’un sol ús tipus cadenat. Mides aproximades 595x295x35</t>
  </si>
  <si>
    <t>TAPA DE  CONTENIDOR HERMÈTIC COLOR GROC O SIMILAR. Tapa perforada de filtres d’un sol ús o amb un sistema de filtres permanents reutilitzables. En alumini anoditzat lleuger o similar. Tancament hermètic a pressió amb sistema de llengüetes compatible amb precintes de seguretat d’un sol ús tipus cadenat. Mides aproximades 303x295x35</t>
  </si>
  <si>
    <t>Tapa per a cistella d'immersió. D’una sola peça, encunyada, sense soldadures i amb sistema ergonòmic per a la subjeció de les nances de la cistella. Mides aproximades de 528x253x18 mm</t>
  </si>
  <si>
    <t>Annex 0</t>
  </si>
  <si>
    <t>CONDICIONS DE GARANTIA, REPOSICIÓ I FORMACIÓ.</t>
  </si>
  <si>
    <t>Durant el període de garantia:</t>
  </si>
  <si>
    <t>El termini de garantia de l’instrumental començarà a comptar a partir de la data de recepció de tot l’instrumental.</t>
  </si>
  <si>
    <t>Durant el període de garantia aniran a càrrec de l’adjudicatari de l’equip (incloent-hi el cost del material, mà d’obra i desplaçaments):</t>
  </si>
  <si>
    <t>1. La substitució de l’instrumental quan aquest presenti vicis o defectes (ja sigui dels materials o del funcionament).</t>
  </si>
  <si>
    <t>2. La reparació o la substitució de les parts defectuoses.</t>
  </si>
  <si>
    <t>Així mateix, cal detallar en l’oferta tècnica el Servei tècnic ofert:</t>
  </si>
  <si>
    <r>
      <t>o</t>
    </r>
    <r>
      <rPr>
        <sz val="11"/>
        <color rgb="FF000000"/>
        <rFont val="Times New Roman"/>
        <family val="1"/>
      </rPr>
      <t>  </t>
    </r>
    <r>
      <rPr>
        <sz val="11"/>
        <color rgb="FF000000"/>
        <rFont val="Arial Narrow"/>
        <family val="2"/>
      </rPr>
      <t>Horari d'atenció del servei tècnic en dies laborables/festius.</t>
    </r>
  </si>
  <si>
    <r>
      <t>o</t>
    </r>
    <r>
      <rPr>
        <sz val="11"/>
        <color rgb="FF000000"/>
        <rFont val="Times New Roman"/>
        <family val="1"/>
      </rPr>
      <t>  </t>
    </r>
    <r>
      <rPr>
        <sz val="11"/>
        <color rgb="FF000000"/>
        <rFont val="Arial Narrow"/>
        <family val="2"/>
      </rPr>
      <t>Relació de la ubicació dels serveis tècnics destinats a l'instrumental adjudicat: adreça, telèfon, nombre de tècnics, etc.</t>
    </r>
  </si>
  <si>
    <t>Reposició:</t>
  </si>
  <si>
    <t>El proveïdor ha de garantir la reposició de les diferents parts dels sets d'instrumental durant un període mínim de deu anys a comptar des de la data de recepció llevat que s’indiquin uns requeriments diferents en la fitxa tècnica corresponent.</t>
  </si>
  <si>
    <t>DOCUMENTACIÓ TÈCNICA COMPLEMENTÀRIA</t>
  </si>
  <si>
    <t>Amb el subministrament de l'equip, el proveïdor ha d'incloure la següent documentació redactada en castellà o català:</t>
  </si>
  <si>
    <t>Instruccions de neteja i esterilització d’instrumental quirúrgic per a reprocessat en castellà i/o català.</t>
  </si>
  <si>
    <t>Formació</t>
  </si>
  <si>
    <r>
      <t>o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Arial Narrow"/>
        <family val="2"/>
      </rPr>
      <t>El proveïdor es compromet a formar adequadament al personal assistencial, de manteniment i d’electromedicina del Centre (tots els torns) mitjançant cursets i documentació tècnica adient, si cal.</t>
    </r>
  </si>
  <si>
    <r>
      <t>o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Arial Narrow"/>
        <family val="2"/>
      </rPr>
      <t>Les despeses corresponents van a càrrec de l’adjudicatari i la formació s'ha de fer en el propi centre sanitari. L’horari de formació el proposarà el Centre, adaptar-se als diferents torns de treball.</t>
    </r>
  </si>
  <si>
    <t>Condicions de lliurament i instal·lació</t>
  </si>
  <si>
    <r>
      <t>o</t>
    </r>
    <r>
      <rPr>
        <sz val="11"/>
        <color rgb="FF000000"/>
        <rFont val="Times New Roman"/>
        <family val="1"/>
      </rPr>
      <t>  </t>
    </r>
    <r>
      <rPr>
        <sz val="11"/>
        <color rgb="FF000000"/>
        <rFont val="Arial Narrow"/>
        <family val="2"/>
      </rPr>
      <t xml:space="preserve">L’empresa adjudicatària subministrarà els lots per sets complets (inclòs el contenidor amb tapa, cistella i alfombretes) </t>
    </r>
  </si>
  <si>
    <r>
      <t>o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Arial Narrow"/>
        <family val="2"/>
      </rPr>
      <t>L’empresa adjudicatària contactarà amb el servei de traçabilitat d’instrumental per saber els codis de marcatge peça a peça únics i irrepetibles.</t>
    </r>
  </si>
  <si>
    <r>
      <t>o</t>
    </r>
    <r>
      <rPr>
        <sz val="11"/>
        <color rgb="FF000000"/>
        <rFont val="Times New Roman"/>
        <family val="1"/>
      </rPr>
      <t>  </t>
    </r>
    <r>
      <rPr>
        <sz val="11"/>
        <color rgb="FF000000"/>
        <rFont val="Arial Narrow"/>
        <family val="2"/>
      </rPr>
      <t>Si cal, l’empresa adjudicatària subministrarà el fungible necessari per a l'inici de l'activitat d'un mes, llevat que s'indiquin uns requeriments diferents a la fitxa tècnica corresponent.</t>
    </r>
  </si>
  <si>
    <r>
      <t>o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Arial Narrow"/>
        <family val="2"/>
      </rPr>
      <t>Pels sets o els equips que requereixin instal·lació, aquesta es farà seguint les indicacions de la Direcció de Manteniment i Obres del Centre mateix. Els costos econòmics de la integració ho assumirà el licitador.</t>
    </r>
  </si>
  <si>
    <r>
      <t>o</t>
    </r>
    <r>
      <rPr>
        <sz val="11"/>
        <color rgb="FF000000"/>
        <rFont val="Times New Roman"/>
        <family val="1"/>
      </rPr>
      <t> </t>
    </r>
    <r>
      <rPr>
        <sz val="11"/>
        <color rgb="FF000000"/>
        <rFont val="Arial Narrow"/>
        <family val="2"/>
      </rPr>
      <t>Si és necessària la integració de l'equip en la xarxa del Centre, es farà seguint les indicacions del Centre mateix. Els costos econòmics de la integració ho assumirà el licitador.</t>
    </r>
  </si>
  <si>
    <r>
      <t xml:space="preserve">Ergonomia i facilitat d’ús en l’entorn assistencial:
</t>
    </r>
    <r>
      <rPr>
        <sz val="11"/>
        <color rgb="FF000000"/>
        <rFont val="Arial Narrow"/>
        <family val="2"/>
      </rPr>
      <t>Es valorarà la facilitat de manipulació del contenidor durant les diferents fases del circuit assistencial (preparació, esterilització, transport i ús a quiròfan), així com aquells elements de disseny que afavoreixin un ús segur, còmode i eficient per part dels professionals.</t>
    </r>
    <r>
      <rPr>
        <b/>
        <sz val="11"/>
        <color rgb="FF000000"/>
        <rFont val="Arial Narrow"/>
        <family val="2"/>
      </rPr>
      <t xml:space="preserve">
</t>
    </r>
  </si>
  <si>
    <r>
      <t xml:space="preserve">Adaptació al circuit de reprocesament i esterilització hospitalària:
</t>
    </r>
    <r>
      <rPr>
        <sz val="11"/>
        <color rgb="FF000000"/>
        <rFont val="Arial Narrow"/>
        <family val="2"/>
      </rPr>
      <t>Es valorarà el grau d’adequació del sistema proposat al circuit de reprocesament hospitalari, considerant la facilitat de neteja, manteniment, manipulació i emmagatzematge, així com la seva integració amb els processos habituals d’esterilització del centre.</t>
    </r>
  </si>
  <si>
    <r>
      <t xml:space="preserve">Qualitat tècnica i funcionalitat del sistema de contenidor:
</t>
    </r>
    <r>
      <rPr>
        <sz val="11"/>
        <color rgb="FF000000"/>
        <rFont val="Arial Narrow"/>
        <family val="2"/>
      </rPr>
      <t>Es valorarà la qualitat tècnica global del contenidor, incloent el disseny, la robustesa i el sistema de tancament, així com les solucions tècniques que garanteixin la seguretat i facilitat en la manipulació de l’instrumental.</t>
    </r>
  </si>
  <si>
    <t>LOT 3 
(3.1,3.2,3.3,3.4 i 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</si>
</sst>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&quot;Verdadero&quot;;&quot;Verdadero&quot;;&quot;Falso&quot;"/>
    <numFmt numFmtId="165" formatCode="#,##0.00\ &quot;€&quot;"/>
    <numFmt numFmtId="166" formatCode="_-* #,##0.00\ [$€-403]_-;\-* #,##0.00\ [$€-403]_-;_-* &quot;-&quot;??\ [$€-403]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8"/>
      <color rgb="FF00B050"/>
      <name val="Arial"/>
      <family val="2"/>
    </font>
    <font>
      <sz val="9"/>
      <color indexed="8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Arial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ourier New"/>
      <family val="3"/>
    </font>
    <font>
      <sz val="11"/>
      <color rgb="FF000000"/>
      <name val="Times New Roman"/>
      <family val="1"/>
    </font>
    <font>
      <sz val="10"/>
      <color theme="1"/>
      <name val="Arial Narrow"/>
      <family val="2"/>
    </font>
    <font>
      <i/>
      <sz val="11"/>
      <color rgb="FF000000"/>
      <name val="Arial Narrow"/>
      <family val="2"/>
    </font>
    <font>
      <b/>
      <sz val="12"/>
      <color theme="1"/>
      <name val="Arial Narrow"/>
      <family val="2"/>
    </font>
    <font>
      <u/>
      <sz val="11"/>
      <color theme="1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ptos Narrow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7F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5FB"/>
        <bgColor indexed="64"/>
      </patternFill>
    </fill>
    <fill>
      <patternFill patternType="solid">
        <fgColor rgb="FFF3F5FB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A6A6A6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/>
      <bottom style="medium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9" fillId="0" borderId="0" xfId="2" applyFont="1" applyAlignment="1">
      <alignment horizontal="right" vertical="center" wrapText="1"/>
    </xf>
    <xf numFmtId="0" fontId="9" fillId="0" borderId="0" xfId="2" applyFont="1" applyAlignment="1">
      <alignment horizontal="left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2" fontId="14" fillId="2" borderId="1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8" fillId="4" borderId="18" xfId="0" applyNumberFormat="1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20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23" fillId="0" borderId="24" xfId="0" applyFont="1" applyBorder="1" applyAlignment="1">
      <alignment horizontal="left" vertical="center" wrapText="1"/>
    </xf>
    <xf numFmtId="0" fontId="19" fillId="0" borderId="26" xfId="0" applyFont="1" applyBorder="1" applyAlignment="1">
      <alignment vertical="center"/>
    </xf>
    <xf numFmtId="0" fontId="21" fillId="0" borderId="25" xfId="0" applyFont="1" applyBorder="1" applyAlignment="1">
      <alignment vertical="top" wrapText="1"/>
    </xf>
    <xf numFmtId="0" fontId="0" fillId="0" borderId="27" xfId="0" applyBorder="1"/>
    <xf numFmtId="0" fontId="0" fillId="0" borderId="22" xfId="0" applyBorder="1"/>
    <xf numFmtId="0" fontId="19" fillId="0" borderId="0" xfId="0" applyFont="1"/>
    <xf numFmtId="0" fontId="23" fillId="5" borderId="28" xfId="0" applyFont="1" applyFill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top" wrapText="1"/>
    </xf>
    <xf numFmtId="0" fontId="0" fillId="6" borderId="0" xfId="0" applyFill="1" applyAlignment="1">
      <alignment vertical="center"/>
    </xf>
    <xf numFmtId="0" fontId="17" fillId="6" borderId="0" xfId="0" applyFont="1" applyFill="1" applyAlignment="1">
      <alignment vertical="center"/>
    </xf>
    <xf numFmtId="0" fontId="19" fillId="9" borderId="35" xfId="0" applyFont="1" applyFill="1" applyBorder="1" applyAlignment="1">
      <alignment horizontal="right" vertical="center"/>
    </xf>
    <xf numFmtId="0" fontId="19" fillId="9" borderId="25" xfId="0" applyFont="1" applyFill="1" applyBorder="1" applyAlignment="1">
      <alignment horizontal="right" vertical="center"/>
    </xf>
    <xf numFmtId="0" fontId="21" fillId="9" borderId="25" xfId="0" applyFont="1" applyFill="1" applyBorder="1" applyAlignment="1">
      <alignment horizontal="right" vertical="center"/>
    </xf>
    <xf numFmtId="0" fontId="19" fillId="9" borderId="25" xfId="0" applyFont="1" applyFill="1" applyBorder="1" applyAlignment="1">
      <alignment horizontal="right"/>
    </xf>
    <xf numFmtId="0" fontId="0" fillId="8" borderId="25" xfId="0" applyFill="1" applyBorder="1"/>
    <xf numFmtId="0" fontId="21" fillId="9" borderId="35" xfId="0" applyFont="1" applyFill="1" applyBorder="1" applyAlignment="1">
      <alignment horizontal="left" vertical="center" wrapText="1"/>
    </xf>
    <xf numFmtId="0" fontId="21" fillId="9" borderId="35" xfId="0" applyFont="1" applyFill="1" applyBorder="1" applyAlignment="1">
      <alignment horizontal="left" wrapText="1"/>
    </xf>
    <xf numFmtId="0" fontId="12" fillId="8" borderId="20" xfId="0" applyFont="1" applyFill="1" applyBorder="1" applyAlignment="1">
      <alignment horizontal="left" vertical="center" wrapText="1"/>
    </xf>
    <xf numFmtId="0" fontId="18" fillId="8" borderId="23" xfId="0" applyFont="1" applyFill="1" applyBorder="1" applyAlignment="1">
      <alignment horizontal="right" vertical="center" wrapText="1"/>
    </xf>
    <xf numFmtId="0" fontId="7" fillId="8" borderId="35" xfId="0" applyFont="1" applyFill="1" applyBorder="1" applyAlignment="1" applyProtection="1">
      <alignment horizontal="left" vertical="center" wrapText="1"/>
      <protection locked="0"/>
    </xf>
    <xf numFmtId="0" fontId="12" fillId="8" borderId="21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wrapText="1"/>
    </xf>
    <xf numFmtId="0" fontId="24" fillId="8" borderId="25" xfId="0" applyFont="1" applyFill="1" applyBorder="1" applyAlignment="1">
      <alignment vertical="top" wrapText="1"/>
    </xf>
    <xf numFmtId="0" fontId="18" fillId="8" borderId="23" xfId="0" applyFont="1" applyFill="1" applyBorder="1" applyAlignment="1">
      <alignment vertical="center"/>
    </xf>
    <xf numFmtId="0" fontId="16" fillId="6" borderId="33" xfId="0" applyFont="1" applyFill="1" applyBorder="1" applyAlignment="1">
      <alignment vertical="center"/>
    </xf>
    <xf numFmtId="0" fontId="22" fillId="0" borderId="22" xfId="0" applyFont="1" applyBorder="1" applyAlignment="1">
      <alignment horizontal="left" vertical="center" wrapText="1"/>
    </xf>
    <xf numFmtId="0" fontId="18" fillId="8" borderId="37" xfId="0" applyFont="1" applyFill="1" applyBorder="1" applyAlignment="1">
      <alignment horizontal="left" vertical="center" wrapText="1"/>
    </xf>
    <xf numFmtId="0" fontId="21" fillId="7" borderId="38" xfId="0" applyFont="1" applyFill="1" applyBorder="1" applyAlignment="1">
      <alignment vertical="center" wrapText="1"/>
    </xf>
    <xf numFmtId="0" fontId="13" fillId="8" borderId="42" xfId="0" applyFont="1" applyFill="1" applyBorder="1" applyAlignment="1">
      <alignment horizontal="center" vertical="center" wrapText="1"/>
    </xf>
    <xf numFmtId="0" fontId="19" fillId="9" borderId="42" xfId="0" applyFont="1" applyFill="1" applyBorder="1" applyAlignment="1">
      <alignment horizontal="right" vertical="center"/>
    </xf>
    <xf numFmtId="0" fontId="19" fillId="9" borderId="0" xfId="0" applyFont="1" applyFill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21" fillId="6" borderId="39" xfId="0" applyFont="1" applyFill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6" fillId="6" borderId="33" xfId="0" applyFont="1" applyFill="1" applyBorder="1" applyAlignment="1">
      <alignment vertical="center" wrapText="1"/>
    </xf>
    <xf numFmtId="0" fontId="19" fillId="9" borderId="0" xfId="0" applyFont="1" applyFill="1" applyAlignment="1">
      <alignment horizontal="right" vertical="center" wrapText="1"/>
    </xf>
    <xf numFmtId="0" fontId="19" fillId="9" borderId="35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top" wrapText="1"/>
    </xf>
    <xf numFmtId="0" fontId="16" fillId="6" borderId="33" xfId="0" applyFont="1" applyFill="1" applyBorder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19" fillId="9" borderId="35" xfId="0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38" xfId="0" applyFont="1" applyBorder="1" applyAlignment="1">
      <alignment vertical="center"/>
    </xf>
    <xf numFmtId="0" fontId="18" fillId="8" borderId="43" xfId="0" applyFont="1" applyFill="1" applyBorder="1" applyAlignment="1">
      <alignment horizontal="right" vertical="center" wrapText="1"/>
    </xf>
    <xf numFmtId="0" fontId="18" fillId="8" borderId="55" xfId="0" applyFont="1" applyFill="1" applyBorder="1" applyAlignment="1">
      <alignment vertical="center"/>
    </xf>
    <xf numFmtId="0" fontId="19" fillId="6" borderId="56" xfId="0" applyFont="1" applyFill="1" applyBorder="1" applyAlignment="1">
      <alignment vertical="center"/>
    </xf>
    <xf numFmtId="0" fontId="18" fillId="9" borderId="40" xfId="0" applyFont="1" applyFill="1" applyBorder="1" applyAlignment="1">
      <alignment vertical="center"/>
    </xf>
    <xf numFmtId="0" fontId="29" fillId="0" borderId="25" xfId="0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0" fontId="17" fillId="0" borderId="3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5" xfId="0" applyFont="1" applyBorder="1" applyAlignment="1">
      <alignment vertical="center"/>
    </xf>
    <xf numFmtId="0" fontId="17" fillId="8" borderId="25" xfId="0" applyFont="1" applyFill="1" applyBorder="1"/>
    <xf numFmtId="0" fontId="17" fillId="0" borderId="32" xfId="0" applyFont="1" applyBorder="1" applyAlignment="1">
      <alignment vertical="center"/>
    </xf>
    <xf numFmtId="0" fontId="17" fillId="7" borderId="25" xfId="0" applyFont="1" applyFill="1" applyBorder="1" applyAlignment="1">
      <alignment vertical="top" wrapText="1"/>
    </xf>
    <xf numFmtId="0" fontId="17" fillId="7" borderId="32" xfId="0" applyFont="1" applyFill="1" applyBorder="1" applyAlignment="1">
      <alignment vertical="top" wrapText="1"/>
    </xf>
    <xf numFmtId="0" fontId="17" fillId="6" borderId="33" xfId="0" applyFont="1" applyFill="1" applyBorder="1" applyAlignment="1">
      <alignment horizontal="center" vertical="center"/>
    </xf>
    <xf numFmtId="0" fontId="21" fillId="9" borderId="0" xfId="0" applyFont="1" applyFill="1" applyAlignment="1">
      <alignment vertical="center"/>
    </xf>
    <xf numFmtId="0" fontId="21" fillId="9" borderId="38" xfId="0" applyFont="1" applyFill="1" applyBorder="1" applyAlignment="1">
      <alignment vertical="center"/>
    </xf>
    <xf numFmtId="0" fontId="21" fillId="8" borderId="43" xfId="0" applyFont="1" applyFill="1" applyBorder="1" applyAlignment="1">
      <alignment vertical="center"/>
    </xf>
    <xf numFmtId="0" fontId="3" fillId="0" borderId="0" xfId="1" applyAlignment="1" applyProtection="1"/>
    <xf numFmtId="0" fontId="23" fillId="5" borderId="58" xfId="0" applyFont="1" applyFill="1" applyBorder="1" applyAlignment="1">
      <alignment vertical="center"/>
    </xf>
    <xf numFmtId="0" fontId="23" fillId="0" borderId="57" xfId="0" applyFont="1" applyBorder="1" applyAlignment="1">
      <alignment vertical="center"/>
    </xf>
    <xf numFmtId="0" fontId="17" fillId="6" borderId="0" xfId="0" applyFont="1" applyFill="1"/>
    <xf numFmtId="0" fontId="17" fillId="6" borderId="0" xfId="0" applyFont="1" applyFill="1" applyAlignment="1">
      <alignment vertical="top"/>
    </xf>
    <xf numFmtId="0" fontId="31" fillId="6" borderId="20" xfId="1" applyFont="1" applyFill="1" applyBorder="1" applyAlignment="1" applyProtection="1"/>
    <xf numFmtId="0" fontId="28" fillId="6" borderId="37" xfId="0" applyFont="1" applyFill="1" applyBorder="1"/>
    <xf numFmtId="0" fontId="17" fillId="0" borderId="37" xfId="0" applyFont="1" applyBorder="1"/>
    <xf numFmtId="0" fontId="17" fillId="6" borderId="0" xfId="0" applyFont="1" applyFill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1" fillId="0" borderId="59" xfId="0" applyFont="1" applyBorder="1" applyAlignment="1">
      <alignment horizontal="center" vertical="center"/>
    </xf>
    <xf numFmtId="0" fontId="17" fillId="6" borderId="0" xfId="0" applyFont="1" applyFill="1" applyAlignment="1">
      <alignment horizontal="center"/>
    </xf>
    <xf numFmtId="0" fontId="0" fillId="6" borderId="40" xfId="0" applyFill="1" applyBorder="1"/>
    <xf numFmtId="0" fontId="19" fillId="6" borderId="45" xfId="0" applyFont="1" applyFill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0" fontId="19" fillId="6" borderId="51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18" fillId="6" borderId="41" xfId="0" applyFont="1" applyFill="1" applyBorder="1" applyAlignment="1">
      <alignment horizontal="right" vertical="center" wrapText="1"/>
    </xf>
    <xf numFmtId="0" fontId="18" fillId="6" borderId="60" xfId="0" applyFont="1" applyFill="1" applyBorder="1" applyAlignment="1">
      <alignment horizontal="left" vertical="center"/>
    </xf>
    <xf numFmtId="0" fontId="18" fillId="6" borderId="61" xfId="0" applyFont="1" applyFill="1" applyBorder="1" applyAlignment="1">
      <alignment horizontal="left" vertical="center"/>
    </xf>
    <xf numFmtId="0" fontId="21" fillId="0" borderId="6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9" fillId="7" borderId="30" xfId="0" applyFont="1" applyFill="1" applyBorder="1" applyAlignment="1">
      <alignment vertical="top" wrapText="1"/>
    </xf>
    <xf numFmtId="0" fontId="0" fillId="8" borderId="25" xfId="0" quotePrefix="1" applyFill="1" applyBorder="1" applyAlignment="1">
      <alignment vertical="top" wrapText="1"/>
    </xf>
    <xf numFmtId="0" fontId="21" fillId="7" borderId="30" xfId="0" applyFont="1" applyFill="1" applyBorder="1" applyAlignment="1">
      <alignment vertical="top" wrapText="1"/>
    </xf>
    <xf numFmtId="0" fontId="23" fillId="0" borderId="30" xfId="0" applyFont="1" applyBorder="1" applyAlignment="1">
      <alignment wrapText="1"/>
    </xf>
    <xf numFmtId="0" fontId="21" fillId="7" borderId="25" xfId="0" applyFont="1" applyFill="1" applyBorder="1" applyAlignment="1">
      <alignment vertical="top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 wrapText="1"/>
    </xf>
    <xf numFmtId="0" fontId="25" fillId="0" borderId="66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36" fillId="0" borderId="8" xfId="0" applyFont="1" applyBorder="1" applyAlignment="1">
      <alignment vertical="center"/>
    </xf>
    <xf numFmtId="0" fontId="36" fillId="9" borderId="35" xfId="0" applyFont="1" applyFill="1" applyBorder="1" applyAlignment="1">
      <alignment horizontal="left" vertical="center" wrapText="1"/>
    </xf>
    <xf numFmtId="0" fontId="12" fillId="9" borderId="20" xfId="0" applyFont="1" applyFill="1" applyBorder="1" applyAlignment="1">
      <alignment horizontal="left" vertical="center" wrapText="1"/>
    </xf>
    <xf numFmtId="0" fontId="18" fillId="9" borderId="37" xfId="0" applyFont="1" applyFill="1" applyBorder="1" applyAlignment="1">
      <alignment horizontal="left" vertical="center" wrapText="1"/>
    </xf>
    <xf numFmtId="0" fontId="18" fillId="9" borderId="23" xfId="0" applyFont="1" applyFill="1" applyBorder="1" applyAlignment="1">
      <alignment horizontal="right" vertical="center" wrapText="1"/>
    </xf>
    <xf numFmtId="0" fontId="13" fillId="9" borderId="42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vertical="center"/>
    </xf>
    <xf numFmtId="0" fontId="23" fillId="7" borderId="33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8" fillId="9" borderId="43" xfId="0" applyFont="1" applyFill="1" applyBorder="1" applyAlignment="1">
      <alignment horizontal="right" vertical="center" wrapText="1"/>
    </xf>
    <xf numFmtId="0" fontId="18" fillId="7" borderId="60" xfId="0" applyFont="1" applyFill="1" applyBorder="1" applyAlignment="1">
      <alignment horizontal="left" vertical="center"/>
    </xf>
    <xf numFmtId="0" fontId="18" fillId="7" borderId="61" xfId="0" applyFont="1" applyFill="1" applyBorder="1" applyAlignment="1">
      <alignment horizontal="left" vertical="center"/>
    </xf>
    <xf numFmtId="0" fontId="18" fillId="7" borderId="41" xfId="0" applyFont="1" applyFill="1" applyBorder="1" applyAlignment="1">
      <alignment horizontal="right" vertical="center" wrapText="1"/>
    </xf>
    <xf numFmtId="0" fontId="33" fillId="0" borderId="66" xfId="0" applyFont="1" applyBorder="1" applyAlignment="1">
      <alignment vertical="center" wrapText="1"/>
    </xf>
    <xf numFmtId="0" fontId="19" fillId="7" borderId="70" xfId="0" applyFont="1" applyFill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30" xfId="1" applyBorder="1" applyAlignment="1" applyProtection="1">
      <alignment horizontal="justify" vertical="center" wrapText="1"/>
    </xf>
    <xf numFmtId="0" fontId="25" fillId="0" borderId="75" xfId="0" applyFont="1" applyBorder="1" applyAlignment="1">
      <alignment vertical="center" wrapText="1"/>
    </xf>
    <xf numFmtId="0" fontId="18" fillId="6" borderId="76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65" fontId="17" fillId="6" borderId="81" xfId="3" applyNumberFormat="1" applyFont="1" applyFill="1" applyBorder="1" applyAlignment="1">
      <alignment horizontal="center" vertical="center"/>
    </xf>
    <xf numFmtId="165" fontId="17" fillId="6" borderId="82" xfId="3" applyNumberFormat="1" applyFont="1" applyFill="1" applyBorder="1" applyAlignment="1">
      <alignment horizontal="center" vertical="center"/>
    </xf>
    <xf numFmtId="165" fontId="17" fillId="6" borderId="83" xfId="3" applyNumberFormat="1" applyFont="1" applyFill="1" applyBorder="1" applyAlignment="1">
      <alignment horizontal="center" vertical="center"/>
    </xf>
    <xf numFmtId="165" fontId="17" fillId="0" borderId="87" xfId="3" applyNumberFormat="1" applyFont="1" applyFill="1" applyBorder="1" applyAlignment="1">
      <alignment horizontal="center" vertical="center"/>
    </xf>
    <xf numFmtId="165" fontId="17" fillId="6" borderId="84" xfId="3" applyNumberFormat="1" applyFont="1" applyFill="1" applyBorder="1" applyAlignment="1">
      <alignment horizontal="center" vertical="center"/>
    </xf>
    <xf numFmtId="165" fontId="17" fillId="6" borderId="85" xfId="3" applyNumberFormat="1" applyFont="1" applyFill="1" applyBorder="1" applyAlignment="1">
      <alignment horizontal="center" vertical="center"/>
    </xf>
    <xf numFmtId="165" fontId="17" fillId="6" borderId="86" xfId="3" applyNumberFormat="1" applyFont="1" applyFill="1" applyBorder="1" applyAlignment="1">
      <alignment horizontal="center" vertical="center"/>
    </xf>
    <xf numFmtId="0" fontId="16" fillId="6" borderId="80" xfId="0" applyFont="1" applyFill="1" applyBorder="1" applyAlignment="1">
      <alignment horizontal="center" vertical="center"/>
    </xf>
    <xf numFmtId="165" fontId="17" fillId="0" borderId="80" xfId="3" applyNumberFormat="1" applyFont="1" applyFill="1" applyBorder="1" applyAlignment="1">
      <alignment horizontal="center" vertical="center"/>
    </xf>
    <xf numFmtId="166" fontId="0" fillId="0" borderId="81" xfId="0" applyNumberFormat="1" applyBorder="1" applyAlignment="1">
      <alignment vertical="center"/>
    </xf>
    <xf numFmtId="166" fontId="0" fillId="0" borderId="82" xfId="0" applyNumberFormat="1" applyBorder="1" applyAlignment="1">
      <alignment vertical="center"/>
    </xf>
    <xf numFmtId="166" fontId="0" fillId="0" borderId="83" xfId="0" applyNumberFormat="1" applyBorder="1" applyAlignment="1">
      <alignment vertical="center"/>
    </xf>
    <xf numFmtId="9" fontId="19" fillId="6" borderId="88" xfId="0" applyNumberFormat="1" applyFont="1" applyFill="1" applyBorder="1" applyAlignment="1">
      <alignment horizontal="center" vertical="center"/>
    </xf>
    <xf numFmtId="9" fontId="19" fillId="6" borderId="89" xfId="0" applyNumberFormat="1" applyFont="1" applyFill="1" applyBorder="1" applyAlignment="1">
      <alignment horizontal="center" vertical="center"/>
    </xf>
    <xf numFmtId="9" fontId="19" fillId="6" borderId="90" xfId="0" applyNumberFormat="1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8" fontId="25" fillId="0" borderId="91" xfId="0" applyNumberFormat="1" applyFont="1" applyBorder="1" applyAlignment="1">
      <alignment horizontal="center" vertical="center" wrapText="1"/>
    </xf>
    <xf numFmtId="9" fontId="19" fillId="6" borderId="92" xfId="0" applyNumberFormat="1" applyFont="1" applyFill="1" applyBorder="1" applyAlignment="1">
      <alignment horizontal="center" vertical="center"/>
    </xf>
    <xf numFmtId="165" fontId="17" fillId="6" borderId="79" xfId="3" applyNumberFormat="1" applyFont="1" applyFill="1" applyBorder="1" applyAlignment="1">
      <alignment horizontal="center" vertical="center"/>
    </xf>
    <xf numFmtId="165" fontId="17" fillId="6" borderId="91" xfId="3" applyNumberFormat="1" applyFont="1" applyFill="1" applyBorder="1" applyAlignment="1">
      <alignment horizontal="center" vertical="center"/>
    </xf>
    <xf numFmtId="0" fontId="18" fillId="6" borderId="77" xfId="0" applyFont="1" applyFill="1" applyBorder="1" applyAlignment="1">
      <alignment horizontal="center" vertical="center" wrapText="1"/>
    </xf>
    <xf numFmtId="0" fontId="3" fillId="0" borderId="78" xfId="1" applyBorder="1" applyAlignment="1" applyProtection="1">
      <alignment horizontal="justify" vertical="center" wrapText="1"/>
    </xf>
    <xf numFmtId="0" fontId="3" fillId="0" borderId="88" xfId="1" applyBorder="1" applyAlignment="1" applyProtection="1">
      <alignment horizontal="left" vertical="center" wrapText="1"/>
    </xf>
    <xf numFmtId="0" fontId="3" fillId="0" borderId="89" xfId="1" applyBorder="1" applyAlignment="1" applyProtection="1">
      <alignment horizontal="left" vertical="center" wrapText="1"/>
    </xf>
    <xf numFmtId="0" fontId="3" fillId="0" borderId="66" xfId="1" applyBorder="1" applyAlignment="1" applyProtection="1">
      <alignment vertical="center" wrapText="1"/>
    </xf>
    <xf numFmtId="0" fontId="3" fillId="0" borderId="93" xfId="1" applyBorder="1" applyAlignment="1" applyProtection="1">
      <alignment vertical="center" wrapText="1"/>
    </xf>
    <xf numFmtId="0" fontId="30" fillId="11" borderId="21" xfId="0" applyFont="1" applyFill="1" applyBorder="1" applyAlignment="1">
      <alignment horizontal="center" vertical="center" wrapText="1"/>
    </xf>
    <xf numFmtId="0" fontId="30" fillId="11" borderId="74" xfId="0" applyFont="1" applyFill="1" applyBorder="1" applyAlignment="1">
      <alignment horizontal="center" vertical="center" wrapText="1"/>
    </xf>
    <xf numFmtId="0" fontId="30" fillId="11" borderId="30" xfId="0" applyFont="1" applyFill="1" applyBorder="1" applyAlignment="1">
      <alignment horizontal="center" vertical="center" wrapText="1"/>
    </xf>
    <xf numFmtId="0" fontId="30" fillId="11" borderId="43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left" vertical="center"/>
    </xf>
    <xf numFmtId="0" fontId="18" fillId="6" borderId="81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18" fillId="6" borderId="83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 vertical="center" wrapText="1"/>
    </xf>
    <xf numFmtId="0" fontId="18" fillId="8" borderId="42" xfId="0" applyFont="1" applyFill="1" applyBorder="1" applyAlignment="1">
      <alignment horizontal="left" vertical="center" wrapText="1"/>
    </xf>
    <xf numFmtId="0" fontId="17" fillId="0" borderId="25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8" fillId="8" borderId="30" xfId="0" applyFont="1" applyFill="1" applyBorder="1" applyAlignment="1">
      <alignment horizontal="left" vertical="center"/>
    </xf>
    <xf numFmtId="0" fontId="18" fillId="8" borderId="42" xfId="0" applyFont="1" applyFill="1" applyBorder="1" applyAlignment="1">
      <alignment horizontal="left" vertical="center"/>
    </xf>
    <xf numFmtId="0" fontId="18" fillId="9" borderId="20" xfId="0" applyFont="1" applyFill="1" applyBorder="1" applyAlignment="1">
      <alignment horizontal="center" vertical="center" wrapText="1"/>
    </xf>
    <xf numFmtId="0" fontId="18" fillId="9" borderId="40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23" fillId="8" borderId="20" xfId="0" applyFont="1" applyFill="1" applyBorder="1" applyAlignment="1">
      <alignment horizontal="left" vertical="center"/>
    </xf>
    <xf numFmtId="0" fontId="23" fillId="8" borderId="36" xfId="0" applyFont="1" applyFill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9" fillId="0" borderId="63" xfId="2" applyFont="1" applyBorder="1" applyAlignment="1">
      <alignment vertical="center" wrapText="1"/>
    </xf>
    <xf numFmtId="0" fontId="9" fillId="0" borderId="38" xfId="2" applyFont="1" applyBorder="1" applyAlignment="1">
      <alignment vertical="center" wrapText="1"/>
    </xf>
    <xf numFmtId="0" fontId="9" fillId="0" borderId="64" xfId="2" applyFont="1" applyBorder="1" applyAlignment="1">
      <alignment vertical="center" wrapText="1"/>
    </xf>
    <xf numFmtId="0" fontId="12" fillId="8" borderId="37" xfId="0" applyFont="1" applyFill="1" applyBorder="1" applyAlignment="1">
      <alignment horizontal="left" vertical="center" wrapText="1"/>
    </xf>
    <xf numFmtId="0" fontId="13" fillId="8" borderId="65" xfId="0" applyFont="1" applyFill="1" applyBorder="1" applyAlignment="1">
      <alignment horizontal="left" vertical="center" wrapText="1"/>
    </xf>
    <xf numFmtId="0" fontId="13" fillId="8" borderId="40" xfId="0" applyFont="1" applyFill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41" xfId="2" applyFont="1" applyBorder="1" applyAlignment="1">
      <alignment horizontal="left" vertical="center" wrapText="1"/>
    </xf>
    <xf numFmtId="0" fontId="16" fillId="0" borderId="25" xfId="2" applyFont="1" applyBorder="1" applyAlignment="1">
      <alignment horizontal="left" vertical="top" wrapText="1"/>
    </xf>
    <xf numFmtId="0" fontId="16" fillId="0" borderId="7" xfId="2" applyFont="1" applyBorder="1" applyAlignment="1">
      <alignment horizontal="left" vertical="top" wrapText="1"/>
    </xf>
    <xf numFmtId="0" fontId="18" fillId="9" borderId="67" xfId="0" applyFont="1" applyFill="1" applyBorder="1" applyAlignment="1">
      <alignment horizontal="left" vertical="center"/>
    </xf>
    <xf numFmtId="0" fontId="18" fillId="9" borderId="68" xfId="0" applyFont="1" applyFill="1" applyBorder="1" applyAlignment="1">
      <alignment horizontal="left" vertical="center"/>
    </xf>
    <xf numFmtId="0" fontId="21" fillId="0" borderId="32" xfId="0" applyFont="1" applyBorder="1" applyAlignment="1">
      <alignment vertical="top" wrapText="1"/>
    </xf>
    <xf numFmtId="0" fontId="21" fillId="0" borderId="64" xfId="0" applyFont="1" applyBorder="1" applyAlignment="1">
      <alignment vertical="top" wrapText="1"/>
    </xf>
    <xf numFmtId="0" fontId="34" fillId="0" borderId="2" xfId="0" applyFont="1" applyBorder="1" applyAlignment="1">
      <alignment horizontal="left"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0" fontId="13" fillId="9" borderId="69" xfId="0" applyFont="1" applyFill="1" applyBorder="1" applyAlignment="1">
      <alignment horizontal="left" vertical="center" wrapText="1"/>
    </xf>
    <xf numFmtId="0" fontId="13" fillId="9" borderId="42" xfId="0" applyFont="1" applyFill="1" applyBorder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18" fillId="9" borderId="30" xfId="0" applyFont="1" applyFill="1" applyBorder="1" applyAlignment="1">
      <alignment horizontal="left" vertical="center"/>
    </xf>
    <xf numFmtId="0" fontId="18" fillId="9" borderId="73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12" fillId="9" borderId="30" xfId="0" applyFont="1" applyFill="1" applyBorder="1" applyAlignment="1">
      <alignment horizontal="left" vertical="center" wrapText="1"/>
    </xf>
    <xf numFmtId="0" fontId="12" fillId="9" borderId="32" xfId="0" applyFont="1" applyFill="1" applyBorder="1" applyAlignment="1">
      <alignment horizontal="left" vertical="center" wrapText="1"/>
    </xf>
    <xf numFmtId="0" fontId="12" fillId="9" borderId="42" xfId="0" applyFont="1" applyFill="1" applyBorder="1" applyAlignment="1">
      <alignment horizontal="left" vertical="center" wrapText="1"/>
    </xf>
    <xf numFmtId="0" fontId="12" fillId="9" borderId="73" xfId="0" applyFont="1" applyFill="1" applyBorder="1" applyAlignment="1">
      <alignment horizontal="left" vertical="center" wrapText="1"/>
    </xf>
    <xf numFmtId="0" fontId="12" fillId="9" borderId="38" xfId="0" applyFont="1" applyFill="1" applyBorder="1" applyAlignment="1">
      <alignment horizontal="left" vertical="center" wrapText="1"/>
    </xf>
    <xf numFmtId="0" fontId="12" fillId="9" borderId="64" xfId="0" applyFont="1" applyFill="1" applyBorder="1" applyAlignment="1">
      <alignment horizontal="left" vertical="center" wrapText="1"/>
    </xf>
    <xf numFmtId="0" fontId="13" fillId="9" borderId="63" xfId="0" applyFont="1" applyFill="1" applyBorder="1" applyAlignment="1">
      <alignment horizontal="left" vertical="center" wrapText="1"/>
    </xf>
    <xf numFmtId="0" fontId="13" fillId="9" borderId="38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</cellXfs>
  <cellStyles count="5">
    <cellStyle name="Hipervínculo" xfId="1" builtinId="8"/>
    <cellStyle name="Hyperlink" xfId="4" xr:uid="{00000000-0005-0000-0000-000002000000}"/>
    <cellStyle name="Millares" xfId="3" builtinId="3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2</xdr:col>
      <xdr:colOff>4150995</xdr:colOff>
      <xdr:row>0</xdr:row>
      <xdr:rowOff>1074655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5200650" cy="998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25</xdr:col>
      <xdr:colOff>104337</xdr:colOff>
      <xdr:row>0</xdr:row>
      <xdr:rowOff>1485901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A50E4D3E-B9B5-4258-B2C7-AE9811502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524562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59</xdr:row>
      <xdr:rowOff>809625</xdr:rowOff>
    </xdr:from>
    <xdr:to>
      <xdr:col>2</xdr:col>
      <xdr:colOff>4352926</xdr:colOff>
      <xdr:row>59</xdr:row>
      <xdr:rowOff>1847159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5D2D572F-EB1A-4C8A-8418-65A48B0BFD5B}"/>
            </a:ext>
            <a:ext uri="{147F2762-F138-4A5C-976F-8EAC2B608ADB}">
              <a16:predDERef xmlns:a16="http://schemas.microsoft.com/office/drawing/2014/main" pred="{A50E4D3E-B9B5-4258-B2C7-AE9811502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6" y="19250025"/>
          <a:ext cx="4343400" cy="10375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25</xdr:col>
      <xdr:colOff>104337</xdr:colOff>
      <xdr:row>0</xdr:row>
      <xdr:rowOff>1485901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524562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62</xdr:row>
      <xdr:rowOff>819150</xdr:rowOff>
    </xdr:from>
    <xdr:to>
      <xdr:col>2</xdr:col>
      <xdr:colOff>4391025</xdr:colOff>
      <xdr:row>62</xdr:row>
      <xdr:rowOff>1856684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" y="21050250"/>
          <a:ext cx="4343400" cy="1037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1104900</xdr:colOff>
      <xdr:row>1</xdr:row>
      <xdr:rowOff>3903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248525" cy="1585052"/>
        </a:xfrm>
        <a:prstGeom prst="rect">
          <a:avLst/>
        </a:prstGeom>
      </xdr:spPr>
    </xdr:pic>
    <xdr:clientData/>
  </xdr:twoCellAnchor>
  <xdr:twoCellAnchor editAs="oneCell">
    <xdr:from>
      <xdr:col>2</xdr:col>
      <xdr:colOff>91439</xdr:colOff>
      <xdr:row>38</xdr:row>
      <xdr:rowOff>575311</xdr:rowOff>
    </xdr:from>
    <xdr:to>
      <xdr:col>2</xdr:col>
      <xdr:colOff>2409186</xdr:colOff>
      <xdr:row>38</xdr:row>
      <xdr:rowOff>1714501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659" y="19305271"/>
          <a:ext cx="2317747" cy="1139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3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1" max="1" width="5" customWidth="1"/>
    <col min="2" max="2" width="14" customWidth="1"/>
    <col min="3" max="3" width="68.28515625" customWidth="1"/>
    <col min="4" max="4" width="10" customWidth="1"/>
    <col min="5" max="5" width="14.5703125" customWidth="1"/>
    <col min="6" max="6" width="7.85546875" customWidth="1"/>
    <col min="7" max="7" width="15" customWidth="1"/>
    <col min="8" max="8" width="17.140625" customWidth="1"/>
    <col min="9" max="9" width="15.28515625" customWidth="1"/>
    <col min="12" max="12" width="11.5703125" bestFit="1" customWidth="1"/>
    <col min="257" max="257" width="5" customWidth="1"/>
    <col min="259" max="259" width="79.42578125" bestFit="1" customWidth="1"/>
    <col min="260" max="260" width="6.140625" bestFit="1" customWidth="1"/>
    <col min="261" max="261" width="14.5703125" customWidth="1"/>
    <col min="262" max="262" width="6.7109375" customWidth="1"/>
    <col min="263" max="263" width="15" customWidth="1"/>
    <col min="264" max="264" width="18.5703125" customWidth="1"/>
    <col min="265" max="265" width="17.85546875" customWidth="1"/>
    <col min="513" max="513" width="5" customWidth="1"/>
    <col min="515" max="515" width="79.42578125" bestFit="1" customWidth="1"/>
    <col min="516" max="516" width="6.140625" bestFit="1" customWidth="1"/>
    <col min="517" max="517" width="14.5703125" customWidth="1"/>
    <col min="518" max="518" width="6.7109375" customWidth="1"/>
    <col min="519" max="519" width="15" customWidth="1"/>
    <col min="520" max="520" width="18.5703125" customWidth="1"/>
    <col min="521" max="521" width="17.85546875" customWidth="1"/>
    <col min="769" max="769" width="5" customWidth="1"/>
    <col min="771" max="771" width="79.42578125" bestFit="1" customWidth="1"/>
    <col min="772" max="772" width="6.140625" bestFit="1" customWidth="1"/>
    <col min="773" max="773" width="14.5703125" customWidth="1"/>
    <col min="774" max="774" width="6.7109375" customWidth="1"/>
    <col min="775" max="775" width="15" customWidth="1"/>
    <col min="776" max="776" width="18.5703125" customWidth="1"/>
    <col min="777" max="777" width="17.85546875" customWidth="1"/>
    <col min="1025" max="1025" width="5" customWidth="1"/>
    <col min="1027" max="1027" width="79.42578125" bestFit="1" customWidth="1"/>
    <col min="1028" max="1028" width="6.140625" bestFit="1" customWidth="1"/>
    <col min="1029" max="1029" width="14.5703125" customWidth="1"/>
    <col min="1030" max="1030" width="6.7109375" customWidth="1"/>
    <col min="1031" max="1031" width="15" customWidth="1"/>
    <col min="1032" max="1032" width="18.5703125" customWidth="1"/>
    <col min="1033" max="1033" width="17.85546875" customWidth="1"/>
    <col min="1281" max="1281" width="5" customWidth="1"/>
    <col min="1283" max="1283" width="79.42578125" bestFit="1" customWidth="1"/>
    <col min="1284" max="1284" width="6.140625" bestFit="1" customWidth="1"/>
    <col min="1285" max="1285" width="14.5703125" customWidth="1"/>
    <col min="1286" max="1286" width="6.7109375" customWidth="1"/>
    <col min="1287" max="1287" width="15" customWidth="1"/>
    <col min="1288" max="1288" width="18.5703125" customWidth="1"/>
    <col min="1289" max="1289" width="17.85546875" customWidth="1"/>
    <col min="1537" max="1537" width="5" customWidth="1"/>
    <col min="1539" max="1539" width="79.42578125" bestFit="1" customWidth="1"/>
    <col min="1540" max="1540" width="6.140625" bestFit="1" customWidth="1"/>
    <col min="1541" max="1541" width="14.5703125" customWidth="1"/>
    <col min="1542" max="1542" width="6.7109375" customWidth="1"/>
    <col min="1543" max="1543" width="15" customWidth="1"/>
    <col min="1544" max="1544" width="18.5703125" customWidth="1"/>
    <col min="1545" max="1545" width="17.85546875" customWidth="1"/>
    <col min="1793" max="1793" width="5" customWidth="1"/>
    <col min="1795" max="1795" width="79.42578125" bestFit="1" customWidth="1"/>
    <col min="1796" max="1796" width="6.140625" bestFit="1" customWidth="1"/>
    <col min="1797" max="1797" width="14.5703125" customWidth="1"/>
    <col min="1798" max="1798" width="6.7109375" customWidth="1"/>
    <col min="1799" max="1799" width="15" customWidth="1"/>
    <col min="1800" max="1800" width="18.5703125" customWidth="1"/>
    <col min="1801" max="1801" width="17.85546875" customWidth="1"/>
    <col min="2049" max="2049" width="5" customWidth="1"/>
    <col min="2051" max="2051" width="79.42578125" bestFit="1" customWidth="1"/>
    <col min="2052" max="2052" width="6.140625" bestFit="1" customWidth="1"/>
    <col min="2053" max="2053" width="14.5703125" customWidth="1"/>
    <col min="2054" max="2054" width="6.7109375" customWidth="1"/>
    <col min="2055" max="2055" width="15" customWidth="1"/>
    <col min="2056" max="2056" width="18.5703125" customWidth="1"/>
    <col min="2057" max="2057" width="17.85546875" customWidth="1"/>
    <col min="2305" max="2305" width="5" customWidth="1"/>
    <col min="2307" max="2307" width="79.42578125" bestFit="1" customWidth="1"/>
    <col min="2308" max="2308" width="6.140625" bestFit="1" customWidth="1"/>
    <col min="2309" max="2309" width="14.5703125" customWidth="1"/>
    <col min="2310" max="2310" width="6.7109375" customWidth="1"/>
    <col min="2311" max="2311" width="15" customWidth="1"/>
    <col min="2312" max="2312" width="18.5703125" customWidth="1"/>
    <col min="2313" max="2313" width="17.85546875" customWidth="1"/>
    <col min="2561" max="2561" width="5" customWidth="1"/>
    <col min="2563" max="2563" width="79.42578125" bestFit="1" customWidth="1"/>
    <col min="2564" max="2564" width="6.140625" bestFit="1" customWidth="1"/>
    <col min="2565" max="2565" width="14.5703125" customWidth="1"/>
    <col min="2566" max="2566" width="6.7109375" customWidth="1"/>
    <col min="2567" max="2567" width="15" customWidth="1"/>
    <col min="2568" max="2568" width="18.5703125" customWidth="1"/>
    <col min="2569" max="2569" width="17.85546875" customWidth="1"/>
    <col min="2817" max="2817" width="5" customWidth="1"/>
    <col min="2819" max="2819" width="79.42578125" bestFit="1" customWidth="1"/>
    <col min="2820" max="2820" width="6.140625" bestFit="1" customWidth="1"/>
    <col min="2821" max="2821" width="14.5703125" customWidth="1"/>
    <col min="2822" max="2822" width="6.7109375" customWidth="1"/>
    <col min="2823" max="2823" width="15" customWidth="1"/>
    <col min="2824" max="2824" width="18.5703125" customWidth="1"/>
    <col min="2825" max="2825" width="17.85546875" customWidth="1"/>
    <col min="3073" max="3073" width="5" customWidth="1"/>
    <col min="3075" max="3075" width="79.42578125" bestFit="1" customWidth="1"/>
    <col min="3076" max="3076" width="6.140625" bestFit="1" customWidth="1"/>
    <col min="3077" max="3077" width="14.5703125" customWidth="1"/>
    <col min="3078" max="3078" width="6.7109375" customWidth="1"/>
    <col min="3079" max="3079" width="15" customWidth="1"/>
    <col min="3080" max="3080" width="18.5703125" customWidth="1"/>
    <col min="3081" max="3081" width="17.85546875" customWidth="1"/>
    <col min="3329" max="3329" width="5" customWidth="1"/>
    <col min="3331" max="3331" width="79.42578125" bestFit="1" customWidth="1"/>
    <col min="3332" max="3332" width="6.140625" bestFit="1" customWidth="1"/>
    <col min="3333" max="3333" width="14.5703125" customWidth="1"/>
    <col min="3334" max="3334" width="6.7109375" customWidth="1"/>
    <col min="3335" max="3335" width="15" customWidth="1"/>
    <col min="3336" max="3336" width="18.5703125" customWidth="1"/>
    <col min="3337" max="3337" width="17.85546875" customWidth="1"/>
    <col min="3585" max="3585" width="5" customWidth="1"/>
    <col min="3587" max="3587" width="79.42578125" bestFit="1" customWidth="1"/>
    <col min="3588" max="3588" width="6.140625" bestFit="1" customWidth="1"/>
    <col min="3589" max="3589" width="14.5703125" customWidth="1"/>
    <col min="3590" max="3590" width="6.7109375" customWidth="1"/>
    <col min="3591" max="3591" width="15" customWidth="1"/>
    <col min="3592" max="3592" width="18.5703125" customWidth="1"/>
    <col min="3593" max="3593" width="17.85546875" customWidth="1"/>
    <col min="3841" max="3841" width="5" customWidth="1"/>
    <col min="3843" max="3843" width="79.42578125" bestFit="1" customWidth="1"/>
    <col min="3844" max="3844" width="6.140625" bestFit="1" customWidth="1"/>
    <col min="3845" max="3845" width="14.5703125" customWidth="1"/>
    <col min="3846" max="3846" width="6.7109375" customWidth="1"/>
    <col min="3847" max="3847" width="15" customWidth="1"/>
    <col min="3848" max="3848" width="18.5703125" customWidth="1"/>
    <col min="3849" max="3849" width="17.85546875" customWidth="1"/>
    <col min="4097" max="4097" width="5" customWidth="1"/>
    <col min="4099" max="4099" width="79.42578125" bestFit="1" customWidth="1"/>
    <col min="4100" max="4100" width="6.140625" bestFit="1" customWidth="1"/>
    <col min="4101" max="4101" width="14.5703125" customWidth="1"/>
    <col min="4102" max="4102" width="6.7109375" customWidth="1"/>
    <col min="4103" max="4103" width="15" customWidth="1"/>
    <col min="4104" max="4104" width="18.5703125" customWidth="1"/>
    <col min="4105" max="4105" width="17.85546875" customWidth="1"/>
    <col min="4353" max="4353" width="5" customWidth="1"/>
    <col min="4355" max="4355" width="79.42578125" bestFit="1" customWidth="1"/>
    <col min="4356" max="4356" width="6.140625" bestFit="1" customWidth="1"/>
    <col min="4357" max="4357" width="14.5703125" customWidth="1"/>
    <col min="4358" max="4358" width="6.7109375" customWidth="1"/>
    <col min="4359" max="4359" width="15" customWidth="1"/>
    <col min="4360" max="4360" width="18.5703125" customWidth="1"/>
    <col min="4361" max="4361" width="17.85546875" customWidth="1"/>
    <col min="4609" max="4609" width="5" customWidth="1"/>
    <col min="4611" max="4611" width="79.42578125" bestFit="1" customWidth="1"/>
    <col min="4612" max="4612" width="6.140625" bestFit="1" customWidth="1"/>
    <col min="4613" max="4613" width="14.5703125" customWidth="1"/>
    <col min="4614" max="4614" width="6.7109375" customWidth="1"/>
    <col min="4615" max="4615" width="15" customWidth="1"/>
    <col min="4616" max="4616" width="18.5703125" customWidth="1"/>
    <col min="4617" max="4617" width="17.85546875" customWidth="1"/>
    <col min="4865" max="4865" width="5" customWidth="1"/>
    <col min="4867" max="4867" width="79.42578125" bestFit="1" customWidth="1"/>
    <col min="4868" max="4868" width="6.140625" bestFit="1" customWidth="1"/>
    <col min="4869" max="4869" width="14.5703125" customWidth="1"/>
    <col min="4870" max="4870" width="6.7109375" customWidth="1"/>
    <col min="4871" max="4871" width="15" customWidth="1"/>
    <col min="4872" max="4872" width="18.5703125" customWidth="1"/>
    <col min="4873" max="4873" width="17.85546875" customWidth="1"/>
    <col min="5121" max="5121" width="5" customWidth="1"/>
    <col min="5123" max="5123" width="79.42578125" bestFit="1" customWidth="1"/>
    <col min="5124" max="5124" width="6.140625" bestFit="1" customWidth="1"/>
    <col min="5125" max="5125" width="14.5703125" customWidth="1"/>
    <col min="5126" max="5126" width="6.7109375" customWidth="1"/>
    <col min="5127" max="5127" width="15" customWidth="1"/>
    <col min="5128" max="5128" width="18.5703125" customWidth="1"/>
    <col min="5129" max="5129" width="17.85546875" customWidth="1"/>
    <col min="5377" max="5377" width="5" customWidth="1"/>
    <col min="5379" max="5379" width="79.42578125" bestFit="1" customWidth="1"/>
    <col min="5380" max="5380" width="6.140625" bestFit="1" customWidth="1"/>
    <col min="5381" max="5381" width="14.5703125" customWidth="1"/>
    <col min="5382" max="5382" width="6.7109375" customWidth="1"/>
    <col min="5383" max="5383" width="15" customWidth="1"/>
    <col min="5384" max="5384" width="18.5703125" customWidth="1"/>
    <col min="5385" max="5385" width="17.85546875" customWidth="1"/>
    <col min="5633" max="5633" width="5" customWidth="1"/>
    <col min="5635" max="5635" width="79.42578125" bestFit="1" customWidth="1"/>
    <col min="5636" max="5636" width="6.140625" bestFit="1" customWidth="1"/>
    <col min="5637" max="5637" width="14.5703125" customWidth="1"/>
    <col min="5638" max="5638" width="6.7109375" customWidth="1"/>
    <col min="5639" max="5639" width="15" customWidth="1"/>
    <col min="5640" max="5640" width="18.5703125" customWidth="1"/>
    <col min="5641" max="5641" width="17.85546875" customWidth="1"/>
    <col min="5889" max="5889" width="5" customWidth="1"/>
    <col min="5891" max="5891" width="79.42578125" bestFit="1" customWidth="1"/>
    <col min="5892" max="5892" width="6.140625" bestFit="1" customWidth="1"/>
    <col min="5893" max="5893" width="14.5703125" customWidth="1"/>
    <col min="5894" max="5894" width="6.7109375" customWidth="1"/>
    <col min="5895" max="5895" width="15" customWidth="1"/>
    <col min="5896" max="5896" width="18.5703125" customWidth="1"/>
    <col min="5897" max="5897" width="17.85546875" customWidth="1"/>
    <col min="6145" max="6145" width="5" customWidth="1"/>
    <col min="6147" max="6147" width="79.42578125" bestFit="1" customWidth="1"/>
    <col min="6148" max="6148" width="6.140625" bestFit="1" customWidth="1"/>
    <col min="6149" max="6149" width="14.5703125" customWidth="1"/>
    <col min="6150" max="6150" width="6.7109375" customWidth="1"/>
    <col min="6151" max="6151" width="15" customWidth="1"/>
    <col min="6152" max="6152" width="18.5703125" customWidth="1"/>
    <col min="6153" max="6153" width="17.85546875" customWidth="1"/>
    <col min="6401" max="6401" width="5" customWidth="1"/>
    <col min="6403" max="6403" width="79.42578125" bestFit="1" customWidth="1"/>
    <col min="6404" max="6404" width="6.140625" bestFit="1" customWidth="1"/>
    <col min="6405" max="6405" width="14.5703125" customWidth="1"/>
    <col min="6406" max="6406" width="6.7109375" customWidth="1"/>
    <col min="6407" max="6407" width="15" customWidth="1"/>
    <col min="6408" max="6408" width="18.5703125" customWidth="1"/>
    <col min="6409" max="6409" width="17.85546875" customWidth="1"/>
    <col min="6657" max="6657" width="5" customWidth="1"/>
    <col min="6659" max="6659" width="79.42578125" bestFit="1" customWidth="1"/>
    <col min="6660" max="6660" width="6.140625" bestFit="1" customWidth="1"/>
    <col min="6661" max="6661" width="14.5703125" customWidth="1"/>
    <col min="6662" max="6662" width="6.7109375" customWidth="1"/>
    <col min="6663" max="6663" width="15" customWidth="1"/>
    <col min="6664" max="6664" width="18.5703125" customWidth="1"/>
    <col min="6665" max="6665" width="17.85546875" customWidth="1"/>
    <col min="6913" max="6913" width="5" customWidth="1"/>
    <col min="6915" max="6915" width="79.42578125" bestFit="1" customWidth="1"/>
    <col min="6916" max="6916" width="6.140625" bestFit="1" customWidth="1"/>
    <col min="6917" max="6917" width="14.5703125" customWidth="1"/>
    <col min="6918" max="6918" width="6.7109375" customWidth="1"/>
    <col min="6919" max="6919" width="15" customWidth="1"/>
    <col min="6920" max="6920" width="18.5703125" customWidth="1"/>
    <col min="6921" max="6921" width="17.85546875" customWidth="1"/>
    <col min="7169" max="7169" width="5" customWidth="1"/>
    <col min="7171" max="7171" width="79.42578125" bestFit="1" customWidth="1"/>
    <col min="7172" max="7172" width="6.140625" bestFit="1" customWidth="1"/>
    <col min="7173" max="7173" width="14.5703125" customWidth="1"/>
    <col min="7174" max="7174" width="6.7109375" customWidth="1"/>
    <col min="7175" max="7175" width="15" customWidth="1"/>
    <col min="7176" max="7176" width="18.5703125" customWidth="1"/>
    <col min="7177" max="7177" width="17.85546875" customWidth="1"/>
    <col min="7425" max="7425" width="5" customWidth="1"/>
    <col min="7427" max="7427" width="79.42578125" bestFit="1" customWidth="1"/>
    <col min="7428" max="7428" width="6.140625" bestFit="1" customWidth="1"/>
    <col min="7429" max="7429" width="14.5703125" customWidth="1"/>
    <col min="7430" max="7430" width="6.7109375" customWidth="1"/>
    <col min="7431" max="7431" width="15" customWidth="1"/>
    <col min="7432" max="7432" width="18.5703125" customWidth="1"/>
    <col min="7433" max="7433" width="17.85546875" customWidth="1"/>
    <col min="7681" max="7681" width="5" customWidth="1"/>
    <col min="7683" max="7683" width="79.42578125" bestFit="1" customWidth="1"/>
    <col min="7684" max="7684" width="6.140625" bestFit="1" customWidth="1"/>
    <col min="7685" max="7685" width="14.5703125" customWidth="1"/>
    <col min="7686" max="7686" width="6.7109375" customWidth="1"/>
    <col min="7687" max="7687" width="15" customWidth="1"/>
    <col min="7688" max="7688" width="18.5703125" customWidth="1"/>
    <col min="7689" max="7689" width="17.85546875" customWidth="1"/>
    <col min="7937" max="7937" width="5" customWidth="1"/>
    <col min="7939" max="7939" width="79.42578125" bestFit="1" customWidth="1"/>
    <col min="7940" max="7940" width="6.140625" bestFit="1" customWidth="1"/>
    <col min="7941" max="7941" width="14.5703125" customWidth="1"/>
    <col min="7942" max="7942" width="6.7109375" customWidth="1"/>
    <col min="7943" max="7943" width="15" customWidth="1"/>
    <col min="7944" max="7944" width="18.5703125" customWidth="1"/>
    <col min="7945" max="7945" width="17.85546875" customWidth="1"/>
    <col min="8193" max="8193" width="5" customWidth="1"/>
    <col min="8195" max="8195" width="79.42578125" bestFit="1" customWidth="1"/>
    <col min="8196" max="8196" width="6.140625" bestFit="1" customWidth="1"/>
    <col min="8197" max="8197" width="14.5703125" customWidth="1"/>
    <col min="8198" max="8198" width="6.7109375" customWidth="1"/>
    <col min="8199" max="8199" width="15" customWidth="1"/>
    <col min="8200" max="8200" width="18.5703125" customWidth="1"/>
    <col min="8201" max="8201" width="17.85546875" customWidth="1"/>
    <col min="8449" max="8449" width="5" customWidth="1"/>
    <col min="8451" max="8451" width="79.42578125" bestFit="1" customWidth="1"/>
    <col min="8452" max="8452" width="6.140625" bestFit="1" customWidth="1"/>
    <col min="8453" max="8453" width="14.5703125" customWidth="1"/>
    <col min="8454" max="8454" width="6.7109375" customWidth="1"/>
    <col min="8455" max="8455" width="15" customWidth="1"/>
    <col min="8456" max="8456" width="18.5703125" customWidth="1"/>
    <col min="8457" max="8457" width="17.85546875" customWidth="1"/>
    <col min="8705" max="8705" width="5" customWidth="1"/>
    <col min="8707" max="8707" width="79.42578125" bestFit="1" customWidth="1"/>
    <col min="8708" max="8708" width="6.140625" bestFit="1" customWidth="1"/>
    <col min="8709" max="8709" width="14.5703125" customWidth="1"/>
    <col min="8710" max="8710" width="6.7109375" customWidth="1"/>
    <col min="8711" max="8711" width="15" customWidth="1"/>
    <col min="8712" max="8712" width="18.5703125" customWidth="1"/>
    <col min="8713" max="8713" width="17.85546875" customWidth="1"/>
    <col min="8961" max="8961" width="5" customWidth="1"/>
    <col min="8963" max="8963" width="79.42578125" bestFit="1" customWidth="1"/>
    <col min="8964" max="8964" width="6.140625" bestFit="1" customWidth="1"/>
    <col min="8965" max="8965" width="14.5703125" customWidth="1"/>
    <col min="8966" max="8966" width="6.7109375" customWidth="1"/>
    <col min="8967" max="8967" width="15" customWidth="1"/>
    <col min="8968" max="8968" width="18.5703125" customWidth="1"/>
    <col min="8969" max="8969" width="17.85546875" customWidth="1"/>
    <col min="9217" max="9217" width="5" customWidth="1"/>
    <col min="9219" max="9219" width="79.42578125" bestFit="1" customWidth="1"/>
    <col min="9220" max="9220" width="6.140625" bestFit="1" customWidth="1"/>
    <col min="9221" max="9221" width="14.5703125" customWidth="1"/>
    <col min="9222" max="9222" width="6.7109375" customWidth="1"/>
    <col min="9223" max="9223" width="15" customWidth="1"/>
    <col min="9224" max="9224" width="18.5703125" customWidth="1"/>
    <col min="9225" max="9225" width="17.85546875" customWidth="1"/>
    <col min="9473" max="9473" width="5" customWidth="1"/>
    <col min="9475" max="9475" width="79.42578125" bestFit="1" customWidth="1"/>
    <col min="9476" max="9476" width="6.140625" bestFit="1" customWidth="1"/>
    <col min="9477" max="9477" width="14.5703125" customWidth="1"/>
    <col min="9478" max="9478" width="6.7109375" customWidth="1"/>
    <col min="9479" max="9479" width="15" customWidth="1"/>
    <col min="9480" max="9480" width="18.5703125" customWidth="1"/>
    <col min="9481" max="9481" width="17.85546875" customWidth="1"/>
    <col min="9729" max="9729" width="5" customWidth="1"/>
    <col min="9731" max="9731" width="79.42578125" bestFit="1" customWidth="1"/>
    <col min="9732" max="9732" width="6.140625" bestFit="1" customWidth="1"/>
    <col min="9733" max="9733" width="14.5703125" customWidth="1"/>
    <col min="9734" max="9734" width="6.7109375" customWidth="1"/>
    <col min="9735" max="9735" width="15" customWidth="1"/>
    <col min="9736" max="9736" width="18.5703125" customWidth="1"/>
    <col min="9737" max="9737" width="17.85546875" customWidth="1"/>
    <col min="9985" max="9985" width="5" customWidth="1"/>
    <col min="9987" max="9987" width="79.42578125" bestFit="1" customWidth="1"/>
    <col min="9988" max="9988" width="6.140625" bestFit="1" customWidth="1"/>
    <col min="9989" max="9989" width="14.5703125" customWidth="1"/>
    <col min="9990" max="9990" width="6.7109375" customWidth="1"/>
    <col min="9991" max="9991" width="15" customWidth="1"/>
    <col min="9992" max="9992" width="18.5703125" customWidth="1"/>
    <col min="9993" max="9993" width="17.85546875" customWidth="1"/>
    <col min="10241" max="10241" width="5" customWidth="1"/>
    <col min="10243" max="10243" width="79.42578125" bestFit="1" customWidth="1"/>
    <col min="10244" max="10244" width="6.140625" bestFit="1" customWidth="1"/>
    <col min="10245" max="10245" width="14.5703125" customWidth="1"/>
    <col min="10246" max="10246" width="6.7109375" customWidth="1"/>
    <col min="10247" max="10247" width="15" customWidth="1"/>
    <col min="10248" max="10248" width="18.5703125" customWidth="1"/>
    <col min="10249" max="10249" width="17.85546875" customWidth="1"/>
    <col min="10497" max="10497" width="5" customWidth="1"/>
    <col min="10499" max="10499" width="79.42578125" bestFit="1" customWidth="1"/>
    <col min="10500" max="10500" width="6.140625" bestFit="1" customWidth="1"/>
    <col min="10501" max="10501" width="14.5703125" customWidth="1"/>
    <col min="10502" max="10502" width="6.7109375" customWidth="1"/>
    <col min="10503" max="10503" width="15" customWidth="1"/>
    <col min="10504" max="10504" width="18.5703125" customWidth="1"/>
    <col min="10505" max="10505" width="17.85546875" customWidth="1"/>
    <col min="10753" max="10753" width="5" customWidth="1"/>
    <col min="10755" max="10755" width="79.42578125" bestFit="1" customWidth="1"/>
    <col min="10756" max="10756" width="6.140625" bestFit="1" customWidth="1"/>
    <col min="10757" max="10757" width="14.5703125" customWidth="1"/>
    <col min="10758" max="10758" width="6.7109375" customWidth="1"/>
    <col min="10759" max="10759" width="15" customWidth="1"/>
    <col min="10760" max="10760" width="18.5703125" customWidth="1"/>
    <col min="10761" max="10761" width="17.85546875" customWidth="1"/>
    <col min="11009" max="11009" width="5" customWidth="1"/>
    <col min="11011" max="11011" width="79.42578125" bestFit="1" customWidth="1"/>
    <col min="11012" max="11012" width="6.140625" bestFit="1" customWidth="1"/>
    <col min="11013" max="11013" width="14.5703125" customWidth="1"/>
    <col min="11014" max="11014" width="6.7109375" customWidth="1"/>
    <col min="11015" max="11015" width="15" customWidth="1"/>
    <col min="11016" max="11016" width="18.5703125" customWidth="1"/>
    <col min="11017" max="11017" width="17.85546875" customWidth="1"/>
    <col min="11265" max="11265" width="5" customWidth="1"/>
    <col min="11267" max="11267" width="79.42578125" bestFit="1" customWidth="1"/>
    <col min="11268" max="11268" width="6.140625" bestFit="1" customWidth="1"/>
    <col min="11269" max="11269" width="14.5703125" customWidth="1"/>
    <col min="11270" max="11270" width="6.7109375" customWidth="1"/>
    <col min="11271" max="11271" width="15" customWidth="1"/>
    <col min="11272" max="11272" width="18.5703125" customWidth="1"/>
    <col min="11273" max="11273" width="17.85546875" customWidth="1"/>
    <col min="11521" max="11521" width="5" customWidth="1"/>
    <col min="11523" max="11523" width="79.42578125" bestFit="1" customWidth="1"/>
    <col min="11524" max="11524" width="6.140625" bestFit="1" customWidth="1"/>
    <col min="11525" max="11525" width="14.5703125" customWidth="1"/>
    <col min="11526" max="11526" width="6.7109375" customWidth="1"/>
    <col min="11527" max="11527" width="15" customWidth="1"/>
    <col min="11528" max="11528" width="18.5703125" customWidth="1"/>
    <col min="11529" max="11529" width="17.85546875" customWidth="1"/>
    <col min="11777" max="11777" width="5" customWidth="1"/>
    <col min="11779" max="11779" width="79.42578125" bestFit="1" customWidth="1"/>
    <col min="11780" max="11780" width="6.140625" bestFit="1" customWidth="1"/>
    <col min="11781" max="11781" width="14.5703125" customWidth="1"/>
    <col min="11782" max="11782" width="6.7109375" customWidth="1"/>
    <col min="11783" max="11783" width="15" customWidth="1"/>
    <col min="11784" max="11784" width="18.5703125" customWidth="1"/>
    <col min="11785" max="11785" width="17.85546875" customWidth="1"/>
    <col min="12033" max="12033" width="5" customWidth="1"/>
    <col min="12035" max="12035" width="79.42578125" bestFit="1" customWidth="1"/>
    <col min="12036" max="12036" width="6.140625" bestFit="1" customWidth="1"/>
    <col min="12037" max="12037" width="14.5703125" customWidth="1"/>
    <col min="12038" max="12038" width="6.7109375" customWidth="1"/>
    <col min="12039" max="12039" width="15" customWidth="1"/>
    <col min="12040" max="12040" width="18.5703125" customWidth="1"/>
    <col min="12041" max="12041" width="17.85546875" customWidth="1"/>
    <col min="12289" max="12289" width="5" customWidth="1"/>
    <col min="12291" max="12291" width="79.42578125" bestFit="1" customWidth="1"/>
    <col min="12292" max="12292" width="6.140625" bestFit="1" customWidth="1"/>
    <col min="12293" max="12293" width="14.5703125" customWidth="1"/>
    <col min="12294" max="12294" width="6.7109375" customWidth="1"/>
    <col min="12295" max="12295" width="15" customWidth="1"/>
    <col min="12296" max="12296" width="18.5703125" customWidth="1"/>
    <col min="12297" max="12297" width="17.85546875" customWidth="1"/>
    <col min="12545" max="12545" width="5" customWidth="1"/>
    <col min="12547" max="12547" width="79.42578125" bestFit="1" customWidth="1"/>
    <col min="12548" max="12548" width="6.140625" bestFit="1" customWidth="1"/>
    <col min="12549" max="12549" width="14.5703125" customWidth="1"/>
    <col min="12550" max="12550" width="6.7109375" customWidth="1"/>
    <col min="12551" max="12551" width="15" customWidth="1"/>
    <col min="12552" max="12552" width="18.5703125" customWidth="1"/>
    <col min="12553" max="12553" width="17.85546875" customWidth="1"/>
    <col min="12801" max="12801" width="5" customWidth="1"/>
    <col min="12803" max="12803" width="79.42578125" bestFit="1" customWidth="1"/>
    <col min="12804" max="12804" width="6.140625" bestFit="1" customWidth="1"/>
    <col min="12805" max="12805" width="14.5703125" customWidth="1"/>
    <col min="12806" max="12806" width="6.7109375" customWidth="1"/>
    <col min="12807" max="12807" width="15" customWidth="1"/>
    <col min="12808" max="12808" width="18.5703125" customWidth="1"/>
    <col min="12809" max="12809" width="17.85546875" customWidth="1"/>
    <col min="13057" max="13057" width="5" customWidth="1"/>
    <col min="13059" max="13059" width="79.42578125" bestFit="1" customWidth="1"/>
    <col min="13060" max="13060" width="6.140625" bestFit="1" customWidth="1"/>
    <col min="13061" max="13061" width="14.5703125" customWidth="1"/>
    <col min="13062" max="13062" width="6.7109375" customWidth="1"/>
    <col min="13063" max="13063" width="15" customWidth="1"/>
    <col min="13064" max="13064" width="18.5703125" customWidth="1"/>
    <col min="13065" max="13065" width="17.85546875" customWidth="1"/>
    <col min="13313" max="13313" width="5" customWidth="1"/>
    <col min="13315" max="13315" width="79.42578125" bestFit="1" customWidth="1"/>
    <col min="13316" max="13316" width="6.140625" bestFit="1" customWidth="1"/>
    <col min="13317" max="13317" width="14.5703125" customWidth="1"/>
    <col min="13318" max="13318" width="6.7109375" customWidth="1"/>
    <col min="13319" max="13319" width="15" customWidth="1"/>
    <col min="13320" max="13320" width="18.5703125" customWidth="1"/>
    <col min="13321" max="13321" width="17.85546875" customWidth="1"/>
    <col min="13569" max="13569" width="5" customWidth="1"/>
    <col min="13571" max="13571" width="79.42578125" bestFit="1" customWidth="1"/>
    <col min="13572" max="13572" width="6.140625" bestFit="1" customWidth="1"/>
    <col min="13573" max="13573" width="14.5703125" customWidth="1"/>
    <col min="13574" max="13574" width="6.7109375" customWidth="1"/>
    <col min="13575" max="13575" width="15" customWidth="1"/>
    <col min="13576" max="13576" width="18.5703125" customWidth="1"/>
    <col min="13577" max="13577" width="17.85546875" customWidth="1"/>
    <col min="13825" max="13825" width="5" customWidth="1"/>
    <col min="13827" max="13827" width="79.42578125" bestFit="1" customWidth="1"/>
    <col min="13828" max="13828" width="6.140625" bestFit="1" customWidth="1"/>
    <col min="13829" max="13829" width="14.5703125" customWidth="1"/>
    <col min="13830" max="13830" width="6.7109375" customWidth="1"/>
    <col min="13831" max="13831" width="15" customWidth="1"/>
    <col min="13832" max="13832" width="18.5703125" customWidth="1"/>
    <col min="13833" max="13833" width="17.85546875" customWidth="1"/>
    <col min="14081" max="14081" width="5" customWidth="1"/>
    <col min="14083" max="14083" width="79.42578125" bestFit="1" customWidth="1"/>
    <col min="14084" max="14084" width="6.140625" bestFit="1" customWidth="1"/>
    <col min="14085" max="14085" width="14.5703125" customWidth="1"/>
    <col min="14086" max="14086" width="6.7109375" customWidth="1"/>
    <col min="14087" max="14087" width="15" customWidth="1"/>
    <col min="14088" max="14088" width="18.5703125" customWidth="1"/>
    <col min="14089" max="14089" width="17.85546875" customWidth="1"/>
    <col min="14337" max="14337" width="5" customWidth="1"/>
    <col min="14339" max="14339" width="79.42578125" bestFit="1" customWidth="1"/>
    <col min="14340" max="14340" width="6.140625" bestFit="1" customWidth="1"/>
    <col min="14341" max="14341" width="14.5703125" customWidth="1"/>
    <col min="14342" max="14342" width="6.7109375" customWidth="1"/>
    <col min="14343" max="14343" width="15" customWidth="1"/>
    <col min="14344" max="14344" width="18.5703125" customWidth="1"/>
    <col min="14345" max="14345" width="17.85546875" customWidth="1"/>
    <col min="14593" max="14593" width="5" customWidth="1"/>
    <col min="14595" max="14595" width="79.42578125" bestFit="1" customWidth="1"/>
    <col min="14596" max="14596" width="6.140625" bestFit="1" customWidth="1"/>
    <col min="14597" max="14597" width="14.5703125" customWidth="1"/>
    <col min="14598" max="14598" width="6.7109375" customWidth="1"/>
    <col min="14599" max="14599" width="15" customWidth="1"/>
    <col min="14600" max="14600" width="18.5703125" customWidth="1"/>
    <col min="14601" max="14601" width="17.85546875" customWidth="1"/>
    <col min="14849" max="14849" width="5" customWidth="1"/>
    <col min="14851" max="14851" width="79.42578125" bestFit="1" customWidth="1"/>
    <col min="14852" max="14852" width="6.140625" bestFit="1" customWidth="1"/>
    <col min="14853" max="14853" width="14.5703125" customWidth="1"/>
    <col min="14854" max="14854" width="6.7109375" customWidth="1"/>
    <col min="14855" max="14855" width="15" customWidth="1"/>
    <col min="14856" max="14856" width="18.5703125" customWidth="1"/>
    <col min="14857" max="14857" width="17.85546875" customWidth="1"/>
    <col min="15105" max="15105" width="5" customWidth="1"/>
    <col min="15107" max="15107" width="79.42578125" bestFit="1" customWidth="1"/>
    <col min="15108" max="15108" width="6.140625" bestFit="1" customWidth="1"/>
    <col min="15109" max="15109" width="14.5703125" customWidth="1"/>
    <col min="15110" max="15110" width="6.7109375" customWidth="1"/>
    <col min="15111" max="15111" width="15" customWidth="1"/>
    <col min="15112" max="15112" width="18.5703125" customWidth="1"/>
    <col min="15113" max="15113" width="17.85546875" customWidth="1"/>
    <col min="15361" max="15361" width="5" customWidth="1"/>
    <col min="15363" max="15363" width="79.42578125" bestFit="1" customWidth="1"/>
    <col min="15364" max="15364" width="6.140625" bestFit="1" customWidth="1"/>
    <col min="15365" max="15365" width="14.5703125" customWidth="1"/>
    <col min="15366" max="15366" width="6.7109375" customWidth="1"/>
    <col min="15367" max="15367" width="15" customWidth="1"/>
    <col min="15368" max="15368" width="18.5703125" customWidth="1"/>
    <col min="15369" max="15369" width="17.85546875" customWidth="1"/>
    <col min="15617" max="15617" width="5" customWidth="1"/>
    <col min="15619" max="15619" width="79.42578125" bestFit="1" customWidth="1"/>
    <col min="15620" max="15620" width="6.140625" bestFit="1" customWidth="1"/>
    <col min="15621" max="15621" width="14.5703125" customWidth="1"/>
    <col min="15622" max="15622" width="6.7109375" customWidth="1"/>
    <col min="15623" max="15623" width="15" customWidth="1"/>
    <col min="15624" max="15624" width="18.5703125" customWidth="1"/>
    <col min="15625" max="15625" width="17.85546875" customWidth="1"/>
    <col min="15873" max="15873" width="5" customWidth="1"/>
    <col min="15875" max="15875" width="79.42578125" bestFit="1" customWidth="1"/>
    <col min="15876" max="15876" width="6.140625" bestFit="1" customWidth="1"/>
    <col min="15877" max="15877" width="14.5703125" customWidth="1"/>
    <col min="15878" max="15878" width="6.7109375" customWidth="1"/>
    <col min="15879" max="15879" width="15" customWidth="1"/>
    <col min="15880" max="15880" width="18.5703125" customWidth="1"/>
    <col min="15881" max="15881" width="17.85546875" customWidth="1"/>
    <col min="16129" max="16129" width="5" customWidth="1"/>
    <col min="16131" max="16131" width="79.42578125" bestFit="1" customWidth="1"/>
    <col min="16132" max="16132" width="6.140625" bestFit="1" customWidth="1"/>
    <col min="16133" max="16133" width="14.5703125" customWidth="1"/>
    <col min="16134" max="16134" width="6.7109375" customWidth="1"/>
    <col min="16135" max="16135" width="15" customWidth="1"/>
    <col min="16136" max="16136" width="18.5703125" customWidth="1"/>
    <col min="16137" max="16137" width="17.85546875" customWidth="1"/>
  </cols>
  <sheetData>
    <row r="1" spans="2:9" ht="85.5" customHeight="1" x14ac:dyDescent="0.3">
      <c r="B1" s="103"/>
      <c r="C1" s="111"/>
      <c r="D1" s="192" t="s">
        <v>0</v>
      </c>
      <c r="E1" s="192"/>
      <c r="F1" s="190" t="s">
        <v>1</v>
      </c>
      <c r="G1" s="190"/>
      <c r="H1" s="190"/>
      <c r="I1" s="191"/>
    </row>
    <row r="2" spans="2:9" ht="12.75" customHeight="1" x14ac:dyDescent="0.3">
      <c r="B2" s="103"/>
      <c r="C2" s="103"/>
      <c r="D2" s="103"/>
      <c r="E2" s="103"/>
      <c r="F2" s="103"/>
      <c r="G2" s="103"/>
      <c r="H2" s="103"/>
      <c r="I2" s="103"/>
    </row>
    <row r="3" spans="2:9" ht="38.25" customHeight="1" x14ac:dyDescent="0.25">
      <c r="B3" s="186" t="s">
        <v>2</v>
      </c>
      <c r="C3" s="186" t="s">
        <v>3</v>
      </c>
      <c r="D3" s="187" t="s">
        <v>4</v>
      </c>
      <c r="E3" s="187" t="s">
        <v>5</v>
      </c>
      <c r="F3" s="188" t="s">
        <v>6</v>
      </c>
      <c r="G3" s="188" t="s">
        <v>7</v>
      </c>
      <c r="H3" s="187" t="s">
        <v>8</v>
      </c>
      <c r="I3" s="189" t="s">
        <v>9</v>
      </c>
    </row>
    <row r="4" spans="2:9" ht="21" customHeight="1" x14ac:dyDescent="0.25">
      <c r="B4" s="156" t="s">
        <v>10</v>
      </c>
      <c r="C4" s="154" t="s">
        <v>11</v>
      </c>
      <c r="D4" s="175">
        <v>2</v>
      </c>
      <c r="E4" s="176">
        <v>7477.94</v>
      </c>
      <c r="F4" s="177">
        <v>0.21</v>
      </c>
      <c r="G4" s="178">
        <f>E4*1.21</f>
        <v>9048.3073999999997</v>
      </c>
      <c r="H4" s="178">
        <f>E4*D4</f>
        <v>14955.88</v>
      </c>
      <c r="I4" s="179">
        <f>H4*1.21</f>
        <v>18096.614799999999</v>
      </c>
    </row>
    <row r="5" spans="2:9" ht="21" customHeight="1" x14ac:dyDescent="0.25">
      <c r="B5" s="180" t="s">
        <v>12</v>
      </c>
      <c r="C5" s="181" t="s">
        <v>13</v>
      </c>
      <c r="D5" s="175">
        <v>2</v>
      </c>
      <c r="E5" s="176">
        <v>4795.1000000000004</v>
      </c>
      <c r="F5" s="177">
        <v>0.21</v>
      </c>
      <c r="G5" s="178">
        <f t="shared" ref="G5" si="0">E5*1.21</f>
        <v>5802.0709999999999</v>
      </c>
      <c r="H5" s="178">
        <f t="shared" ref="H5" si="1">E5*D5</f>
        <v>9590.2000000000007</v>
      </c>
      <c r="I5" s="179">
        <f t="shared" ref="I5" si="2">H5*1.21</f>
        <v>11604.142</v>
      </c>
    </row>
    <row r="6" spans="2:9" ht="32.25" customHeight="1" x14ac:dyDescent="0.25">
      <c r="B6" s="193" t="s">
        <v>191</v>
      </c>
      <c r="C6" s="182" t="s">
        <v>15</v>
      </c>
      <c r="D6" s="157">
        <v>5</v>
      </c>
      <c r="E6" s="169">
        <v>399.11</v>
      </c>
      <c r="F6" s="172">
        <v>0.21</v>
      </c>
      <c r="G6" s="164">
        <f t="shared" ref="G6:G8" si="3">E6*1.21</f>
        <v>482.92309999999998</v>
      </c>
      <c r="H6" s="164">
        <f t="shared" ref="H6:H8" si="4">E6*D6</f>
        <v>1995.5500000000002</v>
      </c>
      <c r="I6" s="160">
        <f t="shared" ref="I6:I8" si="5">H6*1.21</f>
        <v>2414.6155000000003</v>
      </c>
    </row>
    <row r="7" spans="2:9" ht="30" x14ac:dyDescent="0.25">
      <c r="B7" s="194"/>
      <c r="C7" s="183" t="s">
        <v>16</v>
      </c>
      <c r="D7" s="158">
        <v>9</v>
      </c>
      <c r="E7" s="170">
        <v>399.11</v>
      </c>
      <c r="F7" s="173">
        <v>0.21</v>
      </c>
      <c r="G7" s="165">
        <f t="shared" si="3"/>
        <v>482.92309999999998</v>
      </c>
      <c r="H7" s="165">
        <f t="shared" si="4"/>
        <v>3591.9900000000002</v>
      </c>
      <c r="I7" s="161">
        <f t="shared" si="5"/>
        <v>4346.3078999999998</v>
      </c>
    </row>
    <row r="8" spans="2:9" ht="29.25" customHeight="1" x14ac:dyDescent="0.25">
      <c r="B8" s="194"/>
      <c r="C8" s="183" t="s">
        <v>17</v>
      </c>
      <c r="D8" s="158">
        <v>8</v>
      </c>
      <c r="E8" s="170">
        <v>257.76</v>
      </c>
      <c r="F8" s="173">
        <v>0.21</v>
      </c>
      <c r="G8" s="165">
        <f t="shared" si="3"/>
        <v>311.88959999999997</v>
      </c>
      <c r="H8" s="165">
        <f t="shared" si="4"/>
        <v>2062.08</v>
      </c>
      <c r="I8" s="161">
        <f t="shared" si="5"/>
        <v>2495.1167999999998</v>
      </c>
    </row>
    <row r="9" spans="2:9" ht="45" x14ac:dyDescent="0.25">
      <c r="B9" s="194"/>
      <c r="C9" s="184" t="s">
        <v>18</v>
      </c>
      <c r="D9" s="158">
        <v>3</v>
      </c>
      <c r="E9" s="170">
        <v>172.06</v>
      </c>
      <c r="F9" s="173">
        <v>0.21</v>
      </c>
      <c r="G9" s="165">
        <f t="shared" ref="G9:G10" si="6">E9*1.21</f>
        <v>208.1926</v>
      </c>
      <c r="H9" s="165">
        <f t="shared" ref="H9:H10" si="7">E9*D9</f>
        <v>516.18000000000006</v>
      </c>
      <c r="I9" s="161">
        <f t="shared" ref="I9:I10" si="8">H9*1.21</f>
        <v>624.57780000000002</v>
      </c>
    </row>
    <row r="10" spans="2:9" ht="16.5" x14ac:dyDescent="0.25">
      <c r="B10" s="195"/>
      <c r="C10" s="185" t="s">
        <v>19</v>
      </c>
      <c r="D10" s="159">
        <v>3</v>
      </c>
      <c r="E10" s="171">
        <v>108.34</v>
      </c>
      <c r="F10" s="174">
        <v>0.21</v>
      </c>
      <c r="G10" s="166">
        <f t="shared" si="6"/>
        <v>131.09139999999999</v>
      </c>
      <c r="H10" s="166">
        <f t="shared" si="7"/>
        <v>325.02</v>
      </c>
      <c r="I10" s="162">
        <f t="shared" si="8"/>
        <v>393.27419999999995</v>
      </c>
    </row>
    <row r="11" spans="2:9" ht="23.25" customHeight="1" x14ac:dyDescent="0.3">
      <c r="B11" s="103"/>
      <c r="C11" s="39"/>
      <c r="D11" s="104"/>
      <c r="E11" s="108"/>
      <c r="F11" s="108"/>
      <c r="G11" s="167" t="s">
        <v>20</v>
      </c>
      <c r="H11" s="168">
        <f>SUM(H4:H10)</f>
        <v>33036.9</v>
      </c>
      <c r="I11" s="163">
        <f t="shared" ref="I11" si="9">H11*1.21</f>
        <v>39974.648999999998</v>
      </c>
    </row>
    <row r="12" spans="2:9" ht="16.5" x14ac:dyDescent="0.3">
      <c r="B12" s="103"/>
      <c r="C12" s="103"/>
      <c r="D12" s="103"/>
      <c r="E12" s="103"/>
      <c r="F12" s="103"/>
      <c r="G12" s="103"/>
      <c r="H12" s="103"/>
      <c r="I12" s="103"/>
    </row>
    <row r="13" spans="2:9" ht="21" customHeight="1" x14ac:dyDescent="0.3">
      <c r="B13" s="105" t="s">
        <v>21</v>
      </c>
      <c r="C13" s="106" t="s">
        <v>22</v>
      </c>
      <c r="D13" s="106"/>
      <c r="E13" s="106"/>
      <c r="F13" s="106"/>
      <c r="G13" s="106"/>
      <c r="H13" s="107"/>
      <c r="I13" s="112"/>
    </row>
  </sheetData>
  <mergeCells count="3">
    <mergeCell ref="F1:I1"/>
    <mergeCell ref="D1:E1"/>
    <mergeCell ref="B6:B10"/>
  </mergeCells>
  <hyperlinks>
    <hyperlink ref="B13" location="'Annex 0'!A1" display="ANNEX 0" xr:uid="{00000000-0004-0000-0000-000000000000}"/>
    <hyperlink ref="C4" location="'LOT 1_BASE PTC VIA ANTERIOR'!A1" display="BASE PTC VIA ANTERIOR" xr:uid="{00000000-0004-0000-0000-000001000000}"/>
    <hyperlink ref="C5" location="'LOT 2_BASE 1'!A1" display="BASE 1" xr:uid="{00000000-0004-0000-0000-000002000000}"/>
    <hyperlink ref="C6:C10" location="'LOT 3_TAPES,BASES,CISTELLES,ACC'!A1" display="TAPA DE CONTENIDOR COLOR VERD o SIMILAR PER CONTENIDOR DE MIDES 590x275x130mm" xr:uid="{00000000-0004-0000-0000-000003000000}"/>
  </hyperlink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7"/>
  <sheetViews>
    <sheetView topLeftCell="A52" workbookViewId="0">
      <selection activeCell="B23" sqref="B23:C23"/>
    </sheetView>
  </sheetViews>
  <sheetFormatPr baseColWidth="10" defaultColWidth="8.85546875" defaultRowHeight="15" x14ac:dyDescent="0.25"/>
  <cols>
    <col min="1" max="1" width="7.5703125" style="1" bestFit="1" customWidth="1"/>
    <col min="2" max="2" width="7" style="1" customWidth="1"/>
    <col min="3" max="3" width="66.7109375" style="1" customWidth="1"/>
    <col min="4" max="4" width="10.85546875" style="38" customWidth="1"/>
    <col min="5" max="5" width="21" style="1" customWidth="1"/>
    <col min="6" max="6" width="28.140625" style="2" customWidth="1"/>
    <col min="7" max="7" width="10.140625" style="3" hidden="1" customWidth="1"/>
    <col min="8" max="8" width="19.7109375" style="1" hidden="1" customWidth="1"/>
    <col min="9" max="9" width="18.5703125" style="1" hidden="1" customWidth="1"/>
    <col min="10" max="10" width="17.85546875" style="1" hidden="1" customWidth="1"/>
    <col min="11" max="11" width="16.42578125" style="1" hidden="1" customWidth="1"/>
    <col min="12" max="25" width="11.42578125" style="1" hidden="1" customWidth="1"/>
    <col min="26" max="26" width="13" style="1" customWidth="1"/>
    <col min="27" max="257" width="9.140625" style="1"/>
    <col min="258" max="258" width="16.85546875" style="1" customWidth="1"/>
    <col min="259" max="259" width="66.7109375" style="1" customWidth="1"/>
    <col min="260" max="260" width="10.85546875" style="1" customWidth="1"/>
    <col min="261" max="261" width="21" style="1" customWidth="1"/>
    <col min="262" max="262" width="28.140625" style="1" customWidth="1"/>
    <col min="263" max="281" width="0" style="1" hidden="1" customWidth="1"/>
    <col min="282" max="513" width="9.140625" style="1"/>
    <col min="514" max="514" width="16.85546875" style="1" customWidth="1"/>
    <col min="515" max="515" width="66.7109375" style="1" customWidth="1"/>
    <col min="516" max="516" width="10.85546875" style="1" customWidth="1"/>
    <col min="517" max="517" width="21" style="1" customWidth="1"/>
    <col min="518" max="518" width="28.140625" style="1" customWidth="1"/>
    <col min="519" max="537" width="0" style="1" hidden="1" customWidth="1"/>
    <col min="538" max="769" width="9.140625" style="1"/>
    <col min="770" max="770" width="16.85546875" style="1" customWidth="1"/>
    <col min="771" max="771" width="66.7109375" style="1" customWidth="1"/>
    <col min="772" max="772" width="10.85546875" style="1" customWidth="1"/>
    <col min="773" max="773" width="21" style="1" customWidth="1"/>
    <col min="774" max="774" width="28.140625" style="1" customWidth="1"/>
    <col min="775" max="793" width="0" style="1" hidden="1" customWidth="1"/>
    <col min="794" max="1025" width="9.140625" style="1"/>
    <col min="1026" max="1026" width="16.85546875" style="1" customWidth="1"/>
    <col min="1027" max="1027" width="66.7109375" style="1" customWidth="1"/>
    <col min="1028" max="1028" width="10.85546875" style="1" customWidth="1"/>
    <col min="1029" max="1029" width="21" style="1" customWidth="1"/>
    <col min="1030" max="1030" width="28.140625" style="1" customWidth="1"/>
    <col min="1031" max="1049" width="0" style="1" hidden="1" customWidth="1"/>
    <col min="1050" max="1281" width="9.140625" style="1"/>
    <col min="1282" max="1282" width="16.85546875" style="1" customWidth="1"/>
    <col min="1283" max="1283" width="66.7109375" style="1" customWidth="1"/>
    <col min="1284" max="1284" width="10.85546875" style="1" customWidth="1"/>
    <col min="1285" max="1285" width="21" style="1" customWidth="1"/>
    <col min="1286" max="1286" width="28.140625" style="1" customWidth="1"/>
    <col min="1287" max="1305" width="0" style="1" hidden="1" customWidth="1"/>
    <col min="1306" max="1537" width="9.140625" style="1"/>
    <col min="1538" max="1538" width="16.85546875" style="1" customWidth="1"/>
    <col min="1539" max="1539" width="66.7109375" style="1" customWidth="1"/>
    <col min="1540" max="1540" width="10.85546875" style="1" customWidth="1"/>
    <col min="1541" max="1541" width="21" style="1" customWidth="1"/>
    <col min="1542" max="1542" width="28.140625" style="1" customWidth="1"/>
    <col min="1543" max="1561" width="0" style="1" hidden="1" customWidth="1"/>
    <col min="1562" max="1793" width="9.140625" style="1"/>
    <col min="1794" max="1794" width="16.85546875" style="1" customWidth="1"/>
    <col min="1795" max="1795" width="66.7109375" style="1" customWidth="1"/>
    <col min="1796" max="1796" width="10.85546875" style="1" customWidth="1"/>
    <col min="1797" max="1797" width="21" style="1" customWidth="1"/>
    <col min="1798" max="1798" width="28.140625" style="1" customWidth="1"/>
    <col min="1799" max="1817" width="0" style="1" hidden="1" customWidth="1"/>
    <col min="1818" max="2049" width="9.140625" style="1"/>
    <col min="2050" max="2050" width="16.85546875" style="1" customWidth="1"/>
    <col min="2051" max="2051" width="66.7109375" style="1" customWidth="1"/>
    <col min="2052" max="2052" width="10.85546875" style="1" customWidth="1"/>
    <col min="2053" max="2053" width="21" style="1" customWidth="1"/>
    <col min="2054" max="2054" width="28.140625" style="1" customWidth="1"/>
    <col min="2055" max="2073" width="0" style="1" hidden="1" customWidth="1"/>
    <col min="2074" max="2305" width="9.140625" style="1"/>
    <col min="2306" max="2306" width="16.85546875" style="1" customWidth="1"/>
    <col min="2307" max="2307" width="66.7109375" style="1" customWidth="1"/>
    <col min="2308" max="2308" width="10.85546875" style="1" customWidth="1"/>
    <col min="2309" max="2309" width="21" style="1" customWidth="1"/>
    <col min="2310" max="2310" width="28.140625" style="1" customWidth="1"/>
    <col min="2311" max="2329" width="0" style="1" hidden="1" customWidth="1"/>
    <col min="2330" max="2561" width="9.140625" style="1"/>
    <col min="2562" max="2562" width="16.85546875" style="1" customWidth="1"/>
    <col min="2563" max="2563" width="66.7109375" style="1" customWidth="1"/>
    <col min="2564" max="2564" width="10.85546875" style="1" customWidth="1"/>
    <col min="2565" max="2565" width="21" style="1" customWidth="1"/>
    <col min="2566" max="2566" width="28.140625" style="1" customWidth="1"/>
    <col min="2567" max="2585" width="0" style="1" hidden="1" customWidth="1"/>
    <col min="2586" max="2817" width="9.140625" style="1"/>
    <col min="2818" max="2818" width="16.85546875" style="1" customWidth="1"/>
    <col min="2819" max="2819" width="66.7109375" style="1" customWidth="1"/>
    <col min="2820" max="2820" width="10.85546875" style="1" customWidth="1"/>
    <col min="2821" max="2821" width="21" style="1" customWidth="1"/>
    <col min="2822" max="2822" width="28.140625" style="1" customWidth="1"/>
    <col min="2823" max="2841" width="0" style="1" hidden="1" customWidth="1"/>
    <col min="2842" max="3073" width="9.140625" style="1"/>
    <col min="3074" max="3074" width="16.85546875" style="1" customWidth="1"/>
    <col min="3075" max="3075" width="66.7109375" style="1" customWidth="1"/>
    <col min="3076" max="3076" width="10.85546875" style="1" customWidth="1"/>
    <col min="3077" max="3077" width="21" style="1" customWidth="1"/>
    <col min="3078" max="3078" width="28.140625" style="1" customWidth="1"/>
    <col min="3079" max="3097" width="0" style="1" hidden="1" customWidth="1"/>
    <col min="3098" max="3329" width="9.140625" style="1"/>
    <col min="3330" max="3330" width="16.85546875" style="1" customWidth="1"/>
    <col min="3331" max="3331" width="66.7109375" style="1" customWidth="1"/>
    <col min="3332" max="3332" width="10.85546875" style="1" customWidth="1"/>
    <col min="3333" max="3333" width="21" style="1" customWidth="1"/>
    <col min="3334" max="3334" width="28.140625" style="1" customWidth="1"/>
    <col min="3335" max="3353" width="0" style="1" hidden="1" customWidth="1"/>
    <col min="3354" max="3585" width="9.140625" style="1"/>
    <col min="3586" max="3586" width="16.85546875" style="1" customWidth="1"/>
    <col min="3587" max="3587" width="66.7109375" style="1" customWidth="1"/>
    <col min="3588" max="3588" width="10.85546875" style="1" customWidth="1"/>
    <col min="3589" max="3589" width="21" style="1" customWidth="1"/>
    <col min="3590" max="3590" width="28.140625" style="1" customWidth="1"/>
    <col min="3591" max="3609" width="0" style="1" hidden="1" customWidth="1"/>
    <col min="3610" max="3841" width="9.140625" style="1"/>
    <col min="3842" max="3842" width="16.85546875" style="1" customWidth="1"/>
    <col min="3843" max="3843" width="66.7109375" style="1" customWidth="1"/>
    <col min="3844" max="3844" width="10.85546875" style="1" customWidth="1"/>
    <col min="3845" max="3845" width="21" style="1" customWidth="1"/>
    <col min="3846" max="3846" width="28.140625" style="1" customWidth="1"/>
    <col min="3847" max="3865" width="0" style="1" hidden="1" customWidth="1"/>
    <col min="3866" max="4097" width="9.140625" style="1"/>
    <col min="4098" max="4098" width="16.85546875" style="1" customWidth="1"/>
    <col min="4099" max="4099" width="66.7109375" style="1" customWidth="1"/>
    <col min="4100" max="4100" width="10.85546875" style="1" customWidth="1"/>
    <col min="4101" max="4101" width="21" style="1" customWidth="1"/>
    <col min="4102" max="4102" width="28.140625" style="1" customWidth="1"/>
    <col min="4103" max="4121" width="0" style="1" hidden="1" customWidth="1"/>
    <col min="4122" max="4353" width="9.140625" style="1"/>
    <col min="4354" max="4354" width="16.85546875" style="1" customWidth="1"/>
    <col min="4355" max="4355" width="66.7109375" style="1" customWidth="1"/>
    <col min="4356" max="4356" width="10.85546875" style="1" customWidth="1"/>
    <col min="4357" max="4357" width="21" style="1" customWidth="1"/>
    <col min="4358" max="4358" width="28.140625" style="1" customWidth="1"/>
    <col min="4359" max="4377" width="0" style="1" hidden="1" customWidth="1"/>
    <col min="4378" max="4609" width="9.140625" style="1"/>
    <col min="4610" max="4610" width="16.85546875" style="1" customWidth="1"/>
    <col min="4611" max="4611" width="66.7109375" style="1" customWidth="1"/>
    <col min="4612" max="4612" width="10.85546875" style="1" customWidth="1"/>
    <col min="4613" max="4613" width="21" style="1" customWidth="1"/>
    <col min="4614" max="4614" width="28.140625" style="1" customWidth="1"/>
    <col min="4615" max="4633" width="0" style="1" hidden="1" customWidth="1"/>
    <col min="4634" max="4865" width="9.140625" style="1"/>
    <col min="4866" max="4866" width="16.85546875" style="1" customWidth="1"/>
    <col min="4867" max="4867" width="66.7109375" style="1" customWidth="1"/>
    <col min="4868" max="4868" width="10.85546875" style="1" customWidth="1"/>
    <col min="4869" max="4869" width="21" style="1" customWidth="1"/>
    <col min="4870" max="4870" width="28.140625" style="1" customWidth="1"/>
    <col min="4871" max="4889" width="0" style="1" hidden="1" customWidth="1"/>
    <col min="4890" max="5121" width="9.140625" style="1"/>
    <col min="5122" max="5122" width="16.85546875" style="1" customWidth="1"/>
    <col min="5123" max="5123" width="66.7109375" style="1" customWidth="1"/>
    <col min="5124" max="5124" width="10.85546875" style="1" customWidth="1"/>
    <col min="5125" max="5125" width="21" style="1" customWidth="1"/>
    <col min="5126" max="5126" width="28.140625" style="1" customWidth="1"/>
    <col min="5127" max="5145" width="0" style="1" hidden="1" customWidth="1"/>
    <col min="5146" max="5377" width="9.140625" style="1"/>
    <col min="5378" max="5378" width="16.85546875" style="1" customWidth="1"/>
    <col min="5379" max="5379" width="66.7109375" style="1" customWidth="1"/>
    <col min="5380" max="5380" width="10.85546875" style="1" customWidth="1"/>
    <col min="5381" max="5381" width="21" style="1" customWidth="1"/>
    <col min="5382" max="5382" width="28.140625" style="1" customWidth="1"/>
    <col min="5383" max="5401" width="0" style="1" hidden="1" customWidth="1"/>
    <col min="5402" max="5633" width="9.140625" style="1"/>
    <col min="5634" max="5634" width="16.85546875" style="1" customWidth="1"/>
    <col min="5635" max="5635" width="66.7109375" style="1" customWidth="1"/>
    <col min="5636" max="5636" width="10.85546875" style="1" customWidth="1"/>
    <col min="5637" max="5637" width="21" style="1" customWidth="1"/>
    <col min="5638" max="5638" width="28.140625" style="1" customWidth="1"/>
    <col min="5639" max="5657" width="0" style="1" hidden="1" customWidth="1"/>
    <col min="5658" max="5889" width="9.140625" style="1"/>
    <col min="5890" max="5890" width="16.85546875" style="1" customWidth="1"/>
    <col min="5891" max="5891" width="66.7109375" style="1" customWidth="1"/>
    <col min="5892" max="5892" width="10.85546875" style="1" customWidth="1"/>
    <col min="5893" max="5893" width="21" style="1" customWidth="1"/>
    <col min="5894" max="5894" width="28.140625" style="1" customWidth="1"/>
    <col min="5895" max="5913" width="0" style="1" hidden="1" customWidth="1"/>
    <col min="5914" max="6145" width="9.140625" style="1"/>
    <col min="6146" max="6146" width="16.85546875" style="1" customWidth="1"/>
    <col min="6147" max="6147" width="66.7109375" style="1" customWidth="1"/>
    <col min="6148" max="6148" width="10.85546875" style="1" customWidth="1"/>
    <col min="6149" max="6149" width="21" style="1" customWidth="1"/>
    <col min="6150" max="6150" width="28.140625" style="1" customWidth="1"/>
    <col min="6151" max="6169" width="0" style="1" hidden="1" customWidth="1"/>
    <col min="6170" max="6401" width="9.140625" style="1"/>
    <col min="6402" max="6402" width="16.85546875" style="1" customWidth="1"/>
    <col min="6403" max="6403" width="66.7109375" style="1" customWidth="1"/>
    <col min="6404" max="6404" width="10.85546875" style="1" customWidth="1"/>
    <col min="6405" max="6405" width="21" style="1" customWidth="1"/>
    <col min="6406" max="6406" width="28.140625" style="1" customWidth="1"/>
    <col min="6407" max="6425" width="0" style="1" hidden="1" customWidth="1"/>
    <col min="6426" max="6657" width="9.140625" style="1"/>
    <col min="6658" max="6658" width="16.85546875" style="1" customWidth="1"/>
    <col min="6659" max="6659" width="66.7109375" style="1" customWidth="1"/>
    <col min="6660" max="6660" width="10.85546875" style="1" customWidth="1"/>
    <col min="6661" max="6661" width="21" style="1" customWidth="1"/>
    <col min="6662" max="6662" width="28.140625" style="1" customWidth="1"/>
    <col min="6663" max="6681" width="0" style="1" hidden="1" customWidth="1"/>
    <col min="6682" max="6913" width="9.140625" style="1"/>
    <col min="6914" max="6914" width="16.85546875" style="1" customWidth="1"/>
    <col min="6915" max="6915" width="66.7109375" style="1" customWidth="1"/>
    <col min="6916" max="6916" width="10.85546875" style="1" customWidth="1"/>
    <col min="6917" max="6917" width="21" style="1" customWidth="1"/>
    <col min="6918" max="6918" width="28.140625" style="1" customWidth="1"/>
    <col min="6919" max="6937" width="0" style="1" hidden="1" customWidth="1"/>
    <col min="6938" max="7169" width="9.140625" style="1"/>
    <col min="7170" max="7170" width="16.85546875" style="1" customWidth="1"/>
    <col min="7171" max="7171" width="66.7109375" style="1" customWidth="1"/>
    <col min="7172" max="7172" width="10.85546875" style="1" customWidth="1"/>
    <col min="7173" max="7173" width="21" style="1" customWidth="1"/>
    <col min="7174" max="7174" width="28.140625" style="1" customWidth="1"/>
    <col min="7175" max="7193" width="0" style="1" hidden="1" customWidth="1"/>
    <col min="7194" max="7425" width="9.140625" style="1"/>
    <col min="7426" max="7426" width="16.85546875" style="1" customWidth="1"/>
    <col min="7427" max="7427" width="66.7109375" style="1" customWidth="1"/>
    <col min="7428" max="7428" width="10.85546875" style="1" customWidth="1"/>
    <col min="7429" max="7429" width="21" style="1" customWidth="1"/>
    <col min="7430" max="7430" width="28.140625" style="1" customWidth="1"/>
    <col min="7431" max="7449" width="0" style="1" hidden="1" customWidth="1"/>
    <col min="7450" max="7681" width="9.140625" style="1"/>
    <col min="7682" max="7682" width="16.85546875" style="1" customWidth="1"/>
    <col min="7683" max="7683" width="66.7109375" style="1" customWidth="1"/>
    <col min="7684" max="7684" width="10.85546875" style="1" customWidth="1"/>
    <col min="7685" max="7685" width="21" style="1" customWidth="1"/>
    <col min="7686" max="7686" width="28.140625" style="1" customWidth="1"/>
    <col min="7687" max="7705" width="0" style="1" hidden="1" customWidth="1"/>
    <col min="7706" max="7937" width="9.140625" style="1"/>
    <col min="7938" max="7938" width="16.85546875" style="1" customWidth="1"/>
    <col min="7939" max="7939" width="66.7109375" style="1" customWidth="1"/>
    <col min="7940" max="7940" width="10.85546875" style="1" customWidth="1"/>
    <col min="7941" max="7941" width="21" style="1" customWidth="1"/>
    <col min="7942" max="7942" width="28.140625" style="1" customWidth="1"/>
    <col min="7943" max="7961" width="0" style="1" hidden="1" customWidth="1"/>
    <col min="7962" max="8193" width="9.140625" style="1"/>
    <col min="8194" max="8194" width="16.85546875" style="1" customWidth="1"/>
    <col min="8195" max="8195" width="66.7109375" style="1" customWidth="1"/>
    <col min="8196" max="8196" width="10.85546875" style="1" customWidth="1"/>
    <col min="8197" max="8197" width="21" style="1" customWidth="1"/>
    <col min="8198" max="8198" width="28.140625" style="1" customWidth="1"/>
    <col min="8199" max="8217" width="0" style="1" hidden="1" customWidth="1"/>
    <col min="8218" max="8449" width="9.140625" style="1"/>
    <col min="8450" max="8450" width="16.85546875" style="1" customWidth="1"/>
    <col min="8451" max="8451" width="66.7109375" style="1" customWidth="1"/>
    <col min="8452" max="8452" width="10.85546875" style="1" customWidth="1"/>
    <col min="8453" max="8453" width="21" style="1" customWidth="1"/>
    <col min="8454" max="8454" width="28.140625" style="1" customWidth="1"/>
    <col min="8455" max="8473" width="0" style="1" hidden="1" customWidth="1"/>
    <col min="8474" max="8705" width="9.140625" style="1"/>
    <col min="8706" max="8706" width="16.85546875" style="1" customWidth="1"/>
    <col min="8707" max="8707" width="66.7109375" style="1" customWidth="1"/>
    <col min="8708" max="8708" width="10.85546875" style="1" customWidth="1"/>
    <col min="8709" max="8709" width="21" style="1" customWidth="1"/>
    <col min="8710" max="8710" width="28.140625" style="1" customWidth="1"/>
    <col min="8711" max="8729" width="0" style="1" hidden="1" customWidth="1"/>
    <col min="8730" max="8961" width="9.140625" style="1"/>
    <col min="8962" max="8962" width="16.85546875" style="1" customWidth="1"/>
    <col min="8963" max="8963" width="66.7109375" style="1" customWidth="1"/>
    <col min="8964" max="8964" width="10.85546875" style="1" customWidth="1"/>
    <col min="8965" max="8965" width="21" style="1" customWidth="1"/>
    <col min="8966" max="8966" width="28.140625" style="1" customWidth="1"/>
    <col min="8967" max="8985" width="0" style="1" hidden="1" customWidth="1"/>
    <col min="8986" max="9217" width="9.140625" style="1"/>
    <col min="9218" max="9218" width="16.85546875" style="1" customWidth="1"/>
    <col min="9219" max="9219" width="66.7109375" style="1" customWidth="1"/>
    <col min="9220" max="9220" width="10.85546875" style="1" customWidth="1"/>
    <col min="9221" max="9221" width="21" style="1" customWidth="1"/>
    <col min="9222" max="9222" width="28.140625" style="1" customWidth="1"/>
    <col min="9223" max="9241" width="0" style="1" hidden="1" customWidth="1"/>
    <col min="9242" max="9473" width="9.140625" style="1"/>
    <col min="9474" max="9474" width="16.85546875" style="1" customWidth="1"/>
    <col min="9475" max="9475" width="66.7109375" style="1" customWidth="1"/>
    <col min="9476" max="9476" width="10.85546875" style="1" customWidth="1"/>
    <col min="9477" max="9477" width="21" style="1" customWidth="1"/>
    <col min="9478" max="9478" width="28.140625" style="1" customWidth="1"/>
    <col min="9479" max="9497" width="0" style="1" hidden="1" customWidth="1"/>
    <col min="9498" max="9729" width="9.140625" style="1"/>
    <col min="9730" max="9730" width="16.85546875" style="1" customWidth="1"/>
    <col min="9731" max="9731" width="66.7109375" style="1" customWidth="1"/>
    <col min="9732" max="9732" width="10.85546875" style="1" customWidth="1"/>
    <col min="9733" max="9733" width="21" style="1" customWidth="1"/>
    <col min="9734" max="9734" width="28.140625" style="1" customWidth="1"/>
    <col min="9735" max="9753" width="0" style="1" hidden="1" customWidth="1"/>
    <col min="9754" max="9985" width="9.140625" style="1"/>
    <col min="9986" max="9986" width="16.85546875" style="1" customWidth="1"/>
    <col min="9987" max="9987" width="66.7109375" style="1" customWidth="1"/>
    <col min="9988" max="9988" width="10.85546875" style="1" customWidth="1"/>
    <col min="9989" max="9989" width="21" style="1" customWidth="1"/>
    <col min="9990" max="9990" width="28.140625" style="1" customWidth="1"/>
    <col min="9991" max="10009" width="0" style="1" hidden="1" customWidth="1"/>
    <col min="10010" max="10241" width="9.140625" style="1"/>
    <col min="10242" max="10242" width="16.85546875" style="1" customWidth="1"/>
    <col min="10243" max="10243" width="66.7109375" style="1" customWidth="1"/>
    <col min="10244" max="10244" width="10.85546875" style="1" customWidth="1"/>
    <col min="10245" max="10245" width="21" style="1" customWidth="1"/>
    <col min="10246" max="10246" width="28.140625" style="1" customWidth="1"/>
    <col min="10247" max="10265" width="0" style="1" hidden="1" customWidth="1"/>
    <col min="10266" max="10497" width="9.140625" style="1"/>
    <col min="10498" max="10498" width="16.85546875" style="1" customWidth="1"/>
    <col min="10499" max="10499" width="66.7109375" style="1" customWidth="1"/>
    <col min="10500" max="10500" width="10.85546875" style="1" customWidth="1"/>
    <col min="10501" max="10501" width="21" style="1" customWidth="1"/>
    <col min="10502" max="10502" width="28.140625" style="1" customWidth="1"/>
    <col min="10503" max="10521" width="0" style="1" hidden="1" customWidth="1"/>
    <col min="10522" max="10753" width="9.140625" style="1"/>
    <col min="10754" max="10754" width="16.85546875" style="1" customWidth="1"/>
    <col min="10755" max="10755" width="66.7109375" style="1" customWidth="1"/>
    <col min="10756" max="10756" width="10.85546875" style="1" customWidth="1"/>
    <col min="10757" max="10757" width="21" style="1" customWidth="1"/>
    <col min="10758" max="10758" width="28.140625" style="1" customWidth="1"/>
    <col min="10759" max="10777" width="0" style="1" hidden="1" customWidth="1"/>
    <col min="10778" max="11009" width="9.140625" style="1"/>
    <col min="11010" max="11010" width="16.85546875" style="1" customWidth="1"/>
    <col min="11011" max="11011" width="66.7109375" style="1" customWidth="1"/>
    <col min="11012" max="11012" width="10.85546875" style="1" customWidth="1"/>
    <col min="11013" max="11013" width="21" style="1" customWidth="1"/>
    <col min="11014" max="11014" width="28.140625" style="1" customWidth="1"/>
    <col min="11015" max="11033" width="0" style="1" hidden="1" customWidth="1"/>
    <col min="11034" max="11265" width="9.140625" style="1"/>
    <col min="11266" max="11266" width="16.85546875" style="1" customWidth="1"/>
    <col min="11267" max="11267" width="66.7109375" style="1" customWidth="1"/>
    <col min="11268" max="11268" width="10.85546875" style="1" customWidth="1"/>
    <col min="11269" max="11269" width="21" style="1" customWidth="1"/>
    <col min="11270" max="11270" width="28.140625" style="1" customWidth="1"/>
    <col min="11271" max="11289" width="0" style="1" hidden="1" customWidth="1"/>
    <col min="11290" max="11521" width="9.140625" style="1"/>
    <col min="11522" max="11522" width="16.85546875" style="1" customWidth="1"/>
    <col min="11523" max="11523" width="66.7109375" style="1" customWidth="1"/>
    <col min="11524" max="11524" width="10.85546875" style="1" customWidth="1"/>
    <col min="11525" max="11525" width="21" style="1" customWidth="1"/>
    <col min="11526" max="11526" width="28.140625" style="1" customWidth="1"/>
    <col min="11527" max="11545" width="0" style="1" hidden="1" customWidth="1"/>
    <col min="11546" max="11777" width="9.140625" style="1"/>
    <col min="11778" max="11778" width="16.85546875" style="1" customWidth="1"/>
    <col min="11779" max="11779" width="66.7109375" style="1" customWidth="1"/>
    <col min="11780" max="11780" width="10.85546875" style="1" customWidth="1"/>
    <col min="11781" max="11781" width="21" style="1" customWidth="1"/>
    <col min="11782" max="11782" width="28.140625" style="1" customWidth="1"/>
    <col min="11783" max="11801" width="0" style="1" hidden="1" customWidth="1"/>
    <col min="11802" max="12033" width="9.140625" style="1"/>
    <col min="12034" max="12034" width="16.85546875" style="1" customWidth="1"/>
    <col min="12035" max="12035" width="66.7109375" style="1" customWidth="1"/>
    <col min="12036" max="12036" width="10.85546875" style="1" customWidth="1"/>
    <col min="12037" max="12037" width="21" style="1" customWidth="1"/>
    <col min="12038" max="12038" width="28.140625" style="1" customWidth="1"/>
    <col min="12039" max="12057" width="0" style="1" hidden="1" customWidth="1"/>
    <col min="12058" max="12289" width="9.140625" style="1"/>
    <col min="12290" max="12290" width="16.85546875" style="1" customWidth="1"/>
    <col min="12291" max="12291" width="66.7109375" style="1" customWidth="1"/>
    <col min="12292" max="12292" width="10.85546875" style="1" customWidth="1"/>
    <col min="12293" max="12293" width="21" style="1" customWidth="1"/>
    <col min="12294" max="12294" width="28.140625" style="1" customWidth="1"/>
    <col min="12295" max="12313" width="0" style="1" hidden="1" customWidth="1"/>
    <col min="12314" max="12545" width="9.140625" style="1"/>
    <col min="12546" max="12546" width="16.85546875" style="1" customWidth="1"/>
    <col min="12547" max="12547" width="66.7109375" style="1" customWidth="1"/>
    <col min="12548" max="12548" width="10.85546875" style="1" customWidth="1"/>
    <col min="12549" max="12549" width="21" style="1" customWidth="1"/>
    <col min="12550" max="12550" width="28.140625" style="1" customWidth="1"/>
    <col min="12551" max="12569" width="0" style="1" hidden="1" customWidth="1"/>
    <col min="12570" max="12801" width="9.140625" style="1"/>
    <col min="12802" max="12802" width="16.85546875" style="1" customWidth="1"/>
    <col min="12803" max="12803" width="66.7109375" style="1" customWidth="1"/>
    <col min="12804" max="12804" width="10.85546875" style="1" customWidth="1"/>
    <col min="12805" max="12805" width="21" style="1" customWidth="1"/>
    <col min="12806" max="12806" width="28.140625" style="1" customWidth="1"/>
    <col min="12807" max="12825" width="0" style="1" hidden="1" customWidth="1"/>
    <col min="12826" max="13057" width="9.140625" style="1"/>
    <col min="13058" max="13058" width="16.85546875" style="1" customWidth="1"/>
    <col min="13059" max="13059" width="66.7109375" style="1" customWidth="1"/>
    <col min="13060" max="13060" width="10.85546875" style="1" customWidth="1"/>
    <col min="13061" max="13061" width="21" style="1" customWidth="1"/>
    <col min="13062" max="13062" width="28.140625" style="1" customWidth="1"/>
    <col min="13063" max="13081" width="0" style="1" hidden="1" customWidth="1"/>
    <col min="13082" max="13313" width="9.140625" style="1"/>
    <col min="13314" max="13314" width="16.85546875" style="1" customWidth="1"/>
    <col min="13315" max="13315" width="66.7109375" style="1" customWidth="1"/>
    <col min="13316" max="13316" width="10.85546875" style="1" customWidth="1"/>
    <col min="13317" max="13317" width="21" style="1" customWidth="1"/>
    <col min="13318" max="13318" width="28.140625" style="1" customWidth="1"/>
    <col min="13319" max="13337" width="0" style="1" hidden="1" customWidth="1"/>
    <col min="13338" max="13569" width="9.140625" style="1"/>
    <col min="13570" max="13570" width="16.85546875" style="1" customWidth="1"/>
    <col min="13571" max="13571" width="66.7109375" style="1" customWidth="1"/>
    <col min="13572" max="13572" width="10.85546875" style="1" customWidth="1"/>
    <col min="13573" max="13573" width="21" style="1" customWidth="1"/>
    <col min="13574" max="13574" width="28.140625" style="1" customWidth="1"/>
    <col min="13575" max="13593" width="0" style="1" hidden="1" customWidth="1"/>
    <col min="13594" max="13825" width="9.140625" style="1"/>
    <col min="13826" max="13826" width="16.85546875" style="1" customWidth="1"/>
    <col min="13827" max="13827" width="66.7109375" style="1" customWidth="1"/>
    <col min="13828" max="13828" width="10.85546875" style="1" customWidth="1"/>
    <col min="13829" max="13829" width="21" style="1" customWidth="1"/>
    <col min="13830" max="13830" width="28.140625" style="1" customWidth="1"/>
    <col min="13831" max="13849" width="0" style="1" hidden="1" customWidth="1"/>
    <col min="13850" max="14081" width="9.140625" style="1"/>
    <col min="14082" max="14082" width="16.85546875" style="1" customWidth="1"/>
    <col min="14083" max="14083" width="66.7109375" style="1" customWidth="1"/>
    <col min="14084" max="14084" width="10.85546875" style="1" customWidth="1"/>
    <col min="14085" max="14085" width="21" style="1" customWidth="1"/>
    <col min="14086" max="14086" width="28.140625" style="1" customWidth="1"/>
    <col min="14087" max="14105" width="0" style="1" hidden="1" customWidth="1"/>
    <col min="14106" max="14337" width="9.140625" style="1"/>
    <col min="14338" max="14338" width="16.85546875" style="1" customWidth="1"/>
    <col min="14339" max="14339" width="66.7109375" style="1" customWidth="1"/>
    <col min="14340" max="14340" width="10.85546875" style="1" customWidth="1"/>
    <col min="14341" max="14341" width="21" style="1" customWidth="1"/>
    <col min="14342" max="14342" width="28.140625" style="1" customWidth="1"/>
    <col min="14343" max="14361" width="0" style="1" hidden="1" customWidth="1"/>
    <col min="14362" max="14593" width="9.140625" style="1"/>
    <col min="14594" max="14594" width="16.85546875" style="1" customWidth="1"/>
    <col min="14595" max="14595" width="66.7109375" style="1" customWidth="1"/>
    <col min="14596" max="14596" width="10.85546875" style="1" customWidth="1"/>
    <col min="14597" max="14597" width="21" style="1" customWidth="1"/>
    <col min="14598" max="14598" width="28.140625" style="1" customWidth="1"/>
    <col min="14599" max="14617" width="0" style="1" hidden="1" customWidth="1"/>
    <col min="14618" max="14849" width="9.140625" style="1"/>
    <col min="14850" max="14850" width="16.85546875" style="1" customWidth="1"/>
    <col min="14851" max="14851" width="66.7109375" style="1" customWidth="1"/>
    <col min="14852" max="14852" width="10.85546875" style="1" customWidth="1"/>
    <col min="14853" max="14853" width="21" style="1" customWidth="1"/>
    <col min="14854" max="14854" width="28.140625" style="1" customWidth="1"/>
    <col min="14855" max="14873" width="0" style="1" hidden="1" customWidth="1"/>
    <col min="14874" max="15105" width="9.140625" style="1"/>
    <col min="15106" max="15106" width="16.85546875" style="1" customWidth="1"/>
    <col min="15107" max="15107" width="66.7109375" style="1" customWidth="1"/>
    <col min="15108" max="15108" width="10.85546875" style="1" customWidth="1"/>
    <col min="15109" max="15109" width="21" style="1" customWidth="1"/>
    <col min="15110" max="15110" width="28.140625" style="1" customWidth="1"/>
    <col min="15111" max="15129" width="0" style="1" hidden="1" customWidth="1"/>
    <col min="15130" max="15361" width="9.140625" style="1"/>
    <col min="15362" max="15362" width="16.85546875" style="1" customWidth="1"/>
    <col min="15363" max="15363" width="66.7109375" style="1" customWidth="1"/>
    <col min="15364" max="15364" width="10.85546875" style="1" customWidth="1"/>
    <col min="15365" max="15365" width="21" style="1" customWidth="1"/>
    <col min="15366" max="15366" width="28.140625" style="1" customWidth="1"/>
    <col min="15367" max="15385" width="0" style="1" hidden="1" customWidth="1"/>
    <col min="15386" max="15617" width="9.140625" style="1"/>
    <col min="15618" max="15618" width="16.85546875" style="1" customWidth="1"/>
    <col min="15619" max="15619" width="66.7109375" style="1" customWidth="1"/>
    <col min="15620" max="15620" width="10.85546875" style="1" customWidth="1"/>
    <col min="15621" max="15621" width="21" style="1" customWidth="1"/>
    <col min="15622" max="15622" width="28.140625" style="1" customWidth="1"/>
    <col min="15623" max="15641" width="0" style="1" hidden="1" customWidth="1"/>
    <col min="15642" max="15873" width="9.140625" style="1"/>
    <col min="15874" max="15874" width="16.85546875" style="1" customWidth="1"/>
    <col min="15875" max="15875" width="66.7109375" style="1" customWidth="1"/>
    <col min="15876" max="15876" width="10.85546875" style="1" customWidth="1"/>
    <col min="15877" max="15877" width="21" style="1" customWidth="1"/>
    <col min="15878" max="15878" width="28.140625" style="1" customWidth="1"/>
    <col min="15879" max="15897" width="0" style="1" hidden="1" customWidth="1"/>
    <col min="15898" max="16129" width="9.140625" style="1"/>
    <col min="16130" max="16130" width="16.85546875" style="1" customWidth="1"/>
    <col min="16131" max="16131" width="66.7109375" style="1" customWidth="1"/>
    <col min="16132" max="16132" width="10.85546875" style="1" customWidth="1"/>
    <col min="16133" max="16133" width="21" style="1" customWidth="1"/>
    <col min="16134" max="16134" width="28.140625" style="1" customWidth="1"/>
    <col min="16135" max="16153" width="0" style="1" hidden="1" customWidth="1"/>
    <col min="16154" max="16384" width="8.85546875" style="1"/>
  </cols>
  <sheetData>
    <row r="1" spans="1:25" ht="126.75" customHeight="1" x14ac:dyDescent="0.25"/>
    <row r="2" spans="1:25" ht="39.75" customHeight="1" x14ac:dyDescent="0.25">
      <c r="A2" s="133" t="s">
        <v>10</v>
      </c>
      <c r="B2" s="221" t="str">
        <f>INDEX!C4</f>
        <v>BASE PROTESIS TOTAL MALUC VIA ANTERIOR</v>
      </c>
      <c r="C2" s="221"/>
      <c r="D2" s="221"/>
      <c r="E2" s="221"/>
      <c r="F2" s="222"/>
      <c r="G2" s="129" t="s">
        <v>23</v>
      </c>
      <c r="H2" s="130" t="s">
        <v>24</v>
      </c>
      <c r="I2" s="131" t="s">
        <v>25</v>
      </c>
      <c r="J2" s="132" t="s">
        <v>26</v>
      </c>
      <c r="K2" s="4"/>
    </row>
    <row r="3" spans="1:25" ht="38.25" customHeight="1" x14ac:dyDescent="0.25">
      <c r="A3" s="223"/>
      <c r="B3" s="224"/>
      <c r="C3" s="224"/>
      <c r="D3" s="224"/>
      <c r="E3" s="224"/>
      <c r="F3" s="225"/>
      <c r="G3" s="5"/>
      <c r="H3" s="6"/>
      <c r="I3" s="7"/>
      <c r="J3" s="8"/>
      <c r="K3" s="9"/>
      <c r="L3" s="10"/>
      <c r="M3" s="6"/>
      <c r="N3" s="10"/>
      <c r="O3" s="6"/>
      <c r="P3" s="10"/>
      <c r="Q3" s="6"/>
      <c r="R3" s="10"/>
      <c r="S3" s="6"/>
      <c r="T3" s="10"/>
      <c r="U3" s="6"/>
      <c r="V3" s="10"/>
      <c r="W3" s="6"/>
      <c r="X3" s="10"/>
      <c r="Y3" s="11"/>
    </row>
    <row r="4" spans="1:25" s="13" customFormat="1" ht="56.25" x14ac:dyDescent="0.25">
      <c r="A4" s="47"/>
      <c r="B4" s="226" t="s">
        <v>27</v>
      </c>
      <c r="C4" s="226"/>
      <c r="D4" s="226"/>
      <c r="E4" s="227" t="s">
        <v>28</v>
      </c>
      <c r="F4" s="228"/>
      <c r="G4" s="12" t="e">
        <f>G8+#REF!+#REF!+#REF!+#REF!+#REF!+#REF!</f>
        <v>#REF!</v>
      </c>
      <c r="I4" s="14">
        <v>1</v>
      </c>
      <c r="J4" s="15" t="s">
        <v>29</v>
      </c>
      <c r="K4" s="16">
        <f>I4</f>
        <v>1</v>
      </c>
      <c r="L4" s="17" t="str">
        <f>B8</f>
        <v>1.1. Característiques constructives</v>
      </c>
      <c r="M4" s="18">
        <f>D8</f>
        <v>0</v>
      </c>
      <c r="N4" s="17" t="e">
        <f>#REF!</f>
        <v>#REF!</v>
      </c>
      <c r="O4" s="18" t="e">
        <f>#REF!</f>
        <v>#REF!</v>
      </c>
      <c r="P4" s="17" t="e">
        <f>#REF!</f>
        <v>#REF!</v>
      </c>
      <c r="Q4" s="18" t="e">
        <f>#REF!</f>
        <v>#REF!</v>
      </c>
      <c r="R4" s="17" t="e">
        <f>#REF!</f>
        <v>#REF!</v>
      </c>
      <c r="S4" s="18" t="e">
        <f>#REF!</f>
        <v>#REF!</v>
      </c>
      <c r="T4" s="17" t="e">
        <f>#REF!</f>
        <v>#REF!</v>
      </c>
      <c r="U4" s="18" t="e">
        <f>#REF!</f>
        <v>#REF!</v>
      </c>
      <c r="V4" s="17" t="e">
        <f>#REF!</f>
        <v>#REF!</v>
      </c>
      <c r="W4" s="18" t="e">
        <f>#REF!</f>
        <v>#REF!</v>
      </c>
      <c r="X4" s="17" t="e">
        <f>#REF!</f>
        <v>#REF!</v>
      </c>
      <c r="Y4" s="19" t="e">
        <f>#REF!</f>
        <v>#REF!</v>
      </c>
    </row>
    <row r="5" spans="1:25" ht="15" customHeight="1" x14ac:dyDescent="0.25">
      <c r="A5" s="22"/>
      <c r="B5" s="229" t="s">
        <v>30</v>
      </c>
      <c r="C5" s="229"/>
      <c r="D5" s="230"/>
      <c r="E5" s="49"/>
      <c r="F5" s="49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55.5" customHeight="1" x14ac:dyDescent="0.25">
      <c r="A6" s="22"/>
      <c r="B6" s="231" t="s">
        <v>31</v>
      </c>
      <c r="C6" s="231"/>
      <c r="D6" s="232"/>
      <c r="E6" s="49"/>
      <c r="F6" s="49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50.25" customHeight="1" x14ac:dyDescent="0.25">
      <c r="A7" s="47"/>
      <c r="B7" s="47"/>
      <c r="C7" s="58" t="s">
        <v>32</v>
      </c>
      <c r="D7" s="48"/>
      <c r="E7" s="60"/>
      <c r="F7" s="5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9.5" customHeight="1" x14ac:dyDescent="0.25">
      <c r="A8" s="22"/>
      <c r="B8" s="203" t="s">
        <v>33</v>
      </c>
      <c r="C8" s="204"/>
      <c r="D8" s="56"/>
      <c r="E8" s="61"/>
      <c r="F8" s="40"/>
      <c r="G8" s="23" t="e">
        <f>SUM(#REF!)</f>
        <v>#REF!</v>
      </c>
      <c r="H8" s="24" t="s">
        <v>34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36.75" customHeight="1" x14ac:dyDescent="0.25">
      <c r="A9" s="22"/>
      <c r="B9" s="233" t="s">
        <v>35</v>
      </c>
      <c r="C9" s="234"/>
      <c r="D9" s="56"/>
      <c r="E9" s="62"/>
      <c r="F9" s="40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s="73" customFormat="1" ht="23.25" customHeight="1" x14ac:dyDescent="0.25">
      <c r="A10" s="67"/>
      <c r="B10" s="201" t="s">
        <v>36</v>
      </c>
      <c r="C10" s="202"/>
      <c r="D10" s="68"/>
      <c r="E10" s="69"/>
      <c r="F10" s="70"/>
      <c r="G10" s="71"/>
      <c r="H10" s="24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</row>
    <row r="11" spans="1:25" s="73" customFormat="1" ht="23.25" customHeight="1" x14ac:dyDescent="0.25">
      <c r="A11" s="67"/>
      <c r="B11" s="201" t="s">
        <v>37</v>
      </c>
      <c r="C11" s="202"/>
      <c r="D11" s="68"/>
      <c r="E11" s="69"/>
      <c r="F11" s="70"/>
      <c r="G11" s="71"/>
      <c r="H11" s="24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</row>
    <row r="12" spans="1:25" s="73" customFormat="1" ht="36.75" customHeight="1" x14ac:dyDescent="0.25">
      <c r="A12" s="67"/>
      <c r="B12" s="201" t="s">
        <v>38</v>
      </c>
      <c r="C12" s="202"/>
      <c r="D12" s="68"/>
      <c r="E12" s="69"/>
      <c r="F12" s="70"/>
      <c r="G12" s="71"/>
      <c r="H12" s="24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</row>
    <row r="13" spans="1:25" s="81" customFormat="1" ht="37.5" customHeight="1" x14ac:dyDescent="0.25">
      <c r="A13" s="74"/>
      <c r="B13" s="219" t="s">
        <v>39</v>
      </c>
      <c r="C13" s="220"/>
      <c r="D13" s="75"/>
      <c r="E13" s="76"/>
      <c r="F13" s="77"/>
      <c r="G13" s="78"/>
      <c r="H13" s="79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1:25" s="81" customFormat="1" ht="25.5" customHeight="1" x14ac:dyDescent="0.25">
      <c r="A14" s="74"/>
      <c r="B14" s="219" t="s">
        <v>40</v>
      </c>
      <c r="C14" s="220"/>
      <c r="D14" s="75"/>
      <c r="E14" s="76"/>
      <c r="F14" s="77"/>
      <c r="G14" s="78"/>
      <c r="H14" s="79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s="81" customFormat="1" ht="25.5" customHeight="1" x14ac:dyDescent="0.25">
      <c r="A15" s="74"/>
      <c r="B15" s="219" t="s">
        <v>41</v>
      </c>
      <c r="C15" s="220"/>
      <c r="D15" s="75"/>
      <c r="E15" s="76"/>
      <c r="F15" s="77"/>
      <c r="G15" s="78"/>
      <c r="H15" s="79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25" s="81" customFormat="1" ht="25.5" customHeight="1" x14ac:dyDescent="0.25">
      <c r="A16" s="74"/>
      <c r="B16" s="219" t="s">
        <v>42</v>
      </c>
      <c r="C16" s="220"/>
      <c r="D16" s="75"/>
      <c r="E16" s="76"/>
      <c r="F16" s="77"/>
      <c r="G16" s="78"/>
      <c r="H16" s="79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2:25" s="81" customFormat="1" ht="37.5" customHeight="1" x14ac:dyDescent="0.25">
      <c r="B17" s="219" t="s">
        <v>43</v>
      </c>
      <c r="C17" s="220"/>
      <c r="D17" s="75"/>
      <c r="E17" s="76"/>
      <c r="F17" s="77"/>
      <c r="G17" s="78"/>
      <c r="H17" s="79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spans="2:25" s="73" customFormat="1" ht="34.5" customHeight="1" x14ac:dyDescent="0.25">
      <c r="B18" s="201" t="s">
        <v>44</v>
      </c>
      <c r="C18" s="202"/>
      <c r="D18" s="68"/>
      <c r="E18" s="69"/>
      <c r="F18" s="70"/>
      <c r="G18" s="71"/>
      <c r="H18" s="24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</row>
    <row r="19" spans="2:25" s="73" customFormat="1" ht="39" customHeight="1" x14ac:dyDescent="0.25">
      <c r="B19" s="201" t="s">
        <v>45</v>
      </c>
      <c r="C19" s="202"/>
      <c r="D19" s="68"/>
      <c r="E19" s="69"/>
      <c r="F19" s="70"/>
      <c r="G19" s="71"/>
      <c r="H19" s="24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</row>
    <row r="20" spans="2:25" s="73" customFormat="1" ht="26.25" customHeight="1" x14ac:dyDescent="0.25">
      <c r="B20" s="201" t="s">
        <v>46</v>
      </c>
      <c r="C20" s="202"/>
      <c r="D20" s="68"/>
      <c r="E20" s="69"/>
      <c r="F20" s="70"/>
      <c r="G20" s="71"/>
      <c r="H20" s="24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2:25" s="73" customFormat="1" ht="25.5" customHeight="1" x14ac:dyDescent="0.25">
      <c r="B21" s="201" t="s">
        <v>47</v>
      </c>
      <c r="C21" s="202"/>
      <c r="D21" s="68"/>
      <c r="E21" s="69"/>
      <c r="F21" s="70"/>
      <c r="G21" s="71"/>
      <c r="H21" s="24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2:25" s="73" customFormat="1" ht="30.75" customHeight="1" x14ac:dyDescent="0.25">
      <c r="B22" s="201" t="s">
        <v>48</v>
      </c>
      <c r="C22" s="202"/>
      <c r="D22" s="68"/>
      <c r="E22" s="69"/>
      <c r="F22" s="70"/>
      <c r="G22" s="71"/>
      <c r="H22" s="24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2:25" ht="34.15" customHeight="1" x14ac:dyDescent="0.25">
      <c r="B23" s="203" t="s">
        <v>49</v>
      </c>
      <c r="C23" s="204"/>
      <c r="D23" s="83"/>
      <c r="E23" s="62"/>
      <c r="F23" s="40"/>
      <c r="G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2:25" ht="27" customHeight="1" x14ac:dyDescent="0.25">
      <c r="B24" s="120" t="s">
        <v>50</v>
      </c>
      <c r="C24" s="121" t="str">
        <f>B2</f>
        <v>BASE PROTESIS TOTAL MALUC VIA ANTERIOR</v>
      </c>
      <c r="D24" s="119"/>
      <c r="E24" s="62"/>
      <c r="F24" s="40"/>
      <c r="G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2:25" s="25" customFormat="1" ht="16.5" x14ac:dyDescent="0.25">
      <c r="B25" s="122">
        <v>1</v>
      </c>
      <c r="C25" s="134" t="s">
        <v>51</v>
      </c>
      <c r="D25" s="85"/>
      <c r="E25" s="62"/>
      <c r="F25" s="40"/>
      <c r="G25" s="109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</row>
    <row r="26" spans="2:25" s="25" customFormat="1" ht="16.5" x14ac:dyDescent="0.25">
      <c r="B26" s="122">
        <v>1</v>
      </c>
      <c r="C26" s="134" t="s">
        <v>52</v>
      </c>
      <c r="D26" s="85"/>
      <c r="E26" s="62"/>
      <c r="F26" s="40"/>
      <c r="G26" s="10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</row>
    <row r="27" spans="2:25" s="25" customFormat="1" ht="16.5" x14ac:dyDescent="0.25">
      <c r="B27" s="122">
        <v>1</v>
      </c>
      <c r="C27" s="134" t="s">
        <v>53</v>
      </c>
      <c r="D27" s="85"/>
      <c r="E27" s="62"/>
      <c r="F27" s="40"/>
      <c r="G27" s="10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2:25" s="25" customFormat="1" ht="16.5" x14ac:dyDescent="0.25">
      <c r="B28" s="122">
        <v>1</v>
      </c>
      <c r="C28" s="134" t="s">
        <v>54</v>
      </c>
      <c r="D28" s="85"/>
      <c r="E28" s="62"/>
      <c r="F28" s="40"/>
      <c r="G28" s="10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2:25" s="25" customFormat="1" ht="16.5" x14ac:dyDescent="0.25">
      <c r="B29" s="122">
        <v>1</v>
      </c>
      <c r="C29" s="134" t="s">
        <v>55</v>
      </c>
      <c r="D29" s="85"/>
      <c r="E29" s="62"/>
      <c r="F29" s="40"/>
      <c r="G29" s="109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spans="2:25" s="25" customFormat="1" ht="16.5" x14ac:dyDescent="0.25">
      <c r="B30" s="122">
        <v>1</v>
      </c>
      <c r="C30" s="134" t="s">
        <v>56</v>
      </c>
      <c r="D30" s="85"/>
      <c r="E30" s="62"/>
      <c r="F30" s="40"/>
      <c r="G30" s="10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2:25" s="25" customFormat="1" ht="16.5" x14ac:dyDescent="0.25">
      <c r="B31" s="122">
        <v>1</v>
      </c>
      <c r="C31" s="134" t="s">
        <v>57</v>
      </c>
      <c r="D31" s="85"/>
      <c r="E31" s="62"/>
      <c r="F31" s="40"/>
      <c r="G31" s="109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</row>
    <row r="32" spans="2:25" s="25" customFormat="1" ht="16.5" x14ac:dyDescent="0.25">
      <c r="B32" s="122">
        <v>1</v>
      </c>
      <c r="C32" s="134" t="s">
        <v>58</v>
      </c>
      <c r="D32" s="85"/>
      <c r="E32" s="62"/>
      <c r="F32" s="40"/>
      <c r="G32" s="10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spans="2:25" s="25" customFormat="1" ht="16.5" x14ac:dyDescent="0.25">
      <c r="B33" s="122">
        <v>1</v>
      </c>
      <c r="C33" s="134" t="s">
        <v>59</v>
      </c>
      <c r="D33" s="85"/>
      <c r="E33" s="62"/>
      <c r="F33" s="40"/>
      <c r="G33" s="109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</row>
    <row r="34" spans="2:25" s="25" customFormat="1" ht="16.5" x14ac:dyDescent="0.25">
      <c r="B34" s="122">
        <v>1</v>
      </c>
      <c r="C34" s="134" t="s">
        <v>60</v>
      </c>
      <c r="D34" s="85"/>
      <c r="E34" s="62"/>
      <c r="F34" s="40"/>
      <c r="G34" s="10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</row>
    <row r="35" spans="2:25" s="25" customFormat="1" ht="16.5" x14ac:dyDescent="0.25">
      <c r="B35" s="122">
        <v>1</v>
      </c>
      <c r="C35" s="134" t="s">
        <v>61</v>
      </c>
      <c r="D35" s="85"/>
      <c r="E35" s="62"/>
      <c r="F35" s="40"/>
      <c r="G35" s="109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s="25" customFormat="1" ht="16.5" x14ac:dyDescent="0.25">
      <c r="B36" s="122">
        <v>1</v>
      </c>
      <c r="C36" s="134" t="s">
        <v>62</v>
      </c>
      <c r="D36" s="85"/>
      <c r="E36" s="62"/>
      <c r="F36" s="40"/>
      <c r="G36" s="10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s="25" customFormat="1" ht="16.5" x14ac:dyDescent="0.25">
      <c r="B37" s="122">
        <v>1</v>
      </c>
      <c r="C37" s="134" t="s">
        <v>63</v>
      </c>
      <c r="D37" s="85"/>
      <c r="E37" s="62"/>
      <c r="F37" s="40"/>
      <c r="G37" s="109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s="25" customFormat="1" ht="16.5" x14ac:dyDescent="0.25">
      <c r="B38" s="122">
        <v>1</v>
      </c>
      <c r="C38" s="134" t="s">
        <v>64</v>
      </c>
      <c r="D38" s="85"/>
      <c r="E38" s="62"/>
      <c r="F38" s="40"/>
      <c r="G38" s="10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s="25" customFormat="1" ht="16.5" x14ac:dyDescent="0.25">
      <c r="B39" s="122">
        <v>1</v>
      </c>
      <c r="C39" s="134" t="s">
        <v>65</v>
      </c>
      <c r="D39" s="85"/>
      <c r="E39" s="62"/>
      <c r="F39" s="40"/>
      <c r="G39" s="10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s="25" customFormat="1" ht="16.5" x14ac:dyDescent="0.25">
      <c r="B40" s="122">
        <v>1</v>
      </c>
      <c r="C40" s="134" t="s">
        <v>66</v>
      </c>
      <c r="D40" s="85"/>
      <c r="E40" s="62"/>
      <c r="F40" s="40"/>
      <c r="G40" s="109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s="25" customFormat="1" ht="16.5" x14ac:dyDescent="0.25">
      <c r="B41" s="122">
        <v>1</v>
      </c>
      <c r="C41" s="134" t="s">
        <v>67</v>
      </c>
      <c r="D41" s="85"/>
      <c r="E41" s="62"/>
      <c r="F41" s="40"/>
      <c r="G41" s="109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s="25" customFormat="1" ht="16.5" x14ac:dyDescent="0.25">
      <c r="B42" s="122">
        <v>1</v>
      </c>
      <c r="C42" s="134" t="s">
        <v>68</v>
      </c>
      <c r="D42" s="85"/>
      <c r="E42" s="62"/>
      <c r="F42" s="40"/>
      <c r="G42" s="10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s="25" customFormat="1" ht="16.5" x14ac:dyDescent="0.25">
      <c r="B43" s="122">
        <v>1</v>
      </c>
      <c r="C43" s="134" t="s">
        <v>69</v>
      </c>
      <c r="D43" s="85"/>
      <c r="E43" s="62"/>
      <c r="F43" s="40"/>
      <c r="G43" s="109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s="25" customFormat="1" ht="16.5" x14ac:dyDescent="0.25">
      <c r="B44" s="122">
        <v>1</v>
      </c>
      <c r="C44" s="134" t="s">
        <v>70</v>
      </c>
      <c r="D44" s="85"/>
      <c r="E44" s="62"/>
      <c r="F44" s="40"/>
      <c r="G44" s="10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</row>
    <row r="45" spans="2:25" s="25" customFormat="1" ht="16.5" x14ac:dyDescent="0.25">
      <c r="B45" s="122">
        <v>1</v>
      </c>
      <c r="C45" s="134" t="s">
        <v>71</v>
      </c>
      <c r="D45" s="85"/>
      <c r="E45" s="62"/>
      <c r="F45" s="40"/>
      <c r="G45" s="10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</row>
    <row r="46" spans="2:25" s="25" customFormat="1" ht="16.5" x14ac:dyDescent="0.25">
      <c r="B46" s="122">
        <v>1</v>
      </c>
      <c r="C46" s="134" t="s">
        <v>72</v>
      </c>
      <c r="D46" s="85"/>
      <c r="E46" s="62"/>
      <c r="F46" s="40"/>
      <c r="G46" s="10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</row>
    <row r="47" spans="2:25" s="25" customFormat="1" ht="16.5" x14ac:dyDescent="0.25">
      <c r="B47" s="122">
        <v>1</v>
      </c>
      <c r="C47" s="134" t="s">
        <v>73</v>
      </c>
      <c r="D47" s="85"/>
      <c r="E47" s="62"/>
      <c r="F47" s="40"/>
      <c r="G47" s="109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2:25" s="25" customFormat="1" ht="16.5" x14ac:dyDescent="0.25">
      <c r="B48" s="122">
        <v>1</v>
      </c>
      <c r="C48" s="134" t="s">
        <v>74</v>
      </c>
      <c r="D48" s="85"/>
      <c r="E48" s="62"/>
      <c r="F48" s="40"/>
      <c r="G48" s="109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s="25" customFormat="1" ht="16.5" x14ac:dyDescent="0.25">
      <c r="B49" s="122">
        <v>1</v>
      </c>
      <c r="C49" s="134" t="s">
        <v>75</v>
      </c>
      <c r="D49" s="85"/>
      <c r="E49" s="62"/>
      <c r="F49" s="40"/>
      <c r="G49" s="109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</row>
    <row r="50" spans="2:25" s="25" customFormat="1" ht="75" x14ac:dyDescent="0.25">
      <c r="B50" s="122">
        <v>1</v>
      </c>
      <c r="C50" s="155" t="s">
        <v>76</v>
      </c>
      <c r="D50" s="85"/>
      <c r="E50" s="62"/>
      <c r="F50" s="40"/>
      <c r="G50" s="10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</row>
    <row r="51" spans="2:25" s="25" customFormat="1" ht="75" x14ac:dyDescent="0.25">
      <c r="B51" s="122">
        <v>1</v>
      </c>
      <c r="C51" s="155" t="s">
        <v>77</v>
      </c>
      <c r="D51" s="85"/>
      <c r="E51" s="62"/>
      <c r="F51" s="40"/>
      <c r="G51" s="10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</row>
    <row r="52" spans="2:25" s="25" customFormat="1" ht="90" x14ac:dyDescent="0.25">
      <c r="B52" s="122">
        <v>2</v>
      </c>
      <c r="C52" s="134" t="s">
        <v>78</v>
      </c>
      <c r="D52" s="85"/>
      <c r="E52" s="62"/>
      <c r="F52" s="40"/>
      <c r="G52" s="109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</row>
    <row r="53" spans="2:25" s="25" customFormat="1" ht="17.25" thickBot="1" x14ac:dyDescent="0.3">
      <c r="B53" s="123"/>
      <c r="C53" s="118"/>
      <c r="D53" s="117"/>
      <c r="E53" s="62"/>
      <c r="F53" s="40"/>
      <c r="G53" s="109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</row>
    <row r="54" spans="2:25" s="3" customFormat="1" ht="27" customHeight="1" x14ac:dyDescent="0.25">
      <c r="B54" s="205" t="s">
        <v>79</v>
      </c>
      <c r="C54" s="206"/>
      <c r="D54" s="86">
        <v>100</v>
      </c>
      <c r="E54" s="51" t="s">
        <v>80</v>
      </c>
      <c r="F54" s="52"/>
      <c r="G54" s="21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2:25" s="3" customFormat="1" ht="20.25" customHeight="1" x14ac:dyDescent="0.25">
      <c r="B55" s="217" t="s">
        <v>81</v>
      </c>
      <c r="C55" s="218"/>
      <c r="D55" s="84">
        <v>25</v>
      </c>
      <c r="E55" s="41"/>
      <c r="F55" s="45"/>
      <c r="G55" s="216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2:25" s="3" customFormat="1" ht="69" customHeight="1" x14ac:dyDescent="0.25">
      <c r="B56" s="207" t="s">
        <v>82</v>
      </c>
      <c r="C56" s="208"/>
      <c r="D56" s="113">
        <v>10</v>
      </c>
      <c r="E56" s="41"/>
      <c r="F56" s="45"/>
    </row>
    <row r="57" spans="2:25" s="3" customFormat="1" ht="54" customHeight="1" x14ac:dyDescent="0.25">
      <c r="B57" s="209" t="s">
        <v>83</v>
      </c>
      <c r="C57" s="210"/>
      <c r="D57" s="114">
        <v>5</v>
      </c>
      <c r="E57" s="41"/>
      <c r="F57" s="45"/>
    </row>
    <row r="58" spans="2:25" s="3" customFormat="1" ht="45.75" customHeight="1" x14ac:dyDescent="0.25">
      <c r="B58" s="211" t="s">
        <v>84</v>
      </c>
      <c r="C58" s="212"/>
      <c r="D58" s="115">
        <v>10</v>
      </c>
      <c r="E58" s="41"/>
      <c r="F58" s="45"/>
    </row>
    <row r="59" spans="2:25" ht="32.450000000000003" customHeight="1" x14ac:dyDescent="0.25">
      <c r="B59" s="213" t="s">
        <v>85</v>
      </c>
      <c r="C59" s="214"/>
      <c r="D59" s="55">
        <f>(D60+D66+D79+D82+D85+D88+D91)</f>
        <v>75</v>
      </c>
      <c r="E59" s="42"/>
      <c r="F59" s="45"/>
    </row>
    <row r="60" spans="2:25" ht="150.75" customHeight="1" x14ac:dyDescent="0.25">
      <c r="B60" s="64"/>
      <c r="C60" s="37" t="s">
        <v>86</v>
      </c>
      <c r="D60" s="196">
        <v>60</v>
      </c>
      <c r="E60" s="41"/>
      <c r="F60" s="45"/>
    </row>
    <row r="61" spans="2:25" ht="16.5" x14ac:dyDescent="0.25">
      <c r="B61" s="63"/>
      <c r="C61" s="87" t="s">
        <v>87</v>
      </c>
      <c r="D61" s="197"/>
      <c r="E61" s="41"/>
      <c r="F61" s="45"/>
    </row>
    <row r="62" spans="2:25" ht="16.5" x14ac:dyDescent="0.25">
      <c r="B62" s="63"/>
      <c r="C62" s="87" t="s">
        <v>88</v>
      </c>
      <c r="D62" s="197"/>
      <c r="E62" s="41"/>
      <c r="F62" s="45"/>
    </row>
    <row r="63" spans="2:25" ht="16.5" x14ac:dyDescent="0.25">
      <c r="B63" s="63"/>
      <c r="C63" s="87" t="s">
        <v>89</v>
      </c>
      <c r="D63" s="197"/>
      <c r="E63" s="41"/>
      <c r="F63" s="45"/>
    </row>
    <row r="64" spans="2:25" ht="16.5" x14ac:dyDescent="0.25">
      <c r="B64" s="63"/>
      <c r="C64" s="87" t="s">
        <v>90</v>
      </c>
      <c r="D64" s="197"/>
      <c r="E64" s="41"/>
      <c r="F64" s="45"/>
    </row>
    <row r="65" spans="2:6" ht="16.5" x14ac:dyDescent="0.25">
      <c r="B65" s="65"/>
      <c r="C65" s="88" t="s">
        <v>91</v>
      </c>
      <c r="D65" s="198"/>
      <c r="E65" s="41"/>
      <c r="F65" s="45"/>
    </row>
    <row r="66" spans="2:6" customFormat="1" ht="24.75" customHeight="1" x14ac:dyDescent="0.3">
      <c r="B66" s="64"/>
      <c r="C66" s="127" t="s">
        <v>92</v>
      </c>
      <c r="D66" s="196">
        <v>3</v>
      </c>
      <c r="E66" s="43"/>
      <c r="F66" s="45"/>
    </row>
    <row r="67" spans="2:6" ht="33" x14ac:dyDescent="0.25">
      <c r="B67" s="63"/>
      <c r="C67" s="28" t="s">
        <v>93</v>
      </c>
      <c r="D67" s="197"/>
      <c r="E67" s="41"/>
      <c r="F67" s="45"/>
    </row>
    <row r="68" spans="2:6" ht="33" x14ac:dyDescent="0.25">
      <c r="B68" s="63"/>
      <c r="C68" s="28" t="s">
        <v>94</v>
      </c>
      <c r="D68" s="197"/>
      <c r="E68" s="41"/>
      <c r="F68" s="45"/>
    </row>
    <row r="69" spans="2:6" ht="16.5" x14ac:dyDescent="0.25">
      <c r="B69" s="63"/>
      <c r="C69" s="28" t="s">
        <v>95</v>
      </c>
      <c r="D69" s="197"/>
      <c r="E69" s="41"/>
      <c r="F69" s="45"/>
    </row>
    <row r="70" spans="2:6" ht="16.5" x14ac:dyDescent="0.25">
      <c r="B70" s="63"/>
      <c r="C70" s="28" t="s">
        <v>96</v>
      </c>
      <c r="D70" s="197"/>
      <c r="E70" s="41"/>
      <c r="F70" s="45"/>
    </row>
    <row r="71" spans="2:6" ht="33" x14ac:dyDescent="0.25">
      <c r="B71" s="63"/>
      <c r="C71" s="28" t="s">
        <v>97</v>
      </c>
      <c r="D71" s="197"/>
      <c r="E71" s="41"/>
      <c r="F71" s="45"/>
    </row>
    <row r="72" spans="2:6" ht="20.25" customHeight="1" x14ac:dyDescent="0.25">
      <c r="B72" s="63"/>
      <c r="C72" s="53" t="s">
        <v>98</v>
      </c>
      <c r="D72" s="197"/>
      <c r="E72" s="41"/>
      <c r="F72" s="45"/>
    </row>
    <row r="73" spans="2:6" ht="16.5" x14ac:dyDescent="0.25">
      <c r="B73" s="63"/>
      <c r="C73" s="125" t="s">
        <v>99</v>
      </c>
      <c r="D73" s="197"/>
      <c r="E73" s="41"/>
      <c r="F73" s="45"/>
    </row>
    <row r="74" spans="2:6" ht="16.5" x14ac:dyDescent="0.25">
      <c r="B74" s="63"/>
      <c r="C74" s="54" t="s">
        <v>100</v>
      </c>
      <c r="D74" s="197"/>
      <c r="E74" s="41"/>
      <c r="F74" s="45"/>
    </row>
    <row r="75" spans="2:6" ht="33" x14ac:dyDescent="0.25">
      <c r="B75" s="63"/>
      <c r="C75" s="87" t="s">
        <v>101</v>
      </c>
      <c r="D75" s="197"/>
      <c r="E75" s="41"/>
      <c r="F75" s="45"/>
    </row>
    <row r="76" spans="2:6" ht="16.5" x14ac:dyDescent="0.25">
      <c r="B76" s="63"/>
      <c r="C76" s="87" t="s">
        <v>102</v>
      </c>
      <c r="D76" s="197"/>
      <c r="E76" s="44"/>
      <c r="F76" s="45"/>
    </row>
    <row r="77" spans="2:6" ht="16.5" x14ac:dyDescent="0.25">
      <c r="B77" s="63"/>
      <c r="C77" s="87" t="s">
        <v>103</v>
      </c>
      <c r="D77" s="197"/>
      <c r="E77" s="44"/>
      <c r="F77" s="45"/>
    </row>
    <row r="78" spans="2:6" ht="21" customHeight="1" x14ac:dyDescent="0.25">
      <c r="B78" s="65"/>
      <c r="C78" s="88" t="s">
        <v>104</v>
      </c>
      <c r="D78" s="198"/>
      <c r="E78" s="44"/>
      <c r="F78" s="45"/>
    </row>
    <row r="79" spans="2:6" s="90" customFormat="1" ht="39" customHeight="1" x14ac:dyDescent="0.25">
      <c r="B79" s="89"/>
      <c r="C79" s="124" t="s">
        <v>105</v>
      </c>
      <c r="D79" s="196">
        <v>3</v>
      </c>
      <c r="E79" s="41"/>
      <c r="F79" s="45"/>
    </row>
    <row r="80" spans="2:6" s="90" customFormat="1" ht="20.25" customHeight="1" x14ac:dyDescent="0.3">
      <c r="B80" s="91"/>
      <c r="C80" s="128" t="s">
        <v>106</v>
      </c>
      <c r="D80" s="197"/>
      <c r="E80" s="92"/>
      <c r="F80" s="45"/>
    </row>
    <row r="81" spans="2:6" s="90" customFormat="1" ht="16.5" x14ac:dyDescent="0.3">
      <c r="B81" s="93"/>
      <c r="C81" s="95" t="s">
        <v>107</v>
      </c>
      <c r="D81" s="198"/>
      <c r="E81" s="92"/>
      <c r="F81" s="45"/>
    </row>
    <row r="82" spans="2:6" s="90" customFormat="1" ht="49.5" x14ac:dyDescent="0.25">
      <c r="B82" s="89"/>
      <c r="C82" s="126" t="s">
        <v>108</v>
      </c>
      <c r="D82" s="196">
        <v>2</v>
      </c>
      <c r="E82" s="41"/>
      <c r="F82" s="45"/>
    </row>
    <row r="83" spans="2:6" s="90" customFormat="1" ht="18.75" customHeight="1" x14ac:dyDescent="0.3">
      <c r="B83" s="91"/>
      <c r="C83" s="128" t="s">
        <v>109</v>
      </c>
      <c r="D83" s="197"/>
      <c r="E83" s="92"/>
      <c r="F83" s="45"/>
    </row>
    <row r="84" spans="2:6" s="90" customFormat="1" ht="19.5" customHeight="1" x14ac:dyDescent="0.3">
      <c r="B84" s="93"/>
      <c r="C84" s="95" t="s">
        <v>107</v>
      </c>
      <c r="D84" s="198"/>
      <c r="E84" s="92"/>
      <c r="F84" s="45"/>
    </row>
    <row r="85" spans="2:6" s="90" customFormat="1" ht="49.5" x14ac:dyDescent="0.25">
      <c r="B85" s="89"/>
      <c r="C85" s="124" t="s">
        <v>110</v>
      </c>
      <c r="D85" s="196">
        <v>2</v>
      </c>
      <c r="E85" s="41"/>
      <c r="F85" s="45"/>
    </row>
    <row r="86" spans="2:6" s="90" customFormat="1" ht="19.5" customHeight="1" x14ac:dyDescent="0.3">
      <c r="B86" s="91"/>
      <c r="C86" s="128" t="s">
        <v>109</v>
      </c>
      <c r="D86" s="197"/>
      <c r="E86" s="92"/>
      <c r="F86" s="45"/>
    </row>
    <row r="87" spans="2:6" s="90" customFormat="1" ht="16.5" x14ac:dyDescent="0.3">
      <c r="B87" s="93"/>
      <c r="C87" s="95" t="s">
        <v>107</v>
      </c>
      <c r="D87" s="198"/>
      <c r="E87" s="92"/>
      <c r="F87" s="45"/>
    </row>
    <row r="88" spans="2:6" s="90" customFormat="1" ht="54.75" customHeight="1" x14ac:dyDescent="0.25">
      <c r="B88" s="89"/>
      <c r="C88" s="124" t="s">
        <v>111</v>
      </c>
      <c r="D88" s="116">
        <v>3</v>
      </c>
      <c r="E88" s="41"/>
      <c r="F88" s="45"/>
    </row>
    <row r="89" spans="2:6" s="90" customFormat="1" ht="16.5" x14ac:dyDescent="0.3">
      <c r="B89" s="91"/>
      <c r="C89" s="128" t="s">
        <v>106</v>
      </c>
      <c r="D89" s="96"/>
      <c r="E89" s="92"/>
      <c r="F89" s="45"/>
    </row>
    <row r="90" spans="2:6" s="90" customFormat="1" ht="16.5" x14ac:dyDescent="0.3">
      <c r="B90" s="91"/>
      <c r="C90" s="94" t="s">
        <v>107</v>
      </c>
      <c r="D90" s="96"/>
      <c r="E90" s="92"/>
      <c r="F90" s="45"/>
    </row>
    <row r="91" spans="2:6" s="90" customFormat="1" ht="66" customHeight="1" x14ac:dyDescent="0.25">
      <c r="B91" s="89"/>
      <c r="C91" s="124" t="s">
        <v>112</v>
      </c>
      <c r="D91" s="116">
        <v>2</v>
      </c>
      <c r="E91" s="41"/>
      <c r="F91" s="45"/>
    </row>
    <row r="92" spans="2:6" ht="19.5" customHeight="1" x14ac:dyDescent="0.3">
      <c r="B92" s="91"/>
      <c r="C92" s="128" t="s">
        <v>113</v>
      </c>
      <c r="D92" s="96"/>
      <c r="E92" s="92"/>
      <c r="F92" s="45"/>
    </row>
    <row r="93" spans="2:6" ht="24.75" customHeight="1" x14ac:dyDescent="0.3">
      <c r="B93" s="91"/>
      <c r="C93" s="94" t="s">
        <v>107</v>
      </c>
      <c r="D93" s="96"/>
      <c r="E93" s="92"/>
      <c r="F93" s="45"/>
    </row>
    <row r="94" spans="2:6" ht="16.5" x14ac:dyDescent="0.25">
      <c r="B94" s="199" t="s">
        <v>114</v>
      </c>
      <c r="C94" s="200"/>
      <c r="D94" s="99"/>
      <c r="E94" s="97"/>
      <c r="F94" s="45"/>
    </row>
    <row r="95" spans="2:6" ht="17.25" customHeight="1" x14ac:dyDescent="0.25">
      <c r="B95" s="65"/>
      <c r="C95" s="82" t="s">
        <v>115</v>
      </c>
      <c r="D95" s="66"/>
      <c r="E95" s="100" t="s">
        <v>21</v>
      </c>
      <c r="F95" s="45"/>
    </row>
    <row r="96" spans="2:6" ht="16.5" x14ac:dyDescent="0.25">
      <c r="B96" s="199" t="s">
        <v>116</v>
      </c>
      <c r="C96" s="200"/>
      <c r="D96" s="99"/>
      <c r="E96" s="97"/>
      <c r="F96" s="45"/>
    </row>
    <row r="97" spans="2:6" ht="17.25" customHeight="1" x14ac:dyDescent="0.25">
      <c r="B97" s="65"/>
      <c r="C97" s="59" t="s">
        <v>117</v>
      </c>
      <c r="D97" s="66"/>
      <c r="E97" s="98"/>
      <c r="F97" s="45"/>
    </row>
  </sheetData>
  <protectedRanges>
    <protectedRange password="D3C5" sqref="B8" name="Notocar_4"/>
  </protectedRanges>
  <mergeCells count="36">
    <mergeCell ref="B13:C13"/>
    <mergeCell ref="B2:F2"/>
    <mergeCell ref="A3:F3"/>
    <mergeCell ref="B4:D4"/>
    <mergeCell ref="E4:F4"/>
    <mergeCell ref="B5:D5"/>
    <mergeCell ref="B6:D6"/>
    <mergeCell ref="B8:C8"/>
    <mergeCell ref="B9:C9"/>
    <mergeCell ref="B10:C10"/>
    <mergeCell ref="B11:C11"/>
    <mergeCell ref="B12:C12"/>
    <mergeCell ref="G54:G55"/>
    <mergeCell ref="B55:C55"/>
    <mergeCell ref="B14:C14"/>
    <mergeCell ref="B15:C15"/>
    <mergeCell ref="B16:C16"/>
    <mergeCell ref="B17:C17"/>
    <mergeCell ref="B18:C18"/>
    <mergeCell ref="B19:C19"/>
    <mergeCell ref="B21:C21"/>
    <mergeCell ref="D66:D78"/>
    <mergeCell ref="B20:C20"/>
    <mergeCell ref="B22:C22"/>
    <mergeCell ref="B23:C23"/>
    <mergeCell ref="B54:C54"/>
    <mergeCell ref="B56:C56"/>
    <mergeCell ref="B57:C57"/>
    <mergeCell ref="B58:C58"/>
    <mergeCell ref="B59:C59"/>
    <mergeCell ref="D60:D65"/>
    <mergeCell ref="D79:D81"/>
    <mergeCell ref="D82:D84"/>
    <mergeCell ref="D85:D87"/>
    <mergeCell ref="B94:C94"/>
    <mergeCell ref="B96:C96"/>
  </mergeCells>
  <hyperlinks>
    <hyperlink ref="E95" location="'Annex 0'!A1" display="ANNEX 0" xr:uid="{00000000-0004-0000-0100-000000000000}"/>
    <hyperlink ref="A2" location="INDEX!A1" display="LOT 2" xr:uid="{00000000-0004-0000-0100-000001000000}"/>
  </hyperlinks>
  <pageMargins left="0.7" right="0.7" top="0.75" bottom="0.75" header="0.3" footer="0.3"/>
  <pageSetup paperSize="9" fitToHeight="0" orientation="portrait" horizontalDpi="4294967293" verticalDpi="429496729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"/>
  <sheetViews>
    <sheetView topLeftCell="A53" workbookViewId="0">
      <selection activeCell="A57" sqref="A57:XFD110"/>
    </sheetView>
  </sheetViews>
  <sheetFormatPr baseColWidth="10" defaultColWidth="8.85546875" defaultRowHeight="15" x14ac:dyDescent="0.25"/>
  <cols>
    <col min="1" max="1" width="7.5703125" style="1" bestFit="1" customWidth="1"/>
    <col min="2" max="2" width="7" style="1" customWidth="1"/>
    <col min="3" max="3" width="66.7109375" style="1" customWidth="1"/>
    <col min="4" max="4" width="10.85546875" style="38" customWidth="1"/>
    <col min="5" max="5" width="21" style="1" customWidth="1"/>
    <col min="6" max="6" width="28.140625" style="2" customWidth="1"/>
    <col min="7" max="7" width="10.140625" style="3" hidden="1" customWidth="1"/>
    <col min="8" max="8" width="19.7109375" style="1" hidden="1" customWidth="1"/>
    <col min="9" max="9" width="18.5703125" style="1" hidden="1" customWidth="1"/>
    <col min="10" max="10" width="17.85546875" style="1" hidden="1" customWidth="1"/>
    <col min="11" max="11" width="16.42578125" style="1" hidden="1" customWidth="1"/>
    <col min="12" max="25" width="11.42578125" style="1" hidden="1" customWidth="1"/>
    <col min="26" max="26" width="13" style="1" customWidth="1"/>
    <col min="27" max="257" width="8.85546875" style="1"/>
    <col min="258" max="258" width="16.85546875" style="1" customWidth="1"/>
    <col min="259" max="259" width="66.7109375" style="1" customWidth="1"/>
    <col min="260" max="260" width="10.85546875" style="1" customWidth="1"/>
    <col min="261" max="261" width="21" style="1" customWidth="1"/>
    <col min="262" max="262" width="28.140625" style="1" customWidth="1"/>
    <col min="263" max="281" width="0" style="1" hidden="1" customWidth="1"/>
    <col min="282" max="513" width="8.85546875" style="1"/>
    <col min="514" max="514" width="16.85546875" style="1" customWidth="1"/>
    <col min="515" max="515" width="66.7109375" style="1" customWidth="1"/>
    <col min="516" max="516" width="10.85546875" style="1" customWidth="1"/>
    <col min="517" max="517" width="21" style="1" customWidth="1"/>
    <col min="518" max="518" width="28.140625" style="1" customWidth="1"/>
    <col min="519" max="537" width="0" style="1" hidden="1" customWidth="1"/>
    <col min="538" max="769" width="8.85546875" style="1"/>
    <col min="770" max="770" width="16.85546875" style="1" customWidth="1"/>
    <col min="771" max="771" width="66.7109375" style="1" customWidth="1"/>
    <col min="772" max="772" width="10.85546875" style="1" customWidth="1"/>
    <col min="773" max="773" width="21" style="1" customWidth="1"/>
    <col min="774" max="774" width="28.140625" style="1" customWidth="1"/>
    <col min="775" max="793" width="0" style="1" hidden="1" customWidth="1"/>
    <col min="794" max="1025" width="8.85546875" style="1"/>
    <col min="1026" max="1026" width="16.85546875" style="1" customWidth="1"/>
    <col min="1027" max="1027" width="66.7109375" style="1" customWidth="1"/>
    <col min="1028" max="1028" width="10.85546875" style="1" customWidth="1"/>
    <col min="1029" max="1029" width="21" style="1" customWidth="1"/>
    <col min="1030" max="1030" width="28.140625" style="1" customWidth="1"/>
    <col min="1031" max="1049" width="0" style="1" hidden="1" customWidth="1"/>
    <col min="1050" max="1281" width="8.85546875" style="1"/>
    <col min="1282" max="1282" width="16.85546875" style="1" customWidth="1"/>
    <col min="1283" max="1283" width="66.7109375" style="1" customWidth="1"/>
    <col min="1284" max="1284" width="10.85546875" style="1" customWidth="1"/>
    <col min="1285" max="1285" width="21" style="1" customWidth="1"/>
    <col min="1286" max="1286" width="28.140625" style="1" customWidth="1"/>
    <col min="1287" max="1305" width="0" style="1" hidden="1" customWidth="1"/>
    <col min="1306" max="1537" width="8.85546875" style="1"/>
    <col min="1538" max="1538" width="16.85546875" style="1" customWidth="1"/>
    <col min="1539" max="1539" width="66.7109375" style="1" customWidth="1"/>
    <col min="1540" max="1540" width="10.85546875" style="1" customWidth="1"/>
    <col min="1541" max="1541" width="21" style="1" customWidth="1"/>
    <col min="1542" max="1542" width="28.140625" style="1" customWidth="1"/>
    <col min="1543" max="1561" width="0" style="1" hidden="1" customWidth="1"/>
    <col min="1562" max="1793" width="8.85546875" style="1"/>
    <col min="1794" max="1794" width="16.85546875" style="1" customWidth="1"/>
    <col min="1795" max="1795" width="66.7109375" style="1" customWidth="1"/>
    <col min="1796" max="1796" width="10.85546875" style="1" customWidth="1"/>
    <col min="1797" max="1797" width="21" style="1" customWidth="1"/>
    <col min="1798" max="1798" width="28.140625" style="1" customWidth="1"/>
    <col min="1799" max="1817" width="0" style="1" hidden="1" customWidth="1"/>
    <col min="1818" max="2049" width="8.85546875" style="1"/>
    <col min="2050" max="2050" width="16.85546875" style="1" customWidth="1"/>
    <col min="2051" max="2051" width="66.7109375" style="1" customWidth="1"/>
    <col min="2052" max="2052" width="10.85546875" style="1" customWidth="1"/>
    <col min="2053" max="2053" width="21" style="1" customWidth="1"/>
    <col min="2054" max="2054" width="28.140625" style="1" customWidth="1"/>
    <col min="2055" max="2073" width="0" style="1" hidden="1" customWidth="1"/>
    <col min="2074" max="2305" width="8.85546875" style="1"/>
    <col min="2306" max="2306" width="16.85546875" style="1" customWidth="1"/>
    <col min="2307" max="2307" width="66.7109375" style="1" customWidth="1"/>
    <col min="2308" max="2308" width="10.85546875" style="1" customWidth="1"/>
    <col min="2309" max="2309" width="21" style="1" customWidth="1"/>
    <col min="2310" max="2310" width="28.140625" style="1" customWidth="1"/>
    <col min="2311" max="2329" width="0" style="1" hidden="1" customWidth="1"/>
    <col min="2330" max="2561" width="8.85546875" style="1"/>
    <col min="2562" max="2562" width="16.85546875" style="1" customWidth="1"/>
    <col min="2563" max="2563" width="66.7109375" style="1" customWidth="1"/>
    <col min="2564" max="2564" width="10.85546875" style="1" customWidth="1"/>
    <col min="2565" max="2565" width="21" style="1" customWidth="1"/>
    <col min="2566" max="2566" width="28.140625" style="1" customWidth="1"/>
    <col min="2567" max="2585" width="0" style="1" hidden="1" customWidth="1"/>
    <col min="2586" max="2817" width="8.85546875" style="1"/>
    <col min="2818" max="2818" width="16.85546875" style="1" customWidth="1"/>
    <col min="2819" max="2819" width="66.7109375" style="1" customWidth="1"/>
    <col min="2820" max="2820" width="10.85546875" style="1" customWidth="1"/>
    <col min="2821" max="2821" width="21" style="1" customWidth="1"/>
    <col min="2822" max="2822" width="28.140625" style="1" customWidth="1"/>
    <col min="2823" max="2841" width="0" style="1" hidden="1" customWidth="1"/>
    <col min="2842" max="3073" width="8.85546875" style="1"/>
    <col min="3074" max="3074" width="16.85546875" style="1" customWidth="1"/>
    <col min="3075" max="3075" width="66.7109375" style="1" customWidth="1"/>
    <col min="3076" max="3076" width="10.85546875" style="1" customWidth="1"/>
    <col min="3077" max="3077" width="21" style="1" customWidth="1"/>
    <col min="3078" max="3078" width="28.140625" style="1" customWidth="1"/>
    <col min="3079" max="3097" width="0" style="1" hidden="1" customWidth="1"/>
    <col min="3098" max="3329" width="8.85546875" style="1"/>
    <col min="3330" max="3330" width="16.85546875" style="1" customWidth="1"/>
    <col min="3331" max="3331" width="66.7109375" style="1" customWidth="1"/>
    <col min="3332" max="3332" width="10.85546875" style="1" customWidth="1"/>
    <col min="3333" max="3333" width="21" style="1" customWidth="1"/>
    <col min="3334" max="3334" width="28.140625" style="1" customWidth="1"/>
    <col min="3335" max="3353" width="0" style="1" hidden="1" customWidth="1"/>
    <col min="3354" max="3585" width="8.85546875" style="1"/>
    <col min="3586" max="3586" width="16.85546875" style="1" customWidth="1"/>
    <col min="3587" max="3587" width="66.7109375" style="1" customWidth="1"/>
    <col min="3588" max="3588" width="10.85546875" style="1" customWidth="1"/>
    <col min="3589" max="3589" width="21" style="1" customWidth="1"/>
    <col min="3590" max="3590" width="28.140625" style="1" customWidth="1"/>
    <col min="3591" max="3609" width="0" style="1" hidden="1" customWidth="1"/>
    <col min="3610" max="3841" width="8.85546875" style="1"/>
    <col min="3842" max="3842" width="16.85546875" style="1" customWidth="1"/>
    <col min="3843" max="3843" width="66.7109375" style="1" customWidth="1"/>
    <col min="3844" max="3844" width="10.85546875" style="1" customWidth="1"/>
    <col min="3845" max="3845" width="21" style="1" customWidth="1"/>
    <col min="3846" max="3846" width="28.140625" style="1" customWidth="1"/>
    <col min="3847" max="3865" width="0" style="1" hidden="1" customWidth="1"/>
    <col min="3866" max="4097" width="8.85546875" style="1"/>
    <col min="4098" max="4098" width="16.85546875" style="1" customWidth="1"/>
    <col min="4099" max="4099" width="66.7109375" style="1" customWidth="1"/>
    <col min="4100" max="4100" width="10.85546875" style="1" customWidth="1"/>
    <col min="4101" max="4101" width="21" style="1" customWidth="1"/>
    <col min="4102" max="4102" width="28.140625" style="1" customWidth="1"/>
    <col min="4103" max="4121" width="0" style="1" hidden="1" customWidth="1"/>
    <col min="4122" max="4353" width="8.85546875" style="1"/>
    <col min="4354" max="4354" width="16.85546875" style="1" customWidth="1"/>
    <col min="4355" max="4355" width="66.7109375" style="1" customWidth="1"/>
    <col min="4356" max="4356" width="10.85546875" style="1" customWidth="1"/>
    <col min="4357" max="4357" width="21" style="1" customWidth="1"/>
    <col min="4358" max="4358" width="28.140625" style="1" customWidth="1"/>
    <col min="4359" max="4377" width="0" style="1" hidden="1" customWidth="1"/>
    <col min="4378" max="4609" width="8.85546875" style="1"/>
    <col min="4610" max="4610" width="16.85546875" style="1" customWidth="1"/>
    <col min="4611" max="4611" width="66.7109375" style="1" customWidth="1"/>
    <col min="4612" max="4612" width="10.85546875" style="1" customWidth="1"/>
    <col min="4613" max="4613" width="21" style="1" customWidth="1"/>
    <col min="4614" max="4614" width="28.140625" style="1" customWidth="1"/>
    <col min="4615" max="4633" width="0" style="1" hidden="1" customWidth="1"/>
    <col min="4634" max="4865" width="8.85546875" style="1"/>
    <col min="4866" max="4866" width="16.85546875" style="1" customWidth="1"/>
    <col min="4867" max="4867" width="66.7109375" style="1" customWidth="1"/>
    <col min="4868" max="4868" width="10.85546875" style="1" customWidth="1"/>
    <col min="4869" max="4869" width="21" style="1" customWidth="1"/>
    <col min="4870" max="4870" width="28.140625" style="1" customWidth="1"/>
    <col min="4871" max="4889" width="0" style="1" hidden="1" customWidth="1"/>
    <col min="4890" max="5121" width="8.85546875" style="1"/>
    <col min="5122" max="5122" width="16.85546875" style="1" customWidth="1"/>
    <col min="5123" max="5123" width="66.7109375" style="1" customWidth="1"/>
    <col min="5124" max="5124" width="10.85546875" style="1" customWidth="1"/>
    <col min="5125" max="5125" width="21" style="1" customWidth="1"/>
    <col min="5126" max="5126" width="28.140625" style="1" customWidth="1"/>
    <col min="5127" max="5145" width="0" style="1" hidden="1" customWidth="1"/>
    <col min="5146" max="5377" width="8.85546875" style="1"/>
    <col min="5378" max="5378" width="16.85546875" style="1" customWidth="1"/>
    <col min="5379" max="5379" width="66.7109375" style="1" customWidth="1"/>
    <col min="5380" max="5380" width="10.85546875" style="1" customWidth="1"/>
    <col min="5381" max="5381" width="21" style="1" customWidth="1"/>
    <col min="5382" max="5382" width="28.140625" style="1" customWidth="1"/>
    <col min="5383" max="5401" width="0" style="1" hidden="1" customWidth="1"/>
    <col min="5402" max="5633" width="8.85546875" style="1"/>
    <col min="5634" max="5634" width="16.85546875" style="1" customWidth="1"/>
    <col min="5635" max="5635" width="66.7109375" style="1" customWidth="1"/>
    <col min="5636" max="5636" width="10.85546875" style="1" customWidth="1"/>
    <col min="5637" max="5637" width="21" style="1" customWidth="1"/>
    <col min="5638" max="5638" width="28.140625" style="1" customWidth="1"/>
    <col min="5639" max="5657" width="0" style="1" hidden="1" customWidth="1"/>
    <col min="5658" max="5889" width="8.85546875" style="1"/>
    <col min="5890" max="5890" width="16.85546875" style="1" customWidth="1"/>
    <col min="5891" max="5891" width="66.7109375" style="1" customWidth="1"/>
    <col min="5892" max="5892" width="10.85546875" style="1" customWidth="1"/>
    <col min="5893" max="5893" width="21" style="1" customWidth="1"/>
    <col min="5894" max="5894" width="28.140625" style="1" customWidth="1"/>
    <col min="5895" max="5913" width="0" style="1" hidden="1" customWidth="1"/>
    <col min="5914" max="6145" width="8.85546875" style="1"/>
    <col min="6146" max="6146" width="16.85546875" style="1" customWidth="1"/>
    <col min="6147" max="6147" width="66.7109375" style="1" customWidth="1"/>
    <col min="6148" max="6148" width="10.85546875" style="1" customWidth="1"/>
    <col min="6149" max="6149" width="21" style="1" customWidth="1"/>
    <col min="6150" max="6150" width="28.140625" style="1" customWidth="1"/>
    <col min="6151" max="6169" width="0" style="1" hidden="1" customWidth="1"/>
    <col min="6170" max="6401" width="8.85546875" style="1"/>
    <col min="6402" max="6402" width="16.85546875" style="1" customWidth="1"/>
    <col min="6403" max="6403" width="66.7109375" style="1" customWidth="1"/>
    <col min="6404" max="6404" width="10.85546875" style="1" customWidth="1"/>
    <col min="6405" max="6405" width="21" style="1" customWidth="1"/>
    <col min="6406" max="6406" width="28.140625" style="1" customWidth="1"/>
    <col min="6407" max="6425" width="0" style="1" hidden="1" customWidth="1"/>
    <col min="6426" max="6657" width="8.85546875" style="1"/>
    <col min="6658" max="6658" width="16.85546875" style="1" customWidth="1"/>
    <col min="6659" max="6659" width="66.7109375" style="1" customWidth="1"/>
    <col min="6660" max="6660" width="10.85546875" style="1" customWidth="1"/>
    <col min="6661" max="6661" width="21" style="1" customWidth="1"/>
    <col min="6662" max="6662" width="28.140625" style="1" customWidth="1"/>
    <col min="6663" max="6681" width="0" style="1" hidden="1" customWidth="1"/>
    <col min="6682" max="6913" width="8.85546875" style="1"/>
    <col min="6914" max="6914" width="16.85546875" style="1" customWidth="1"/>
    <col min="6915" max="6915" width="66.7109375" style="1" customWidth="1"/>
    <col min="6916" max="6916" width="10.85546875" style="1" customWidth="1"/>
    <col min="6917" max="6917" width="21" style="1" customWidth="1"/>
    <col min="6918" max="6918" width="28.140625" style="1" customWidth="1"/>
    <col min="6919" max="6937" width="0" style="1" hidden="1" customWidth="1"/>
    <col min="6938" max="7169" width="8.85546875" style="1"/>
    <col min="7170" max="7170" width="16.85546875" style="1" customWidth="1"/>
    <col min="7171" max="7171" width="66.7109375" style="1" customWidth="1"/>
    <col min="7172" max="7172" width="10.85546875" style="1" customWidth="1"/>
    <col min="7173" max="7173" width="21" style="1" customWidth="1"/>
    <col min="7174" max="7174" width="28.140625" style="1" customWidth="1"/>
    <col min="7175" max="7193" width="0" style="1" hidden="1" customWidth="1"/>
    <col min="7194" max="7425" width="8.85546875" style="1"/>
    <col min="7426" max="7426" width="16.85546875" style="1" customWidth="1"/>
    <col min="7427" max="7427" width="66.7109375" style="1" customWidth="1"/>
    <col min="7428" max="7428" width="10.85546875" style="1" customWidth="1"/>
    <col min="7429" max="7429" width="21" style="1" customWidth="1"/>
    <col min="7430" max="7430" width="28.140625" style="1" customWidth="1"/>
    <col min="7431" max="7449" width="0" style="1" hidden="1" customWidth="1"/>
    <col min="7450" max="7681" width="8.85546875" style="1"/>
    <col min="7682" max="7682" width="16.85546875" style="1" customWidth="1"/>
    <col min="7683" max="7683" width="66.7109375" style="1" customWidth="1"/>
    <col min="7684" max="7684" width="10.85546875" style="1" customWidth="1"/>
    <col min="7685" max="7685" width="21" style="1" customWidth="1"/>
    <col min="7686" max="7686" width="28.140625" style="1" customWidth="1"/>
    <col min="7687" max="7705" width="0" style="1" hidden="1" customWidth="1"/>
    <col min="7706" max="7937" width="8.85546875" style="1"/>
    <col min="7938" max="7938" width="16.85546875" style="1" customWidth="1"/>
    <col min="7939" max="7939" width="66.7109375" style="1" customWidth="1"/>
    <col min="7940" max="7940" width="10.85546875" style="1" customWidth="1"/>
    <col min="7941" max="7941" width="21" style="1" customWidth="1"/>
    <col min="7942" max="7942" width="28.140625" style="1" customWidth="1"/>
    <col min="7943" max="7961" width="0" style="1" hidden="1" customWidth="1"/>
    <col min="7962" max="8193" width="8.85546875" style="1"/>
    <col min="8194" max="8194" width="16.85546875" style="1" customWidth="1"/>
    <col min="8195" max="8195" width="66.7109375" style="1" customWidth="1"/>
    <col min="8196" max="8196" width="10.85546875" style="1" customWidth="1"/>
    <col min="8197" max="8197" width="21" style="1" customWidth="1"/>
    <col min="8198" max="8198" width="28.140625" style="1" customWidth="1"/>
    <col min="8199" max="8217" width="0" style="1" hidden="1" customWidth="1"/>
    <col min="8218" max="8449" width="8.85546875" style="1"/>
    <col min="8450" max="8450" width="16.85546875" style="1" customWidth="1"/>
    <col min="8451" max="8451" width="66.7109375" style="1" customWidth="1"/>
    <col min="8452" max="8452" width="10.85546875" style="1" customWidth="1"/>
    <col min="8453" max="8453" width="21" style="1" customWidth="1"/>
    <col min="8454" max="8454" width="28.140625" style="1" customWidth="1"/>
    <col min="8455" max="8473" width="0" style="1" hidden="1" customWidth="1"/>
    <col min="8474" max="8705" width="8.85546875" style="1"/>
    <col min="8706" max="8706" width="16.85546875" style="1" customWidth="1"/>
    <col min="8707" max="8707" width="66.7109375" style="1" customWidth="1"/>
    <col min="8708" max="8708" width="10.85546875" style="1" customWidth="1"/>
    <col min="8709" max="8709" width="21" style="1" customWidth="1"/>
    <col min="8710" max="8710" width="28.140625" style="1" customWidth="1"/>
    <col min="8711" max="8729" width="0" style="1" hidden="1" customWidth="1"/>
    <col min="8730" max="8961" width="8.85546875" style="1"/>
    <col min="8962" max="8962" width="16.85546875" style="1" customWidth="1"/>
    <col min="8963" max="8963" width="66.7109375" style="1" customWidth="1"/>
    <col min="8964" max="8964" width="10.85546875" style="1" customWidth="1"/>
    <col min="8965" max="8965" width="21" style="1" customWidth="1"/>
    <col min="8966" max="8966" width="28.140625" style="1" customWidth="1"/>
    <col min="8967" max="8985" width="0" style="1" hidden="1" customWidth="1"/>
    <col min="8986" max="9217" width="8.85546875" style="1"/>
    <col min="9218" max="9218" width="16.85546875" style="1" customWidth="1"/>
    <col min="9219" max="9219" width="66.7109375" style="1" customWidth="1"/>
    <col min="9220" max="9220" width="10.85546875" style="1" customWidth="1"/>
    <col min="9221" max="9221" width="21" style="1" customWidth="1"/>
    <col min="9222" max="9222" width="28.140625" style="1" customWidth="1"/>
    <col min="9223" max="9241" width="0" style="1" hidden="1" customWidth="1"/>
    <col min="9242" max="9473" width="8.85546875" style="1"/>
    <col min="9474" max="9474" width="16.85546875" style="1" customWidth="1"/>
    <col min="9475" max="9475" width="66.7109375" style="1" customWidth="1"/>
    <col min="9476" max="9476" width="10.85546875" style="1" customWidth="1"/>
    <col min="9477" max="9477" width="21" style="1" customWidth="1"/>
    <col min="9478" max="9478" width="28.140625" style="1" customWidth="1"/>
    <col min="9479" max="9497" width="0" style="1" hidden="1" customWidth="1"/>
    <col min="9498" max="9729" width="8.85546875" style="1"/>
    <col min="9730" max="9730" width="16.85546875" style="1" customWidth="1"/>
    <col min="9731" max="9731" width="66.7109375" style="1" customWidth="1"/>
    <col min="9732" max="9732" width="10.85546875" style="1" customWidth="1"/>
    <col min="9733" max="9733" width="21" style="1" customWidth="1"/>
    <col min="9734" max="9734" width="28.140625" style="1" customWidth="1"/>
    <col min="9735" max="9753" width="0" style="1" hidden="1" customWidth="1"/>
    <col min="9754" max="9985" width="8.85546875" style="1"/>
    <col min="9986" max="9986" width="16.85546875" style="1" customWidth="1"/>
    <col min="9987" max="9987" width="66.7109375" style="1" customWidth="1"/>
    <col min="9988" max="9988" width="10.85546875" style="1" customWidth="1"/>
    <col min="9989" max="9989" width="21" style="1" customWidth="1"/>
    <col min="9990" max="9990" width="28.140625" style="1" customWidth="1"/>
    <col min="9991" max="10009" width="0" style="1" hidden="1" customWidth="1"/>
    <col min="10010" max="10241" width="8.85546875" style="1"/>
    <col min="10242" max="10242" width="16.85546875" style="1" customWidth="1"/>
    <col min="10243" max="10243" width="66.7109375" style="1" customWidth="1"/>
    <col min="10244" max="10244" width="10.85546875" style="1" customWidth="1"/>
    <col min="10245" max="10245" width="21" style="1" customWidth="1"/>
    <col min="10246" max="10246" width="28.140625" style="1" customWidth="1"/>
    <col min="10247" max="10265" width="0" style="1" hidden="1" customWidth="1"/>
    <col min="10266" max="10497" width="8.85546875" style="1"/>
    <col min="10498" max="10498" width="16.85546875" style="1" customWidth="1"/>
    <col min="10499" max="10499" width="66.7109375" style="1" customWidth="1"/>
    <col min="10500" max="10500" width="10.85546875" style="1" customWidth="1"/>
    <col min="10501" max="10501" width="21" style="1" customWidth="1"/>
    <col min="10502" max="10502" width="28.140625" style="1" customWidth="1"/>
    <col min="10503" max="10521" width="0" style="1" hidden="1" customWidth="1"/>
    <col min="10522" max="10753" width="8.85546875" style="1"/>
    <col min="10754" max="10754" width="16.85546875" style="1" customWidth="1"/>
    <col min="10755" max="10755" width="66.7109375" style="1" customWidth="1"/>
    <col min="10756" max="10756" width="10.85546875" style="1" customWidth="1"/>
    <col min="10757" max="10757" width="21" style="1" customWidth="1"/>
    <col min="10758" max="10758" width="28.140625" style="1" customWidth="1"/>
    <col min="10759" max="10777" width="0" style="1" hidden="1" customWidth="1"/>
    <col min="10778" max="11009" width="8.85546875" style="1"/>
    <col min="11010" max="11010" width="16.85546875" style="1" customWidth="1"/>
    <col min="11011" max="11011" width="66.7109375" style="1" customWidth="1"/>
    <col min="11012" max="11012" width="10.85546875" style="1" customWidth="1"/>
    <col min="11013" max="11013" width="21" style="1" customWidth="1"/>
    <col min="11014" max="11014" width="28.140625" style="1" customWidth="1"/>
    <col min="11015" max="11033" width="0" style="1" hidden="1" customWidth="1"/>
    <col min="11034" max="11265" width="8.85546875" style="1"/>
    <col min="11266" max="11266" width="16.85546875" style="1" customWidth="1"/>
    <col min="11267" max="11267" width="66.7109375" style="1" customWidth="1"/>
    <col min="11268" max="11268" width="10.85546875" style="1" customWidth="1"/>
    <col min="11269" max="11269" width="21" style="1" customWidth="1"/>
    <col min="11270" max="11270" width="28.140625" style="1" customWidth="1"/>
    <col min="11271" max="11289" width="0" style="1" hidden="1" customWidth="1"/>
    <col min="11290" max="11521" width="8.85546875" style="1"/>
    <col min="11522" max="11522" width="16.85546875" style="1" customWidth="1"/>
    <col min="11523" max="11523" width="66.7109375" style="1" customWidth="1"/>
    <col min="11524" max="11524" width="10.85546875" style="1" customWidth="1"/>
    <col min="11525" max="11525" width="21" style="1" customWidth="1"/>
    <col min="11526" max="11526" width="28.140625" style="1" customWidth="1"/>
    <col min="11527" max="11545" width="0" style="1" hidden="1" customWidth="1"/>
    <col min="11546" max="11777" width="8.85546875" style="1"/>
    <col min="11778" max="11778" width="16.85546875" style="1" customWidth="1"/>
    <col min="11779" max="11779" width="66.7109375" style="1" customWidth="1"/>
    <col min="11780" max="11780" width="10.85546875" style="1" customWidth="1"/>
    <col min="11781" max="11781" width="21" style="1" customWidth="1"/>
    <col min="11782" max="11782" width="28.140625" style="1" customWidth="1"/>
    <col min="11783" max="11801" width="0" style="1" hidden="1" customWidth="1"/>
    <col min="11802" max="12033" width="8.85546875" style="1"/>
    <col min="12034" max="12034" width="16.85546875" style="1" customWidth="1"/>
    <col min="12035" max="12035" width="66.7109375" style="1" customWidth="1"/>
    <col min="12036" max="12036" width="10.85546875" style="1" customWidth="1"/>
    <col min="12037" max="12037" width="21" style="1" customWidth="1"/>
    <col min="12038" max="12038" width="28.140625" style="1" customWidth="1"/>
    <col min="12039" max="12057" width="0" style="1" hidden="1" customWidth="1"/>
    <col min="12058" max="12289" width="8.85546875" style="1"/>
    <col min="12290" max="12290" width="16.85546875" style="1" customWidth="1"/>
    <col min="12291" max="12291" width="66.7109375" style="1" customWidth="1"/>
    <col min="12292" max="12292" width="10.85546875" style="1" customWidth="1"/>
    <col min="12293" max="12293" width="21" style="1" customWidth="1"/>
    <col min="12294" max="12294" width="28.140625" style="1" customWidth="1"/>
    <col min="12295" max="12313" width="0" style="1" hidden="1" customWidth="1"/>
    <col min="12314" max="12545" width="8.85546875" style="1"/>
    <col min="12546" max="12546" width="16.85546875" style="1" customWidth="1"/>
    <col min="12547" max="12547" width="66.7109375" style="1" customWidth="1"/>
    <col min="12548" max="12548" width="10.85546875" style="1" customWidth="1"/>
    <col min="12549" max="12549" width="21" style="1" customWidth="1"/>
    <col min="12550" max="12550" width="28.140625" style="1" customWidth="1"/>
    <col min="12551" max="12569" width="0" style="1" hidden="1" customWidth="1"/>
    <col min="12570" max="12801" width="8.85546875" style="1"/>
    <col min="12802" max="12802" width="16.85546875" style="1" customWidth="1"/>
    <col min="12803" max="12803" width="66.7109375" style="1" customWidth="1"/>
    <col min="12804" max="12804" width="10.85546875" style="1" customWidth="1"/>
    <col min="12805" max="12805" width="21" style="1" customWidth="1"/>
    <col min="12806" max="12806" width="28.140625" style="1" customWidth="1"/>
    <col min="12807" max="12825" width="0" style="1" hidden="1" customWidth="1"/>
    <col min="12826" max="13057" width="8.85546875" style="1"/>
    <col min="13058" max="13058" width="16.85546875" style="1" customWidth="1"/>
    <col min="13059" max="13059" width="66.7109375" style="1" customWidth="1"/>
    <col min="13060" max="13060" width="10.85546875" style="1" customWidth="1"/>
    <col min="13061" max="13061" width="21" style="1" customWidth="1"/>
    <col min="13062" max="13062" width="28.140625" style="1" customWidth="1"/>
    <col min="13063" max="13081" width="0" style="1" hidden="1" customWidth="1"/>
    <col min="13082" max="13313" width="8.85546875" style="1"/>
    <col min="13314" max="13314" width="16.85546875" style="1" customWidth="1"/>
    <col min="13315" max="13315" width="66.7109375" style="1" customWidth="1"/>
    <col min="13316" max="13316" width="10.85546875" style="1" customWidth="1"/>
    <col min="13317" max="13317" width="21" style="1" customWidth="1"/>
    <col min="13318" max="13318" width="28.140625" style="1" customWidth="1"/>
    <col min="13319" max="13337" width="0" style="1" hidden="1" customWidth="1"/>
    <col min="13338" max="13569" width="8.85546875" style="1"/>
    <col min="13570" max="13570" width="16.85546875" style="1" customWidth="1"/>
    <col min="13571" max="13571" width="66.7109375" style="1" customWidth="1"/>
    <col min="13572" max="13572" width="10.85546875" style="1" customWidth="1"/>
    <col min="13573" max="13573" width="21" style="1" customWidth="1"/>
    <col min="13574" max="13574" width="28.140625" style="1" customWidth="1"/>
    <col min="13575" max="13593" width="0" style="1" hidden="1" customWidth="1"/>
    <col min="13594" max="13825" width="8.85546875" style="1"/>
    <col min="13826" max="13826" width="16.85546875" style="1" customWidth="1"/>
    <col min="13827" max="13827" width="66.7109375" style="1" customWidth="1"/>
    <col min="13828" max="13828" width="10.85546875" style="1" customWidth="1"/>
    <col min="13829" max="13829" width="21" style="1" customWidth="1"/>
    <col min="13830" max="13830" width="28.140625" style="1" customWidth="1"/>
    <col min="13831" max="13849" width="0" style="1" hidden="1" customWidth="1"/>
    <col min="13850" max="14081" width="8.85546875" style="1"/>
    <col min="14082" max="14082" width="16.85546875" style="1" customWidth="1"/>
    <col min="14083" max="14083" width="66.7109375" style="1" customWidth="1"/>
    <col min="14084" max="14084" width="10.85546875" style="1" customWidth="1"/>
    <col min="14085" max="14085" width="21" style="1" customWidth="1"/>
    <col min="14086" max="14086" width="28.140625" style="1" customWidth="1"/>
    <col min="14087" max="14105" width="0" style="1" hidden="1" customWidth="1"/>
    <col min="14106" max="14337" width="8.85546875" style="1"/>
    <col min="14338" max="14338" width="16.85546875" style="1" customWidth="1"/>
    <col min="14339" max="14339" width="66.7109375" style="1" customWidth="1"/>
    <col min="14340" max="14340" width="10.85546875" style="1" customWidth="1"/>
    <col min="14341" max="14341" width="21" style="1" customWidth="1"/>
    <col min="14342" max="14342" width="28.140625" style="1" customWidth="1"/>
    <col min="14343" max="14361" width="0" style="1" hidden="1" customWidth="1"/>
    <col min="14362" max="14593" width="8.85546875" style="1"/>
    <col min="14594" max="14594" width="16.85546875" style="1" customWidth="1"/>
    <col min="14595" max="14595" width="66.7109375" style="1" customWidth="1"/>
    <col min="14596" max="14596" width="10.85546875" style="1" customWidth="1"/>
    <col min="14597" max="14597" width="21" style="1" customWidth="1"/>
    <col min="14598" max="14598" width="28.140625" style="1" customWidth="1"/>
    <col min="14599" max="14617" width="0" style="1" hidden="1" customWidth="1"/>
    <col min="14618" max="14849" width="8.85546875" style="1"/>
    <col min="14850" max="14850" width="16.85546875" style="1" customWidth="1"/>
    <col min="14851" max="14851" width="66.7109375" style="1" customWidth="1"/>
    <col min="14852" max="14852" width="10.85546875" style="1" customWidth="1"/>
    <col min="14853" max="14853" width="21" style="1" customWidth="1"/>
    <col min="14854" max="14854" width="28.140625" style="1" customWidth="1"/>
    <col min="14855" max="14873" width="0" style="1" hidden="1" customWidth="1"/>
    <col min="14874" max="15105" width="8.85546875" style="1"/>
    <col min="15106" max="15106" width="16.85546875" style="1" customWidth="1"/>
    <col min="15107" max="15107" width="66.7109375" style="1" customWidth="1"/>
    <col min="15108" max="15108" width="10.85546875" style="1" customWidth="1"/>
    <col min="15109" max="15109" width="21" style="1" customWidth="1"/>
    <col min="15110" max="15110" width="28.140625" style="1" customWidth="1"/>
    <col min="15111" max="15129" width="0" style="1" hidden="1" customWidth="1"/>
    <col min="15130" max="15361" width="8.85546875" style="1"/>
    <col min="15362" max="15362" width="16.85546875" style="1" customWidth="1"/>
    <col min="15363" max="15363" width="66.7109375" style="1" customWidth="1"/>
    <col min="15364" max="15364" width="10.85546875" style="1" customWidth="1"/>
    <col min="15365" max="15365" width="21" style="1" customWidth="1"/>
    <col min="15366" max="15366" width="28.140625" style="1" customWidth="1"/>
    <col min="15367" max="15385" width="0" style="1" hidden="1" customWidth="1"/>
    <col min="15386" max="15617" width="8.85546875" style="1"/>
    <col min="15618" max="15618" width="16.85546875" style="1" customWidth="1"/>
    <col min="15619" max="15619" width="66.7109375" style="1" customWidth="1"/>
    <col min="15620" max="15620" width="10.85546875" style="1" customWidth="1"/>
    <col min="15621" max="15621" width="21" style="1" customWidth="1"/>
    <col min="15622" max="15622" width="28.140625" style="1" customWidth="1"/>
    <col min="15623" max="15641" width="0" style="1" hidden="1" customWidth="1"/>
    <col min="15642" max="15873" width="8.85546875" style="1"/>
    <col min="15874" max="15874" width="16.85546875" style="1" customWidth="1"/>
    <col min="15875" max="15875" width="66.7109375" style="1" customWidth="1"/>
    <col min="15876" max="15876" width="10.85546875" style="1" customWidth="1"/>
    <col min="15877" max="15877" width="21" style="1" customWidth="1"/>
    <col min="15878" max="15878" width="28.140625" style="1" customWidth="1"/>
    <col min="15879" max="15897" width="0" style="1" hidden="1" customWidth="1"/>
    <col min="15898" max="16129" width="8.85546875" style="1"/>
    <col min="16130" max="16130" width="16.85546875" style="1" customWidth="1"/>
    <col min="16131" max="16131" width="66.7109375" style="1" customWidth="1"/>
    <col min="16132" max="16132" width="10.85546875" style="1" customWidth="1"/>
    <col min="16133" max="16133" width="21" style="1" customWidth="1"/>
    <col min="16134" max="16134" width="28.140625" style="1" customWidth="1"/>
    <col min="16135" max="16153" width="0" style="1" hidden="1" customWidth="1"/>
    <col min="16154" max="16384" width="8.85546875" style="1"/>
  </cols>
  <sheetData>
    <row r="1" spans="1:25" ht="124.5" customHeight="1" x14ac:dyDescent="0.25"/>
    <row r="2" spans="1:25" ht="39.75" customHeight="1" x14ac:dyDescent="0.25">
      <c r="A2" s="133" t="s">
        <v>12</v>
      </c>
      <c r="B2" s="221" t="str">
        <f>INDEX!C5</f>
        <v>BASE GRAN TRAUMATOLOGIA</v>
      </c>
      <c r="C2" s="221"/>
      <c r="D2" s="221"/>
      <c r="E2" s="221"/>
      <c r="F2" s="222"/>
      <c r="G2" s="129" t="s">
        <v>23</v>
      </c>
      <c r="H2" s="130" t="s">
        <v>24</v>
      </c>
      <c r="I2" s="131" t="s">
        <v>25</v>
      </c>
      <c r="J2" s="132" t="s">
        <v>26</v>
      </c>
      <c r="K2" s="4"/>
    </row>
    <row r="3" spans="1:25" ht="38.25" customHeight="1" thickBot="1" x14ac:dyDescent="0.3">
      <c r="A3" s="223"/>
      <c r="B3" s="224"/>
      <c r="C3" s="224"/>
      <c r="D3" s="224"/>
      <c r="E3" s="224"/>
      <c r="F3" s="225"/>
      <c r="G3" s="5"/>
      <c r="H3" s="6"/>
      <c r="I3" s="7"/>
      <c r="J3" s="8"/>
      <c r="K3" s="9"/>
      <c r="L3" s="10"/>
      <c r="M3" s="6"/>
      <c r="N3" s="10"/>
      <c r="O3" s="6"/>
      <c r="P3" s="10"/>
      <c r="Q3" s="6"/>
      <c r="R3" s="10"/>
      <c r="S3" s="6"/>
      <c r="T3" s="10"/>
      <c r="U3" s="6"/>
      <c r="V3" s="10"/>
      <c r="W3" s="6"/>
      <c r="X3" s="10"/>
      <c r="Y3" s="11"/>
    </row>
    <row r="4" spans="1:25" s="13" customFormat="1" ht="57" thickBot="1" x14ac:dyDescent="0.3">
      <c r="A4" s="47"/>
      <c r="B4" s="226" t="s">
        <v>27</v>
      </c>
      <c r="C4" s="226"/>
      <c r="D4" s="226"/>
      <c r="E4" s="227" t="s">
        <v>28</v>
      </c>
      <c r="F4" s="228"/>
      <c r="G4" s="12" t="e">
        <f>G8+#REF!+#REF!+#REF!+#REF!+#REF!+#REF!</f>
        <v>#REF!</v>
      </c>
      <c r="I4" s="14">
        <v>1</v>
      </c>
      <c r="J4" s="15" t="s">
        <v>29</v>
      </c>
      <c r="K4" s="16">
        <f>I4</f>
        <v>1</v>
      </c>
      <c r="L4" s="17" t="str">
        <f>B8</f>
        <v>1.1. Característiques constructives</v>
      </c>
      <c r="M4" s="18">
        <f>D8</f>
        <v>0</v>
      </c>
      <c r="N4" s="17" t="e">
        <f>#REF!</f>
        <v>#REF!</v>
      </c>
      <c r="O4" s="18" t="e">
        <f>#REF!</f>
        <v>#REF!</v>
      </c>
      <c r="P4" s="17" t="e">
        <f>#REF!</f>
        <v>#REF!</v>
      </c>
      <c r="Q4" s="18" t="e">
        <f>#REF!</f>
        <v>#REF!</v>
      </c>
      <c r="R4" s="17" t="e">
        <f>#REF!</f>
        <v>#REF!</v>
      </c>
      <c r="S4" s="18" t="e">
        <f>#REF!</f>
        <v>#REF!</v>
      </c>
      <c r="T4" s="17" t="e">
        <f>#REF!</f>
        <v>#REF!</v>
      </c>
      <c r="U4" s="18" t="e">
        <f>#REF!</f>
        <v>#REF!</v>
      </c>
      <c r="V4" s="17" t="e">
        <f>#REF!</f>
        <v>#REF!</v>
      </c>
      <c r="W4" s="18" t="e">
        <f>#REF!</f>
        <v>#REF!</v>
      </c>
      <c r="X4" s="17" t="e">
        <f>#REF!</f>
        <v>#REF!</v>
      </c>
      <c r="Y4" s="19" t="e">
        <f>#REF!</f>
        <v>#REF!</v>
      </c>
    </row>
    <row r="5" spans="1:25" ht="15" customHeight="1" x14ac:dyDescent="0.25">
      <c r="A5" s="22"/>
      <c r="B5" s="229" t="s">
        <v>30</v>
      </c>
      <c r="C5" s="229"/>
      <c r="D5" s="230"/>
      <c r="E5" s="49"/>
      <c r="F5" s="49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52.5" customHeight="1" thickBot="1" x14ac:dyDescent="0.3">
      <c r="A6" s="22"/>
      <c r="B6" s="231" t="s">
        <v>118</v>
      </c>
      <c r="C6" s="231"/>
      <c r="D6" s="232"/>
      <c r="E6" s="49"/>
      <c r="F6" s="49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50.25" customHeight="1" thickBot="1" x14ac:dyDescent="0.3">
      <c r="A7" s="47"/>
      <c r="B7" s="47"/>
      <c r="C7" s="58" t="s">
        <v>32</v>
      </c>
      <c r="D7" s="48"/>
      <c r="E7" s="60"/>
      <c r="F7" s="5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9.5" customHeight="1" x14ac:dyDescent="0.25">
      <c r="A8" s="22"/>
      <c r="B8" s="203" t="s">
        <v>33</v>
      </c>
      <c r="C8" s="204"/>
      <c r="D8" s="56"/>
      <c r="E8" s="61"/>
      <c r="F8" s="40"/>
      <c r="G8" s="23" t="e">
        <f>SUM(#REF!)</f>
        <v>#REF!</v>
      </c>
      <c r="H8" s="24" t="s">
        <v>34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36.75" customHeight="1" x14ac:dyDescent="0.25">
      <c r="A9" s="22"/>
      <c r="B9" s="233" t="s">
        <v>35</v>
      </c>
      <c r="C9" s="234"/>
      <c r="D9" s="56"/>
      <c r="E9" s="62"/>
      <c r="F9" s="40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s="73" customFormat="1" ht="23.25" customHeight="1" x14ac:dyDescent="0.25">
      <c r="A10" s="67"/>
      <c r="B10" s="201" t="s">
        <v>36</v>
      </c>
      <c r="C10" s="202"/>
      <c r="D10" s="68"/>
      <c r="E10" s="69"/>
      <c r="F10" s="70"/>
      <c r="G10" s="71"/>
      <c r="H10" s="24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</row>
    <row r="11" spans="1:25" s="73" customFormat="1" ht="23.25" customHeight="1" x14ac:dyDescent="0.25">
      <c r="A11" s="67"/>
      <c r="B11" s="201" t="s">
        <v>37</v>
      </c>
      <c r="C11" s="202"/>
      <c r="D11" s="68"/>
      <c r="E11" s="69"/>
      <c r="F11" s="70"/>
      <c r="G11" s="71"/>
      <c r="H11" s="24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</row>
    <row r="12" spans="1:25" s="73" customFormat="1" ht="36.75" customHeight="1" x14ac:dyDescent="0.25">
      <c r="A12" s="67"/>
      <c r="B12" s="201" t="s">
        <v>38</v>
      </c>
      <c r="C12" s="202"/>
      <c r="D12" s="68"/>
      <c r="E12" s="69"/>
      <c r="F12" s="70"/>
      <c r="G12" s="71"/>
      <c r="H12" s="24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</row>
    <row r="13" spans="1:25" s="81" customFormat="1" ht="37.5" customHeight="1" x14ac:dyDescent="0.25">
      <c r="A13" s="74"/>
      <c r="B13" s="219" t="s">
        <v>39</v>
      </c>
      <c r="C13" s="220"/>
      <c r="D13" s="75"/>
      <c r="E13" s="76"/>
      <c r="F13" s="77"/>
      <c r="G13" s="78"/>
      <c r="H13" s="79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spans="1:25" s="81" customFormat="1" ht="25.5" customHeight="1" x14ac:dyDescent="0.25">
      <c r="A14" s="74"/>
      <c r="B14" s="219" t="s">
        <v>40</v>
      </c>
      <c r="C14" s="220"/>
      <c r="D14" s="75"/>
      <c r="E14" s="76"/>
      <c r="F14" s="77"/>
      <c r="G14" s="78"/>
      <c r="H14" s="79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25" s="81" customFormat="1" ht="25.5" customHeight="1" x14ac:dyDescent="0.25">
      <c r="A15" s="74"/>
      <c r="B15" s="219" t="s">
        <v>41</v>
      </c>
      <c r="C15" s="220"/>
      <c r="D15" s="75"/>
      <c r="E15" s="76"/>
      <c r="F15" s="77"/>
      <c r="G15" s="78"/>
      <c r="H15" s="79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25" s="81" customFormat="1" ht="25.5" customHeight="1" x14ac:dyDescent="0.25">
      <c r="A16" s="74"/>
      <c r="B16" s="219" t="s">
        <v>42</v>
      </c>
      <c r="C16" s="220"/>
      <c r="D16" s="75"/>
      <c r="E16" s="76"/>
      <c r="F16" s="77"/>
      <c r="G16" s="78"/>
      <c r="H16" s="79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spans="2:25" s="81" customFormat="1" ht="37.5" customHeight="1" x14ac:dyDescent="0.25">
      <c r="B17" s="219" t="s">
        <v>43</v>
      </c>
      <c r="C17" s="220"/>
      <c r="D17" s="75"/>
      <c r="E17" s="76"/>
      <c r="F17" s="77"/>
      <c r="G17" s="78"/>
      <c r="H17" s="79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spans="2:25" s="73" customFormat="1" ht="34.5" customHeight="1" x14ac:dyDescent="0.25">
      <c r="B18" s="201" t="s">
        <v>44</v>
      </c>
      <c r="C18" s="202"/>
      <c r="D18" s="68"/>
      <c r="E18" s="69"/>
      <c r="F18" s="70"/>
      <c r="G18" s="71"/>
      <c r="H18" s="24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</row>
    <row r="19" spans="2:25" s="73" customFormat="1" ht="39" customHeight="1" x14ac:dyDescent="0.25">
      <c r="B19" s="201" t="s">
        <v>45</v>
      </c>
      <c r="C19" s="202"/>
      <c r="D19" s="68"/>
      <c r="E19" s="69"/>
      <c r="F19" s="70"/>
      <c r="G19" s="71"/>
      <c r="H19" s="24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</row>
    <row r="20" spans="2:25" s="73" customFormat="1" ht="30" customHeight="1" x14ac:dyDescent="0.25">
      <c r="B20" s="201" t="s">
        <v>46</v>
      </c>
      <c r="C20" s="202"/>
      <c r="D20" s="68"/>
      <c r="E20" s="69"/>
      <c r="F20" s="70"/>
      <c r="G20" s="71"/>
      <c r="H20" s="24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2:25" s="73" customFormat="1" ht="25.5" customHeight="1" x14ac:dyDescent="0.25">
      <c r="B21" s="201" t="s">
        <v>47</v>
      </c>
      <c r="C21" s="202"/>
      <c r="D21" s="68"/>
      <c r="E21" s="69"/>
      <c r="F21" s="70"/>
      <c r="G21" s="71"/>
      <c r="H21" s="24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2:25" s="73" customFormat="1" ht="30.75" customHeight="1" thickBot="1" x14ac:dyDescent="0.3">
      <c r="B22" s="201" t="s">
        <v>48</v>
      </c>
      <c r="C22" s="202"/>
      <c r="D22" s="68"/>
      <c r="E22" s="69"/>
      <c r="F22" s="70"/>
      <c r="G22" s="71"/>
      <c r="H22" s="24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2:25" ht="34.15" customHeight="1" thickBot="1" x14ac:dyDescent="0.3">
      <c r="B23" s="203" t="s">
        <v>49</v>
      </c>
      <c r="C23" s="204"/>
      <c r="D23" s="83"/>
      <c r="E23" s="62"/>
      <c r="F23" s="40"/>
      <c r="G23" s="2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2:25" ht="27" customHeight="1" thickBot="1" x14ac:dyDescent="0.3">
      <c r="B24" s="120" t="s">
        <v>50</v>
      </c>
      <c r="C24" s="121" t="str">
        <f>B2</f>
        <v>BASE GRAN TRAUMATOLOGIA</v>
      </c>
      <c r="D24" s="119"/>
      <c r="E24" s="62"/>
      <c r="F24" s="40"/>
      <c r="G24" s="2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2:25" s="25" customFormat="1" ht="16.5" x14ac:dyDescent="0.25">
      <c r="B25" s="122">
        <v>1</v>
      </c>
      <c r="C25" s="134" t="s">
        <v>119</v>
      </c>
      <c r="D25" s="85"/>
      <c r="E25" s="62"/>
      <c r="F25" s="40"/>
      <c r="G25" s="109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</row>
    <row r="26" spans="2:25" s="25" customFormat="1" ht="16.5" x14ac:dyDescent="0.25">
      <c r="B26" s="122">
        <v>2</v>
      </c>
      <c r="C26" s="134" t="s">
        <v>120</v>
      </c>
      <c r="D26" s="85"/>
      <c r="E26" s="62"/>
      <c r="F26" s="40"/>
      <c r="G26" s="10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</row>
    <row r="27" spans="2:25" s="25" customFormat="1" ht="16.5" x14ac:dyDescent="0.25">
      <c r="B27" s="122">
        <v>1</v>
      </c>
      <c r="C27" s="134" t="s">
        <v>121</v>
      </c>
      <c r="D27" s="85"/>
      <c r="E27" s="62"/>
      <c r="F27" s="40"/>
      <c r="G27" s="10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2:25" s="25" customFormat="1" ht="16.5" x14ac:dyDescent="0.25">
      <c r="B28" s="122">
        <v>1</v>
      </c>
      <c r="C28" s="134" t="s">
        <v>122</v>
      </c>
      <c r="D28" s="85"/>
      <c r="E28" s="62"/>
      <c r="F28" s="40"/>
      <c r="G28" s="10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2:25" s="25" customFormat="1" ht="16.5" x14ac:dyDescent="0.25">
      <c r="B29" s="122">
        <v>1</v>
      </c>
      <c r="C29" s="134" t="s">
        <v>123</v>
      </c>
      <c r="D29" s="85"/>
      <c r="E29" s="62"/>
      <c r="F29" s="40"/>
      <c r="G29" s="109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spans="2:25" s="25" customFormat="1" ht="16.5" x14ac:dyDescent="0.25">
      <c r="B30" s="122">
        <v>1</v>
      </c>
      <c r="C30" s="134" t="s">
        <v>124</v>
      </c>
      <c r="D30" s="85"/>
      <c r="E30" s="62"/>
      <c r="F30" s="40"/>
      <c r="G30" s="10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2:25" s="25" customFormat="1" ht="16.5" x14ac:dyDescent="0.25">
      <c r="B31" s="122">
        <v>1</v>
      </c>
      <c r="C31" s="134" t="s">
        <v>125</v>
      </c>
      <c r="D31" s="85"/>
      <c r="E31" s="62"/>
      <c r="F31" s="40"/>
      <c r="G31" s="109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</row>
    <row r="32" spans="2:25" s="25" customFormat="1" ht="16.5" x14ac:dyDescent="0.25">
      <c r="B32" s="122">
        <v>1</v>
      </c>
      <c r="C32" s="134" t="s">
        <v>126</v>
      </c>
      <c r="D32" s="85"/>
      <c r="E32" s="62"/>
      <c r="F32" s="40"/>
      <c r="G32" s="10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spans="2:25" s="25" customFormat="1" ht="16.5" x14ac:dyDescent="0.25">
      <c r="B33" s="122">
        <v>1</v>
      </c>
      <c r="C33" s="134" t="s">
        <v>127</v>
      </c>
      <c r="D33" s="85"/>
      <c r="E33" s="62"/>
      <c r="F33" s="40"/>
      <c r="G33" s="109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</row>
    <row r="34" spans="2:25" s="25" customFormat="1" ht="16.5" x14ac:dyDescent="0.25">
      <c r="B34" s="122">
        <v>1</v>
      </c>
      <c r="C34" s="134" t="s">
        <v>128</v>
      </c>
      <c r="D34" s="85"/>
      <c r="E34" s="62"/>
      <c r="F34" s="40"/>
      <c r="G34" s="10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</row>
    <row r="35" spans="2:25" s="25" customFormat="1" ht="16.5" x14ac:dyDescent="0.25">
      <c r="B35" s="122">
        <v>1</v>
      </c>
      <c r="C35" s="134" t="s">
        <v>129</v>
      </c>
      <c r="D35" s="85"/>
      <c r="E35" s="62"/>
      <c r="F35" s="40"/>
      <c r="G35" s="109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s="25" customFormat="1" ht="16.5" x14ac:dyDescent="0.25">
      <c r="B36" s="122">
        <v>1</v>
      </c>
      <c r="C36" s="134" t="s">
        <v>130</v>
      </c>
      <c r="D36" s="85"/>
      <c r="E36" s="62"/>
      <c r="F36" s="40"/>
      <c r="G36" s="10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s="25" customFormat="1" ht="16.5" x14ac:dyDescent="0.25">
      <c r="B37" s="122">
        <v>1</v>
      </c>
      <c r="C37" s="134" t="s">
        <v>131</v>
      </c>
      <c r="D37" s="85"/>
      <c r="E37" s="62"/>
      <c r="F37" s="40"/>
      <c r="G37" s="109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s="25" customFormat="1" ht="16.5" x14ac:dyDescent="0.25">
      <c r="B38" s="122">
        <v>2</v>
      </c>
      <c r="C38" s="134" t="s">
        <v>67</v>
      </c>
      <c r="D38" s="85"/>
      <c r="E38" s="62"/>
      <c r="F38" s="40"/>
      <c r="G38" s="10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s="25" customFormat="1" ht="16.5" x14ac:dyDescent="0.25">
      <c r="B39" s="122">
        <v>2</v>
      </c>
      <c r="C39" s="134" t="s">
        <v>132</v>
      </c>
      <c r="D39" s="85"/>
      <c r="E39" s="62"/>
      <c r="F39" s="40"/>
      <c r="G39" s="10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s="25" customFormat="1" ht="16.5" x14ac:dyDescent="0.25">
      <c r="B40" s="122">
        <v>1</v>
      </c>
      <c r="C40" s="134" t="s">
        <v>133</v>
      </c>
      <c r="D40" s="85"/>
      <c r="E40" s="62"/>
      <c r="F40" s="40"/>
      <c r="G40" s="109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s="25" customFormat="1" ht="16.5" x14ac:dyDescent="0.25">
      <c r="B41" s="122">
        <v>2</v>
      </c>
      <c r="C41" s="134" t="s">
        <v>134</v>
      </c>
      <c r="D41" s="85"/>
      <c r="E41" s="62"/>
      <c r="F41" s="40"/>
      <c r="G41" s="109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s="25" customFormat="1" ht="16.5" x14ac:dyDescent="0.25">
      <c r="B42" s="122">
        <v>2</v>
      </c>
      <c r="C42" s="134" t="s">
        <v>135</v>
      </c>
      <c r="D42" s="85"/>
      <c r="E42" s="62"/>
      <c r="F42" s="40"/>
      <c r="G42" s="10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s="25" customFormat="1" ht="20.25" customHeight="1" x14ac:dyDescent="0.25">
      <c r="B43" s="122">
        <v>1</v>
      </c>
      <c r="C43" s="134" t="s">
        <v>136</v>
      </c>
      <c r="D43" s="85"/>
      <c r="E43" s="62"/>
      <c r="F43" s="40"/>
      <c r="G43" s="109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s="25" customFormat="1" ht="16.5" x14ac:dyDescent="0.25">
      <c r="B44" s="122">
        <v>1</v>
      </c>
      <c r="C44" s="134" t="s">
        <v>137</v>
      </c>
      <c r="D44" s="85"/>
      <c r="E44" s="62"/>
      <c r="F44" s="40"/>
      <c r="G44" s="10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</row>
    <row r="45" spans="2:25" s="25" customFormat="1" ht="16.5" x14ac:dyDescent="0.25">
      <c r="B45" s="122">
        <v>1</v>
      </c>
      <c r="C45" s="134" t="s">
        <v>138</v>
      </c>
      <c r="D45" s="85"/>
      <c r="E45" s="62"/>
      <c r="F45" s="40"/>
      <c r="G45" s="10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</row>
    <row r="46" spans="2:25" s="25" customFormat="1" ht="16.5" x14ac:dyDescent="0.25">
      <c r="B46" s="122">
        <v>1</v>
      </c>
      <c r="C46" s="134" t="s">
        <v>139</v>
      </c>
      <c r="D46" s="85"/>
      <c r="E46" s="62"/>
      <c r="F46" s="40"/>
      <c r="G46" s="10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</row>
    <row r="47" spans="2:25" s="25" customFormat="1" ht="16.5" x14ac:dyDescent="0.25">
      <c r="B47" s="122">
        <v>1</v>
      </c>
      <c r="C47" s="134" t="s">
        <v>140</v>
      </c>
      <c r="D47" s="85"/>
      <c r="E47" s="62"/>
      <c r="F47" s="40"/>
      <c r="G47" s="109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</row>
    <row r="48" spans="2:25" s="25" customFormat="1" ht="16.5" x14ac:dyDescent="0.25">
      <c r="B48" s="122">
        <v>1</v>
      </c>
      <c r="C48" s="134" t="s">
        <v>141</v>
      </c>
      <c r="D48" s="85"/>
      <c r="E48" s="62"/>
      <c r="F48" s="40"/>
      <c r="G48" s="109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</row>
    <row r="49" spans="2:25" s="25" customFormat="1" ht="16.5" x14ac:dyDescent="0.25">
      <c r="B49" s="122">
        <v>1</v>
      </c>
      <c r="C49" s="134" t="s">
        <v>142</v>
      </c>
      <c r="D49" s="85"/>
      <c r="E49" s="62"/>
      <c r="F49" s="40"/>
      <c r="G49" s="109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</row>
    <row r="50" spans="2:25" s="25" customFormat="1" ht="16.5" x14ac:dyDescent="0.25">
      <c r="B50" s="122">
        <v>1</v>
      </c>
      <c r="C50" s="134" t="s">
        <v>143</v>
      </c>
      <c r="D50" s="85"/>
      <c r="E50" s="62"/>
      <c r="F50" s="40"/>
      <c r="G50" s="10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</row>
    <row r="51" spans="2:25" s="25" customFormat="1" ht="16.5" x14ac:dyDescent="0.25">
      <c r="B51" s="122">
        <v>4</v>
      </c>
      <c r="C51" s="134" t="s">
        <v>144</v>
      </c>
      <c r="D51" s="85"/>
      <c r="E51" s="62"/>
      <c r="F51" s="40"/>
      <c r="G51" s="10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</row>
    <row r="52" spans="2:25" s="25" customFormat="1" ht="16.5" x14ac:dyDescent="0.25">
      <c r="B52" s="122">
        <v>1</v>
      </c>
      <c r="C52" s="134" t="s">
        <v>145</v>
      </c>
      <c r="D52" s="85"/>
      <c r="E52" s="62"/>
      <c r="F52" s="40"/>
      <c r="G52" s="109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</row>
    <row r="53" spans="2:25" s="25" customFormat="1" ht="75" x14ac:dyDescent="0.25">
      <c r="B53" s="122">
        <v>1</v>
      </c>
      <c r="C53" s="155" t="s">
        <v>146</v>
      </c>
      <c r="D53" s="85"/>
      <c r="E53" s="62"/>
      <c r="F53" s="40"/>
      <c r="G53" s="109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</row>
    <row r="54" spans="2:25" s="25" customFormat="1" ht="75" x14ac:dyDescent="0.25">
      <c r="B54" s="122">
        <v>1</v>
      </c>
      <c r="C54" s="155" t="s">
        <v>147</v>
      </c>
      <c r="D54" s="85"/>
      <c r="E54" s="62"/>
      <c r="F54" s="40"/>
      <c r="G54" s="10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</row>
    <row r="55" spans="2:25" s="25" customFormat="1" ht="90" x14ac:dyDescent="0.25">
      <c r="B55" s="122">
        <v>1</v>
      </c>
      <c r="C55" s="134" t="s">
        <v>78</v>
      </c>
      <c r="D55" s="85"/>
      <c r="E55" s="62"/>
      <c r="F55" s="40"/>
      <c r="G55" s="109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</row>
    <row r="56" spans="2:25" s="25" customFormat="1" ht="17.25" thickBot="1" x14ac:dyDescent="0.3">
      <c r="B56" s="123"/>
      <c r="C56" s="118"/>
      <c r="D56" s="117"/>
      <c r="E56" s="62"/>
      <c r="F56" s="40"/>
      <c r="G56" s="109"/>
    </row>
    <row r="57" spans="2:25" s="3" customFormat="1" ht="27" customHeight="1" thickBot="1" x14ac:dyDescent="0.3">
      <c r="B57" s="205" t="s">
        <v>79</v>
      </c>
      <c r="C57" s="206"/>
      <c r="D57" s="86">
        <v>100</v>
      </c>
      <c r="E57" s="51" t="s">
        <v>80</v>
      </c>
      <c r="F57" s="52"/>
      <c r="G57" s="215"/>
    </row>
    <row r="58" spans="2:25" s="3" customFormat="1" ht="20.25" customHeight="1" thickBot="1" x14ac:dyDescent="0.3">
      <c r="B58" s="217" t="s">
        <v>81</v>
      </c>
      <c r="C58" s="218"/>
      <c r="D58" s="84">
        <v>25</v>
      </c>
      <c r="E58" s="41"/>
      <c r="F58" s="45"/>
      <c r="G58" s="216"/>
    </row>
    <row r="59" spans="2:25" s="3" customFormat="1" ht="69" customHeight="1" x14ac:dyDescent="0.25">
      <c r="B59" s="207" t="s">
        <v>82</v>
      </c>
      <c r="C59" s="208"/>
      <c r="D59" s="113">
        <v>10</v>
      </c>
      <c r="E59" s="41"/>
      <c r="F59" s="45"/>
      <c r="G59" s="57"/>
    </row>
    <row r="60" spans="2:25" s="3" customFormat="1" ht="54" customHeight="1" x14ac:dyDescent="0.25">
      <c r="B60" s="209" t="s">
        <v>83</v>
      </c>
      <c r="C60" s="210"/>
      <c r="D60" s="114">
        <v>5</v>
      </c>
      <c r="E60" s="41"/>
      <c r="F60" s="45"/>
      <c r="G60" s="57"/>
    </row>
    <row r="61" spans="2:25" s="3" customFormat="1" ht="45.75" customHeight="1" thickBot="1" x14ac:dyDescent="0.3">
      <c r="B61" s="211" t="s">
        <v>84</v>
      </c>
      <c r="C61" s="212"/>
      <c r="D61" s="115">
        <v>10</v>
      </c>
      <c r="E61" s="41"/>
      <c r="F61" s="45"/>
      <c r="G61" s="57"/>
    </row>
    <row r="62" spans="2:25" ht="32.450000000000003" customHeight="1" thickBot="1" x14ac:dyDescent="0.3">
      <c r="B62" s="213" t="s">
        <v>85</v>
      </c>
      <c r="C62" s="214"/>
      <c r="D62" s="55">
        <f>(D63+D69+D82+D85+D88+D91+D94)</f>
        <v>75</v>
      </c>
      <c r="E62" s="42"/>
      <c r="F62" s="45"/>
      <c r="G62" s="26"/>
    </row>
    <row r="63" spans="2:25" ht="150.75" customHeight="1" x14ac:dyDescent="0.25">
      <c r="B63" s="64"/>
      <c r="C63" s="37" t="s">
        <v>86</v>
      </c>
      <c r="D63" s="196">
        <v>60</v>
      </c>
      <c r="E63" s="41"/>
      <c r="F63" s="45"/>
      <c r="G63" s="27"/>
    </row>
    <row r="64" spans="2:25" ht="16.5" x14ac:dyDescent="0.25">
      <c r="B64" s="63"/>
      <c r="C64" s="87" t="s">
        <v>87</v>
      </c>
      <c r="D64" s="197"/>
      <c r="E64" s="41"/>
      <c r="F64" s="45"/>
      <c r="G64" s="29"/>
    </row>
    <row r="65" spans="2:7" ht="16.5" x14ac:dyDescent="0.25">
      <c r="B65" s="63"/>
      <c r="C65" s="87" t="s">
        <v>88</v>
      </c>
      <c r="D65" s="197"/>
      <c r="E65" s="41"/>
      <c r="F65" s="45"/>
      <c r="G65" s="29"/>
    </row>
    <row r="66" spans="2:7" ht="16.5" x14ac:dyDescent="0.25">
      <c r="B66" s="63"/>
      <c r="C66" s="87" t="s">
        <v>89</v>
      </c>
      <c r="D66" s="197"/>
      <c r="E66" s="41"/>
      <c r="F66" s="45"/>
      <c r="G66" s="29"/>
    </row>
    <row r="67" spans="2:7" ht="16.5" x14ac:dyDescent="0.25">
      <c r="B67" s="63"/>
      <c r="C67" s="87" t="s">
        <v>90</v>
      </c>
      <c r="D67" s="197"/>
      <c r="E67" s="41"/>
      <c r="F67" s="45"/>
      <c r="G67" s="29"/>
    </row>
    <row r="68" spans="2:7" ht="17.25" thickBot="1" x14ac:dyDescent="0.3">
      <c r="B68" s="65"/>
      <c r="C68" s="88" t="s">
        <v>91</v>
      </c>
      <c r="D68" s="198"/>
      <c r="E68" s="41"/>
      <c r="F68" s="45"/>
      <c r="G68" s="30"/>
    </row>
    <row r="69" spans="2:7" customFormat="1" ht="24.75" customHeight="1" x14ac:dyDescent="0.3">
      <c r="B69" s="64"/>
      <c r="C69" s="127" t="s">
        <v>92</v>
      </c>
      <c r="D69" s="196">
        <v>3</v>
      </c>
      <c r="E69" s="43"/>
      <c r="F69" s="46"/>
      <c r="G69" s="31"/>
    </row>
    <row r="70" spans="2:7" ht="33" x14ac:dyDescent="0.3">
      <c r="B70" s="63"/>
      <c r="C70" s="28" t="s">
        <v>93</v>
      </c>
      <c r="D70" s="197"/>
      <c r="E70" s="41"/>
      <c r="F70" s="46"/>
    </row>
    <row r="71" spans="2:7" ht="33" x14ac:dyDescent="0.3">
      <c r="B71" s="63"/>
      <c r="C71" s="28" t="s">
        <v>94</v>
      </c>
      <c r="D71" s="197"/>
      <c r="E71" s="41"/>
      <c r="F71" s="46"/>
    </row>
    <row r="72" spans="2:7" ht="16.5" x14ac:dyDescent="0.3">
      <c r="B72" s="63"/>
      <c r="C72" s="28" t="s">
        <v>95</v>
      </c>
      <c r="D72" s="197"/>
      <c r="E72" s="41"/>
      <c r="F72" s="46"/>
    </row>
    <row r="73" spans="2:7" ht="16.5" x14ac:dyDescent="0.3">
      <c r="B73" s="63"/>
      <c r="C73" s="28" t="s">
        <v>96</v>
      </c>
      <c r="D73" s="197"/>
      <c r="E73" s="41"/>
      <c r="F73" s="46"/>
    </row>
    <row r="74" spans="2:7" ht="33" x14ac:dyDescent="0.3">
      <c r="B74" s="63"/>
      <c r="C74" s="28" t="s">
        <v>97</v>
      </c>
      <c r="D74" s="197"/>
      <c r="E74" s="41"/>
      <c r="F74" s="46"/>
    </row>
    <row r="75" spans="2:7" ht="20.25" customHeight="1" x14ac:dyDescent="0.3">
      <c r="B75" s="63"/>
      <c r="C75" s="53" t="s">
        <v>98</v>
      </c>
      <c r="D75" s="197"/>
      <c r="E75" s="41"/>
      <c r="F75" s="46"/>
    </row>
    <row r="76" spans="2:7" ht="16.5" x14ac:dyDescent="0.3">
      <c r="B76" s="63"/>
      <c r="C76" s="125" t="s">
        <v>99</v>
      </c>
      <c r="D76" s="197"/>
      <c r="E76" s="41"/>
      <c r="F76" s="46"/>
    </row>
    <row r="77" spans="2:7" ht="16.5" x14ac:dyDescent="0.3">
      <c r="B77" s="63"/>
      <c r="C77" s="54" t="s">
        <v>100</v>
      </c>
      <c r="D77" s="197"/>
      <c r="E77" s="41"/>
      <c r="F77" s="46"/>
    </row>
    <row r="78" spans="2:7" ht="33" x14ac:dyDescent="0.3">
      <c r="B78" s="63"/>
      <c r="C78" s="87" t="s">
        <v>101</v>
      </c>
      <c r="D78" s="197"/>
      <c r="E78" s="41"/>
      <c r="F78" s="46"/>
    </row>
    <row r="79" spans="2:7" ht="16.5" x14ac:dyDescent="0.3">
      <c r="B79" s="63"/>
      <c r="C79" s="87" t="s">
        <v>102</v>
      </c>
      <c r="D79" s="197"/>
      <c r="E79" s="44"/>
      <c r="F79" s="46"/>
    </row>
    <row r="80" spans="2:7" ht="16.5" x14ac:dyDescent="0.3">
      <c r="B80" s="63"/>
      <c r="C80" s="87" t="s">
        <v>103</v>
      </c>
      <c r="D80" s="197"/>
      <c r="E80" s="44"/>
      <c r="F80" s="46"/>
    </row>
    <row r="81" spans="2:6" ht="21" customHeight="1" x14ac:dyDescent="0.3">
      <c r="B81" s="65"/>
      <c r="C81" s="88" t="s">
        <v>104</v>
      </c>
      <c r="D81" s="198"/>
      <c r="E81" s="44"/>
      <c r="F81" s="46"/>
    </row>
    <row r="82" spans="2:6" s="90" customFormat="1" ht="39" customHeight="1" x14ac:dyDescent="0.3">
      <c r="B82" s="89"/>
      <c r="C82" s="124" t="s">
        <v>105</v>
      </c>
      <c r="D82" s="196">
        <v>3</v>
      </c>
      <c r="E82" s="41"/>
      <c r="F82" s="46"/>
    </row>
    <row r="83" spans="2:6" s="90" customFormat="1" ht="20.25" customHeight="1" x14ac:dyDescent="0.3">
      <c r="B83" s="91"/>
      <c r="C83" s="128" t="s">
        <v>106</v>
      </c>
      <c r="D83" s="197"/>
      <c r="E83" s="92"/>
      <c r="F83" s="46"/>
    </row>
    <row r="84" spans="2:6" s="90" customFormat="1" ht="16.5" x14ac:dyDescent="0.3">
      <c r="B84" s="93"/>
      <c r="C84" s="95" t="s">
        <v>107</v>
      </c>
      <c r="D84" s="198"/>
      <c r="E84" s="92"/>
      <c r="F84" s="46"/>
    </row>
    <row r="85" spans="2:6" s="90" customFormat="1" ht="49.5" x14ac:dyDescent="0.3">
      <c r="B85" s="89"/>
      <c r="C85" s="126" t="s">
        <v>108</v>
      </c>
      <c r="D85" s="196">
        <v>2</v>
      </c>
      <c r="E85" s="41"/>
      <c r="F85" s="46"/>
    </row>
    <row r="86" spans="2:6" s="90" customFormat="1" ht="18.75" customHeight="1" x14ac:dyDescent="0.3">
      <c r="B86" s="91"/>
      <c r="C86" s="128" t="s">
        <v>109</v>
      </c>
      <c r="D86" s="197"/>
      <c r="E86" s="92"/>
      <c r="F86" s="46"/>
    </row>
    <row r="87" spans="2:6" s="90" customFormat="1" ht="19.5" customHeight="1" x14ac:dyDescent="0.3">
      <c r="B87" s="93"/>
      <c r="C87" s="95" t="s">
        <v>107</v>
      </c>
      <c r="D87" s="198"/>
      <c r="E87" s="92"/>
      <c r="F87" s="46"/>
    </row>
    <row r="88" spans="2:6" s="90" customFormat="1" ht="49.5" x14ac:dyDescent="0.3">
      <c r="B88" s="89"/>
      <c r="C88" s="124" t="s">
        <v>110</v>
      </c>
      <c r="D88" s="196">
        <v>2</v>
      </c>
      <c r="E88" s="41"/>
      <c r="F88" s="46"/>
    </row>
    <row r="89" spans="2:6" s="90" customFormat="1" ht="19.5" customHeight="1" x14ac:dyDescent="0.3">
      <c r="B89" s="91"/>
      <c r="C89" s="128" t="s">
        <v>109</v>
      </c>
      <c r="D89" s="197"/>
      <c r="E89" s="92"/>
      <c r="F89" s="46"/>
    </row>
    <row r="90" spans="2:6" s="90" customFormat="1" ht="16.5" x14ac:dyDescent="0.3">
      <c r="B90" s="93"/>
      <c r="C90" s="95" t="s">
        <v>107</v>
      </c>
      <c r="D90" s="198"/>
      <c r="E90" s="92"/>
      <c r="F90" s="46"/>
    </row>
    <row r="91" spans="2:6" s="90" customFormat="1" ht="54.75" customHeight="1" x14ac:dyDescent="0.3">
      <c r="B91" s="89"/>
      <c r="C91" s="124" t="s">
        <v>111</v>
      </c>
      <c r="D91" s="116">
        <v>3</v>
      </c>
      <c r="E91" s="41"/>
      <c r="F91" s="46"/>
    </row>
    <row r="92" spans="2:6" s="90" customFormat="1" ht="16.5" x14ac:dyDescent="0.3">
      <c r="B92" s="91"/>
      <c r="C92" s="128" t="s">
        <v>106</v>
      </c>
      <c r="D92" s="96"/>
      <c r="E92" s="92"/>
      <c r="F92" s="46"/>
    </row>
    <row r="93" spans="2:6" s="90" customFormat="1" ht="16.5" x14ac:dyDescent="0.3">
      <c r="B93" s="91"/>
      <c r="C93" s="94" t="s">
        <v>107</v>
      </c>
      <c r="D93" s="96"/>
      <c r="E93" s="92"/>
      <c r="F93" s="46"/>
    </row>
    <row r="94" spans="2:6" s="90" customFormat="1" ht="66" customHeight="1" x14ac:dyDescent="0.3">
      <c r="B94" s="89"/>
      <c r="C94" s="124" t="s">
        <v>112</v>
      </c>
      <c r="D94" s="116">
        <v>2</v>
      </c>
      <c r="E94" s="41"/>
      <c r="F94" s="46"/>
    </row>
    <row r="95" spans="2:6" ht="19.5" customHeight="1" x14ac:dyDescent="0.3">
      <c r="B95" s="91"/>
      <c r="C95" s="128" t="s">
        <v>113</v>
      </c>
      <c r="D95" s="96"/>
      <c r="E95" s="92"/>
      <c r="F95" s="46"/>
    </row>
    <row r="96" spans="2:6" ht="24.75" customHeight="1" x14ac:dyDescent="0.3">
      <c r="B96" s="91"/>
      <c r="C96" s="94" t="s">
        <v>107</v>
      </c>
      <c r="D96" s="96"/>
      <c r="E96" s="92"/>
      <c r="F96" s="46"/>
    </row>
    <row r="97" spans="2:6" ht="16.5" x14ac:dyDescent="0.3">
      <c r="B97" s="199" t="s">
        <v>114</v>
      </c>
      <c r="C97" s="200"/>
      <c r="D97" s="99"/>
      <c r="E97" s="97"/>
      <c r="F97" s="46"/>
    </row>
    <row r="98" spans="2:6" ht="17.25" customHeight="1" x14ac:dyDescent="0.3">
      <c r="B98" s="65"/>
      <c r="C98" s="82" t="s">
        <v>115</v>
      </c>
      <c r="D98" s="66"/>
      <c r="E98" s="100" t="s">
        <v>21</v>
      </c>
      <c r="F98" s="46"/>
    </row>
    <row r="99" spans="2:6" ht="16.5" x14ac:dyDescent="0.3">
      <c r="B99" s="199" t="s">
        <v>116</v>
      </c>
      <c r="C99" s="200"/>
      <c r="D99" s="99"/>
      <c r="E99" s="97"/>
      <c r="F99" s="46"/>
    </row>
    <row r="100" spans="2:6" ht="17.25" customHeight="1" x14ac:dyDescent="0.3">
      <c r="B100" s="65"/>
      <c r="C100" s="59" t="s">
        <v>117</v>
      </c>
      <c r="D100" s="66"/>
      <c r="E100" s="98"/>
      <c r="F100" s="46"/>
    </row>
  </sheetData>
  <protectedRanges>
    <protectedRange password="D3C5" sqref="B8" name="Notocar_4"/>
  </protectedRanges>
  <mergeCells count="36">
    <mergeCell ref="B99:C99"/>
    <mergeCell ref="D85:D87"/>
    <mergeCell ref="D88:D90"/>
    <mergeCell ref="B97:C97"/>
    <mergeCell ref="D82:D84"/>
    <mergeCell ref="B23:C23"/>
    <mergeCell ref="B57:C57"/>
    <mergeCell ref="G57:G58"/>
    <mergeCell ref="B58:C58"/>
    <mergeCell ref="B59:C59"/>
    <mergeCell ref="B60:C60"/>
    <mergeCell ref="B61:C61"/>
    <mergeCell ref="B62:C62"/>
    <mergeCell ref="D63:D68"/>
    <mergeCell ref="D69:D81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:F2"/>
    <mergeCell ref="B10:C10"/>
    <mergeCell ref="A3:F3"/>
    <mergeCell ref="B4:D4"/>
    <mergeCell ref="B5:D5"/>
    <mergeCell ref="B8:C8"/>
    <mergeCell ref="B9:C9"/>
    <mergeCell ref="B6:D6"/>
    <mergeCell ref="E4:F4"/>
  </mergeCells>
  <hyperlinks>
    <hyperlink ref="E98" location="'Annex 0'!A1" display="ANNEX 0" xr:uid="{00000000-0004-0000-0200-000000000000}"/>
    <hyperlink ref="A2" location="INDEX!A1" display="LOT 2" xr:uid="{00000000-0004-0000-0200-000001000000}"/>
  </hyperlinks>
  <pageMargins left="0.7" right="0.7" top="0.75" bottom="0.75" header="0.3" footer="0.3"/>
  <pageSetup paperSize="9" fitToHeight="0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6"/>
  <sheetViews>
    <sheetView topLeftCell="A34" workbookViewId="0">
      <selection activeCell="C43" sqref="C43"/>
    </sheetView>
  </sheetViews>
  <sheetFormatPr baseColWidth="10" defaultColWidth="8.85546875" defaultRowHeight="15" x14ac:dyDescent="0.25"/>
  <cols>
    <col min="1" max="1" width="7.5703125" style="1" customWidth="1"/>
    <col min="2" max="2" width="7" style="1" customWidth="1"/>
    <col min="3" max="3" width="66.7109375" style="1" customWidth="1"/>
    <col min="4" max="4" width="10.85546875" style="38" customWidth="1"/>
    <col min="5" max="5" width="21" style="1" customWidth="1"/>
    <col min="6" max="6" width="28.140625" style="2" customWidth="1"/>
    <col min="7" max="7" width="8.85546875" style="3"/>
    <col min="8" max="16384" width="8.85546875" style="1"/>
  </cols>
  <sheetData>
    <row r="1" spans="1:25" ht="124.5" customHeight="1" x14ac:dyDescent="0.25"/>
    <row r="2" spans="1:25" ht="54" customHeight="1" x14ac:dyDescent="0.25">
      <c r="A2" s="133" t="s">
        <v>14</v>
      </c>
      <c r="B2" s="239" t="s">
        <v>148</v>
      </c>
      <c r="C2" s="239"/>
      <c r="D2" s="239"/>
      <c r="E2" s="239"/>
      <c r="F2" s="239"/>
    </row>
    <row r="3" spans="1:25" ht="15.75" thickBot="1" x14ac:dyDescent="0.3">
      <c r="A3" s="240"/>
      <c r="B3" s="241"/>
      <c r="C3" s="241"/>
      <c r="D3" s="241"/>
      <c r="E3" s="241"/>
      <c r="F3" s="241"/>
    </row>
    <row r="4" spans="1:25" ht="24" customHeight="1" x14ac:dyDescent="0.25">
      <c r="A4" s="250"/>
      <c r="B4" s="252" t="s">
        <v>27</v>
      </c>
      <c r="C4" s="252"/>
      <c r="D4" s="253"/>
      <c r="E4" s="242" t="s">
        <v>149</v>
      </c>
      <c r="F4" s="243"/>
    </row>
    <row r="5" spans="1:25" ht="15.75" thickBot="1" x14ac:dyDescent="0.3">
      <c r="A5" s="251"/>
      <c r="B5" s="254"/>
      <c r="C5" s="254"/>
      <c r="D5" s="255"/>
      <c r="E5" s="256" t="s">
        <v>150</v>
      </c>
      <c r="F5" s="257"/>
    </row>
    <row r="6" spans="1:25" ht="16.5" customHeight="1" x14ac:dyDescent="0.25">
      <c r="A6" s="136"/>
      <c r="B6" s="244" t="s">
        <v>30</v>
      </c>
      <c r="C6" s="244"/>
      <c r="D6" s="245"/>
      <c r="E6" s="137"/>
      <c r="F6" s="137"/>
    </row>
    <row r="7" spans="1:25" ht="53.25" customHeight="1" thickBot="1" x14ac:dyDescent="0.3">
      <c r="A7" s="136"/>
      <c r="B7" s="258" t="s">
        <v>151</v>
      </c>
      <c r="C7" s="258"/>
      <c r="D7" s="259"/>
      <c r="E7" s="137"/>
      <c r="F7" s="137"/>
    </row>
    <row r="8" spans="1:25" ht="40.5" customHeight="1" thickBot="1" x14ac:dyDescent="0.3">
      <c r="A8" s="138"/>
      <c r="B8" s="138"/>
      <c r="C8" s="139" t="s">
        <v>32</v>
      </c>
      <c r="D8" s="140"/>
      <c r="E8" s="141"/>
      <c r="F8" s="142"/>
    </row>
    <row r="9" spans="1:25" ht="16.5" x14ac:dyDescent="0.25">
      <c r="A9" s="136"/>
      <c r="B9" s="246" t="s">
        <v>33</v>
      </c>
      <c r="C9" s="247"/>
      <c r="D9" s="143"/>
      <c r="E9" s="61"/>
      <c r="F9" s="40"/>
    </row>
    <row r="10" spans="1:25" ht="41.25" customHeight="1" x14ac:dyDescent="0.25">
      <c r="A10" s="136"/>
      <c r="B10" s="248" t="s">
        <v>35</v>
      </c>
      <c r="C10" s="249"/>
      <c r="D10" s="143"/>
      <c r="E10" s="62"/>
      <c r="F10" s="40"/>
    </row>
    <row r="11" spans="1:25" s="73" customFormat="1" ht="23.25" customHeight="1" x14ac:dyDescent="0.25">
      <c r="A11" s="67"/>
      <c r="B11" s="201" t="s">
        <v>152</v>
      </c>
      <c r="C11" s="202"/>
      <c r="D11" s="68"/>
      <c r="E11" s="69"/>
      <c r="F11" s="70"/>
      <c r="G11" s="152"/>
      <c r="H11" s="153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</row>
    <row r="12" spans="1:25" s="73" customFormat="1" ht="23.25" customHeight="1" x14ac:dyDescent="0.25">
      <c r="A12" s="67"/>
      <c r="B12" s="201" t="s">
        <v>37</v>
      </c>
      <c r="C12" s="202"/>
      <c r="D12" s="68"/>
      <c r="E12" s="69"/>
      <c r="F12" s="70"/>
      <c r="G12" s="152"/>
      <c r="H12" s="153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</row>
    <row r="13" spans="1:25" s="73" customFormat="1" ht="23.25" customHeight="1" x14ac:dyDescent="0.25">
      <c r="A13" s="67"/>
      <c r="B13" s="201" t="s">
        <v>153</v>
      </c>
      <c r="C13" s="202"/>
      <c r="D13" s="68"/>
      <c r="E13" s="69"/>
      <c r="F13" s="70"/>
      <c r="G13" s="152"/>
      <c r="H13" s="153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</row>
    <row r="14" spans="1:25" s="73" customFormat="1" ht="42.75" customHeight="1" x14ac:dyDescent="0.25">
      <c r="A14" s="67"/>
      <c r="B14" s="201" t="s">
        <v>38</v>
      </c>
      <c r="C14" s="202"/>
      <c r="D14" s="68"/>
      <c r="E14" s="69"/>
      <c r="F14" s="70"/>
      <c r="G14" s="152"/>
      <c r="H14" s="153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</row>
    <row r="15" spans="1:25" s="73" customFormat="1" ht="29.25" customHeight="1" x14ac:dyDescent="0.25">
      <c r="A15" s="67"/>
      <c r="B15" s="201" t="s">
        <v>154</v>
      </c>
      <c r="C15" s="202"/>
      <c r="D15" s="68"/>
      <c r="E15" s="69"/>
      <c r="F15" s="70"/>
      <c r="G15" s="152"/>
      <c r="H15" s="153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</row>
    <row r="16" spans="1:25" s="73" customFormat="1" ht="23.25" customHeight="1" x14ac:dyDescent="0.25">
      <c r="A16" s="67"/>
      <c r="B16" s="201" t="s">
        <v>155</v>
      </c>
      <c r="C16" s="202"/>
      <c r="D16" s="68"/>
      <c r="E16" s="69"/>
      <c r="F16" s="70"/>
      <c r="G16" s="152"/>
      <c r="H16" s="153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</row>
    <row r="17" spans="1:25" s="73" customFormat="1" ht="42" customHeight="1" x14ac:dyDescent="0.25">
      <c r="A17" s="67"/>
      <c r="B17" s="201" t="s">
        <v>43</v>
      </c>
      <c r="C17" s="202"/>
      <c r="D17" s="68"/>
      <c r="E17" s="69"/>
      <c r="F17" s="70"/>
      <c r="G17" s="152"/>
      <c r="H17" s="153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</row>
    <row r="18" spans="1:25" s="73" customFormat="1" ht="38.25" customHeight="1" x14ac:dyDescent="0.25">
      <c r="A18" s="67"/>
      <c r="B18" s="201" t="s">
        <v>44</v>
      </c>
      <c r="C18" s="202"/>
      <c r="D18" s="68"/>
      <c r="E18" s="69"/>
      <c r="F18" s="70"/>
      <c r="G18" s="152"/>
      <c r="H18" s="153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</row>
    <row r="19" spans="1:25" s="73" customFormat="1" ht="40.5" customHeight="1" x14ac:dyDescent="0.25">
      <c r="A19" s="67"/>
      <c r="B19" s="201" t="s">
        <v>45</v>
      </c>
      <c r="C19" s="202"/>
      <c r="D19" s="68"/>
      <c r="E19" s="69"/>
      <c r="F19" s="70"/>
      <c r="G19" s="152"/>
      <c r="H19" s="153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</row>
    <row r="20" spans="1:25" s="73" customFormat="1" ht="23.25" customHeight="1" x14ac:dyDescent="0.25">
      <c r="A20" s="67"/>
      <c r="B20" s="201" t="s">
        <v>46</v>
      </c>
      <c r="C20" s="202"/>
      <c r="D20" s="68"/>
      <c r="E20" s="69"/>
      <c r="F20" s="70"/>
      <c r="G20" s="152"/>
      <c r="H20" s="153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5" s="73" customFormat="1" ht="37.5" customHeight="1" x14ac:dyDescent="0.25">
      <c r="A21" s="67"/>
      <c r="B21" s="201" t="s">
        <v>156</v>
      </c>
      <c r="C21" s="202"/>
      <c r="D21" s="68"/>
      <c r="E21" s="69"/>
      <c r="F21" s="70"/>
      <c r="G21" s="152"/>
      <c r="H21" s="153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5" s="73" customFormat="1" ht="37.5" customHeight="1" x14ac:dyDescent="0.25">
      <c r="A22" s="67"/>
      <c r="B22" s="201" t="s">
        <v>157</v>
      </c>
      <c r="C22" s="202"/>
      <c r="D22" s="68"/>
      <c r="E22" s="69"/>
      <c r="F22" s="70"/>
      <c r="G22" s="152"/>
      <c r="H22" s="153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5" s="73" customFormat="1" ht="34.5" customHeight="1" x14ac:dyDescent="0.25">
      <c r="A23" s="67"/>
      <c r="B23" s="201" t="s">
        <v>158</v>
      </c>
      <c r="C23" s="202"/>
      <c r="D23" s="68"/>
      <c r="E23" s="69"/>
      <c r="F23" s="70"/>
      <c r="G23" s="152"/>
      <c r="H23" s="153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5" s="73" customFormat="1" ht="23.25" customHeight="1" x14ac:dyDescent="0.25">
      <c r="A24" s="67"/>
      <c r="B24" s="201" t="s">
        <v>159</v>
      </c>
      <c r="C24" s="202"/>
      <c r="D24" s="68"/>
      <c r="E24" s="69"/>
      <c r="F24" s="70"/>
      <c r="G24" s="152"/>
      <c r="H24" s="153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</row>
    <row r="25" spans="1:25" ht="17.25" thickBot="1" x14ac:dyDescent="0.3">
      <c r="A25" s="145"/>
      <c r="B25" s="237" t="s">
        <v>160</v>
      </c>
      <c r="C25" s="238"/>
      <c r="D25" s="144"/>
      <c r="E25" s="69"/>
      <c r="F25" s="70"/>
    </row>
    <row r="26" spans="1:25" ht="17.25" thickBot="1" x14ac:dyDescent="0.3">
      <c r="A26" s="135"/>
      <c r="B26" s="235" t="s">
        <v>49</v>
      </c>
      <c r="C26" s="236"/>
      <c r="D26" s="146"/>
      <c r="E26" s="62"/>
      <c r="F26" s="40"/>
    </row>
    <row r="27" spans="1:25" ht="17.25" thickBot="1" x14ac:dyDescent="0.3">
      <c r="A27" s="135"/>
      <c r="B27" s="147" t="s">
        <v>50</v>
      </c>
      <c r="C27" s="148" t="s">
        <v>148</v>
      </c>
      <c r="D27" s="149"/>
      <c r="E27" s="62"/>
      <c r="F27" s="40"/>
    </row>
    <row r="28" spans="1:25" ht="75" x14ac:dyDescent="0.25">
      <c r="A28" s="25"/>
      <c r="B28" s="110">
        <v>1</v>
      </c>
      <c r="C28" s="155" t="s">
        <v>147</v>
      </c>
      <c r="D28" s="151"/>
      <c r="E28" s="62"/>
      <c r="F28" s="40"/>
    </row>
    <row r="29" spans="1:25" ht="75" x14ac:dyDescent="0.25">
      <c r="A29" s="25"/>
      <c r="B29" s="110">
        <v>1</v>
      </c>
      <c r="C29" s="150" t="s">
        <v>161</v>
      </c>
      <c r="D29" s="151"/>
      <c r="E29" s="62"/>
      <c r="F29" s="40"/>
    </row>
    <row r="30" spans="1:25" ht="75" x14ac:dyDescent="0.25">
      <c r="A30" s="25"/>
      <c r="B30" s="110">
        <v>1</v>
      </c>
      <c r="C30" s="150" t="s">
        <v>162</v>
      </c>
      <c r="D30" s="151"/>
      <c r="E30" s="62"/>
      <c r="F30" s="40"/>
    </row>
    <row r="31" spans="1:25" ht="90" x14ac:dyDescent="0.25">
      <c r="A31" s="25"/>
      <c r="B31" s="110">
        <v>1</v>
      </c>
      <c r="C31" s="150" t="s">
        <v>78</v>
      </c>
      <c r="D31" s="151"/>
      <c r="E31" s="62"/>
      <c r="F31" s="40"/>
    </row>
    <row r="32" spans="1:25" ht="45.75" thickBot="1" x14ac:dyDescent="0.3">
      <c r="A32" s="25"/>
      <c r="B32" s="110">
        <v>1</v>
      </c>
      <c r="C32" s="150" t="s">
        <v>163</v>
      </c>
      <c r="D32" s="151"/>
      <c r="E32" s="62"/>
      <c r="F32" s="40"/>
    </row>
    <row r="33" spans="2:7" s="3" customFormat="1" ht="27" customHeight="1" thickBot="1" x14ac:dyDescent="0.3">
      <c r="B33" s="205" t="s">
        <v>79</v>
      </c>
      <c r="C33" s="206"/>
      <c r="D33" s="86">
        <v>100</v>
      </c>
      <c r="E33" s="51" t="s">
        <v>80</v>
      </c>
      <c r="F33" s="52"/>
      <c r="G33" s="215"/>
    </row>
    <row r="34" spans="2:7" s="3" customFormat="1" ht="20.25" customHeight="1" thickBot="1" x14ac:dyDescent="0.3">
      <c r="B34" s="217" t="s">
        <v>81</v>
      </c>
      <c r="C34" s="218"/>
      <c r="D34" s="84">
        <v>25</v>
      </c>
      <c r="E34" s="41"/>
      <c r="F34" s="45"/>
      <c r="G34" s="216"/>
    </row>
    <row r="35" spans="2:7" s="3" customFormat="1" ht="69" customHeight="1" x14ac:dyDescent="0.25">
      <c r="B35" s="207" t="s">
        <v>188</v>
      </c>
      <c r="C35" s="208"/>
      <c r="D35" s="113">
        <v>10</v>
      </c>
      <c r="E35" s="41"/>
      <c r="F35" s="45"/>
      <c r="G35" s="57"/>
    </row>
    <row r="36" spans="2:7" s="3" customFormat="1" ht="54" customHeight="1" x14ac:dyDescent="0.25">
      <c r="B36" s="209" t="s">
        <v>189</v>
      </c>
      <c r="C36" s="210"/>
      <c r="D36" s="114">
        <v>5</v>
      </c>
      <c r="E36" s="41"/>
      <c r="F36" s="45"/>
      <c r="G36" s="57"/>
    </row>
    <row r="37" spans="2:7" s="3" customFormat="1" ht="45.75" customHeight="1" thickBot="1" x14ac:dyDescent="0.3">
      <c r="B37" s="211" t="s">
        <v>190</v>
      </c>
      <c r="C37" s="212"/>
      <c r="D37" s="115">
        <v>10</v>
      </c>
      <c r="E37" s="41"/>
      <c r="F37" s="45"/>
      <c r="G37" s="57"/>
    </row>
    <row r="38" spans="2:7" ht="32.450000000000003" customHeight="1" thickBot="1" x14ac:dyDescent="0.3">
      <c r="B38" s="213" t="s">
        <v>85</v>
      </c>
      <c r="C38" s="214"/>
      <c r="D38" s="55">
        <f>(D39+D45+D58+D61+D64+D67+D70)</f>
        <v>75</v>
      </c>
      <c r="E38" s="42"/>
      <c r="F38" s="45"/>
      <c r="G38" s="26"/>
    </row>
    <row r="39" spans="2:7" ht="150.75" customHeight="1" x14ac:dyDescent="0.25">
      <c r="B39" s="64"/>
      <c r="C39" s="37" t="s">
        <v>86</v>
      </c>
      <c r="D39" s="196">
        <v>60</v>
      </c>
      <c r="E39" s="41"/>
      <c r="F39" s="45"/>
      <c r="G39" s="27"/>
    </row>
    <row r="40" spans="2:7" ht="16.5" x14ac:dyDescent="0.25">
      <c r="B40" s="63"/>
      <c r="C40" s="87" t="s">
        <v>87</v>
      </c>
      <c r="D40" s="197"/>
      <c r="E40" s="41"/>
      <c r="F40" s="45"/>
      <c r="G40" s="29"/>
    </row>
    <row r="41" spans="2:7" ht="16.5" x14ac:dyDescent="0.25">
      <c r="B41" s="63"/>
      <c r="C41" s="87" t="s">
        <v>88</v>
      </c>
      <c r="D41" s="197"/>
      <c r="E41" s="41"/>
      <c r="F41" s="45"/>
      <c r="G41" s="29"/>
    </row>
    <row r="42" spans="2:7" ht="16.5" x14ac:dyDescent="0.25">
      <c r="B42" s="63"/>
      <c r="C42" s="87" t="s">
        <v>89</v>
      </c>
      <c r="D42" s="197"/>
      <c r="E42" s="41"/>
      <c r="F42" s="45"/>
      <c r="G42" s="29"/>
    </row>
    <row r="43" spans="2:7" ht="16.5" x14ac:dyDescent="0.25">
      <c r="B43" s="63"/>
      <c r="C43" s="87" t="s">
        <v>90</v>
      </c>
      <c r="D43" s="197"/>
      <c r="E43" s="41"/>
      <c r="F43" s="45"/>
      <c r="G43" s="29"/>
    </row>
    <row r="44" spans="2:7" ht="17.25" thickBot="1" x14ac:dyDescent="0.3">
      <c r="B44" s="65"/>
      <c r="C44" s="88" t="s">
        <v>91</v>
      </c>
      <c r="D44" s="198"/>
      <c r="E44" s="41"/>
      <c r="F44" s="45"/>
      <c r="G44" s="30"/>
    </row>
    <row r="45" spans="2:7" customFormat="1" ht="24.75" customHeight="1" x14ac:dyDescent="0.3">
      <c r="B45" s="64"/>
      <c r="C45" s="127" t="s">
        <v>92</v>
      </c>
      <c r="D45" s="196">
        <v>3</v>
      </c>
      <c r="E45" s="43"/>
      <c r="F45" s="46"/>
      <c r="G45" s="31"/>
    </row>
    <row r="46" spans="2:7" ht="33" x14ac:dyDescent="0.3">
      <c r="B46" s="63"/>
      <c r="C46" s="28" t="s">
        <v>93</v>
      </c>
      <c r="D46" s="197"/>
      <c r="E46" s="41"/>
      <c r="F46" s="46"/>
    </row>
    <row r="47" spans="2:7" ht="33" x14ac:dyDescent="0.3">
      <c r="B47" s="63"/>
      <c r="C47" s="28" t="s">
        <v>94</v>
      </c>
      <c r="D47" s="197"/>
      <c r="E47" s="41"/>
      <c r="F47" s="46"/>
    </row>
    <row r="48" spans="2:7" ht="16.5" x14ac:dyDescent="0.3">
      <c r="B48" s="63"/>
      <c r="C48" s="28" t="s">
        <v>95</v>
      </c>
      <c r="D48" s="197"/>
      <c r="E48" s="41"/>
      <c r="F48" s="46"/>
    </row>
    <row r="49" spans="2:6" ht="16.5" x14ac:dyDescent="0.3">
      <c r="B49" s="63"/>
      <c r="C49" s="28" t="s">
        <v>96</v>
      </c>
      <c r="D49" s="197"/>
      <c r="E49" s="41"/>
      <c r="F49" s="46"/>
    </row>
    <row r="50" spans="2:6" ht="33" x14ac:dyDescent="0.3">
      <c r="B50" s="63"/>
      <c r="C50" s="28" t="s">
        <v>97</v>
      </c>
      <c r="D50" s="197"/>
      <c r="E50" s="41"/>
      <c r="F50" s="46"/>
    </row>
    <row r="51" spans="2:6" ht="20.25" customHeight="1" x14ac:dyDescent="0.3">
      <c r="B51" s="63"/>
      <c r="C51" s="53" t="s">
        <v>98</v>
      </c>
      <c r="D51" s="197"/>
      <c r="E51" s="41"/>
      <c r="F51" s="46"/>
    </row>
    <row r="52" spans="2:6" ht="16.5" x14ac:dyDescent="0.3">
      <c r="B52" s="63"/>
      <c r="C52" s="125" t="s">
        <v>99</v>
      </c>
      <c r="D52" s="197"/>
      <c r="E52" s="41"/>
      <c r="F52" s="46"/>
    </row>
    <row r="53" spans="2:6" ht="16.5" x14ac:dyDescent="0.3">
      <c r="B53" s="63"/>
      <c r="C53" s="54" t="s">
        <v>100</v>
      </c>
      <c r="D53" s="197"/>
      <c r="E53" s="41"/>
      <c r="F53" s="46"/>
    </row>
    <row r="54" spans="2:6" ht="33" x14ac:dyDescent="0.3">
      <c r="B54" s="63"/>
      <c r="C54" s="87" t="s">
        <v>101</v>
      </c>
      <c r="D54" s="197"/>
      <c r="E54" s="41"/>
      <c r="F54" s="46"/>
    </row>
    <row r="55" spans="2:6" ht="16.5" x14ac:dyDescent="0.3">
      <c r="B55" s="63"/>
      <c r="C55" s="87" t="s">
        <v>102</v>
      </c>
      <c r="D55" s="197"/>
      <c r="E55" s="44"/>
      <c r="F55" s="46"/>
    </row>
    <row r="56" spans="2:6" ht="16.5" x14ac:dyDescent="0.3">
      <c r="B56" s="63"/>
      <c r="C56" s="87" t="s">
        <v>103</v>
      </c>
      <c r="D56" s="197"/>
      <c r="E56" s="44"/>
      <c r="F56" s="46"/>
    </row>
    <row r="57" spans="2:6" ht="21" customHeight="1" thickBot="1" x14ac:dyDescent="0.35">
      <c r="B57" s="65"/>
      <c r="C57" s="88" t="s">
        <v>104</v>
      </c>
      <c r="D57" s="198"/>
      <c r="E57" s="44"/>
      <c r="F57" s="46"/>
    </row>
    <row r="58" spans="2:6" s="90" customFormat="1" ht="39" customHeight="1" x14ac:dyDescent="0.3">
      <c r="B58" s="89"/>
      <c r="C58" s="124" t="s">
        <v>105</v>
      </c>
      <c r="D58" s="196">
        <v>3</v>
      </c>
      <c r="E58" s="41"/>
      <c r="F58" s="46"/>
    </row>
    <row r="59" spans="2:6" s="90" customFormat="1" ht="20.25" customHeight="1" x14ac:dyDescent="0.3">
      <c r="B59" s="91"/>
      <c r="C59" s="128" t="s">
        <v>106</v>
      </c>
      <c r="D59" s="197"/>
      <c r="E59" s="92"/>
      <c r="F59" s="46"/>
    </row>
    <row r="60" spans="2:6" s="90" customFormat="1" ht="17.25" thickBot="1" x14ac:dyDescent="0.35">
      <c r="B60" s="93"/>
      <c r="C60" s="95" t="s">
        <v>107</v>
      </c>
      <c r="D60" s="198"/>
      <c r="E60" s="92"/>
      <c r="F60" s="46"/>
    </row>
    <row r="61" spans="2:6" s="90" customFormat="1" ht="49.5" x14ac:dyDescent="0.3">
      <c r="B61" s="89"/>
      <c r="C61" s="126" t="s">
        <v>108</v>
      </c>
      <c r="D61" s="196">
        <v>2</v>
      </c>
      <c r="E61" s="41"/>
      <c r="F61" s="46"/>
    </row>
    <row r="62" spans="2:6" s="90" customFormat="1" ht="18.75" customHeight="1" x14ac:dyDescent="0.3">
      <c r="B62" s="91"/>
      <c r="C62" s="128" t="s">
        <v>109</v>
      </c>
      <c r="D62" s="197"/>
      <c r="E62" s="92"/>
      <c r="F62" s="46"/>
    </row>
    <row r="63" spans="2:6" s="90" customFormat="1" ht="19.5" customHeight="1" thickBot="1" x14ac:dyDescent="0.35">
      <c r="B63" s="93"/>
      <c r="C63" s="95" t="s">
        <v>107</v>
      </c>
      <c r="D63" s="198"/>
      <c r="E63" s="92"/>
      <c r="F63" s="46"/>
    </row>
    <row r="64" spans="2:6" s="90" customFormat="1" ht="49.5" x14ac:dyDescent="0.3">
      <c r="B64" s="89"/>
      <c r="C64" s="124" t="s">
        <v>110</v>
      </c>
      <c r="D64" s="196">
        <v>2</v>
      </c>
      <c r="E64" s="41"/>
      <c r="F64" s="46"/>
    </row>
    <row r="65" spans="2:6" s="90" customFormat="1" ht="19.5" customHeight="1" x14ac:dyDescent="0.3">
      <c r="B65" s="91"/>
      <c r="C65" s="128" t="s">
        <v>109</v>
      </c>
      <c r="D65" s="197"/>
      <c r="E65" s="92"/>
      <c r="F65" s="46"/>
    </row>
    <row r="66" spans="2:6" s="90" customFormat="1" ht="17.25" thickBot="1" x14ac:dyDescent="0.35">
      <c r="B66" s="93"/>
      <c r="C66" s="95" t="s">
        <v>107</v>
      </c>
      <c r="D66" s="198"/>
      <c r="E66" s="92"/>
      <c r="F66" s="46"/>
    </row>
    <row r="67" spans="2:6" s="90" customFormat="1" ht="54.75" customHeight="1" x14ac:dyDescent="0.3">
      <c r="B67" s="89"/>
      <c r="C67" s="124" t="s">
        <v>111</v>
      </c>
      <c r="D67" s="116">
        <v>3</v>
      </c>
      <c r="E67" s="41"/>
      <c r="F67" s="46"/>
    </row>
    <row r="68" spans="2:6" s="90" customFormat="1" ht="16.5" x14ac:dyDescent="0.3">
      <c r="B68" s="91"/>
      <c r="C68" s="128" t="s">
        <v>106</v>
      </c>
      <c r="D68" s="96"/>
      <c r="E68" s="92"/>
      <c r="F68" s="46"/>
    </row>
    <row r="69" spans="2:6" s="90" customFormat="1" ht="17.25" thickBot="1" x14ac:dyDescent="0.35">
      <c r="B69" s="91"/>
      <c r="C69" s="94" t="s">
        <v>107</v>
      </c>
      <c r="D69" s="96"/>
      <c r="E69" s="92"/>
      <c r="F69" s="46"/>
    </row>
    <row r="70" spans="2:6" s="90" customFormat="1" ht="66" customHeight="1" x14ac:dyDescent="0.3">
      <c r="B70" s="89"/>
      <c r="C70" s="124" t="s">
        <v>112</v>
      </c>
      <c r="D70" s="116">
        <v>2</v>
      </c>
      <c r="E70" s="41"/>
      <c r="F70" s="46"/>
    </row>
    <row r="71" spans="2:6" ht="19.5" customHeight="1" x14ac:dyDescent="0.3">
      <c r="B71" s="91"/>
      <c r="C71" s="128" t="s">
        <v>113</v>
      </c>
      <c r="D71" s="96"/>
      <c r="E71" s="92"/>
      <c r="F71" s="46"/>
    </row>
    <row r="72" spans="2:6" ht="24.75" customHeight="1" thickBot="1" x14ac:dyDescent="0.35">
      <c r="B72" s="91"/>
      <c r="C72" s="94" t="s">
        <v>107</v>
      </c>
      <c r="D72" s="96"/>
      <c r="E72" s="92"/>
      <c r="F72" s="46"/>
    </row>
    <row r="73" spans="2:6" ht="16.5" x14ac:dyDescent="0.3">
      <c r="B73" s="199" t="s">
        <v>114</v>
      </c>
      <c r="C73" s="200"/>
      <c r="D73" s="99"/>
      <c r="E73" s="97"/>
      <c r="F73" s="46"/>
    </row>
    <row r="74" spans="2:6" ht="17.25" customHeight="1" thickBot="1" x14ac:dyDescent="0.35">
      <c r="B74" s="65"/>
      <c r="C74" s="82" t="s">
        <v>115</v>
      </c>
      <c r="D74" s="66"/>
      <c r="E74" s="100" t="s">
        <v>21</v>
      </c>
      <c r="F74" s="46"/>
    </row>
    <row r="75" spans="2:6" ht="16.5" x14ac:dyDescent="0.3">
      <c r="B75" s="199" t="s">
        <v>116</v>
      </c>
      <c r="C75" s="200"/>
      <c r="D75" s="99"/>
      <c r="E75" s="97"/>
      <c r="F75" s="46"/>
    </row>
    <row r="76" spans="2:6" ht="17.25" customHeight="1" thickBot="1" x14ac:dyDescent="0.35">
      <c r="B76" s="65"/>
      <c r="C76" s="59" t="s">
        <v>117</v>
      </c>
      <c r="D76" s="66"/>
      <c r="E76" s="98"/>
      <c r="F76" s="46"/>
    </row>
  </sheetData>
  <protectedRanges>
    <protectedRange password="D3C5" sqref="B8" name="Notocar_4"/>
  </protectedRanges>
  <mergeCells count="40">
    <mergeCell ref="B13:C13"/>
    <mergeCell ref="B2:F2"/>
    <mergeCell ref="A3:F3"/>
    <mergeCell ref="E4:F4"/>
    <mergeCell ref="B6:D6"/>
    <mergeCell ref="B9:C9"/>
    <mergeCell ref="B10:C10"/>
    <mergeCell ref="B11:C11"/>
    <mergeCell ref="B12:C12"/>
    <mergeCell ref="A4:A5"/>
    <mergeCell ref="B4:D5"/>
    <mergeCell ref="E5:F5"/>
    <mergeCell ref="B7:D7"/>
    <mergeCell ref="B19:C19"/>
    <mergeCell ref="B21:C21"/>
    <mergeCell ref="B14:C14"/>
    <mergeCell ref="B15:C15"/>
    <mergeCell ref="B16:C16"/>
    <mergeCell ref="B17:C17"/>
    <mergeCell ref="B18:C18"/>
    <mergeCell ref="B23:C23"/>
    <mergeCell ref="B25:C25"/>
    <mergeCell ref="B20:C20"/>
    <mergeCell ref="B22:C22"/>
    <mergeCell ref="B24:C24"/>
    <mergeCell ref="B26:C26"/>
    <mergeCell ref="B33:C33"/>
    <mergeCell ref="B38:C38"/>
    <mergeCell ref="D39:D44"/>
    <mergeCell ref="D45:D57"/>
    <mergeCell ref="D64:D66"/>
    <mergeCell ref="B73:C73"/>
    <mergeCell ref="B75:C75"/>
    <mergeCell ref="G33:G34"/>
    <mergeCell ref="B34:C34"/>
    <mergeCell ref="B35:C35"/>
    <mergeCell ref="B36:C36"/>
    <mergeCell ref="B37:C37"/>
    <mergeCell ref="D58:D60"/>
    <mergeCell ref="D61:D63"/>
  </mergeCells>
  <hyperlinks>
    <hyperlink ref="A2" location="INDEX!A1" display="INDEX!A1" xr:uid="{00000000-0004-0000-0300-000000000000}"/>
    <hyperlink ref="E74" location="'Annex 0'!A1" display="ANNEX 0" xr:uid="{00000000-0004-0000-0300-000001000000}"/>
  </hyperlinks>
  <pageMargins left="0.7" right="0.7" top="0.75" bottom="0.75" header="0.3" footer="0.3"/>
  <pageSetup paperSize="9" fitToHeight="0" orientation="portrait" horizontalDpi="4294967293" verticalDpi="429496729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F27"/>
  <sheetViews>
    <sheetView workbookViewId="0">
      <selection activeCell="C21" sqref="C21"/>
    </sheetView>
  </sheetViews>
  <sheetFormatPr baseColWidth="10" defaultColWidth="8.85546875" defaultRowHeight="15" x14ac:dyDescent="0.25"/>
  <cols>
    <col min="1" max="1" width="16.85546875" style="1" customWidth="1"/>
    <col min="2" max="2" width="102.42578125" style="1" customWidth="1"/>
    <col min="3" max="3" width="10.85546875" style="1" customWidth="1"/>
    <col min="4" max="4" width="20.7109375" style="1" customWidth="1"/>
    <col min="5" max="5" width="28.140625" style="2" customWidth="1"/>
    <col min="6" max="6" width="10.140625" style="3" customWidth="1"/>
    <col min="7" max="7" width="19.7109375" style="1" customWidth="1"/>
    <col min="8" max="8" width="18.5703125" style="1" customWidth="1"/>
    <col min="9" max="9" width="17.85546875" style="1" customWidth="1"/>
    <col min="10" max="10" width="16.42578125" style="1" customWidth="1"/>
    <col min="11" max="24" width="11.42578125" style="1" customWidth="1"/>
    <col min="25" max="256" width="8.85546875" style="1"/>
    <col min="257" max="257" width="16.85546875" style="1" customWidth="1"/>
    <col min="258" max="258" width="66.7109375" style="1" customWidth="1"/>
    <col min="259" max="259" width="10.85546875" style="1" customWidth="1"/>
    <col min="260" max="260" width="21" style="1" customWidth="1"/>
    <col min="261" max="261" width="28.140625" style="1" customWidth="1"/>
    <col min="262" max="280" width="0" style="1" hidden="1" customWidth="1"/>
    <col min="281" max="512" width="8.85546875" style="1"/>
    <col min="513" max="513" width="16.85546875" style="1" customWidth="1"/>
    <col min="514" max="514" width="66.7109375" style="1" customWidth="1"/>
    <col min="515" max="515" width="10.85546875" style="1" customWidth="1"/>
    <col min="516" max="516" width="21" style="1" customWidth="1"/>
    <col min="517" max="517" width="28.140625" style="1" customWidth="1"/>
    <col min="518" max="536" width="0" style="1" hidden="1" customWidth="1"/>
    <col min="537" max="768" width="8.85546875" style="1"/>
    <col min="769" max="769" width="16.85546875" style="1" customWidth="1"/>
    <col min="770" max="770" width="66.7109375" style="1" customWidth="1"/>
    <col min="771" max="771" width="10.85546875" style="1" customWidth="1"/>
    <col min="772" max="772" width="21" style="1" customWidth="1"/>
    <col min="773" max="773" width="28.140625" style="1" customWidth="1"/>
    <col min="774" max="792" width="0" style="1" hidden="1" customWidth="1"/>
    <col min="793" max="1024" width="8.85546875" style="1"/>
    <col min="1025" max="1025" width="16.85546875" style="1" customWidth="1"/>
    <col min="1026" max="1026" width="66.7109375" style="1" customWidth="1"/>
    <col min="1027" max="1027" width="10.85546875" style="1" customWidth="1"/>
    <col min="1028" max="1028" width="21" style="1" customWidth="1"/>
    <col min="1029" max="1029" width="28.140625" style="1" customWidth="1"/>
    <col min="1030" max="1048" width="0" style="1" hidden="1" customWidth="1"/>
    <col min="1049" max="1280" width="8.85546875" style="1"/>
    <col min="1281" max="1281" width="16.85546875" style="1" customWidth="1"/>
    <col min="1282" max="1282" width="66.7109375" style="1" customWidth="1"/>
    <col min="1283" max="1283" width="10.85546875" style="1" customWidth="1"/>
    <col min="1284" max="1284" width="21" style="1" customWidth="1"/>
    <col min="1285" max="1285" width="28.140625" style="1" customWidth="1"/>
    <col min="1286" max="1304" width="0" style="1" hidden="1" customWidth="1"/>
    <col min="1305" max="1536" width="8.85546875" style="1"/>
    <col min="1537" max="1537" width="16.85546875" style="1" customWidth="1"/>
    <col min="1538" max="1538" width="66.7109375" style="1" customWidth="1"/>
    <col min="1539" max="1539" width="10.85546875" style="1" customWidth="1"/>
    <col min="1540" max="1540" width="21" style="1" customWidth="1"/>
    <col min="1541" max="1541" width="28.140625" style="1" customWidth="1"/>
    <col min="1542" max="1560" width="0" style="1" hidden="1" customWidth="1"/>
    <col min="1561" max="1792" width="8.85546875" style="1"/>
    <col min="1793" max="1793" width="16.85546875" style="1" customWidth="1"/>
    <col min="1794" max="1794" width="66.7109375" style="1" customWidth="1"/>
    <col min="1795" max="1795" width="10.85546875" style="1" customWidth="1"/>
    <col min="1796" max="1796" width="21" style="1" customWidth="1"/>
    <col min="1797" max="1797" width="28.140625" style="1" customWidth="1"/>
    <col min="1798" max="1816" width="0" style="1" hidden="1" customWidth="1"/>
    <col min="1817" max="2048" width="8.85546875" style="1"/>
    <col min="2049" max="2049" width="16.85546875" style="1" customWidth="1"/>
    <col min="2050" max="2050" width="66.7109375" style="1" customWidth="1"/>
    <col min="2051" max="2051" width="10.85546875" style="1" customWidth="1"/>
    <col min="2052" max="2052" width="21" style="1" customWidth="1"/>
    <col min="2053" max="2053" width="28.140625" style="1" customWidth="1"/>
    <col min="2054" max="2072" width="0" style="1" hidden="1" customWidth="1"/>
    <col min="2073" max="2304" width="8.85546875" style="1"/>
    <col min="2305" max="2305" width="16.85546875" style="1" customWidth="1"/>
    <col min="2306" max="2306" width="66.7109375" style="1" customWidth="1"/>
    <col min="2307" max="2307" width="10.85546875" style="1" customWidth="1"/>
    <col min="2308" max="2308" width="21" style="1" customWidth="1"/>
    <col min="2309" max="2309" width="28.140625" style="1" customWidth="1"/>
    <col min="2310" max="2328" width="0" style="1" hidden="1" customWidth="1"/>
    <col min="2329" max="2560" width="8.85546875" style="1"/>
    <col min="2561" max="2561" width="16.85546875" style="1" customWidth="1"/>
    <col min="2562" max="2562" width="66.7109375" style="1" customWidth="1"/>
    <col min="2563" max="2563" width="10.85546875" style="1" customWidth="1"/>
    <col min="2564" max="2564" width="21" style="1" customWidth="1"/>
    <col min="2565" max="2565" width="28.140625" style="1" customWidth="1"/>
    <col min="2566" max="2584" width="0" style="1" hidden="1" customWidth="1"/>
    <col min="2585" max="2816" width="8.85546875" style="1"/>
    <col min="2817" max="2817" width="16.85546875" style="1" customWidth="1"/>
    <col min="2818" max="2818" width="66.7109375" style="1" customWidth="1"/>
    <col min="2819" max="2819" width="10.85546875" style="1" customWidth="1"/>
    <col min="2820" max="2820" width="21" style="1" customWidth="1"/>
    <col min="2821" max="2821" width="28.140625" style="1" customWidth="1"/>
    <col min="2822" max="2840" width="0" style="1" hidden="1" customWidth="1"/>
    <col min="2841" max="3072" width="8.85546875" style="1"/>
    <col min="3073" max="3073" width="16.85546875" style="1" customWidth="1"/>
    <col min="3074" max="3074" width="66.7109375" style="1" customWidth="1"/>
    <col min="3075" max="3075" width="10.85546875" style="1" customWidth="1"/>
    <col min="3076" max="3076" width="21" style="1" customWidth="1"/>
    <col min="3077" max="3077" width="28.140625" style="1" customWidth="1"/>
    <col min="3078" max="3096" width="0" style="1" hidden="1" customWidth="1"/>
    <col min="3097" max="3328" width="8.85546875" style="1"/>
    <col min="3329" max="3329" width="16.85546875" style="1" customWidth="1"/>
    <col min="3330" max="3330" width="66.7109375" style="1" customWidth="1"/>
    <col min="3331" max="3331" width="10.85546875" style="1" customWidth="1"/>
    <col min="3332" max="3332" width="21" style="1" customWidth="1"/>
    <col min="3333" max="3333" width="28.140625" style="1" customWidth="1"/>
    <col min="3334" max="3352" width="0" style="1" hidden="1" customWidth="1"/>
    <col min="3353" max="3584" width="8.85546875" style="1"/>
    <col min="3585" max="3585" width="16.85546875" style="1" customWidth="1"/>
    <col min="3586" max="3586" width="66.7109375" style="1" customWidth="1"/>
    <col min="3587" max="3587" width="10.85546875" style="1" customWidth="1"/>
    <col min="3588" max="3588" width="21" style="1" customWidth="1"/>
    <col min="3589" max="3589" width="28.140625" style="1" customWidth="1"/>
    <col min="3590" max="3608" width="0" style="1" hidden="1" customWidth="1"/>
    <col min="3609" max="3840" width="8.85546875" style="1"/>
    <col min="3841" max="3841" width="16.85546875" style="1" customWidth="1"/>
    <col min="3842" max="3842" width="66.7109375" style="1" customWidth="1"/>
    <col min="3843" max="3843" width="10.85546875" style="1" customWidth="1"/>
    <col min="3844" max="3844" width="21" style="1" customWidth="1"/>
    <col min="3845" max="3845" width="28.140625" style="1" customWidth="1"/>
    <col min="3846" max="3864" width="0" style="1" hidden="1" customWidth="1"/>
    <col min="3865" max="4096" width="8.85546875" style="1"/>
    <col min="4097" max="4097" width="16.85546875" style="1" customWidth="1"/>
    <col min="4098" max="4098" width="66.7109375" style="1" customWidth="1"/>
    <col min="4099" max="4099" width="10.85546875" style="1" customWidth="1"/>
    <col min="4100" max="4100" width="21" style="1" customWidth="1"/>
    <col min="4101" max="4101" width="28.140625" style="1" customWidth="1"/>
    <col min="4102" max="4120" width="0" style="1" hidden="1" customWidth="1"/>
    <col min="4121" max="4352" width="8.85546875" style="1"/>
    <col min="4353" max="4353" width="16.85546875" style="1" customWidth="1"/>
    <col min="4354" max="4354" width="66.7109375" style="1" customWidth="1"/>
    <col min="4355" max="4355" width="10.85546875" style="1" customWidth="1"/>
    <col min="4356" max="4356" width="21" style="1" customWidth="1"/>
    <col min="4357" max="4357" width="28.140625" style="1" customWidth="1"/>
    <col min="4358" max="4376" width="0" style="1" hidden="1" customWidth="1"/>
    <col min="4377" max="4608" width="8.85546875" style="1"/>
    <col min="4609" max="4609" width="16.85546875" style="1" customWidth="1"/>
    <col min="4610" max="4610" width="66.7109375" style="1" customWidth="1"/>
    <col min="4611" max="4611" width="10.85546875" style="1" customWidth="1"/>
    <col min="4612" max="4612" width="21" style="1" customWidth="1"/>
    <col min="4613" max="4613" width="28.140625" style="1" customWidth="1"/>
    <col min="4614" max="4632" width="0" style="1" hidden="1" customWidth="1"/>
    <col min="4633" max="4864" width="8.85546875" style="1"/>
    <col min="4865" max="4865" width="16.85546875" style="1" customWidth="1"/>
    <col min="4866" max="4866" width="66.7109375" style="1" customWidth="1"/>
    <col min="4867" max="4867" width="10.85546875" style="1" customWidth="1"/>
    <col min="4868" max="4868" width="21" style="1" customWidth="1"/>
    <col min="4869" max="4869" width="28.140625" style="1" customWidth="1"/>
    <col min="4870" max="4888" width="0" style="1" hidden="1" customWidth="1"/>
    <col min="4889" max="5120" width="8.85546875" style="1"/>
    <col min="5121" max="5121" width="16.85546875" style="1" customWidth="1"/>
    <col min="5122" max="5122" width="66.7109375" style="1" customWidth="1"/>
    <col min="5123" max="5123" width="10.85546875" style="1" customWidth="1"/>
    <col min="5124" max="5124" width="21" style="1" customWidth="1"/>
    <col min="5125" max="5125" width="28.140625" style="1" customWidth="1"/>
    <col min="5126" max="5144" width="0" style="1" hidden="1" customWidth="1"/>
    <col min="5145" max="5376" width="8.85546875" style="1"/>
    <col min="5377" max="5377" width="16.85546875" style="1" customWidth="1"/>
    <col min="5378" max="5378" width="66.7109375" style="1" customWidth="1"/>
    <col min="5379" max="5379" width="10.85546875" style="1" customWidth="1"/>
    <col min="5380" max="5380" width="21" style="1" customWidth="1"/>
    <col min="5381" max="5381" width="28.140625" style="1" customWidth="1"/>
    <col min="5382" max="5400" width="0" style="1" hidden="1" customWidth="1"/>
    <col min="5401" max="5632" width="8.85546875" style="1"/>
    <col min="5633" max="5633" width="16.85546875" style="1" customWidth="1"/>
    <col min="5634" max="5634" width="66.7109375" style="1" customWidth="1"/>
    <col min="5635" max="5635" width="10.85546875" style="1" customWidth="1"/>
    <col min="5636" max="5636" width="21" style="1" customWidth="1"/>
    <col min="5637" max="5637" width="28.140625" style="1" customWidth="1"/>
    <col min="5638" max="5656" width="0" style="1" hidden="1" customWidth="1"/>
    <col min="5657" max="5888" width="8.85546875" style="1"/>
    <col min="5889" max="5889" width="16.85546875" style="1" customWidth="1"/>
    <col min="5890" max="5890" width="66.7109375" style="1" customWidth="1"/>
    <col min="5891" max="5891" width="10.85546875" style="1" customWidth="1"/>
    <col min="5892" max="5892" width="21" style="1" customWidth="1"/>
    <col min="5893" max="5893" width="28.140625" style="1" customWidth="1"/>
    <col min="5894" max="5912" width="0" style="1" hidden="1" customWidth="1"/>
    <col min="5913" max="6144" width="8.85546875" style="1"/>
    <col min="6145" max="6145" width="16.85546875" style="1" customWidth="1"/>
    <col min="6146" max="6146" width="66.7109375" style="1" customWidth="1"/>
    <col min="6147" max="6147" width="10.85546875" style="1" customWidth="1"/>
    <col min="6148" max="6148" width="21" style="1" customWidth="1"/>
    <col min="6149" max="6149" width="28.140625" style="1" customWidth="1"/>
    <col min="6150" max="6168" width="0" style="1" hidden="1" customWidth="1"/>
    <col min="6169" max="6400" width="8.85546875" style="1"/>
    <col min="6401" max="6401" width="16.85546875" style="1" customWidth="1"/>
    <col min="6402" max="6402" width="66.7109375" style="1" customWidth="1"/>
    <col min="6403" max="6403" width="10.85546875" style="1" customWidth="1"/>
    <col min="6404" max="6404" width="21" style="1" customWidth="1"/>
    <col min="6405" max="6405" width="28.140625" style="1" customWidth="1"/>
    <col min="6406" max="6424" width="0" style="1" hidden="1" customWidth="1"/>
    <col min="6425" max="6656" width="8.85546875" style="1"/>
    <col min="6657" max="6657" width="16.85546875" style="1" customWidth="1"/>
    <col min="6658" max="6658" width="66.7109375" style="1" customWidth="1"/>
    <col min="6659" max="6659" width="10.85546875" style="1" customWidth="1"/>
    <col min="6660" max="6660" width="21" style="1" customWidth="1"/>
    <col min="6661" max="6661" width="28.140625" style="1" customWidth="1"/>
    <col min="6662" max="6680" width="0" style="1" hidden="1" customWidth="1"/>
    <col min="6681" max="6912" width="8.85546875" style="1"/>
    <col min="6913" max="6913" width="16.85546875" style="1" customWidth="1"/>
    <col min="6914" max="6914" width="66.7109375" style="1" customWidth="1"/>
    <col min="6915" max="6915" width="10.85546875" style="1" customWidth="1"/>
    <col min="6916" max="6916" width="21" style="1" customWidth="1"/>
    <col min="6917" max="6917" width="28.140625" style="1" customWidth="1"/>
    <col min="6918" max="6936" width="0" style="1" hidden="1" customWidth="1"/>
    <col min="6937" max="7168" width="8.85546875" style="1"/>
    <col min="7169" max="7169" width="16.85546875" style="1" customWidth="1"/>
    <col min="7170" max="7170" width="66.7109375" style="1" customWidth="1"/>
    <col min="7171" max="7171" width="10.85546875" style="1" customWidth="1"/>
    <col min="7172" max="7172" width="21" style="1" customWidth="1"/>
    <col min="7173" max="7173" width="28.140625" style="1" customWidth="1"/>
    <col min="7174" max="7192" width="0" style="1" hidden="1" customWidth="1"/>
    <col min="7193" max="7424" width="8.85546875" style="1"/>
    <col min="7425" max="7425" width="16.85546875" style="1" customWidth="1"/>
    <col min="7426" max="7426" width="66.7109375" style="1" customWidth="1"/>
    <col min="7427" max="7427" width="10.85546875" style="1" customWidth="1"/>
    <col min="7428" max="7428" width="21" style="1" customWidth="1"/>
    <col min="7429" max="7429" width="28.140625" style="1" customWidth="1"/>
    <col min="7430" max="7448" width="0" style="1" hidden="1" customWidth="1"/>
    <col min="7449" max="7680" width="8.85546875" style="1"/>
    <col min="7681" max="7681" width="16.85546875" style="1" customWidth="1"/>
    <col min="7682" max="7682" width="66.7109375" style="1" customWidth="1"/>
    <col min="7683" max="7683" width="10.85546875" style="1" customWidth="1"/>
    <col min="7684" max="7684" width="21" style="1" customWidth="1"/>
    <col min="7685" max="7685" width="28.140625" style="1" customWidth="1"/>
    <col min="7686" max="7704" width="0" style="1" hidden="1" customWidth="1"/>
    <col min="7705" max="7936" width="8.85546875" style="1"/>
    <col min="7937" max="7937" width="16.85546875" style="1" customWidth="1"/>
    <col min="7938" max="7938" width="66.7109375" style="1" customWidth="1"/>
    <col min="7939" max="7939" width="10.85546875" style="1" customWidth="1"/>
    <col min="7940" max="7940" width="21" style="1" customWidth="1"/>
    <col min="7941" max="7941" width="28.140625" style="1" customWidth="1"/>
    <col min="7942" max="7960" width="0" style="1" hidden="1" customWidth="1"/>
    <col min="7961" max="8192" width="8.85546875" style="1"/>
    <col min="8193" max="8193" width="16.85546875" style="1" customWidth="1"/>
    <col min="8194" max="8194" width="66.7109375" style="1" customWidth="1"/>
    <col min="8195" max="8195" width="10.85546875" style="1" customWidth="1"/>
    <col min="8196" max="8196" width="21" style="1" customWidth="1"/>
    <col min="8197" max="8197" width="28.140625" style="1" customWidth="1"/>
    <col min="8198" max="8216" width="0" style="1" hidden="1" customWidth="1"/>
    <col min="8217" max="8448" width="8.85546875" style="1"/>
    <col min="8449" max="8449" width="16.85546875" style="1" customWidth="1"/>
    <col min="8450" max="8450" width="66.7109375" style="1" customWidth="1"/>
    <col min="8451" max="8451" width="10.85546875" style="1" customWidth="1"/>
    <col min="8452" max="8452" width="21" style="1" customWidth="1"/>
    <col min="8453" max="8453" width="28.140625" style="1" customWidth="1"/>
    <col min="8454" max="8472" width="0" style="1" hidden="1" customWidth="1"/>
    <col min="8473" max="8704" width="8.85546875" style="1"/>
    <col min="8705" max="8705" width="16.85546875" style="1" customWidth="1"/>
    <col min="8706" max="8706" width="66.7109375" style="1" customWidth="1"/>
    <col min="8707" max="8707" width="10.85546875" style="1" customWidth="1"/>
    <col min="8708" max="8708" width="21" style="1" customWidth="1"/>
    <col min="8709" max="8709" width="28.140625" style="1" customWidth="1"/>
    <col min="8710" max="8728" width="0" style="1" hidden="1" customWidth="1"/>
    <col min="8729" max="8960" width="8.85546875" style="1"/>
    <col min="8961" max="8961" width="16.85546875" style="1" customWidth="1"/>
    <col min="8962" max="8962" width="66.7109375" style="1" customWidth="1"/>
    <col min="8963" max="8963" width="10.85546875" style="1" customWidth="1"/>
    <col min="8964" max="8964" width="21" style="1" customWidth="1"/>
    <col min="8965" max="8965" width="28.140625" style="1" customWidth="1"/>
    <col min="8966" max="8984" width="0" style="1" hidden="1" customWidth="1"/>
    <col min="8985" max="9216" width="8.85546875" style="1"/>
    <col min="9217" max="9217" width="16.85546875" style="1" customWidth="1"/>
    <col min="9218" max="9218" width="66.7109375" style="1" customWidth="1"/>
    <col min="9219" max="9219" width="10.85546875" style="1" customWidth="1"/>
    <col min="9220" max="9220" width="21" style="1" customWidth="1"/>
    <col min="9221" max="9221" width="28.140625" style="1" customWidth="1"/>
    <col min="9222" max="9240" width="0" style="1" hidden="1" customWidth="1"/>
    <col min="9241" max="9472" width="8.85546875" style="1"/>
    <col min="9473" max="9473" width="16.85546875" style="1" customWidth="1"/>
    <col min="9474" max="9474" width="66.7109375" style="1" customWidth="1"/>
    <col min="9475" max="9475" width="10.85546875" style="1" customWidth="1"/>
    <col min="9476" max="9476" width="21" style="1" customWidth="1"/>
    <col min="9477" max="9477" width="28.140625" style="1" customWidth="1"/>
    <col min="9478" max="9496" width="0" style="1" hidden="1" customWidth="1"/>
    <col min="9497" max="9728" width="8.85546875" style="1"/>
    <col min="9729" max="9729" width="16.85546875" style="1" customWidth="1"/>
    <col min="9730" max="9730" width="66.7109375" style="1" customWidth="1"/>
    <col min="9731" max="9731" width="10.85546875" style="1" customWidth="1"/>
    <col min="9732" max="9732" width="21" style="1" customWidth="1"/>
    <col min="9733" max="9733" width="28.140625" style="1" customWidth="1"/>
    <col min="9734" max="9752" width="0" style="1" hidden="1" customWidth="1"/>
    <col min="9753" max="9984" width="8.85546875" style="1"/>
    <col min="9985" max="9985" width="16.85546875" style="1" customWidth="1"/>
    <col min="9986" max="9986" width="66.7109375" style="1" customWidth="1"/>
    <col min="9987" max="9987" width="10.85546875" style="1" customWidth="1"/>
    <col min="9988" max="9988" width="21" style="1" customWidth="1"/>
    <col min="9989" max="9989" width="28.140625" style="1" customWidth="1"/>
    <col min="9990" max="10008" width="0" style="1" hidden="1" customWidth="1"/>
    <col min="10009" max="10240" width="8.85546875" style="1"/>
    <col min="10241" max="10241" width="16.85546875" style="1" customWidth="1"/>
    <col min="10242" max="10242" width="66.7109375" style="1" customWidth="1"/>
    <col min="10243" max="10243" width="10.85546875" style="1" customWidth="1"/>
    <col min="10244" max="10244" width="21" style="1" customWidth="1"/>
    <col min="10245" max="10245" width="28.140625" style="1" customWidth="1"/>
    <col min="10246" max="10264" width="0" style="1" hidden="1" customWidth="1"/>
    <col min="10265" max="10496" width="8.85546875" style="1"/>
    <col min="10497" max="10497" width="16.85546875" style="1" customWidth="1"/>
    <col min="10498" max="10498" width="66.7109375" style="1" customWidth="1"/>
    <col min="10499" max="10499" width="10.85546875" style="1" customWidth="1"/>
    <col min="10500" max="10500" width="21" style="1" customWidth="1"/>
    <col min="10501" max="10501" width="28.140625" style="1" customWidth="1"/>
    <col min="10502" max="10520" width="0" style="1" hidden="1" customWidth="1"/>
    <col min="10521" max="10752" width="8.85546875" style="1"/>
    <col min="10753" max="10753" width="16.85546875" style="1" customWidth="1"/>
    <col min="10754" max="10754" width="66.7109375" style="1" customWidth="1"/>
    <col min="10755" max="10755" width="10.85546875" style="1" customWidth="1"/>
    <col min="10756" max="10756" width="21" style="1" customWidth="1"/>
    <col min="10757" max="10757" width="28.140625" style="1" customWidth="1"/>
    <col min="10758" max="10776" width="0" style="1" hidden="1" customWidth="1"/>
    <col min="10777" max="11008" width="8.85546875" style="1"/>
    <col min="11009" max="11009" width="16.85546875" style="1" customWidth="1"/>
    <col min="11010" max="11010" width="66.7109375" style="1" customWidth="1"/>
    <col min="11011" max="11011" width="10.85546875" style="1" customWidth="1"/>
    <col min="11012" max="11012" width="21" style="1" customWidth="1"/>
    <col min="11013" max="11013" width="28.140625" style="1" customWidth="1"/>
    <col min="11014" max="11032" width="0" style="1" hidden="1" customWidth="1"/>
    <col min="11033" max="11264" width="8.85546875" style="1"/>
    <col min="11265" max="11265" width="16.85546875" style="1" customWidth="1"/>
    <col min="11266" max="11266" width="66.7109375" style="1" customWidth="1"/>
    <col min="11267" max="11267" width="10.85546875" style="1" customWidth="1"/>
    <col min="11268" max="11268" width="21" style="1" customWidth="1"/>
    <col min="11269" max="11269" width="28.140625" style="1" customWidth="1"/>
    <col min="11270" max="11288" width="0" style="1" hidden="1" customWidth="1"/>
    <col min="11289" max="11520" width="8.85546875" style="1"/>
    <col min="11521" max="11521" width="16.85546875" style="1" customWidth="1"/>
    <col min="11522" max="11522" width="66.7109375" style="1" customWidth="1"/>
    <col min="11523" max="11523" width="10.85546875" style="1" customWidth="1"/>
    <col min="11524" max="11524" width="21" style="1" customWidth="1"/>
    <col min="11525" max="11525" width="28.140625" style="1" customWidth="1"/>
    <col min="11526" max="11544" width="0" style="1" hidden="1" customWidth="1"/>
    <col min="11545" max="11776" width="8.85546875" style="1"/>
    <col min="11777" max="11777" width="16.85546875" style="1" customWidth="1"/>
    <col min="11778" max="11778" width="66.7109375" style="1" customWidth="1"/>
    <col min="11779" max="11779" width="10.85546875" style="1" customWidth="1"/>
    <col min="11780" max="11780" width="21" style="1" customWidth="1"/>
    <col min="11781" max="11781" width="28.140625" style="1" customWidth="1"/>
    <col min="11782" max="11800" width="0" style="1" hidden="1" customWidth="1"/>
    <col min="11801" max="12032" width="8.85546875" style="1"/>
    <col min="12033" max="12033" width="16.85546875" style="1" customWidth="1"/>
    <col min="12034" max="12034" width="66.7109375" style="1" customWidth="1"/>
    <col min="12035" max="12035" width="10.85546875" style="1" customWidth="1"/>
    <col min="12036" max="12036" width="21" style="1" customWidth="1"/>
    <col min="12037" max="12037" width="28.140625" style="1" customWidth="1"/>
    <col min="12038" max="12056" width="0" style="1" hidden="1" customWidth="1"/>
    <col min="12057" max="12288" width="8.85546875" style="1"/>
    <col min="12289" max="12289" width="16.85546875" style="1" customWidth="1"/>
    <col min="12290" max="12290" width="66.7109375" style="1" customWidth="1"/>
    <col min="12291" max="12291" width="10.85546875" style="1" customWidth="1"/>
    <col min="12292" max="12292" width="21" style="1" customWidth="1"/>
    <col min="12293" max="12293" width="28.140625" style="1" customWidth="1"/>
    <col min="12294" max="12312" width="0" style="1" hidden="1" customWidth="1"/>
    <col min="12313" max="12544" width="8.85546875" style="1"/>
    <col min="12545" max="12545" width="16.85546875" style="1" customWidth="1"/>
    <col min="12546" max="12546" width="66.7109375" style="1" customWidth="1"/>
    <col min="12547" max="12547" width="10.85546875" style="1" customWidth="1"/>
    <col min="12548" max="12548" width="21" style="1" customWidth="1"/>
    <col min="12549" max="12549" width="28.140625" style="1" customWidth="1"/>
    <col min="12550" max="12568" width="0" style="1" hidden="1" customWidth="1"/>
    <col min="12569" max="12800" width="8.85546875" style="1"/>
    <col min="12801" max="12801" width="16.85546875" style="1" customWidth="1"/>
    <col min="12802" max="12802" width="66.7109375" style="1" customWidth="1"/>
    <col min="12803" max="12803" width="10.85546875" style="1" customWidth="1"/>
    <col min="12804" max="12804" width="21" style="1" customWidth="1"/>
    <col min="12805" max="12805" width="28.140625" style="1" customWidth="1"/>
    <col min="12806" max="12824" width="0" style="1" hidden="1" customWidth="1"/>
    <col min="12825" max="13056" width="8.85546875" style="1"/>
    <col min="13057" max="13057" width="16.85546875" style="1" customWidth="1"/>
    <col min="13058" max="13058" width="66.7109375" style="1" customWidth="1"/>
    <col min="13059" max="13059" width="10.85546875" style="1" customWidth="1"/>
    <col min="13060" max="13060" width="21" style="1" customWidth="1"/>
    <col min="13061" max="13061" width="28.140625" style="1" customWidth="1"/>
    <col min="13062" max="13080" width="0" style="1" hidden="1" customWidth="1"/>
    <col min="13081" max="13312" width="8.85546875" style="1"/>
    <col min="13313" max="13313" width="16.85546875" style="1" customWidth="1"/>
    <col min="13314" max="13314" width="66.7109375" style="1" customWidth="1"/>
    <col min="13315" max="13315" width="10.85546875" style="1" customWidth="1"/>
    <col min="13316" max="13316" width="21" style="1" customWidth="1"/>
    <col min="13317" max="13317" width="28.140625" style="1" customWidth="1"/>
    <col min="13318" max="13336" width="0" style="1" hidden="1" customWidth="1"/>
    <col min="13337" max="13568" width="8.85546875" style="1"/>
    <col min="13569" max="13569" width="16.85546875" style="1" customWidth="1"/>
    <col min="13570" max="13570" width="66.7109375" style="1" customWidth="1"/>
    <col min="13571" max="13571" width="10.85546875" style="1" customWidth="1"/>
    <col min="13572" max="13572" width="21" style="1" customWidth="1"/>
    <col min="13573" max="13573" width="28.140625" style="1" customWidth="1"/>
    <col min="13574" max="13592" width="0" style="1" hidden="1" customWidth="1"/>
    <col min="13593" max="13824" width="8.85546875" style="1"/>
    <col min="13825" max="13825" width="16.85546875" style="1" customWidth="1"/>
    <col min="13826" max="13826" width="66.7109375" style="1" customWidth="1"/>
    <col min="13827" max="13827" width="10.85546875" style="1" customWidth="1"/>
    <col min="13828" max="13828" width="21" style="1" customWidth="1"/>
    <col min="13829" max="13829" width="28.140625" style="1" customWidth="1"/>
    <col min="13830" max="13848" width="0" style="1" hidden="1" customWidth="1"/>
    <col min="13849" max="14080" width="8.85546875" style="1"/>
    <col min="14081" max="14081" width="16.85546875" style="1" customWidth="1"/>
    <col min="14082" max="14082" width="66.7109375" style="1" customWidth="1"/>
    <col min="14083" max="14083" width="10.85546875" style="1" customWidth="1"/>
    <col min="14084" max="14084" width="21" style="1" customWidth="1"/>
    <col min="14085" max="14085" width="28.140625" style="1" customWidth="1"/>
    <col min="14086" max="14104" width="0" style="1" hidden="1" customWidth="1"/>
    <col min="14105" max="14336" width="8.85546875" style="1"/>
    <col min="14337" max="14337" width="16.85546875" style="1" customWidth="1"/>
    <col min="14338" max="14338" width="66.7109375" style="1" customWidth="1"/>
    <col min="14339" max="14339" width="10.85546875" style="1" customWidth="1"/>
    <col min="14340" max="14340" width="21" style="1" customWidth="1"/>
    <col min="14341" max="14341" width="28.140625" style="1" customWidth="1"/>
    <col min="14342" max="14360" width="0" style="1" hidden="1" customWidth="1"/>
    <col min="14361" max="14592" width="8.85546875" style="1"/>
    <col min="14593" max="14593" width="16.85546875" style="1" customWidth="1"/>
    <col min="14594" max="14594" width="66.7109375" style="1" customWidth="1"/>
    <col min="14595" max="14595" width="10.85546875" style="1" customWidth="1"/>
    <col min="14596" max="14596" width="21" style="1" customWidth="1"/>
    <col min="14597" max="14597" width="28.140625" style="1" customWidth="1"/>
    <col min="14598" max="14616" width="0" style="1" hidden="1" customWidth="1"/>
    <col min="14617" max="14848" width="8.85546875" style="1"/>
    <col min="14849" max="14849" width="16.85546875" style="1" customWidth="1"/>
    <col min="14850" max="14850" width="66.7109375" style="1" customWidth="1"/>
    <col min="14851" max="14851" width="10.85546875" style="1" customWidth="1"/>
    <col min="14852" max="14852" width="21" style="1" customWidth="1"/>
    <col min="14853" max="14853" width="28.140625" style="1" customWidth="1"/>
    <col min="14854" max="14872" width="0" style="1" hidden="1" customWidth="1"/>
    <col min="14873" max="15104" width="8.85546875" style="1"/>
    <col min="15105" max="15105" width="16.85546875" style="1" customWidth="1"/>
    <col min="15106" max="15106" width="66.7109375" style="1" customWidth="1"/>
    <col min="15107" max="15107" width="10.85546875" style="1" customWidth="1"/>
    <col min="15108" max="15108" width="21" style="1" customWidth="1"/>
    <col min="15109" max="15109" width="28.140625" style="1" customWidth="1"/>
    <col min="15110" max="15128" width="0" style="1" hidden="1" customWidth="1"/>
    <col min="15129" max="15360" width="8.85546875" style="1"/>
    <col min="15361" max="15361" width="16.85546875" style="1" customWidth="1"/>
    <col min="15362" max="15362" width="66.7109375" style="1" customWidth="1"/>
    <col min="15363" max="15363" width="10.85546875" style="1" customWidth="1"/>
    <col min="15364" max="15364" width="21" style="1" customWidth="1"/>
    <col min="15365" max="15365" width="28.140625" style="1" customWidth="1"/>
    <col min="15366" max="15384" width="0" style="1" hidden="1" customWidth="1"/>
    <col min="15385" max="15616" width="8.85546875" style="1"/>
    <col min="15617" max="15617" width="16.85546875" style="1" customWidth="1"/>
    <col min="15618" max="15618" width="66.7109375" style="1" customWidth="1"/>
    <col min="15619" max="15619" width="10.85546875" style="1" customWidth="1"/>
    <col min="15620" max="15620" width="21" style="1" customWidth="1"/>
    <col min="15621" max="15621" width="28.140625" style="1" customWidth="1"/>
    <col min="15622" max="15640" width="0" style="1" hidden="1" customWidth="1"/>
    <col min="15641" max="15872" width="8.85546875" style="1"/>
    <col min="15873" max="15873" width="16.85546875" style="1" customWidth="1"/>
    <col min="15874" max="15874" width="66.7109375" style="1" customWidth="1"/>
    <col min="15875" max="15875" width="10.85546875" style="1" customWidth="1"/>
    <col min="15876" max="15876" width="21" style="1" customWidth="1"/>
    <col min="15877" max="15877" width="28.140625" style="1" customWidth="1"/>
    <col min="15878" max="15896" width="0" style="1" hidden="1" customWidth="1"/>
    <col min="15897" max="16128" width="8.85546875" style="1"/>
    <col min="16129" max="16129" width="16.85546875" style="1" customWidth="1"/>
    <col min="16130" max="16130" width="66.7109375" style="1" customWidth="1"/>
    <col min="16131" max="16131" width="10.85546875" style="1" customWidth="1"/>
    <col min="16132" max="16132" width="21" style="1" customWidth="1"/>
    <col min="16133" max="16133" width="28.140625" style="1" customWidth="1"/>
    <col min="16134" max="16152" width="0" style="1" hidden="1" customWidth="1"/>
    <col min="16153" max="16384" width="8.85546875" style="1"/>
  </cols>
  <sheetData>
    <row r="3" spans="2:2" ht="16.5" x14ac:dyDescent="0.25">
      <c r="B3" s="101" t="s">
        <v>164</v>
      </c>
    </row>
    <row r="4" spans="2:2" ht="16.5" x14ac:dyDescent="0.25">
      <c r="B4" s="102"/>
    </row>
    <row r="5" spans="2:2" ht="16.5" x14ac:dyDescent="0.25">
      <c r="B5" s="32" t="s">
        <v>165</v>
      </c>
    </row>
    <row r="6" spans="2:2" ht="16.5" x14ac:dyDescent="0.25">
      <c r="B6" s="32" t="s">
        <v>166</v>
      </c>
    </row>
    <row r="7" spans="2:2" ht="30.75" customHeight="1" x14ac:dyDescent="0.25">
      <c r="B7" s="33" t="s">
        <v>167</v>
      </c>
    </row>
    <row r="8" spans="2:2" ht="33" x14ac:dyDescent="0.25">
      <c r="B8" s="32" t="s">
        <v>168</v>
      </c>
    </row>
    <row r="9" spans="2:2" ht="16.5" x14ac:dyDescent="0.25">
      <c r="B9" s="34" t="s">
        <v>169</v>
      </c>
    </row>
    <row r="10" spans="2:2" ht="16.5" x14ac:dyDescent="0.25">
      <c r="B10" s="34" t="s">
        <v>170</v>
      </c>
    </row>
    <row r="11" spans="2:2" ht="16.5" x14ac:dyDescent="0.25">
      <c r="B11" s="32" t="s">
        <v>171</v>
      </c>
    </row>
    <row r="12" spans="2:2" ht="16.5" x14ac:dyDescent="0.25">
      <c r="B12" s="35" t="s">
        <v>172</v>
      </c>
    </row>
    <row r="13" spans="2:2" ht="16.5" x14ac:dyDescent="0.25">
      <c r="B13" s="35" t="s">
        <v>173</v>
      </c>
    </row>
    <row r="14" spans="2:2" ht="16.5" x14ac:dyDescent="0.25">
      <c r="B14" s="32" t="s">
        <v>174</v>
      </c>
    </row>
    <row r="15" spans="2:2" ht="33" x14ac:dyDescent="0.25">
      <c r="B15" s="33" t="s">
        <v>175</v>
      </c>
    </row>
    <row r="16" spans="2:2" ht="16.5" x14ac:dyDescent="0.25">
      <c r="B16" s="32" t="s">
        <v>176</v>
      </c>
    </row>
    <row r="17" spans="2:2" ht="16.5" x14ac:dyDescent="0.25">
      <c r="B17" s="33" t="s">
        <v>177</v>
      </c>
    </row>
    <row r="18" spans="2:2" ht="16.5" x14ac:dyDescent="0.25">
      <c r="B18" s="33" t="s">
        <v>178</v>
      </c>
    </row>
    <row r="19" spans="2:2" ht="16.5" x14ac:dyDescent="0.25">
      <c r="B19" s="32" t="s">
        <v>179</v>
      </c>
    </row>
    <row r="20" spans="2:2" ht="33" x14ac:dyDescent="0.25">
      <c r="B20" s="35" t="s">
        <v>180</v>
      </c>
    </row>
    <row r="21" spans="2:2" ht="33" x14ac:dyDescent="0.25">
      <c r="B21" s="35" t="s">
        <v>181</v>
      </c>
    </row>
    <row r="22" spans="2:2" ht="16.5" x14ac:dyDescent="0.25">
      <c r="B22" s="32" t="s">
        <v>182</v>
      </c>
    </row>
    <row r="23" spans="2:2" ht="16.5" x14ac:dyDescent="0.25">
      <c r="B23" s="35" t="s">
        <v>183</v>
      </c>
    </row>
    <row r="24" spans="2:2" ht="33" x14ac:dyDescent="0.25">
      <c r="B24" s="35" t="s">
        <v>184</v>
      </c>
    </row>
    <row r="25" spans="2:2" ht="33" x14ac:dyDescent="0.25">
      <c r="B25" s="35" t="s">
        <v>185</v>
      </c>
    </row>
    <row r="26" spans="2:2" ht="33" x14ac:dyDescent="0.25">
      <c r="B26" s="35" t="s">
        <v>186</v>
      </c>
    </row>
    <row r="27" spans="2:2" ht="33.75" thickBot="1" x14ac:dyDescent="0.3">
      <c r="B27" s="36" t="s">
        <v>187</v>
      </c>
    </row>
  </sheetData>
  <pageMargins left="0.7" right="0.7" top="0.75" bottom="0.75" header="0.3" footer="0.3"/>
  <pageSetup paperSize="9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D761C8F36E9428BB50BF108E19AB5" ma:contentTypeVersion="10" ma:contentTypeDescription="Crea un document nou" ma:contentTypeScope="" ma:versionID="5555456fcd64900713fbdf1807aec936">
  <xsd:schema xmlns:xsd="http://www.w3.org/2001/XMLSchema" xmlns:xs="http://www.w3.org/2001/XMLSchema" xmlns:p="http://schemas.microsoft.com/office/2006/metadata/properties" xmlns:ns2="d9bf46f8-d43e-496a-a338-6a8551fd833e" xmlns:ns3="8039d8e6-d848-4d8d-b397-d08e5a5cc6d6" targetNamespace="http://schemas.microsoft.com/office/2006/metadata/properties" ma:root="true" ma:fieldsID="571cc3bff8e819e8993debfdd33360dc" ns2:_="" ns3:_="">
    <xsd:import namespace="d9bf46f8-d43e-496a-a338-6a8551fd833e"/>
    <xsd:import namespace="8039d8e6-d848-4d8d-b397-d08e5a5cc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46f8-d43e-496a-a338-6a8551fd8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9d8e6-d848-4d8d-b397-d08e5a5cc6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42dc3a-3aef-4230-84a9-8e9a096add69}" ma:internalName="TaxCatchAll" ma:showField="CatchAllData" ma:web="8039d8e6-d848-4d8d-b397-d08e5a5cc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bf46f8-d43e-496a-a338-6a8551fd833e">
      <Terms xmlns="http://schemas.microsoft.com/office/infopath/2007/PartnerControls"/>
    </lcf76f155ced4ddcb4097134ff3c332f>
    <TaxCatchAll xmlns="8039d8e6-d848-4d8d-b397-d08e5a5cc6d6" xsi:nil="true"/>
  </documentManagement>
</p:properties>
</file>

<file path=customXml/itemProps1.xml><?xml version="1.0" encoding="utf-8"?>
<ds:datastoreItem xmlns:ds="http://schemas.openxmlformats.org/officeDocument/2006/customXml" ds:itemID="{A8600046-70B0-4884-A73A-970BF096B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f46f8-d43e-496a-a338-6a8551fd833e"/>
    <ds:schemaRef ds:uri="8039d8e6-d848-4d8d-b397-d08e5a5cc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C4501-2288-45B1-B503-296DDDD8F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399425-97CE-44B5-9233-3BFF62695EF9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8039d8e6-d848-4d8d-b397-d08e5a5cc6d6"/>
    <ds:schemaRef ds:uri="d9bf46f8-d43e-496a-a338-6a8551fd83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INDEX</vt:lpstr>
      <vt:lpstr>LOT 1_BASE PROTESIS MALUC ANTER</vt:lpstr>
      <vt:lpstr>LOT 2_BASE TRAUMA GRAN</vt:lpstr>
      <vt:lpstr>LOT 3_TAPES,BASES,CISTELLES,ACC</vt:lpstr>
      <vt:lpstr>Annex 0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Garlito Perez, Isabel</dc:creator>
  <cp:keywords/>
  <dc:description/>
  <cp:lastModifiedBy>Carrera Jimenez, Marina</cp:lastModifiedBy>
  <cp:revision/>
  <dcterms:created xsi:type="dcterms:W3CDTF">2024-07-18T13:07:31Z</dcterms:created>
  <dcterms:modified xsi:type="dcterms:W3CDTF">2026-04-08T10:28:42Z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0x010100238D761C8F36E9428BB50BF108E19AB5</vt:lpwstr>
  </property>
  <property fmtid="{D5CDD505-2E9C-101B-9397-08002B2CF9AE}" pid="3" name="MediaServiceImageTags">
    <vt:lpwstr/>
  </property>
</Properties>
</file>