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munozmo97\Downloads\"/>
    </mc:Choice>
  </mc:AlternateContent>
  <bookViews>
    <workbookView xWindow="0" yWindow="0" windowWidth="14380" windowHeight="5220" activeTab="1"/>
  </bookViews>
  <sheets>
    <sheet name="Model CAT" sheetId="1" r:id="rId1"/>
    <sheet name="Model CAST" sheetId="2" r:id="rId2"/>
  </sheets>
  <calcPr calcId="152511"/>
  <extLst>
    <ext uri="GoogleSheetsCustomDataVersion2">
      <go:sheetsCustomData xmlns:go="http://customooxmlschemas.google.com/" r:id="rId6" roundtripDataChecksum="3VDFb7ZGc6SBU+HU+DiMGjoUmZ4vY+U0/4VGXjSh8b8="/>
    </ext>
  </extLst>
</workbook>
</file>

<file path=xl/calcChain.xml><?xml version="1.0" encoding="utf-8"?>
<calcChain xmlns="http://schemas.openxmlformats.org/spreadsheetml/2006/main">
  <c r="G24" i="2" l="1"/>
  <c r="D36" i="2"/>
  <c r="D35" i="1"/>
  <c r="D35" i="2" l="1"/>
  <c r="D34" i="2"/>
  <c r="D33" i="2"/>
  <c r="D32" i="2"/>
  <c r="D34" i="1"/>
  <c r="D33" i="1"/>
  <c r="D32" i="1"/>
  <c r="D31" i="1"/>
  <c r="D11" i="2" l="1"/>
  <c r="D10" i="2"/>
  <c r="G28" i="2"/>
  <c r="G27" i="2"/>
  <c r="G26" i="2"/>
  <c r="G25" i="2"/>
  <c r="J28" i="2"/>
  <c r="J27" i="2"/>
  <c r="J26" i="2"/>
  <c r="J25" i="2"/>
  <c r="J24" i="2"/>
  <c r="J28" i="1"/>
  <c r="G28" i="1"/>
  <c r="J27" i="1"/>
  <c r="G27" i="1"/>
  <c r="J22" i="2"/>
  <c r="G22" i="2"/>
  <c r="D9" i="2"/>
  <c r="D8" i="2"/>
  <c r="D7" i="2"/>
  <c r="J26" i="1"/>
  <c r="G26" i="1"/>
  <c r="J25" i="1"/>
  <c r="G25" i="1"/>
  <c r="J24" i="1"/>
  <c r="G24" i="1"/>
  <c r="J22" i="1"/>
  <c r="G22" i="1"/>
  <c r="D11" i="1"/>
  <c r="D10" i="1"/>
  <c r="D9" i="1"/>
  <c r="D8" i="1"/>
  <c r="D7" i="1"/>
</calcChain>
</file>

<file path=xl/sharedStrings.xml><?xml version="1.0" encoding="utf-8"?>
<sst xmlns="http://schemas.openxmlformats.org/spreadsheetml/2006/main" count="112" uniqueCount="84">
  <si>
    <t>ANNEX 1</t>
  </si>
  <si>
    <t>MODEL D'OFERTA ECONÒMICA (SOBRE 3)</t>
  </si>
  <si>
    <t>Dades sotasignant</t>
  </si>
  <si>
    <t>Resposta</t>
  </si>
  <si>
    <t>Observacions</t>
  </si>
  <si>
    <t>Nom sotasignant</t>
  </si>
  <si>
    <t>DNI sotasignant</t>
  </si>
  <si>
    <t>Actua en</t>
  </si>
  <si>
    <t>Denominació Empresa</t>
  </si>
  <si>
    <t>NIF Empresa</t>
  </si>
  <si>
    <t>Títol del Contacte (introduir el títol de l'Apartat A del QC del PCP)</t>
  </si>
  <si>
    <t>Servei d’Atenció a l’Usuari de l’Àrea de Tecnologia</t>
  </si>
  <si>
    <t>Codi d' Expedient</t>
  </si>
  <si>
    <t>HSE00006/2026</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</si>
  <si>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</si>
  <si>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PRESSUPOST DE LICITACIÓ</t>
  </si>
  <si>
    <t>OFERTA LICITADOR</t>
  </si>
  <si>
    <t>CONCEPTES</t>
  </si>
  <si>
    <t>Tipologia</t>
  </si>
  <si>
    <t>Preu Màxim Admès
(IVA Exclòs)</t>
  </si>
  <si>
    <t>Unitat de Mesura</t>
  </si>
  <si>
    <t>Preu Oferta (IVA Excl)</t>
  </si>
  <si>
    <t>Import IVA</t>
  </si>
  <si>
    <t>Preu Oferta
(IVA Inclòs)</t>
  </si>
  <si>
    <t>Advertiments</t>
  </si>
  <si>
    <t>Preu (€)</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</si>
  <si>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</si>
  <si>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</si>
  <si>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ANEXO 1</t>
  </si>
  <si>
    <t>MODELO DE OFERTA ECONÓMICA (SOBRE 3)</t>
  </si>
  <si>
    <t>Datos firmante</t>
  </si>
  <si>
    <t>Respuesta</t>
  </si>
  <si>
    <t>Observaciones</t>
  </si>
  <si>
    <t>Nombre del firmante</t>
  </si>
  <si>
    <t>DNI firmante</t>
  </si>
  <si>
    <t>Actúa en</t>
  </si>
  <si>
    <t>Denominación Empresa</t>
  </si>
  <si>
    <t>Título del Contrato (introducir el título del Apartado A del QC del PCP)</t>
  </si>
  <si>
    <t>Código de Expediente</t>
  </si>
  <si>
    <t xml:space="preserve">El abajo firmante, enterado/a del anuncio publicado en el Perfil del contratante de las condiciones y requisitos que se exigían para la adjudicación del contrato anteriormente referenciado, se compromete (en nombre propio o de la empresa a la que representa) a ejecutarlo con estricta sujeción a los requisitos y condiciones mencionadas, de acuerdo con el precio global y los precios unitarios (según lo que corresponda) siguientes: </t>
  </si>
  <si>
    <t>PRESUPUESTO DE LICITACIÓN</t>
  </si>
  <si>
    <t>CONCEPTOS</t>
  </si>
  <si>
    <t>Tipología</t>
  </si>
  <si>
    <t>Precio Máximo Admitido
(IVA Excluido)</t>
  </si>
  <si>
    <t>Unidad de Medida</t>
  </si>
  <si>
    <t>Precio Oferta (IVA Excl)</t>
  </si>
  <si>
    <t>Importe IVA</t>
  </si>
  <si>
    <t>Precio Oferta
(IVA Incluido)</t>
  </si>
  <si>
    <t>Advertencias</t>
  </si>
  <si>
    <t>El plazo de validez de la oferta será el indicado en el Apartado N del Cuadro de Características.</t>
  </si>
  <si>
    <t>(Se debe hacer oferta para todos y cada uno de los precios que se indican en el Apartado Y del Cuadro de Características. Quedan automáticamente excluidas del procedimiento de licitación las ofertas que presenten cualquier valor superior al presupuesto base de licitación —o, en su caso, a los precios unitarios máximos— indicados en el Apartado E del Cuadro de Características)</t>
  </si>
  <si>
    <t>€/Hora</t>
  </si>
  <si>
    <t>Tècnic suport i atenció a usuaris (reforç) dins horari laboral</t>
  </si>
  <si>
    <t>Tècnic suport i atenció a usuaris (reforç) fora horari laboral</t>
  </si>
  <si>
    <t>Coordinador del servei SAU (àmbits funcionals addicionals)</t>
  </si>
  <si>
    <t>Consultor de servei d’atenció</t>
  </si>
  <si>
    <t>Servei regular</t>
  </si>
  <si>
    <t>Precio (€)</t>
  </si>
  <si>
    <t>Técnico soporte y atención a usuarios (refuerzo) en horario laboral</t>
  </si>
  <si>
    <t>Técnico soporte y atención a usuarios (refuerzo) fuera de horario laboral</t>
  </si>
  <si>
    <t>Coordinador del servicio CAU (ámbitos funcionales adicionales)</t>
  </si>
  <si>
    <t>Consultor de servicio de atención</t>
  </si>
  <si>
    <t>Servició de Atención al Usuario del Àrea de Tecnología</t>
  </si>
  <si>
    <t>Preu mensual del servei regular</t>
  </si>
  <si>
    <t>€/mes</t>
  </si>
  <si>
    <t>Preus unitaris per perfil profesional</t>
  </si>
  <si>
    <t>Tècnic suport i atenció a usuaris (variacions del servei recurrent)</t>
  </si>
  <si>
    <t>Servicio regular</t>
  </si>
  <si>
    <t>Precio mensual del servicio regular</t>
  </si>
  <si>
    <t>Precios unitarios por perfil profesional</t>
  </si>
  <si>
    <t>Técnico soporte y atención a usuarios (variaciones del servicio recurrente)</t>
  </si>
  <si>
    <t>CONCEPTES DIFERENTS DEL PREU</t>
  </si>
  <si>
    <t>Oferta</t>
  </si>
  <si>
    <t>La empresa licitadora cuenta con la certificación de calidad para centros de contacto ISO/IEC 18295-1</t>
  </si>
  <si>
    <t>El coordinador del servicio asignado cuenta con la certificación ITIL/Cobit.</t>
  </si>
  <si>
    <t>Hay un mínimo de 4 técnicos de soporte asignados al servicio que cuentan con un Grado de formación profesional de la familia IT.</t>
  </si>
  <si>
    <t>Hay un mínimo de 4 técnicos de soporte más asignados al servicio que han participado en proyectos/servicios durante un mínimo de 6 meses en los últimos 5 años en el ámbito TIC dentro del mundo de la educación en línea.</t>
  </si>
  <si>
    <t>CONCEPTOS DIFERENTES AL PRECIO</t>
  </si>
  <si>
    <t>L'empresa licitadora compta amb la certificació de qualitat per a centres de contacte ISO/IEC 18295-1</t>
  </si>
  <si>
    <t>El coordinador del servei assignat compta amb la certificació ITIL/Cobit.</t>
  </si>
  <si>
    <t>Hi ha un mínim de 4 tècnics de suport assignats al servei que compten amb un Grau de formació professional de la família IT.</t>
  </si>
  <si>
    <t>Hi ha un mínim de 4 tècnics de suport més assignats al servei que han participat en projectes/serveis durant un mínim de 6 mesos en els últims 5 anys en l'àmbit TIC dins del món de l'educació en línia.</t>
  </si>
  <si>
    <t xml:space="preserve">Millora Social </t>
  </si>
  <si>
    <t>Mejora Social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</si>
</sst>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12">
    <font>
      <sz val="10"/>
      <color rgb="FF000000"/>
      <name val="Arial"/>
      <scheme val="minor"/>
    </font>
    <font>
      <b/>
      <sz val="10"/>
      <color theme="1"/>
      <name val="Arial"/>
    </font>
    <font>
      <sz val="10"/>
      <color theme="1"/>
      <name val="Arial"/>
    </font>
    <font>
      <sz val="10"/>
      <color rgb="FF000000"/>
      <name val="Arial"/>
    </font>
    <font>
      <i/>
      <sz val="10"/>
      <color rgb="FFFF0000"/>
      <name val="Arial"/>
    </font>
    <font>
      <b/>
      <i/>
      <sz val="11"/>
      <color rgb="FFFF0000"/>
      <name val="Google Sans"/>
    </font>
    <font>
      <sz val="10"/>
      <name val="Arial"/>
    </font>
    <font>
      <sz val="12"/>
      <color theme="1"/>
      <name val="Times New Roman"/>
    </font>
    <font>
      <sz val="10"/>
      <color theme="1"/>
      <name val="Arial"/>
      <family val="2"/>
    </font>
    <font>
      <sz val="10"/>
      <color rgb="FF000000"/>
      <name val="Arial"/>
      <family val="2"/>
      <scheme val="minor"/>
    </font>
    <font>
      <b/>
      <sz val="10"/>
      <color theme="1"/>
      <name val="Arial"/>
      <family val="2"/>
    </font>
    <font>
      <sz val="10"/>
      <color rgb="FF000000"/>
      <name val="Arial"/>
      <scheme val="minor"/>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9">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2">
    <xf numFmtId="0" fontId="0" fillId="0" borderId="0"/>
    <xf numFmtId="9" fontId="11" fillId="0" borderId="0" applyFont="0" applyFill="0" applyBorder="0" applyAlignment="0" applyProtection="0"/>
  </cellStyleXfs>
  <cellXfs count="70">
    <xf numFmtId="0" fontId="0" fillId="0" borderId="0" xfId="0" applyFont="1" applyAlignment="1"/>
    <xf numFmtId="0" fontId="2"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0" fontId="1" fillId="0" borderId="1" xfId="0" applyFont="1" applyBorder="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2" fillId="0" borderId="0" xfId="0" applyFont="1" applyAlignment="1">
      <alignment horizontal="left" wrapText="1"/>
    </xf>
    <xf numFmtId="0" fontId="4" fillId="0" borderId="0" xfId="0" applyFont="1"/>
    <xf numFmtId="0" fontId="5" fillId="4" borderId="2" xfId="0" applyFont="1" applyFill="1" applyBorder="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16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vertical="center"/>
    </xf>
    <xf numFmtId="164" fontId="2"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0" fontId="1" fillId="0" borderId="0" xfId="0" applyFont="1"/>
    <xf numFmtId="0" fontId="1" fillId="0" borderId="0" xfId="0" applyFont="1" applyAlignment="1">
      <alignment vertical="center"/>
    </xf>
    <xf numFmtId="0" fontId="1" fillId="0" borderId="0" xfId="0" applyFont="1" applyAlignment="1">
      <alignment vertical="center" wrapText="1"/>
    </xf>
    <xf numFmtId="0" fontId="7" fillId="0" borderId="0" xfId="0" applyFont="1"/>
    <xf numFmtId="0" fontId="2" fillId="0" borderId="2" xfId="0" applyFont="1" applyBorder="1" applyAlignment="1">
      <alignment vertical="center"/>
    </xf>
    <xf numFmtId="164" fontId="2" fillId="0" borderId="2" xfId="0" applyNumberFormat="1" applyFont="1" applyBorder="1" applyAlignment="1">
      <alignment horizontal="center" vertical="center"/>
    </xf>
    <xf numFmtId="4" fontId="2" fillId="0" borderId="2" xfId="0" applyNumberFormat="1" applyFont="1" applyBorder="1" applyAlignment="1">
      <alignment horizontal="center" vertical="center"/>
    </xf>
    <xf numFmtId="0" fontId="2" fillId="0" borderId="2" xfId="0" applyFont="1" applyBorder="1" applyAlignment="1">
      <alignment horizontal="center" vertical="center"/>
    </xf>
    <xf numFmtId="0" fontId="9" fillId="0" borderId="2" xfId="0" applyFont="1" applyBorder="1" applyAlignment="1">
      <alignment vertical="center" wrapText="1"/>
    </xf>
    <xf numFmtId="0" fontId="8" fillId="0" borderId="1" xfId="0" applyFont="1" applyBorder="1" applyAlignment="1">
      <alignment horizontal="left" wrapText="1"/>
    </xf>
    <xf numFmtId="0" fontId="0" fillId="0" borderId="0" xfId="0" applyFont="1" applyAlignment="1"/>
    <xf numFmtId="0" fontId="2" fillId="0" borderId="1" xfId="0" applyFont="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0" borderId="1" xfId="0" applyFont="1" applyBorder="1" applyAlignment="1" applyProtection="1">
      <alignment vertical="center"/>
    </xf>
    <xf numFmtId="164" fontId="2" fillId="0" borderId="1" xfId="0" applyNumberFormat="1" applyFont="1" applyBorder="1" applyAlignment="1" applyProtection="1">
      <alignment horizontal="center" vertical="center"/>
    </xf>
    <xf numFmtId="4" fontId="2" fillId="0" borderId="1" xfId="0" applyNumberFormat="1" applyFont="1" applyBorder="1" applyAlignment="1" applyProtection="1">
      <alignment horizontal="center" vertical="center"/>
    </xf>
    <xf numFmtId="0" fontId="2" fillId="0" borderId="1" xfId="0" applyFont="1" applyBorder="1" applyAlignment="1" applyProtection="1">
      <alignment horizontal="center" vertical="center"/>
    </xf>
    <xf numFmtId="0" fontId="1" fillId="2" borderId="1" xfId="0" applyFont="1" applyFill="1" applyBorder="1" applyAlignment="1" applyProtection="1">
      <alignment horizontal="left" vertical="center"/>
    </xf>
    <xf numFmtId="0" fontId="1" fillId="2" borderId="1" xfId="0" applyFont="1" applyFill="1" applyBorder="1" applyAlignment="1" applyProtection="1">
      <alignment horizontal="center" vertical="center"/>
    </xf>
    <xf numFmtId="0" fontId="9" fillId="0" borderId="6" xfId="0" applyFont="1" applyBorder="1" applyAlignment="1" applyProtection="1">
      <alignment vertical="center" wrapText="1"/>
    </xf>
    <xf numFmtId="164" fontId="8" fillId="0" borderId="1" xfId="0" applyNumberFormat="1" applyFont="1" applyBorder="1" applyAlignment="1" applyProtection="1">
      <alignment horizontal="center" vertical="center"/>
    </xf>
    <xf numFmtId="0" fontId="2" fillId="0" borderId="1" xfId="0" applyFont="1" applyBorder="1" applyAlignment="1" applyProtection="1">
      <alignment horizontal="left" wrapText="1"/>
      <protection locked="0"/>
    </xf>
    <xf numFmtId="0" fontId="2" fillId="4"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10" fillId="2" borderId="1" xfId="0" applyFont="1" applyFill="1" applyBorder="1" applyAlignment="1">
      <alignment horizontal="left"/>
    </xf>
    <xf numFmtId="0" fontId="10" fillId="2" borderId="1" xfId="0" applyFont="1" applyFill="1" applyBorder="1" applyAlignment="1">
      <alignment horizontal="center"/>
    </xf>
    <xf numFmtId="0" fontId="8" fillId="0" borderId="1" xfId="0" applyFont="1" applyBorder="1" applyAlignment="1" applyProtection="1">
      <alignment horizontal="left" vertical="center" wrapText="1"/>
      <protection locked="0"/>
    </xf>
    <xf numFmtId="164" fontId="2" fillId="0" borderId="1" xfId="0" applyNumberFormat="1" applyFont="1" applyBorder="1" applyAlignment="1" applyProtection="1">
      <alignment horizontal="center" vertical="center"/>
      <protection locked="0"/>
    </xf>
    <xf numFmtId="0" fontId="2" fillId="4" borderId="1" xfId="0" applyFont="1" applyFill="1" applyBorder="1" applyAlignment="1" applyProtection="1">
      <alignment horizontal="center" vertical="center" wrapText="1"/>
      <protection locked="0"/>
    </xf>
    <xf numFmtId="0" fontId="8" fillId="0" borderId="1" xfId="0" applyFont="1" applyBorder="1" applyAlignment="1" applyProtection="1">
      <alignment vertical="center" wrapText="1"/>
      <protection locked="0"/>
    </xf>
    <xf numFmtId="0" fontId="2" fillId="3" borderId="1" xfId="0" applyFont="1" applyFill="1" applyBorder="1" applyProtection="1">
      <protection locked="0"/>
    </xf>
    <xf numFmtId="0" fontId="2" fillId="3" borderId="1" xfId="0" applyFont="1" applyFill="1" applyBorder="1" applyAlignment="1" applyProtection="1">
      <alignment horizontal="left" wrapText="1"/>
      <protection locked="0"/>
    </xf>
    <xf numFmtId="9" fontId="2" fillId="0" borderId="1" xfId="1" applyNumberFormat="1" applyFont="1" applyBorder="1" applyAlignment="1" applyProtection="1">
      <alignment horizontal="center" vertical="center"/>
      <protection locked="0"/>
    </xf>
    <xf numFmtId="0" fontId="2" fillId="0" borderId="8" xfId="0" applyFont="1" applyBorder="1" applyAlignment="1">
      <alignment vertical="center" wrapText="1"/>
    </xf>
    <xf numFmtId="0" fontId="2" fillId="4" borderId="8" xfId="0" applyFont="1" applyFill="1" applyBorder="1" applyAlignment="1">
      <alignment horizontal="center" vertical="center" wrapText="1"/>
    </xf>
    <xf numFmtId="0" fontId="9" fillId="0" borderId="7" xfId="0" applyFont="1" applyBorder="1" applyAlignment="1">
      <alignment vertical="center" wrapText="1"/>
    </xf>
    <xf numFmtId="0" fontId="2" fillId="4" borderId="7" xfId="0" applyFont="1" applyFill="1" applyBorder="1" applyAlignment="1">
      <alignment horizontal="center" vertical="center" wrapText="1"/>
    </xf>
    <xf numFmtId="9" fontId="2" fillId="0" borderId="7" xfId="1" applyFont="1" applyBorder="1" applyAlignment="1" applyProtection="1">
      <alignment horizontal="center" vertical="center"/>
      <protection locked="0"/>
    </xf>
    <xf numFmtId="0" fontId="1" fillId="0" borderId="0" xfId="0" applyFont="1" applyAlignment="1">
      <alignment vertical="center" wrapText="1"/>
    </xf>
    <xf numFmtId="0" fontId="0" fillId="0" borderId="0" xfId="0" applyFont="1" applyAlignment="1"/>
    <xf numFmtId="0" fontId="1" fillId="0" borderId="0" xfId="0" applyFont="1" applyAlignment="1">
      <alignment horizontal="center"/>
    </xf>
    <xf numFmtId="0" fontId="3" fillId="0" borderId="0" xfId="0" applyFont="1" applyAlignment="1">
      <alignment vertical="center" wrapText="1"/>
    </xf>
    <xf numFmtId="0" fontId="1" fillId="2" borderId="3" xfId="0" applyFont="1" applyFill="1" applyBorder="1" applyAlignment="1">
      <alignment horizontal="center"/>
    </xf>
    <xf numFmtId="0" fontId="6" fillId="0" borderId="4" xfId="0" applyFont="1" applyBorder="1"/>
    <xf numFmtId="0" fontId="6" fillId="0" borderId="5" xfId="0" applyFont="1" applyBorder="1"/>
    <xf numFmtId="0" fontId="1" fillId="5" borderId="3" xfId="0" applyFont="1" applyFill="1" applyBorder="1" applyAlignment="1">
      <alignment horizontal="center"/>
    </xf>
    <xf numFmtId="0" fontId="1" fillId="0" borderId="0" xfId="0" applyFont="1" applyAlignment="1">
      <alignment horizontal="left" vertical="center" wrapText="1"/>
    </xf>
    <xf numFmtId="164" fontId="2" fillId="0" borderId="1" xfId="0" applyNumberFormat="1" applyFont="1" applyBorder="1" applyAlignment="1" applyProtection="1">
      <alignment horizontal="center" vertical="center" wrapText="1"/>
      <protection locked="0"/>
    </xf>
    <xf numFmtId="164" fontId="2" fillId="0" borderId="8" xfId="0" applyNumberFormat="1" applyFont="1" applyBorder="1" applyAlignment="1" applyProtection="1">
      <alignment horizontal="center" vertical="center" wrapText="1"/>
      <protection locked="0"/>
    </xf>
  </cellXfs>
  <cellStyles count="2">
    <cellStyle name="Normal" xfId="0" builtinId="0"/>
    <cellStyle name="Percentatge" xfId="1" builtinId="5"/>
  </cellStyles>
  <dxfs count="17">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J45"/>
  <sheetViews>
    <sheetView topLeftCell="A7" workbookViewId="0">
      <selection activeCell="J32" sqref="J32"/>
    </sheetView>
  </sheetViews>
  <sheetFormatPr defaultColWidth="12.6328125" defaultRowHeight="12.5"/>
  <cols>
    <col min="1" max="1" width="2.26953125" customWidth="1"/>
    <col min="2" max="2" width="57.6328125" customWidth="1"/>
    <col min="3" max="4" width="29.90625" customWidth="1"/>
    <col min="5" max="5" width="14.36328125" customWidth="1"/>
    <col min="6" max="6" width="24.90625" customWidth="1"/>
    <col min="7" max="7" width="14.36328125" customWidth="1"/>
    <col min="8" max="8" width="9.7265625" customWidth="1"/>
    <col min="9" max="9" width="20.6328125" customWidth="1"/>
    <col min="10" max="10" width="35.26953125" customWidth="1"/>
  </cols>
  <sheetData>
    <row r="3" spans="2:10" ht="13">
      <c r="B3" s="61" t="s">
        <v>0</v>
      </c>
      <c r="C3" s="60"/>
      <c r="D3" s="60"/>
      <c r="E3" s="60"/>
      <c r="F3" s="60"/>
      <c r="G3" s="60"/>
      <c r="H3" s="60"/>
      <c r="I3" s="60"/>
      <c r="J3" s="60"/>
    </row>
    <row r="4" spans="2:10" ht="13">
      <c r="B4" s="61" t="s">
        <v>1</v>
      </c>
      <c r="C4" s="60"/>
      <c r="D4" s="60"/>
      <c r="E4" s="60"/>
      <c r="F4" s="60"/>
      <c r="G4" s="60"/>
      <c r="H4" s="60"/>
      <c r="I4" s="60"/>
      <c r="J4" s="60"/>
    </row>
    <row r="5" spans="2:10">
      <c r="B5" s="1"/>
    </row>
    <row r="6" spans="2:10" ht="13">
      <c r="B6" s="2" t="s">
        <v>2</v>
      </c>
      <c r="C6" s="3" t="s">
        <v>3</v>
      </c>
      <c r="D6" s="3" t="s">
        <v>4</v>
      </c>
    </row>
    <row r="7" spans="2:10" ht="13">
      <c r="B7" s="4" t="s">
        <v>5</v>
      </c>
      <c r="C7" s="51"/>
      <c r="D7" s="5" t="str">
        <f t="shared" ref="D7:D11" si="0">IF(C7="","Pendent incloure informació","")</f>
        <v>Pendent incloure informació</v>
      </c>
    </row>
    <row r="8" spans="2:10" ht="13">
      <c r="B8" s="4" t="s">
        <v>6</v>
      </c>
      <c r="C8" s="51"/>
      <c r="D8" s="5" t="str">
        <f t="shared" si="0"/>
        <v>Pendent incloure informació</v>
      </c>
    </row>
    <row r="9" spans="2:10" ht="13">
      <c r="B9" s="6" t="s">
        <v>7</v>
      </c>
      <c r="C9" s="52"/>
      <c r="D9" s="5" t="str">
        <f t="shared" si="0"/>
        <v>Pendent incloure informació</v>
      </c>
      <c r="I9" s="1"/>
    </row>
    <row r="10" spans="2:10" ht="13">
      <c r="B10" s="6" t="s">
        <v>8</v>
      </c>
      <c r="C10" s="52"/>
      <c r="D10" s="5" t="str">
        <f t="shared" si="0"/>
        <v>Pendent incloure informació</v>
      </c>
      <c r="I10" s="1"/>
    </row>
    <row r="11" spans="2:10" ht="13">
      <c r="B11" s="6" t="s">
        <v>9</v>
      </c>
      <c r="C11" s="52"/>
      <c r="D11" s="5" t="str">
        <f t="shared" si="0"/>
        <v>Pendent incloure informació</v>
      </c>
      <c r="I11" s="1"/>
    </row>
    <row r="12" spans="2:10" ht="26">
      <c r="B12" s="6" t="s">
        <v>10</v>
      </c>
      <c r="C12" s="42" t="s">
        <v>11</v>
      </c>
      <c r="D12" s="42"/>
      <c r="E12" s="8"/>
      <c r="F12" s="8"/>
      <c r="G12" s="8"/>
      <c r="H12" s="8"/>
      <c r="I12" s="1"/>
    </row>
    <row r="13" spans="2:10" ht="13">
      <c r="B13" s="6" t="s">
        <v>12</v>
      </c>
      <c r="C13" s="42" t="s">
        <v>13</v>
      </c>
      <c r="D13" s="42"/>
      <c r="E13" s="8"/>
      <c r="F13" s="8"/>
      <c r="G13" s="8"/>
      <c r="H13" s="8"/>
      <c r="I13" s="1"/>
    </row>
    <row r="14" spans="2:10">
      <c r="B14" s="8"/>
      <c r="C14" s="8"/>
      <c r="D14" s="8"/>
      <c r="E14" s="8"/>
      <c r="F14" s="8"/>
      <c r="G14" s="8"/>
      <c r="H14" s="8"/>
      <c r="I14" s="1"/>
    </row>
    <row r="15" spans="2:10">
      <c r="B15" s="62" t="s">
        <v>14</v>
      </c>
      <c r="C15" s="60"/>
      <c r="D15" s="60"/>
      <c r="E15" s="60"/>
      <c r="F15" s="60"/>
      <c r="G15" s="60"/>
      <c r="H15" s="60"/>
    </row>
    <row r="16" spans="2:10" ht="13">
      <c r="B16" s="9"/>
    </row>
    <row r="17" spans="2:10" ht="14">
      <c r="B17" s="10"/>
    </row>
    <row r="18" spans="2:10" ht="13">
      <c r="B18" s="9"/>
    </row>
    <row r="19" spans="2:10" ht="13">
      <c r="B19" s="9"/>
      <c r="C19" s="63" t="s">
        <v>15</v>
      </c>
      <c r="D19" s="64"/>
      <c r="E19" s="65"/>
      <c r="F19" s="66" t="s">
        <v>16</v>
      </c>
      <c r="G19" s="64"/>
      <c r="H19" s="64"/>
      <c r="I19" s="65"/>
    </row>
    <row r="20" spans="2:10" ht="13">
      <c r="B20" s="11" t="s">
        <v>17</v>
      </c>
      <c r="C20" s="12" t="s">
        <v>18</v>
      </c>
      <c r="D20" s="12" t="s">
        <v>19</v>
      </c>
      <c r="E20" s="12" t="s">
        <v>20</v>
      </c>
      <c r="F20" s="12" t="s">
        <v>21</v>
      </c>
      <c r="G20" s="12" t="s">
        <v>20</v>
      </c>
      <c r="H20" s="12" t="s">
        <v>22</v>
      </c>
      <c r="I20" s="12" t="s">
        <v>23</v>
      </c>
      <c r="J20" s="12" t="s">
        <v>24</v>
      </c>
    </row>
    <row r="21" spans="2:10" ht="13">
      <c r="B21" s="11" t="s">
        <v>56</v>
      </c>
      <c r="C21" s="12"/>
      <c r="D21" s="12"/>
      <c r="E21" s="12"/>
      <c r="F21" s="12"/>
      <c r="G21" s="12"/>
      <c r="H21" s="12"/>
      <c r="I21" s="12"/>
      <c r="J21" s="12"/>
    </row>
    <row r="22" spans="2:10" ht="37.5">
      <c r="B22" s="17" t="s">
        <v>63</v>
      </c>
      <c r="C22" s="13" t="s">
        <v>25</v>
      </c>
      <c r="D22" s="19">
        <v>40650</v>
      </c>
      <c r="E22" s="14" t="s">
        <v>64</v>
      </c>
      <c r="F22" s="33"/>
      <c r="G22" s="31" t="str">
        <f t="shared" ref="G22:G26" si="1">E22</f>
        <v>€/mes</v>
      </c>
      <c r="H22" s="33"/>
      <c r="I22" s="33"/>
      <c r="J22" s="16" t="str">
        <f t="shared" ref="J22:J26" si="2">IF(F22="","Pendent incloure import ofertat.S'han d'informar tots els conceptes que componen l'oferta",IF(C22="Preu (€)",IF(F22&gt;D22,"L'import indicat supera el preu màxim admès. Aquest fet suposarà l'exclusió del procediment de licitació",""),IF(C22="Percentatge (%) de recàrrec",IF(F22&gt;D22,"El percentatge indicat supera el percentatge màxim admès. Aquest fet suposarà l'exclusió del procediment de licitació",""),(IF(C22="Percentatge (%) de descompte",IF(F22&lt;D22,"El percentatge indicat és inferior al percentatge mínim admès. Aquest fet suposarà l'exclusió del procediment de licitació",""),IF(F22="","Pendent incloure import ofertat.S'han d'informar tots els conceptes que componen l'oferta",IF(C22="Preu ($)",IF(F22&gt;D22,"L'import indicat supera el preu màxim admès. Aquest fet suposarà l'exclusió del procediment de licitació",""))))))))</f>
        <v>Pendent incloure import ofertat.S'han d'informar tots els conceptes que componen l'oferta</v>
      </c>
    </row>
    <row r="23" spans="2:10" ht="13">
      <c r="B23" s="11" t="s">
        <v>65</v>
      </c>
      <c r="C23" s="12"/>
      <c r="D23" s="12"/>
      <c r="E23" s="12"/>
      <c r="F23" s="32"/>
      <c r="G23" s="32"/>
      <c r="H23" s="32"/>
      <c r="I23" s="32"/>
      <c r="J23" s="12"/>
    </row>
    <row r="24" spans="2:10" ht="37.5">
      <c r="B24" s="17" t="s">
        <v>52</v>
      </c>
      <c r="C24" s="13" t="s">
        <v>25</v>
      </c>
      <c r="D24" s="19">
        <v>33</v>
      </c>
      <c r="E24" s="15" t="s">
        <v>51</v>
      </c>
      <c r="F24" s="33"/>
      <c r="G24" s="31" t="str">
        <f t="shared" si="1"/>
        <v>€/Hora</v>
      </c>
      <c r="H24" s="33"/>
      <c r="I24" s="33"/>
      <c r="J24" s="16" t="str">
        <f t="shared" si="2"/>
        <v>Pendent incloure import ofertat.S'han d'informar tots els conceptes que componen l'oferta</v>
      </c>
    </row>
    <row r="25" spans="2:10" ht="37.5">
      <c r="B25" s="17" t="s">
        <v>53</v>
      </c>
      <c r="C25" s="18" t="s">
        <v>25</v>
      </c>
      <c r="D25" s="19">
        <v>49</v>
      </c>
      <c r="E25" s="15" t="s">
        <v>51</v>
      </c>
      <c r="F25" s="33"/>
      <c r="G25" s="31" t="str">
        <f t="shared" si="1"/>
        <v>€/Hora</v>
      </c>
      <c r="H25" s="33"/>
      <c r="I25" s="33"/>
      <c r="J25" s="16" t="str">
        <f t="shared" si="2"/>
        <v>Pendent incloure import ofertat.S'han d'informar tots els conceptes que componen l'oferta</v>
      </c>
    </row>
    <row r="26" spans="2:10" ht="37.5">
      <c r="B26" s="17" t="s">
        <v>54</v>
      </c>
      <c r="C26" s="18" t="s">
        <v>25</v>
      </c>
      <c r="D26" s="19">
        <v>55</v>
      </c>
      <c r="E26" s="15" t="s">
        <v>51</v>
      </c>
      <c r="F26" s="33"/>
      <c r="G26" s="31" t="str">
        <f t="shared" si="1"/>
        <v>€/Hora</v>
      </c>
      <c r="H26" s="33"/>
      <c r="I26" s="33"/>
      <c r="J26" s="16" t="str">
        <f t="shared" si="2"/>
        <v>Pendent incloure import ofertat.S'han d'informar tots els conceptes que componen l'oferta</v>
      </c>
    </row>
    <row r="27" spans="2:10" ht="37.5">
      <c r="B27" s="17" t="s">
        <v>55</v>
      </c>
      <c r="C27" s="18" t="s">
        <v>25</v>
      </c>
      <c r="D27" s="19">
        <v>60</v>
      </c>
      <c r="E27" s="15" t="s">
        <v>51</v>
      </c>
      <c r="F27" s="33"/>
      <c r="G27" s="31" t="str">
        <f t="shared" ref="G27:G28" si="3">E27</f>
        <v>€/Hora</v>
      </c>
      <c r="H27" s="33"/>
      <c r="I27" s="33"/>
      <c r="J27" s="16" t="str">
        <f t="shared" ref="J27:J28" si="4">IF(F27="","Pendent incloure import ofertat.S'han d'informar tots els conceptes que componen l'oferta",IF(C27="Preu (€)",IF(F27&gt;D27,"L'import indicat supera el preu màxim admès. Aquest fet suposarà l'exclusió del procediment de licitació",""),IF(C27="Percentatge (%) de recàrrec",IF(F27&gt;D27,"El percentatge indicat supera el percentatge màxim admès. Aquest fet suposarà l'exclusió del procediment de licitació",""),(IF(C27="Percentatge (%) de descompte",IF(F27&lt;D27,"El percentatge indicat és inferior al percentatge mínim admès. Aquest fet suposarà l'exclusió del procediment de licitació",""),IF(F27="","Pendent incloure import ofertat.S'han d'informar tots els conceptes que componen l'oferta",IF(C27="Preu ($)",IF(F27&gt;D27,"L'import indicat supera el preu màxim admès. Aquest fet suposarà l'exclusió del procediment de licitació",""))))))))</f>
        <v>Pendent incloure import ofertat.S'han d'informar tots els conceptes que componen l'oferta</v>
      </c>
    </row>
    <row r="28" spans="2:10" ht="37.5">
      <c r="B28" s="17" t="s">
        <v>66</v>
      </c>
      <c r="C28" s="18" t="s">
        <v>25</v>
      </c>
      <c r="D28" s="19">
        <v>27</v>
      </c>
      <c r="E28" s="15" t="s">
        <v>51</v>
      </c>
      <c r="F28" s="33"/>
      <c r="G28" s="31" t="str">
        <f t="shared" si="3"/>
        <v>€/Hora</v>
      </c>
      <c r="H28" s="33"/>
      <c r="I28" s="33"/>
      <c r="J28" s="16" t="str">
        <f t="shared" si="4"/>
        <v>Pendent incloure import ofertat.S'han d'informar tots els conceptes que componen l'oferta</v>
      </c>
    </row>
    <row r="29" spans="2:10">
      <c r="B29" s="24"/>
      <c r="C29" s="25"/>
      <c r="D29" s="26"/>
      <c r="E29" s="27"/>
      <c r="F29" s="27"/>
      <c r="G29" s="27"/>
      <c r="H29" s="27"/>
      <c r="I29" s="27"/>
      <c r="J29" s="27"/>
    </row>
    <row r="30" spans="2:10" s="30" customFormat="1" ht="13">
      <c r="B30" s="2" t="s">
        <v>71</v>
      </c>
      <c r="C30" s="3" t="s">
        <v>72</v>
      </c>
      <c r="D30" s="3" t="s">
        <v>4</v>
      </c>
      <c r="E30" s="27"/>
      <c r="F30" s="27"/>
      <c r="G30" s="27"/>
      <c r="H30" s="27"/>
      <c r="I30" s="27"/>
      <c r="J30" s="27"/>
    </row>
    <row r="31" spans="2:10" s="30" customFormat="1" ht="25">
      <c r="B31" s="47" t="s">
        <v>78</v>
      </c>
      <c r="C31" s="48"/>
      <c r="D31" s="49" t="str">
        <f t="shared" ref="D31:D33" si="5">IF(C31="","Pendent resposta","")</f>
        <v>Pendent resposta</v>
      </c>
      <c r="E31" s="27"/>
      <c r="F31" s="27"/>
      <c r="G31" s="27"/>
      <c r="H31" s="27"/>
      <c r="I31" s="27"/>
      <c r="J31" s="27"/>
    </row>
    <row r="32" spans="2:10" s="30" customFormat="1" ht="25">
      <c r="B32" s="47" t="s">
        <v>79</v>
      </c>
      <c r="C32" s="48"/>
      <c r="D32" s="49" t="str">
        <f t="shared" si="5"/>
        <v>Pendent resposta</v>
      </c>
      <c r="E32" s="27"/>
      <c r="F32" s="27"/>
      <c r="G32" s="27"/>
      <c r="H32" s="27"/>
      <c r="I32" s="27"/>
      <c r="J32" s="27"/>
    </row>
    <row r="33" spans="2:10" s="30" customFormat="1" ht="25">
      <c r="B33" s="47" t="s">
        <v>80</v>
      </c>
      <c r="C33" s="48"/>
      <c r="D33" s="49" t="str">
        <f t="shared" si="5"/>
        <v>Pendent resposta</v>
      </c>
      <c r="E33" s="27"/>
      <c r="F33" s="27"/>
      <c r="G33" s="27"/>
      <c r="H33" s="27"/>
      <c r="I33" s="27"/>
      <c r="J33" s="27"/>
    </row>
    <row r="34" spans="2:10" s="30" customFormat="1" ht="37.5">
      <c r="B34" s="50" t="s">
        <v>81</v>
      </c>
      <c r="C34" s="48"/>
      <c r="D34" s="49" t="str">
        <f t="shared" ref="D34:D35" si="6">IF(C34="","Pendent resposta","")</f>
        <v>Pendent resposta</v>
      </c>
      <c r="E34" s="27"/>
      <c r="F34" s="27"/>
      <c r="G34" s="27"/>
      <c r="H34" s="27"/>
      <c r="I34" s="27"/>
      <c r="J34" s="27"/>
    </row>
    <row r="35" spans="2:10" s="30" customFormat="1">
      <c r="B35" s="50" t="s">
        <v>82</v>
      </c>
      <c r="C35" s="53"/>
      <c r="D35" s="49" t="str">
        <f t="shared" si="6"/>
        <v>Pendent resposta</v>
      </c>
      <c r="E35" s="27"/>
      <c r="F35" s="27"/>
      <c r="G35" s="27"/>
      <c r="H35" s="27"/>
      <c r="I35" s="27"/>
      <c r="J35" s="27"/>
    </row>
    <row r="36" spans="2:10" s="30" customFormat="1">
      <c r="B36" s="24"/>
      <c r="C36" s="25"/>
      <c r="D36" s="26"/>
      <c r="E36" s="27"/>
      <c r="F36" s="27"/>
      <c r="G36" s="27"/>
      <c r="H36" s="27"/>
      <c r="I36" s="27"/>
      <c r="J36" s="27"/>
    </row>
    <row r="37" spans="2:10" ht="13">
      <c r="B37" s="20"/>
    </row>
    <row r="38" spans="2:10" ht="13">
      <c r="B38" s="21" t="s">
        <v>26</v>
      </c>
    </row>
    <row r="39" spans="2:10" ht="13">
      <c r="B39" s="20"/>
    </row>
    <row r="40" spans="2:10">
      <c r="B40" s="59" t="s">
        <v>27</v>
      </c>
      <c r="C40" s="60"/>
      <c r="D40" s="60"/>
      <c r="E40" s="60"/>
      <c r="F40" s="60"/>
      <c r="G40" s="60"/>
      <c r="H40" s="60"/>
    </row>
    <row r="43" spans="2:10">
      <c r="B43" s="1"/>
    </row>
    <row r="44" spans="2:10" ht="15.5">
      <c r="B44" s="23"/>
    </row>
    <row r="45" spans="2:10">
      <c r="B45" s="1"/>
    </row>
  </sheetData>
  <sheetProtection algorithmName="SHA-512" hashValue="GN9vJ0/zloqxcPmvF0Fl4nMnyydLGmkt3zaXZeNidcdLhI5nZSVTWyHBqMgVSTydAgpcqTjjHwUrap24pqIfOw==" saltValue="y/38yk/kUOtknLwz6fosuQ==" spinCount="100000" sheet="1" objects="1" scenarios="1"/>
  <mergeCells count="6">
    <mergeCell ref="B40:H40"/>
    <mergeCell ref="B3:J3"/>
    <mergeCell ref="B4:J4"/>
    <mergeCell ref="B15:H15"/>
    <mergeCell ref="C19:E19"/>
    <mergeCell ref="F19:I19"/>
  </mergeCells>
  <conditionalFormatting sqref="D7:F11 D31:D34 J29:J36">
    <cfRule type="cellIs" dxfId="16" priority="21" operator="equal">
      <formula>"Correcte"</formula>
    </cfRule>
  </conditionalFormatting>
  <conditionalFormatting sqref="D7:F11 D31:D34">
    <cfRule type="cellIs" dxfId="15" priority="22" operator="equal">
      <formula>"Pendent incloure informació"</formula>
    </cfRule>
  </conditionalFormatting>
  <conditionalFormatting sqref="J22 J24:J26">
    <cfRule type="cellIs" dxfId="14" priority="23" operator="equal">
      <formula>"Correcte"</formula>
    </cfRule>
  </conditionalFormatting>
  <conditionalFormatting sqref="J22 J24:J26 J29:J36">
    <cfRule type="notContainsBlanks" dxfId="13" priority="24">
      <formula>LEN(TRIM(J22))&gt;0</formula>
    </cfRule>
  </conditionalFormatting>
  <conditionalFormatting sqref="J27">
    <cfRule type="cellIs" dxfId="12" priority="19" operator="equal">
      <formula>"Correcte"</formula>
    </cfRule>
  </conditionalFormatting>
  <conditionalFormatting sqref="J27">
    <cfRule type="notContainsBlanks" dxfId="11" priority="20">
      <formula>LEN(TRIM(J27))&gt;0</formula>
    </cfRule>
  </conditionalFormatting>
  <conditionalFormatting sqref="J28">
    <cfRule type="cellIs" dxfId="10" priority="17" operator="equal">
      <formula>"Correcte"</formula>
    </cfRule>
  </conditionalFormatting>
  <conditionalFormatting sqref="J28">
    <cfRule type="notContainsBlanks" dxfId="9" priority="18">
      <formula>LEN(TRIM(J28))&gt;0</formula>
    </cfRule>
  </conditionalFormatting>
  <conditionalFormatting sqref="D35">
    <cfRule type="cellIs" dxfId="8" priority="1" operator="equal">
      <formula>"Correcte"</formula>
    </cfRule>
  </conditionalFormatting>
  <conditionalFormatting sqref="D35">
    <cfRule type="cellIs" dxfId="7" priority="2" operator="equal">
      <formula>"Pendent incloure informació"</formula>
    </cfRule>
  </conditionalFormatting>
  <dataValidations count="4">
    <dataValidation type="list" allowBlank="1" showErrorMessage="1" sqref="C9">
      <formula1>"Nom propi,Representació de l' empresa"</formula1>
    </dataValidation>
    <dataValidation type="list" allowBlank="1" showErrorMessage="1" sqref="C22 C24:C29 C36">
      <formula1>"Preu (€),Percentatge (%) de recàrrec,Percentatge (%) de descompte,Preu ($)"</formula1>
    </dataValidation>
    <dataValidation type="custom" allowBlank="1" showDropDown="1" showInputMessage="1" showErrorMessage="1" prompt="Com a màxim es poden entrar 2 decimals" sqref="F22 H22:I22 F24:F36 H24:I36 C35">
      <formula1>AND(C22&lt;&gt;"",LEN(RIGHT(C22,LEN(C22)-IFERROR(FIND(",",C22),LEN(C22))))&lt;=2)</formula1>
    </dataValidation>
    <dataValidation type="list" allowBlank="1" showErrorMessage="1" sqref="C31:C34">
      <formula1>"Sí,No"</formula1>
    </dataValidation>
  </dataValidation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1:J998"/>
  <sheetViews>
    <sheetView tabSelected="1" workbookViewId="0">
      <selection activeCell="C12" sqref="C12"/>
    </sheetView>
  </sheetViews>
  <sheetFormatPr defaultColWidth="12.6328125" defaultRowHeight="15" customHeight="1"/>
  <cols>
    <col min="1" max="1" width="2.26953125" customWidth="1"/>
    <col min="2" max="2" width="57.6328125" customWidth="1"/>
    <col min="3" max="3" width="44.7265625" customWidth="1"/>
    <col min="4" max="4" width="29.90625" customWidth="1"/>
    <col min="5" max="5" width="15.26953125" customWidth="1"/>
    <col min="6" max="6" width="24.90625" customWidth="1"/>
    <col min="7" max="7" width="17.6328125" customWidth="1"/>
    <col min="8" max="8" width="12.26953125" customWidth="1"/>
    <col min="9" max="9" width="14.36328125" customWidth="1"/>
    <col min="10" max="10" width="35.26953125" customWidth="1"/>
  </cols>
  <sheetData>
    <row r="1" spans="2:10" ht="15.75" customHeight="1"/>
    <row r="2" spans="2:10" ht="15.75" customHeight="1"/>
    <row r="3" spans="2:10" ht="15.75" customHeight="1">
      <c r="B3" s="61" t="s">
        <v>28</v>
      </c>
      <c r="C3" s="60"/>
      <c r="D3" s="60"/>
      <c r="E3" s="60"/>
      <c r="F3" s="60"/>
      <c r="G3" s="60"/>
      <c r="H3" s="60"/>
      <c r="I3" s="60"/>
      <c r="J3" s="60"/>
    </row>
    <row r="4" spans="2:10" ht="15.75" customHeight="1">
      <c r="B4" s="61" t="s">
        <v>29</v>
      </c>
      <c r="C4" s="60"/>
      <c r="D4" s="60"/>
      <c r="E4" s="60"/>
      <c r="F4" s="60"/>
      <c r="G4" s="60"/>
      <c r="H4" s="60"/>
      <c r="I4" s="60"/>
      <c r="J4" s="60"/>
    </row>
    <row r="5" spans="2:10" ht="15.75" customHeight="1">
      <c r="B5" s="1"/>
    </row>
    <row r="6" spans="2:10" ht="15.75" customHeight="1">
      <c r="B6" s="2" t="s">
        <v>30</v>
      </c>
      <c r="C6" s="3" t="s">
        <v>31</v>
      </c>
      <c r="D6" s="3" t="s">
        <v>32</v>
      </c>
    </row>
    <row r="7" spans="2:10" ht="15.75" customHeight="1">
      <c r="B7" s="4" t="s">
        <v>33</v>
      </c>
      <c r="C7" s="51"/>
      <c r="D7" s="5" t="str">
        <f t="shared" ref="D7:D11" si="0">IF(C7="","Pendiente incluir información","")</f>
        <v>Pendiente incluir información</v>
      </c>
    </row>
    <row r="8" spans="2:10" ht="15.75" customHeight="1">
      <c r="B8" s="4" t="s">
        <v>34</v>
      </c>
      <c r="C8" s="51"/>
      <c r="D8" s="5" t="str">
        <f t="shared" si="0"/>
        <v>Pendiente incluir información</v>
      </c>
    </row>
    <row r="9" spans="2:10" ht="15.75" customHeight="1">
      <c r="B9" s="6" t="s">
        <v>35</v>
      </c>
      <c r="C9" s="52"/>
      <c r="D9" s="5" t="str">
        <f t="shared" si="0"/>
        <v>Pendiente incluir información</v>
      </c>
      <c r="I9" s="1"/>
    </row>
    <row r="10" spans="2:10" ht="15.75" customHeight="1">
      <c r="B10" s="6" t="s">
        <v>36</v>
      </c>
      <c r="C10" s="52"/>
      <c r="D10" s="5" t="str">
        <f t="shared" si="0"/>
        <v>Pendiente incluir información</v>
      </c>
      <c r="I10" s="1"/>
    </row>
    <row r="11" spans="2:10" ht="15.75" customHeight="1">
      <c r="B11" s="6" t="s">
        <v>9</v>
      </c>
      <c r="C11" s="52"/>
      <c r="D11" s="5" t="str">
        <f t="shared" si="0"/>
        <v>Pendiente incluir información</v>
      </c>
      <c r="I11" s="1"/>
    </row>
    <row r="12" spans="2:10" ht="15.75" customHeight="1">
      <c r="B12" s="6" t="s">
        <v>37</v>
      </c>
      <c r="C12" s="7" t="s">
        <v>13</v>
      </c>
      <c r="D12" s="42"/>
      <c r="E12" s="8"/>
      <c r="F12" s="8"/>
      <c r="G12" s="8"/>
      <c r="H12" s="8"/>
      <c r="I12" s="1"/>
    </row>
    <row r="13" spans="2:10" ht="15.75" customHeight="1">
      <c r="B13" s="6" t="s">
        <v>38</v>
      </c>
      <c r="C13" s="29" t="s">
        <v>62</v>
      </c>
      <c r="D13" s="42"/>
      <c r="E13" s="8"/>
      <c r="F13" s="8"/>
      <c r="G13" s="8"/>
      <c r="H13" s="8"/>
      <c r="I13" s="1"/>
    </row>
    <row r="14" spans="2:10" ht="15.75" customHeight="1">
      <c r="B14" s="8"/>
      <c r="C14" s="8"/>
      <c r="D14" s="8"/>
      <c r="E14" s="8"/>
      <c r="F14" s="8"/>
      <c r="G14" s="8"/>
      <c r="H14" s="8"/>
    </row>
    <row r="15" spans="2:10" ht="39.75" customHeight="1">
      <c r="B15" s="67" t="s">
        <v>39</v>
      </c>
      <c r="C15" s="60"/>
      <c r="D15" s="60"/>
      <c r="E15" s="60"/>
      <c r="F15" s="60"/>
      <c r="G15" s="60"/>
      <c r="H15" s="60"/>
    </row>
    <row r="16" spans="2:10" ht="15.75" customHeight="1">
      <c r="B16" s="9"/>
    </row>
    <row r="17" spans="2:10" ht="15.75" customHeight="1">
      <c r="B17" s="10"/>
    </row>
    <row r="18" spans="2:10" ht="15.75" customHeight="1">
      <c r="B18" s="9"/>
    </row>
    <row r="19" spans="2:10" ht="15.75" customHeight="1">
      <c r="B19" s="9"/>
      <c r="C19" s="63" t="s">
        <v>40</v>
      </c>
      <c r="D19" s="64"/>
      <c r="E19" s="65"/>
      <c r="F19" s="66" t="s">
        <v>16</v>
      </c>
      <c r="G19" s="64"/>
      <c r="H19" s="64"/>
      <c r="I19" s="65"/>
    </row>
    <row r="20" spans="2:10" ht="15.75" customHeight="1">
      <c r="B20" s="11" t="s">
        <v>41</v>
      </c>
      <c r="C20" s="12" t="s">
        <v>42</v>
      </c>
      <c r="D20" s="12" t="s">
        <v>43</v>
      </c>
      <c r="E20" s="12" t="s">
        <v>44</v>
      </c>
      <c r="F20" s="12" t="s">
        <v>45</v>
      </c>
      <c r="G20" s="12" t="s">
        <v>44</v>
      </c>
      <c r="H20" s="12" t="s">
        <v>46</v>
      </c>
      <c r="I20" s="12" t="s">
        <v>47</v>
      </c>
      <c r="J20" s="12" t="s">
        <v>48</v>
      </c>
    </row>
    <row r="21" spans="2:10" ht="13">
      <c r="B21" s="11" t="s">
        <v>67</v>
      </c>
      <c r="C21" s="12"/>
      <c r="D21" s="12"/>
      <c r="E21" s="12"/>
      <c r="F21" s="12"/>
      <c r="G21" s="12"/>
      <c r="H21" s="12"/>
      <c r="I21" s="12"/>
      <c r="J21" s="12"/>
    </row>
    <row r="22" spans="2:10" ht="37.5">
      <c r="B22" s="34" t="s">
        <v>68</v>
      </c>
      <c r="C22" s="41" t="s">
        <v>57</v>
      </c>
      <c r="D22" s="36">
        <v>40650</v>
      </c>
      <c r="E22" s="37" t="s">
        <v>64</v>
      </c>
      <c r="F22" s="33"/>
      <c r="G22" s="31" t="str">
        <f t="shared" ref="G22:G28" si="1">E22</f>
        <v>€/mes</v>
      </c>
      <c r="H22" s="33"/>
      <c r="I22" s="33"/>
      <c r="J22" s="16" t="str">
        <f t="shared" ref="J22:J28" si="2">IF(F22="","Pendiente incluir importe ofertado.Se han de informar todos los conceptos que componen la oferta",IF(C22="Precio (€)",IF(F22&gt;D22,"El importe indicado supera el precio máximo admitido. Este hecho supondrà la exclusión del procedimiento de licitación",""),IF(C22="Porcentaje (%) de recargo",IF(F22&gt;D22,"El porcentaje indicado supera el máximo admitido. Este hecho supondrá la exclusión del procedimiento de licitación",""),(IF(C22="Porcentaje (%) de descuento",IF(F22&lt;D22,"El porcentaje indicado es inferior al porcentaje mínimo admitido. Este hecho supondrá la exclusión del procedimiento de licitación",""))))))</f>
        <v>Pendiente incluir importe ofertado.Se han de informar todos los conceptos que componen la oferta</v>
      </c>
    </row>
    <row r="23" spans="2:10" ht="13.5" thickBot="1">
      <c r="B23" s="38" t="s">
        <v>69</v>
      </c>
      <c r="C23" s="39"/>
      <c r="D23" s="39"/>
      <c r="E23" s="39"/>
      <c r="F23" s="32"/>
      <c r="G23" s="32"/>
      <c r="H23" s="32"/>
      <c r="I23" s="32"/>
      <c r="J23" s="12"/>
    </row>
    <row r="24" spans="2:10" ht="38" thickBot="1">
      <c r="B24" s="40" t="s">
        <v>58</v>
      </c>
      <c r="C24" s="41" t="s">
        <v>57</v>
      </c>
      <c r="D24" s="36">
        <v>33</v>
      </c>
      <c r="E24" s="37" t="s">
        <v>51</v>
      </c>
      <c r="F24" s="33"/>
      <c r="G24" s="31" t="str">
        <f>E24</f>
        <v>€/Hora</v>
      </c>
      <c r="H24" s="33"/>
      <c r="I24" s="33"/>
      <c r="J24" s="16" t="str">
        <f t="shared" si="2"/>
        <v>Pendiente incluir importe ofertado.Se han de informar todos los conceptos que componen la oferta</v>
      </c>
    </row>
    <row r="25" spans="2:10" ht="38" thickBot="1">
      <c r="B25" s="40" t="s">
        <v>59</v>
      </c>
      <c r="C25" s="35" t="s">
        <v>57</v>
      </c>
      <c r="D25" s="36">
        <v>49</v>
      </c>
      <c r="E25" s="37" t="s">
        <v>51</v>
      </c>
      <c r="F25" s="33"/>
      <c r="G25" s="31" t="str">
        <f t="shared" si="1"/>
        <v>€/Hora</v>
      </c>
      <c r="H25" s="33"/>
      <c r="I25" s="33"/>
      <c r="J25" s="16" t="str">
        <f t="shared" si="2"/>
        <v>Pendiente incluir importe ofertado.Se han de informar todos los conceptos que componen la oferta</v>
      </c>
    </row>
    <row r="26" spans="2:10" ht="38" thickBot="1">
      <c r="B26" s="40" t="s">
        <v>60</v>
      </c>
      <c r="C26" s="35" t="s">
        <v>57</v>
      </c>
      <c r="D26" s="36">
        <v>55</v>
      </c>
      <c r="E26" s="37" t="s">
        <v>51</v>
      </c>
      <c r="F26" s="33"/>
      <c r="G26" s="31" t="str">
        <f t="shared" si="1"/>
        <v>€/Hora</v>
      </c>
      <c r="H26" s="33"/>
      <c r="I26" s="33"/>
      <c r="J26" s="16" t="str">
        <f t="shared" si="2"/>
        <v>Pendiente incluir importe ofertado.Se han de informar todos los conceptos que componen la oferta</v>
      </c>
    </row>
    <row r="27" spans="2:10" ht="38" thickBot="1">
      <c r="B27" s="40" t="s">
        <v>61</v>
      </c>
      <c r="C27" s="35" t="s">
        <v>57</v>
      </c>
      <c r="D27" s="36">
        <v>60</v>
      </c>
      <c r="E27" s="37" t="s">
        <v>51</v>
      </c>
      <c r="F27" s="33"/>
      <c r="G27" s="31" t="str">
        <f t="shared" si="1"/>
        <v>€/Hora</v>
      </c>
      <c r="H27" s="33"/>
      <c r="I27" s="33"/>
      <c r="J27" s="16" t="str">
        <f t="shared" si="2"/>
        <v>Pendiente incluir importe ofertado.Se han de informar todos los conceptos que componen la oferta</v>
      </c>
    </row>
    <row r="28" spans="2:10" ht="38" thickBot="1">
      <c r="B28" s="40" t="s">
        <v>70</v>
      </c>
      <c r="C28" s="35" t="s">
        <v>57</v>
      </c>
      <c r="D28" s="36">
        <v>27</v>
      </c>
      <c r="E28" s="37" t="s">
        <v>51</v>
      </c>
      <c r="F28" s="33"/>
      <c r="G28" s="31" t="str">
        <f t="shared" si="1"/>
        <v>€/Hora</v>
      </c>
      <c r="H28" s="33"/>
      <c r="I28" s="33"/>
      <c r="J28" s="16" t="str">
        <f t="shared" si="2"/>
        <v>Pendiente incluir importe ofertado.Se han de informar todos los conceptos que componen la oferta</v>
      </c>
    </row>
    <row r="29" spans="2:10" ht="15" customHeight="1">
      <c r="B29" s="28"/>
      <c r="C29" s="25"/>
      <c r="D29" s="26"/>
      <c r="E29" s="27"/>
      <c r="F29" s="27"/>
      <c r="G29" s="27"/>
      <c r="H29" s="27"/>
      <c r="I29" s="27"/>
      <c r="J29" s="27"/>
    </row>
    <row r="30" spans="2:10" s="30" customFormat="1" ht="15" customHeight="1">
      <c r="B30" s="28"/>
      <c r="C30" s="25"/>
      <c r="D30" s="26"/>
      <c r="E30" s="27"/>
      <c r="F30" s="27"/>
      <c r="G30" s="27"/>
      <c r="H30" s="27"/>
      <c r="I30" s="27"/>
      <c r="J30" s="27"/>
    </row>
    <row r="31" spans="2:10" s="30" customFormat="1" ht="15" customHeight="1">
      <c r="B31" s="45" t="s">
        <v>77</v>
      </c>
      <c r="C31" s="46" t="s">
        <v>72</v>
      </c>
      <c r="D31" s="46" t="s">
        <v>32</v>
      </c>
      <c r="E31" s="27"/>
      <c r="F31" s="27"/>
      <c r="G31" s="27"/>
      <c r="H31" s="27"/>
      <c r="I31" s="27"/>
      <c r="J31" s="27"/>
    </row>
    <row r="32" spans="2:10" s="30" customFormat="1" ht="25">
      <c r="B32" s="44" t="s">
        <v>73</v>
      </c>
      <c r="C32" s="68"/>
      <c r="D32" s="43" t="str">
        <f t="shared" ref="D32:D36" si="3">IF(C32="","Pendent resposta","")</f>
        <v>Pendent resposta</v>
      </c>
      <c r="E32" s="27"/>
      <c r="F32" s="27"/>
      <c r="G32" s="27"/>
      <c r="H32" s="27"/>
      <c r="I32" s="27"/>
      <c r="J32" s="27"/>
    </row>
    <row r="33" spans="2:10" s="30" customFormat="1" ht="25">
      <c r="B33" s="44" t="s">
        <v>74</v>
      </c>
      <c r="C33" s="68"/>
      <c r="D33" s="43" t="str">
        <f t="shared" si="3"/>
        <v>Pendent resposta</v>
      </c>
      <c r="E33" s="27"/>
      <c r="F33" s="27"/>
      <c r="G33" s="27"/>
      <c r="H33" s="27"/>
      <c r="I33" s="27"/>
      <c r="J33" s="27"/>
    </row>
    <row r="34" spans="2:10" s="30" customFormat="1" ht="25">
      <c r="B34" s="44" t="s">
        <v>75</v>
      </c>
      <c r="C34" s="68"/>
      <c r="D34" s="43" t="str">
        <f t="shared" si="3"/>
        <v>Pendent resposta</v>
      </c>
      <c r="E34" s="27"/>
      <c r="F34" s="27"/>
      <c r="G34" s="27"/>
      <c r="H34" s="27"/>
      <c r="I34" s="27"/>
      <c r="J34" s="27"/>
    </row>
    <row r="35" spans="2:10" s="30" customFormat="1" ht="50">
      <c r="B35" s="54" t="s">
        <v>76</v>
      </c>
      <c r="C35" s="69"/>
      <c r="D35" s="55" t="str">
        <f t="shared" si="3"/>
        <v>Pendent resposta</v>
      </c>
      <c r="E35" s="27"/>
      <c r="F35" s="27"/>
      <c r="G35" s="27"/>
      <c r="H35" s="27"/>
      <c r="I35" s="27"/>
      <c r="J35" s="27"/>
    </row>
    <row r="36" spans="2:10" s="30" customFormat="1" ht="15" customHeight="1">
      <c r="B36" s="56" t="s">
        <v>83</v>
      </c>
      <c r="C36" s="58"/>
      <c r="D36" s="57" t="str">
        <f t="shared" si="3"/>
        <v>Pendent resposta</v>
      </c>
      <c r="E36" s="27"/>
      <c r="F36" s="27"/>
      <c r="G36" s="27"/>
      <c r="H36" s="27"/>
      <c r="I36" s="27"/>
      <c r="J36" s="27"/>
    </row>
    <row r="37" spans="2:10" s="30" customFormat="1" ht="15" customHeight="1">
      <c r="B37" s="28"/>
      <c r="C37" s="25"/>
      <c r="D37" s="26"/>
      <c r="E37" s="27"/>
      <c r="F37" s="27"/>
      <c r="G37" s="27"/>
      <c r="H37" s="27"/>
      <c r="I37" s="27"/>
      <c r="J37" s="27"/>
    </row>
    <row r="38" spans="2:10" s="30" customFormat="1" ht="15" customHeight="1">
      <c r="B38" s="28"/>
      <c r="C38" s="25"/>
      <c r="D38" s="26"/>
      <c r="E38" s="27"/>
      <c r="F38" s="27"/>
      <c r="G38" s="27"/>
      <c r="H38" s="27"/>
      <c r="I38" s="27"/>
      <c r="J38" s="27"/>
    </row>
    <row r="39" spans="2:10" s="30" customFormat="1" ht="15" customHeight="1">
      <c r="B39" s="28"/>
      <c r="C39" s="25"/>
      <c r="D39" s="26"/>
      <c r="E39" s="27"/>
      <c r="F39" s="27"/>
      <c r="G39" s="27"/>
      <c r="H39" s="27"/>
      <c r="I39" s="27"/>
      <c r="J39" s="27"/>
    </row>
    <row r="40" spans="2:10" ht="15.75" customHeight="1">
      <c r="B40" s="20" t="s">
        <v>49</v>
      </c>
    </row>
    <row r="41" spans="2:10" ht="15.75" customHeight="1">
      <c r="B41" s="20"/>
    </row>
    <row r="42" spans="2:10" ht="91">
      <c r="B42" s="22" t="s">
        <v>50</v>
      </c>
    </row>
    <row r="43" spans="2:10" ht="15.75" customHeight="1">
      <c r="B43" s="1"/>
    </row>
    <row r="44" spans="2:10" ht="15.75" customHeight="1">
      <c r="B44" s="23"/>
    </row>
    <row r="45" spans="2:10" ht="15.75" customHeight="1">
      <c r="B45" s="1"/>
    </row>
    <row r="46" spans="2:10" ht="15.75" customHeight="1"/>
    <row r="47" spans="2:10" ht="15.75" customHeight="1"/>
    <row r="48" spans="2:10"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sheetProtection algorithmName="SHA-512" hashValue="ifQJQo7s+n38Mi+vTujmUJoinNW2p9os57LBUo4TtQbgwkiuDsIetm1bI98ANdJAdvXo2JKXzlbt3SpSiBFxYA==" saltValue="C1opAwuaPVjqJ+hqxlwUrg==" spinCount="100000" sheet="1" objects="1" scenarios="1"/>
  <mergeCells count="5">
    <mergeCell ref="B3:J3"/>
    <mergeCell ref="B4:J4"/>
    <mergeCell ref="B15:H15"/>
    <mergeCell ref="C19:E19"/>
    <mergeCell ref="F19:I19"/>
  </mergeCells>
  <conditionalFormatting sqref="D7:F11 J22:J28">
    <cfRule type="cellIs" dxfId="6" priority="15" operator="equal">
      <formula>"Correcto"</formula>
    </cfRule>
  </conditionalFormatting>
  <conditionalFormatting sqref="D7:F11">
    <cfRule type="cellIs" dxfId="5" priority="16" operator="equal">
      <formula>"Pendiente incluir información"</formula>
    </cfRule>
  </conditionalFormatting>
  <conditionalFormatting sqref="J22:J28">
    <cfRule type="notContainsBlanks" dxfId="4" priority="18">
      <formula>LEN(TRIM(J22))&gt;0</formula>
    </cfRule>
  </conditionalFormatting>
  <conditionalFormatting sqref="D32:D35">
    <cfRule type="cellIs" dxfId="3" priority="3" operator="equal">
      <formula>"Correcte"</formula>
    </cfRule>
  </conditionalFormatting>
  <conditionalFormatting sqref="D32:D35">
    <cfRule type="cellIs" dxfId="2" priority="4" operator="equal">
      <formula>"Pendent incloure informació"</formula>
    </cfRule>
  </conditionalFormatting>
  <conditionalFormatting sqref="D36">
    <cfRule type="cellIs" dxfId="1" priority="1" operator="equal">
      <formula>"Correcte"</formula>
    </cfRule>
  </conditionalFormatting>
  <conditionalFormatting sqref="D36">
    <cfRule type="cellIs" dxfId="0" priority="2" operator="equal">
      <formula>"Pendent incloure informació"</formula>
    </cfRule>
  </conditionalFormatting>
  <dataValidations count="4">
    <dataValidation type="list" allowBlank="1" showErrorMessage="1" sqref="C9">
      <formula1>"Nombre propio,Representación de la empresa"</formula1>
    </dataValidation>
    <dataValidation type="list" allowBlank="1" showErrorMessage="1" sqref="C21:C30 C37:C39">
      <formula1>"Precio (€),Porcentaje (%) de recargo,Porcentaje (%) de descuento,Precio ($)"</formula1>
    </dataValidation>
    <dataValidation type="custom" allowBlank="1" showDropDown="1" showInputMessage="1" showErrorMessage="1" prompt="Com a màxim es poden entrar 2 decimals" sqref="F21:F39 H21:I39">
      <formula1>AND(F21&lt;&gt;"",LEN(RIGHT(F21,LEN(F21)-IFERROR(FIND(",",F21),LEN(F21))))&lt;=2)</formula1>
    </dataValidation>
    <dataValidation type="list" allowBlank="1" showErrorMessage="1" sqref="C32:C35">
      <formula1>"Sí,No"</formula1>
    </dataValidation>
  </dataValidations>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Model CAT</vt:lpstr>
      <vt:lpstr>Model CAST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Carlota Muñoz Moreno</cp:lastModifiedBy>
  <dcterms:created xsi:type="dcterms:W3CDTF">2024-06-26T14:18:40Z</dcterms:created>
  <dcterms:modified xsi:type="dcterms:W3CDTF">2026-04-21T10:41:06Z</dcterms:modified>
</cp:coreProperties>
</file>