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 - CONCURSOS - PREPARACIÓ\2025\2025-C01 - CONCURS MATERIAL OBRA\2025_PROPOSTA PLEC 2025\GENER 2026\LOTS EN EXCEL\"/>
    </mc:Choice>
  </mc:AlternateContent>
  <xr:revisionPtr revIDLastSave="0" documentId="13_ncr:1_{ACBB66F8-0B8C-47E4-8D66-6C1A1D5ACF73}" xr6:coauthVersionLast="47" xr6:coauthVersionMax="47" xr10:uidLastSave="{00000000-0000-0000-0000-000000000000}"/>
  <bookViews>
    <workbookView xWindow="-120" yWindow="-120" windowWidth="29040" windowHeight="15840" xr2:uid="{FE7CB10E-7327-4412-858B-4A2640E1C403}"/>
  </bookViews>
  <sheets>
    <sheet name="Ful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83" i="1" s="1"/>
  <c r="G11" i="1" l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E28" i="1"/>
  <c r="G29" i="1"/>
  <c r="E29" i="1"/>
  <c r="G30" i="1"/>
  <c r="E30" i="1"/>
  <c r="G31" i="1"/>
  <c r="E31" i="1"/>
  <c r="G32" i="1"/>
  <c r="E32" i="1"/>
  <c r="G33" i="1"/>
  <c r="E33" i="1"/>
  <c r="G34" i="1"/>
  <c r="E34" i="1"/>
  <c r="G35" i="1"/>
  <c r="E35" i="1"/>
  <c r="G36" i="1"/>
  <c r="E36" i="1"/>
  <c r="G37" i="1"/>
  <c r="E37" i="1"/>
  <c r="G38" i="1"/>
  <c r="E38" i="1"/>
  <c r="G39" i="1"/>
  <c r="E39" i="1"/>
  <c r="G40" i="1"/>
  <c r="E40" i="1"/>
  <c r="G41" i="1"/>
  <c r="E41" i="1"/>
  <c r="G42" i="1"/>
  <c r="E42" i="1"/>
  <c r="G43" i="1"/>
  <c r="E43" i="1"/>
  <c r="G44" i="1"/>
  <c r="E44" i="1"/>
  <c r="G45" i="1"/>
  <c r="E45" i="1"/>
  <c r="G46" i="1"/>
  <c r="E46" i="1"/>
  <c r="G47" i="1"/>
  <c r="E47" i="1"/>
  <c r="G48" i="1"/>
  <c r="E48" i="1"/>
  <c r="G49" i="1"/>
  <c r="E49" i="1"/>
  <c r="G50" i="1"/>
  <c r="E50" i="1"/>
  <c r="G51" i="1"/>
  <c r="E51" i="1"/>
  <c r="G52" i="1"/>
  <c r="E52" i="1"/>
  <c r="G53" i="1"/>
  <c r="E53" i="1"/>
  <c r="G54" i="1"/>
  <c r="E54" i="1"/>
  <c r="G55" i="1"/>
  <c r="E55" i="1"/>
  <c r="G56" i="1"/>
  <c r="E56" i="1"/>
  <c r="G57" i="1"/>
  <c r="E57" i="1"/>
  <c r="G58" i="1"/>
  <c r="E58" i="1"/>
  <c r="G59" i="1"/>
  <c r="E59" i="1"/>
  <c r="G60" i="1"/>
  <c r="E60" i="1"/>
  <c r="G61" i="1"/>
  <c r="E61" i="1"/>
  <c r="G62" i="1"/>
  <c r="E62" i="1"/>
  <c r="G63" i="1"/>
  <c r="E63" i="1"/>
  <c r="G64" i="1"/>
  <c r="E64" i="1"/>
  <c r="G65" i="1"/>
  <c r="E65" i="1"/>
  <c r="G66" i="1"/>
  <c r="E66" i="1"/>
  <c r="G67" i="1"/>
  <c r="E67" i="1"/>
  <c r="G68" i="1"/>
  <c r="E68" i="1"/>
  <c r="G69" i="1"/>
  <c r="E69" i="1"/>
  <c r="G70" i="1"/>
  <c r="E70" i="1"/>
  <c r="G71" i="1"/>
  <c r="E71" i="1"/>
  <c r="G72" i="1"/>
  <c r="E72" i="1"/>
  <c r="G73" i="1"/>
  <c r="E73" i="1"/>
  <c r="G74" i="1"/>
  <c r="E74" i="1"/>
  <c r="G75" i="1"/>
  <c r="E75" i="1"/>
  <c r="G76" i="1"/>
  <c r="E76" i="1"/>
  <c r="G77" i="1"/>
  <c r="E77" i="1"/>
  <c r="G78" i="1"/>
  <c r="E78" i="1"/>
  <c r="G79" i="1"/>
  <c r="E79" i="1"/>
  <c r="G80" i="1"/>
  <c r="E80" i="1"/>
  <c r="G81" i="1"/>
  <c r="E81" i="1"/>
  <c r="G82" i="1"/>
  <c r="E82" i="1"/>
  <c r="E83" i="1" l="1"/>
</calcChain>
</file>

<file path=xl/sharedStrings.xml><?xml version="1.0" encoding="utf-8"?>
<sst xmlns="http://schemas.openxmlformats.org/spreadsheetml/2006/main" count="85" uniqueCount="83">
  <si>
    <t>CRITERI ECONÒMIC</t>
  </si>
  <si>
    <t>Empresa</t>
  </si>
  <si>
    <t>LOT 4 - MATERIAL DE FERRETERIA</t>
  </si>
  <si>
    <t>PRODUCTES</t>
  </si>
  <si>
    <t>Críteris generals</t>
  </si>
  <si>
    <t>Proposta</t>
  </si>
  <si>
    <t>PREU UNITARI
(€/unitat)</t>
  </si>
  <si>
    <t>QUANTITAT
 ANUAL</t>
  </si>
  <si>
    <t>TOTAL</t>
  </si>
  <si>
    <t>DESCOMPTE
(%)</t>
  </si>
  <si>
    <t>Total</t>
  </si>
  <si>
    <t>ABRAÇADORA DE PLÀSTIC 18</t>
  </si>
  <si>
    <t xml:space="preserve">ABRAZADERA DE 100 MARRON                </t>
  </si>
  <si>
    <t xml:space="preserve">ABRAZADERA PER TUB 80 C/COURE           </t>
  </si>
  <si>
    <t xml:space="preserve">ADHESIU BUTILO AQUASTOP 1kg             </t>
  </si>
  <si>
    <t xml:space="preserve">ADHESIU BUTILO AQUASTOP 5kg             </t>
  </si>
  <si>
    <t>ANELLA CLLAUER 25 ACER NIQULAT</t>
  </si>
  <si>
    <t>ANTIPANIC FAST-PUSH-SOB. 840MM</t>
  </si>
  <si>
    <t xml:space="preserve">APOYO GRANONDA-SALVAONDAS               </t>
  </si>
  <si>
    <t xml:space="preserve">ARANDELA CON GOMA CURVADA CUADRADA      </t>
  </si>
  <si>
    <t xml:space="preserve">BARRETAS MANUALES                       </t>
  </si>
  <si>
    <t>BOCACLAU ARCU GORJA 85X65 LLAUTO</t>
  </si>
  <si>
    <t>BRIDES</t>
  </si>
  <si>
    <t>BROCA APRED 6X100 RUKO 209 060 MAT. DUR</t>
  </si>
  <si>
    <t>BROCA CARBURO PORCELANAT 6X100</t>
  </si>
  <si>
    <t>BROCA COBALTO 4,5MM</t>
  </si>
  <si>
    <t>BROCA COBALTO 5,50MM</t>
  </si>
  <si>
    <t>BROQUES</t>
  </si>
  <si>
    <t xml:space="preserve">CAIXA PERSIANA DE 3 ò + MTS.            </t>
  </si>
  <si>
    <t>CANDAU JIS</t>
  </si>
  <si>
    <t>CARGOL METRIC 5X30 CAP PLA DIN 965</t>
  </si>
  <si>
    <t>CARGOLS AGLOEMRATS BICROMA 4,5X35</t>
  </si>
  <si>
    <t>CARGOLS FUSTA</t>
  </si>
  <si>
    <t>CIERRES FAST-PUSH-TOUCH SOB</t>
  </si>
  <si>
    <t>CINTA AÏLLANT</t>
  </si>
  <si>
    <t>CLAU DE PAS 3/8 H-H PALANCA 01101</t>
  </si>
  <si>
    <t>CÒPÌA CLAU JIS</t>
  </si>
  <si>
    <t>CÒPIA CLAU SERRATA</t>
  </si>
  <si>
    <t>CÒPIA DE CLAU DE SEGURETAT</t>
  </si>
  <si>
    <t>CÒPIA SERRETA DOBLE</t>
  </si>
  <si>
    <t xml:space="preserve">CORONES PERFORADORES </t>
  </si>
  <si>
    <t xml:space="preserve">DISC  WIDIA FUSTA 315 PER TAULA         </t>
  </si>
  <si>
    <t xml:space="preserve">DISC MILFULLES 115MM  K2211560          </t>
  </si>
  <si>
    <t>DISC REBAIXAR FERR/INOX 125 PFERD FORATS</t>
  </si>
  <si>
    <t xml:space="preserve">DISC REBAIXAR FERRO 115-6MM             </t>
  </si>
  <si>
    <t xml:space="preserve">DISC TALL FERRO 125-3MM                 </t>
  </si>
  <si>
    <t xml:space="preserve">DISC TALL FERRO 230MM                   </t>
  </si>
  <si>
    <t xml:space="preserve">DISC TALL PEDRA 230MM                   </t>
  </si>
  <si>
    <t xml:space="preserve">DISC TALL PRIM INOX FERRO 115/125/230MM         </t>
  </si>
  <si>
    <t xml:space="preserve">DISC TALL PRIM PEDRA 115/125MM              </t>
  </si>
  <si>
    <t>ESCUMA DE PORIULETÀ PER TEULADES</t>
  </si>
  <si>
    <t>ESCUMA POLIURETÀ ESPECIAL TEULA</t>
  </si>
  <si>
    <t xml:space="preserve">ESPART RULL MINI                        </t>
  </si>
  <si>
    <t>GALLEDA DE 3200 TACOS SX-6</t>
  </si>
  <si>
    <t xml:space="preserve">GANCHO METALIC PER SUPORT CANA          </t>
  </si>
  <si>
    <t xml:space="preserve">GANCHO PLACA FINS 21CM                  </t>
  </si>
  <si>
    <t>KIT G FIXACIÓ VICTORIA TAZA-SOL I BIDES</t>
  </si>
  <si>
    <t>MANEGA 3X1,5MM LLIURE HALOGEN</t>
  </si>
  <si>
    <t>MASSILLA POLIURETA BLANC</t>
  </si>
  <si>
    <t>MATXO LLAUTÓ 3/4</t>
  </si>
  <si>
    <t>MOLLES</t>
  </si>
  <si>
    <t>MOSQUETÓ</t>
  </si>
  <si>
    <t>PAQUET DE PILES</t>
  </si>
  <si>
    <t>PASTA JUNTES PLADUR</t>
  </si>
  <si>
    <t>PILA BOTO</t>
  </si>
  <si>
    <t>PORTAETIQUETES CLAUER BLANC</t>
  </si>
  <si>
    <t xml:space="preserve">PUNTA+BOTON HUEVERA (200U)              </t>
  </si>
  <si>
    <t>ROTLLO DE CINTA D'ALUMINI PLATA 50 LLERDES 50 MM</t>
  </si>
  <si>
    <t xml:space="preserve">SACA MINICONTAINER RUNA                 </t>
  </si>
  <si>
    <t xml:space="preserve">SACA MINICONTAINER RUNA BCN             </t>
  </si>
  <si>
    <t xml:space="preserve">SACA MINICONTAINER RUNA SBD/TERR        </t>
  </si>
  <si>
    <t>SILICOLA BALNCA NEUTRA</t>
  </si>
  <si>
    <t>SILICONA ANTIMOHO</t>
  </si>
  <si>
    <t xml:space="preserve">SOPORTE CANAL ACERO PRE. MARRON D333    </t>
  </si>
  <si>
    <t>TALLA-CERCLES 30-200MM</t>
  </si>
  <si>
    <t>TAULÓ OBRA 20X7 LLARG 4,5MTS</t>
  </si>
  <si>
    <t xml:space="preserve">TELA CAUCHO BUTILO 10dc MODULO  EPDM    </t>
  </si>
  <si>
    <t xml:space="preserve">TELA CAUCHO-BUTILO DE 10dc  EPDM        </t>
  </si>
  <si>
    <t>TELA CAUTXU BUTILLO</t>
  </si>
  <si>
    <t>TELATON H-H-H3/4</t>
  </si>
  <si>
    <t>TORQUES HEXGONALS DIN 934 METRIC 5</t>
  </si>
  <si>
    <t xml:space="preserve">TUBOFLEX DE 10/12/15/20   </t>
  </si>
  <si>
    <t>VARILLES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</si>
</sst>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4" fillId="0" borderId="16" xfId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1" applyFont="1" applyFill="1" applyBorder="1" applyProtection="1">
      <protection locked="0"/>
    </xf>
    <xf numFmtId="44" fontId="4" fillId="0" borderId="23" xfId="1" applyFont="1" applyBorder="1" applyProtection="1">
      <protection locked="0"/>
    </xf>
    <xf numFmtId="44" fontId="4" fillId="0" borderId="28" xfId="1" applyFont="1" applyBorder="1" applyProtection="1">
      <protection locked="0"/>
    </xf>
    <xf numFmtId="44" fontId="4" fillId="0" borderId="13" xfId="1" applyFont="1" applyBorder="1" applyProtection="1"/>
    <xf numFmtId="44" fontId="4" fillId="0" borderId="15" xfId="1" applyFont="1" applyBorder="1" applyProtection="1"/>
    <xf numFmtId="44" fontId="4" fillId="0" borderId="20" xfId="1" applyFont="1" applyBorder="1" applyProtection="1"/>
    <xf numFmtId="44" fontId="4" fillId="0" borderId="22" xfId="1" applyFont="1" applyBorder="1" applyProtection="1"/>
    <xf numFmtId="44" fontId="4" fillId="0" borderId="25" xfId="1" applyFont="1" applyBorder="1" applyProtection="1"/>
    <xf numFmtId="44" fontId="4" fillId="0" borderId="27" xfId="1" applyFont="1" applyBorder="1" applyProtection="1"/>
    <xf numFmtId="44" fontId="5" fillId="0" borderId="27" xfId="1" applyFont="1" applyBorder="1" applyProtection="1"/>
    <xf numFmtId="9" fontId="4" fillId="0" borderId="17" xfId="2" applyFont="1" applyBorder="1" applyProtection="1"/>
    <xf numFmtId="44" fontId="4" fillId="0" borderId="18" xfId="1" applyFont="1" applyBorder="1" applyProtection="1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textRotation="90" wrapText="1"/>
      <protection locked="0"/>
    </xf>
    <xf numFmtId="0" fontId="5" fillId="0" borderId="11" xfId="0" applyFont="1" applyBorder="1" applyAlignment="1" applyProtection="1">
      <alignment horizontal="center" vertical="center" textRotation="90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5" fillId="0" borderId="7" xfId="0" applyFont="1" applyBorder="1" applyAlignment="1" applyProtection="1">
      <alignment horizontal="center" vertical="center" textRotation="90"/>
      <protection locked="0"/>
    </xf>
    <xf numFmtId="0" fontId="4" fillId="0" borderId="12" xfId="0" applyFont="1" applyBorder="1" applyProtection="1"/>
    <xf numFmtId="1" fontId="4" fillId="0" borderId="14" xfId="0" applyNumberFormat="1" applyFont="1" applyBorder="1" applyProtection="1"/>
    <xf numFmtId="0" fontId="4" fillId="0" borderId="19" xfId="0" applyFont="1" applyBorder="1" applyProtection="1"/>
    <xf numFmtId="1" fontId="4" fillId="0" borderId="21" xfId="0" applyNumberFormat="1" applyFont="1" applyBorder="1" applyProtection="1"/>
    <xf numFmtId="0" fontId="4" fillId="0" borderId="24" xfId="0" applyFont="1" applyBorder="1" applyProtection="1"/>
    <xf numFmtId="1" fontId="4" fillId="0" borderId="26" xfId="0" applyNumberFormat="1" applyFont="1" applyBorder="1" applyProtection="1"/>
    <xf numFmtId="0" fontId="2" fillId="0" borderId="0" xfId="0" applyFont="1" applyAlignment="1" applyProtection="1">
      <alignment horizontal="right"/>
    </xf>
    <xf numFmtId="0" fontId="0" fillId="0" borderId="0" xfId="0" applyProtection="1"/>
    <xf numFmtId="44" fontId="4" fillId="0" borderId="11" xfId="0" applyNumberFormat="1" applyFont="1" applyBorder="1" applyProtection="1"/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7B3B-7F4B-49E3-95BB-6843DB85B9F5}">
  <dimension ref="B1:Q83"/>
  <sheetViews>
    <sheetView tabSelected="1" topLeftCell="A73" workbookViewId="0">
      <selection activeCell="H14" sqref="H14"/>
    </sheetView>
  </sheetViews>
  <sheetFormatPr defaultColWidth="11.19921875" defaultRowHeight="14.25" x14ac:dyDescent="0.2"/>
  <cols>
    <col min="1" max="1" width="11.19921875" style="1"/>
    <col min="2" max="2" width="40.19921875" style="1" customWidth="1"/>
    <col min="3" max="3" width="8.5" style="1" customWidth="1"/>
    <col min="4" max="4" width="10.5" style="1" customWidth="1"/>
    <col min="5" max="5" width="11.796875" style="1" bestFit="1" customWidth="1"/>
    <col min="6" max="6" width="8.69921875" style="1" customWidth="1"/>
    <col min="7" max="7" width="8.09765625" style="1" customWidth="1"/>
    <col min="8" max="8" width="11.19921875" style="1"/>
    <col min="9" max="9" width="8.5" style="1" customWidth="1"/>
    <col min="10" max="10" width="17" style="1" customWidth="1"/>
    <col min="11" max="11" width="16.09765625" style="1" customWidth="1"/>
    <col min="12" max="13" width="11.19921875" style="1"/>
    <col min="14" max="14" width="11.3984375" style="1" bestFit="1" customWidth="1"/>
    <col min="15" max="15" width="12" style="1" bestFit="1" customWidth="1"/>
    <col min="16" max="16" width="11.3984375" style="1" bestFit="1" customWidth="1"/>
    <col min="17" max="17" width="12" style="1" bestFit="1" customWidth="1"/>
    <col min="18" max="16384" width="11.19921875" style="1"/>
  </cols>
  <sheetData>
    <row r="1" spans="2:17" ht="15" thickBot="1" x14ac:dyDescent="0.25"/>
    <row r="2" spans="2:17" ht="14.25" customHeight="1" x14ac:dyDescent="0.4">
      <c r="B2" s="23" t="s">
        <v>0</v>
      </c>
      <c r="C2" s="24"/>
      <c r="D2" s="24"/>
      <c r="E2" s="24"/>
      <c r="F2" s="24"/>
      <c r="G2" s="24"/>
      <c r="H2" s="25"/>
      <c r="I2" s="2"/>
      <c r="J2" s="2"/>
      <c r="K2" s="2"/>
      <c r="M2" s="2"/>
      <c r="N2" s="2"/>
      <c r="O2" s="2"/>
      <c r="P2" s="2"/>
      <c r="Q2" s="2"/>
    </row>
    <row r="3" spans="2:17" ht="15" customHeight="1" thickBot="1" x14ac:dyDescent="0.45">
      <c r="B3" s="26"/>
      <c r="C3" s="27"/>
      <c r="D3" s="27"/>
      <c r="E3" s="27"/>
      <c r="F3" s="27"/>
      <c r="G3" s="27"/>
      <c r="H3" s="28"/>
      <c r="I3" s="2"/>
      <c r="J3" s="2"/>
      <c r="K3" s="2"/>
      <c r="M3" s="2"/>
      <c r="N3" s="2"/>
      <c r="O3" s="2"/>
      <c r="P3" s="2"/>
      <c r="Q3" s="2"/>
    </row>
    <row r="4" spans="2:17" ht="15" thickBot="1" x14ac:dyDescent="0.25"/>
    <row r="5" spans="2:17" ht="17.25" thickBot="1" x14ac:dyDescent="0.35">
      <c r="B5" s="29" t="s">
        <v>1</v>
      </c>
      <c r="C5" s="30"/>
      <c r="D5" s="30"/>
      <c r="E5" s="30"/>
      <c r="F5" s="30"/>
      <c r="G5" s="30"/>
      <c r="H5" s="31"/>
    </row>
    <row r="6" spans="2:17" ht="15" thickBot="1" x14ac:dyDescent="0.25"/>
    <row r="7" spans="2:17" x14ac:dyDescent="0.2">
      <c r="B7" s="32" t="s">
        <v>2</v>
      </c>
      <c r="C7" s="33"/>
      <c r="D7" s="33"/>
      <c r="E7" s="33"/>
      <c r="F7" s="33"/>
      <c r="G7" s="33"/>
      <c r="H7" s="34"/>
      <c r="I7" s="3"/>
    </row>
    <row r="8" spans="2:17" ht="15.75" thickBot="1" x14ac:dyDescent="0.3">
      <c r="B8" s="35"/>
      <c r="C8" s="36"/>
      <c r="D8" s="36"/>
      <c r="E8" s="36"/>
      <c r="F8" s="36"/>
      <c r="G8" s="36"/>
      <c r="H8" s="37"/>
      <c r="I8" s="4"/>
      <c r="J8" s="3"/>
      <c r="K8" s="3"/>
      <c r="M8" s="3"/>
      <c r="N8" s="3"/>
      <c r="O8" s="3"/>
      <c r="P8" s="3"/>
      <c r="Q8" s="3"/>
    </row>
    <row r="9" spans="2:17" ht="15.75" thickBot="1" x14ac:dyDescent="0.3">
      <c r="B9" s="38" t="s">
        <v>3</v>
      </c>
      <c r="C9" s="39" t="s">
        <v>4</v>
      </c>
      <c r="D9" s="40"/>
      <c r="E9" s="41"/>
      <c r="F9" s="40" t="s">
        <v>5</v>
      </c>
      <c r="G9" s="40"/>
      <c r="H9" s="41"/>
      <c r="I9" s="5"/>
      <c r="J9" s="4"/>
      <c r="K9" s="4"/>
      <c r="M9" s="4"/>
      <c r="N9" s="4"/>
      <c r="O9" s="4"/>
      <c r="P9" s="4"/>
      <c r="Q9" s="4"/>
    </row>
    <row r="10" spans="2:17" ht="66" thickBot="1" x14ac:dyDescent="0.25">
      <c r="B10" s="42"/>
      <c r="C10" s="43" t="s">
        <v>6</v>
      </c>
      <c r="D10" s="43" t="s">
        <v>7</v>
      </c>
      <c r="E10" s="44" t="s">
        <v>8</v>
      </c>
      <c r="F10" s="45" t="s">
        <v>6</v>
      </c>
      <c r="G10" s="46" t="s">
        <v>9</v>
      </c>
      <c r="H10" s="47" t="s">
        <v>8</v>
      </c>
      <c r="I10" s="6"/>
      <c r="J10" s="7"/>
      <c r="K10" s="7"/>
      <c r="M10" s="7"/>
      <c r="N10" s="7"/>
      <c r="O10" s="7"/>
      <c r="P10" s="7"/>
      <c r="Q10" s="7"/>
    </row>
    <row r="11" spans="2:17" ht="16.5" x14ac:dyDescent="0.3">
      <c r="B11" s="48" t="s">
        <v>11</v>
      </c>
      <c r="C11" s="14">
        <v>0.4</v>
      </c>
      <c r="D11" s="49">
        <v>160</v>
      </c>
      <c r="E11" s="15">
        <f>C11*D11</f>
        <v>64</v>
      </c>
      <c r="F11" s="8"/>
      <c r="G11" s="21">
        <f>(C11-F11)/C11</f>
        <v>1</v>
      </c>
      <c r="H11" s="22">
        <f>(D11*F11)</f>
        <v>0</v>
      </c>
      <c r="I11" s="9"/>
      <c r="J11" s="10"/>
      <c r="K11" s="10"/>
      <c r="M11" s="9"/>
      <c r="N11" s="10"/>
      <c r="O11" s="10"/>
      <c r="P11" s="11"/>
      <c r="Q11" s="10"/>
    </row>
    <row r="12" spans="2:17" ht="16.5" x14ac:dyDescent="0.3">
      <c r="B12" s="50" t="s">
        <v>12</v>
      </c>
      <c r="C12" s="16">
        <v>3.01</v>
      </c>
      <c r="D12" s="51">
        <v>50</v>
      </c>
      <c r="E12" s="17">
        <f t="shared" ref="E12:E35" si="0">C12*D12</f>
        <v>150.5</v>
      </c>
      <c r="F12" s="12"/>
      <c r="G12" s="21">
        <f t="shared" ref="G12:G75" si="1">(C12-F12)/C12</f>
        <v>1</v>
      </c>
      <c r="H12" s="22">
        <f t="shared" ref="H12:H75" si="2">(D12*F12)</f>
        <v>0</v>
      </c>
      <c r="I12" s="9"/>
      <c r="J12" s="10"/>
      <c r="K12" s="10"/>
      <c r="M12" s="9"/>
      <c r="N12" s="10"/>
      <c r="O12" s="10"/>
      <c r="P12" s="11"/>
      <c r="Q12" s="10"/>
    </row>
    <row r="13" spans="2:17" ht="16.5" x14ac:dyDescent="0.3">
      <c r="B13" s="50" t="s">
        <v>13</v>
      </c>
      <c r="C13" s="16">
        <v>1.74</v>
      </c>
      <c r="D13" s="51">
        <v>50</v>
      </c>
      <c r="E13" s="17">
        <f t="shared" si="0"/>
        <v>87</v>
      </c>
      <c r="F13" s="12"/>
      <c r="G13" s="21">
        <f t="shared" si="1"/>
        <v>1</v>
      </c>
      <c r="H13" s="22">
        <f t="shared" si="2"/>
        <v>0</v>
      </c>
      <c r="I13" s="9"/>
      <c r="J13" s="10"/>
      <c r="K13" s="10"/>
      <c r="M13" s="9"/>
      <c r="N13" s="10"/>
      <c r="O13" s="10"/>
      <c r="P13" s="11"/>
      <c r="Q13" s="10"/>
    </row>
    <row r="14" spans="2:17" ht="16.5" x14ac:dyDescent="0.3">
      <c r="B14" s="50" t="s">
        <v>14</v>
      </c>
      <c r="C14" s="16">
        <v>12.433999999999999</v>
      </c>
      <c r="D14" s="51">
        <v>2</v>
      </c>
      <c r="E14" s="17">
        <f t="shared" si="0"/>
        <v>24.867999999999999</v>
      </c>
      <c r="F14" s="12"/>
      <c r="G14" s="21">
        <f t="shared" si="1"/>
        <v>1</v>
      </c>
      <c r="H14" s="22">
        <f t="shared" si="2"/>
        <v>0</v>
      </c>
      <c r="I14" s="9"/>
      <c r="J14" s="10"/>
      <c r="K14" s="10"/>
      <c r="M14" s="9"/>
      <c r="N14" s="10"/>
      <c r="O14" s="10"/>
      <c r="P14" s="11"/>
      <c r="Q14" s="10"/>
    </row>
    <row r="15" spans="2:17" ht="16.5" x14ac:dyDescent="0.3">
      <c r="B15" s="50" t="s">
        <v>15</v>
      </c>
      <c r="C15" s="16">
        <v>54.139000000000003</v>
      </c>
      <c r="D15" s="51">
        <v>10</v>
      </c>
      <c r="E15" s="17">
        <f t="shared" si="0"/>
        <v>541.39</v>
      </c>
      <c r="F15" s="12"/>
      <c r="G15" s="21">
        <f t="shared" si="1"/>
        <v>1</v>
      </c>
      <c r="H15" s="22">
        <f t="shared" si="2"/>
        <v>0</v>
      </c>
      <c r="I15" s="9"/>
      <c r="J15" s="10"/>
      <c r="K15" s="10"/>
      <c r="M15" s="9"/>
      <c r="N15" s="10"/>
      <c r="O15" s="10"/>
      <c r="P15" s="11"/>
      <c r="Q15" s="10"/>
    </row>
    <row r="16" spans="2:17" ht="16.5" x14ac:dyDescent="0.3">
      <c r="B16" s="50" t="s">
        <v>16</v>
      </c>
      <c r="C16" s="16">
        <v>0.10299999999999999</v>
      </c>
      <c r="D16" s="51">
        <v>8</v>
      </c>
      <c r="E16" s="17">
        <f t="shared" si="0"/>
        <v>0.82399999999999995</v>
      </c>
      <c r="F16" s="12"/>
      <c r="G16" s="21">
        <f t="shared" si="1"/>
        <v>1</v>
      </c>
      <c r="H16" s="22">
        <f t="shared" si="2"/>
        <v>0</v>
      </c>
      <c r="I16" s="9"/>
      <c r="J16" s="10"/>
      <c r="K16" s="10"/>
      <c r="M16" s="9"/>
      <c r="N16" s="10"/>
      <c r="O16" s="10"/>
      <c r="P16" s="11"/>
      <c r="Q16" s="10"/>
    </row>
    <row r="17" spans="2:17" ht="16.5" x14ac:dyDescent="0.3">
      <c r="B17" s="50" t="s">
        <v>17</v>
      </c>
      <c r="C17" s="16">
        <v>124.559</v>
      </c>
      <c r="D17" s="51">
        <v>10</v>
      </c>
      <c r="E17" s="17">
        <f t="shared" si="0"/>
        <v>1245.5899999999999</v>
      </c>
      <c r="F17" s="12"/>
      <c r="G17" s="21">
        <f t="shared" si="1"/>
        <v>1</v>
      </c>
      <c r="H17" s="22">
        <f t="shared" si="2"/>
        <v>0</v>
      </c>
      <c r="I17" s="9"/>
      <c r="J17" s="10"/>
      <c r="K17" s="10"/>
      <c r="M17" s="9"/>
      <c r="N17" s="10"/>
      <c r="O17" s="10"/>
      <c r="P17" s="11"/>
      <c r="Q17" s="10"/>
    </row>
    <row r="18" spans="2:17" ht="16.5" x14ac:dyDescent="0.3">
      <c r="B18" s="50" t="s">
        <v>18</v>
      </c>
      <c r="C18" s="16">
        <v>1.175</v>
      </c>
      <c r="D18" s="51">
        <v>1</v>
      </c>
      <c r="E18" s="17">
        <f t="shared" si="0"/>
        <v>1.175</v>
      </c>
      <c r="F18" s="12"/>
      <c r="G18" s="21">
        <f t="shared" si="1"/>
        <v>1</v>
      </c>
      <c r="H18" s="22">
        <f t="shared" si="2"/>
        <v>0</v>
      </c>
      <c r="I18" s="9"/>
      <c r="J18" s="10"/>
      <c r="K18" s="10"/>
      <c r="M18" s="9"/>
      <c r="N18" s="10"/>
      <c r="O18" s="10"/>
      <c r="P18" s="11"/>
      <c r="Q18" s="10"/>
    </row>
    <row r="19" spans="2:17" ht="16.5" x14ac:dyDescent="0.3">
      <c r="B19" s="50" t="s">
        <v>19</v>
      </c>
      <c r="C19" s="16">
        <v>0.22</v>
      </c>
      <c r="D19" s="51">
        <v>1</v>
      </c>
      <c r="E19" s="17">
        <f t="shared" si="0"/>
        <v>0.22</v>
      </c>
      <c r="F19" s="12"/>
      <c r="G19" s="21">
        <f t="shared" si="1"/>
        <v>1</v>
      </c>
      <c r="H19" s="22">
        <f t="shared" si="2"/>
        <v>0</v>
      </c>
      <c r="I19" s="9"/>
      <c r="J19" s="10"/>
      <c r="K19" s="10"/>
      <c r="M19" s="9"/>
      <c r="N19" s="10"/>
      <c r="O19" s="10"/>
      <c r="P19" s="11"/>
      <c r="Q19" s="10"/>
    </row>
    <row r="20" spans="2:17" ht="16.5" x14ac:dyDescent="0.3">
      <c r="B20" s="50" t="s">
        <v>20</v>
      </c>
      <c r="C20" s="16">
        <v>1.36</v>
      </c>
      <c r="D20" s="51">
        <v>1</v>
      </c>
      <c r="E20" s="17">
        <f t="shared" si="0"/>
        <v>1.36</v>
      </c>
      <c r="F20" s="12"/>
      <c r="G20" s="21">
        <f t="shared" si="1"/>
        <v>1</v>
      </c>
      <c r="H20" s="22">
        <f t="shared" si="2"/>
        <v>0</v>
      </c>
      <c r="I20" s="9"/>
      <c r="J20" s="10"/>
      <c r="K20" s="10"/>
      <c r="M20" s="9"/>
      <c r="N20" s="10"/>
      <c r="O20" s="10"/>
      <c r="P20" s="11"/>
      <c r="Q20" s="10"/>
    </row>
    <row r="21" spans="2:17" ht="16.5" x14ac:dyDescent="0.3">
      <c r="B21" s="50" t="s">
        <v>21</v>
      </c>
      <c r="C21" s="16">
        <v>16.239000000000001</v>
      </c>
      <c r="D21" s="51">
        <v>10</v>
      </c>
      <c r="E21" s="17">
        <f t="shared" si="0"/>
        <v>162.39000000000001</v>
      </c>
      <c r="F21" s="12"/>
      <c r="G21" s="21">
        <f t="shared" si="1"/>
        <v>1</v>
      </c>
      <c r="H21" s="22">
        <f t="shared" si="2"/>
        <v>0</v>
      </c>
      <c r="I21" s="9"/>
      <c r="J21" s="10"/>
      <c r="K21" s="10"/>
      <c r="M21" s="9"/>
      <c r="N21" s="10"/>
      <c r="O21" s="10"/>
      <c r="P21" s="11"/>
      <c r="Q21" s="10"/>
    </row>
    <row r="22" spans="2:17" ht="16.5" x14ac:dyDescent="0.3">
      <c r="B22" s="50" t="s">
        <v>22</v>
      </c>
      <c r="C22" s="16">
        <v>9</v>
      </c>
      <c r="D22" s="51">
        <v>600</v>
      </c>
      <c r="E22" s="17">
        <f t="shared" si="0"/>
        <v>5400</v>
      </c>
      <c r="F22" s="12"/>
      <c r="G22" s="21">
        <f t="shared" si="1"/>
        <v>1</v>
      </c>
      <c r="H22" s="22">
        <f t="shared" si="2"/>
        <v>0</v>
      </c>
      <c r="I22" s="9"/>
      <c r="J22" s="10"/>
      <c r="K22" s="10"/>
      <c r="M22" s="9"/>
      <c r="N22" s="10"/>
      <c r="O22" s="10"/>
      <c r="P22" s="11"/>
      <c r="Q22" s="10"/>
    </row>
    <row r="23" spans="2:17" ht="16.5" x14ac:dyDescent="0.3">
      <c r="B23" s="50" t="s">
        <v>23</v>
      </c>
      <c r="C23" s="16">
        <v>4.5460000000000003</v>
      </c>
      <c r="D23" s="51">
        <v>5</v>
      </c>
      <c r="E23" s="17">
        <f t="shared" si="0"/>
        <v>22.73</v>
      </c>
      <c r="F23" s="12"/>
      <c r="G23" s="21">
        <f t="shared" si="1"/>
        <v>1</v>
      </c>
      <c r="H23" s="22">
        <f t="shared" si="2"/>
        <v>0</v>
      </c>
      <c r="I23" s="9"/>
      <c r="J23" s="10"/>
      <c r="K23" s="10"/>
      <c r="M23" s="9"/>
      <c r="N23" s="10"/>
      <c r="O23" s="10"/>
      <c r="P23" s="11"/>
      <c r="Q23" s="10"/>
    </row>
    <row r="24" spans="2:17" ht="16.5" x14ac:dyDescent="0.3">
      <c r="B24" s="50" t="s">
        <v>24</v>
      </c>
      <c r="C24" s="16">
        <v>7.5</v>
      </c>
      <c r="D24" s="51">
        <v>5</v>
      </c>
      <c r="E24" s="17">
        <f t="shared" si="0"/>
        <v>37.5</v>
      </c>
      <c r="F24" s="12"/>
      <c r="G24" s="21">
        <f t="shared" si="1"/>
        <v>1</v>
      </c>
      <c r="H24" s="22">
        <f t="shared" si="2"/>
        <v>0</v>
      </c>
      <c r="I24" s="9"/>
      <c r="J24" s="10"/>
      <c r="K24" s="10"/>
      <c r="M24" s="9"/>
      <c r="N24" s="10"/>
      <c r="O24" s="10"/>
      <c r="P24" s="11"/>
      <c r="Q24" s="10"/>
    </row>
    <row r="25" spans="2:17" ht="16.5" x14ac:dyDescent="0.3">
      <c r="B25" s="50" t="s">
        <v>25</v>
      </c>
      <c r="C25" s="16">
        <v>2.76</v>
      </c>
      <c r="D25" s="51">
        <v>6</v>
      </c>
      <c r="E25" s="17">
        <f t="shared" si="0"/>
        <v>16.559999999999999</v>
      </c>
      <c r="F25" s="12"/>
      <c r="G25" s="21">
        <f t="shared" si="1"/>
        <v>1</v>
      </c>
      <c r="H25" s="22">
        <f t="shared" si="2"/>
        <v>0</v>
      </c>
      <c r="I25" s="9"/>
      <c r="J25" s="10"/>
      <c r="K25" s="10"/>
      <c r="M25" s="9"/>
      <c r="N25" s="10"/>
      <c r="O25" s="10"/>
      <c r="P25" s="11"/>
      <c r="Q25" s="10"/>
    </row>
    <row r="26" spans="2:17" ht="16.5" x14ac:dyDescent="0.3">
      <c r="B26" s="50" t="s">
        <v>26</v>
      </c>
      <c r="C26" s="16">
        <v>4.18</v>
      </c>
      <c r="D26" s="51">
        <v>6</v>
      </c>
      <c r="E26" s="17">
        <f t="shared" si="0"/>
        <v>25.08</v>
      </c>
      <c r="F26" s="12"/>
      <c r="G26" s="21">
        <f t="shared" si="1"/>
        <v>1</v>
      </c>
      <c r="H26" s="22">
        <f t="shared" si="2"/>
        <v>0</v>
      </c>
      <c r="I26" s="9"/>
      <c r="J26" s="10"/>
      <c r="K26" s="10"/>
      <c r="M26" s="9"/>
      <c r="N26" s="10"/>
      <c r="O26" s="10"/>
      <c r="P26" s="11"/>
      <c r="Q26" s="10"/>
    </row>
    <row r="27" spans="2:17" ht="16.5" x14ac:dyDescent="0.3">
      <c r="B27" s="50" t="s">
        <v>27</v>
      </c>
      <c r="C27" s="16">
        <v>2</v>
      </c>
      <c r="D27" s="51">
        <v>40</v>
      </c>
      <c r="E27" s="17">
        <f t="shared" si="0"/>
        <v>80</v>
      </c>
      <c r="F27" s="12"/>
      <c r="G27" s="21">
        <f t="shared" si="1"/>
        <v>1</v>
      </c>
      <c r="H27" s="22">
        <f t="shared" si="2"/>
        <v>0</v>
      </c>
      <c r="I27" s="9"/>
      <c r="J27" s="10"/>
      <c r="K27" s="10"/>
      <c r="M27" s="9"/>
      <c r="N27" s="10"/>
      <c r="O27" s="10"/>
      <c r="P27" s="11"/>
      <c r="Q27" s="10"/>
    </row>
    <row r="28" spans="2:17" ht="16.5" x14ac:dyDescent="0.3">
      <c r="B28" s="50" t="s">
        <v>28</v>
      </c>
      <c r="C28" s="16">
        <v>27</v>
      </c>
      <c r="D28" s="51">
        <v>1</v>
      </c>
      <c r="E28" s="17">
        <f t="shared" si="0"/>
        <v>27</v>
      </c>
      <c r="F28" s="12"/>
      <c r="G28" s="21">
        <f t="shared" si="1"/>
        <v>1</v>
      </c>
      <c r="H28" s="22">
        <f t="shared" si="2"/>
        <v>0</v>
      </c>
      <c r="I28" s="9"/>
      <c r="J28" s="10"/>
      <c r="K28" s="10"/>
      <c r="M28" s="9"/>
      <c r="N28" s="10"/>
      <c r="O28" s="10"/>
      <c r="P28" s="11"/>
      <c r="Q28" s="10"/>
    </row>
    <row r="29" spans="2:17" ht="16.5" x14ac:dyDescent="0.3">
      <c r="B29" s="50" t="s">
        <v>29</v>
      </c>
      <c r="C29" s="16">
        <v>11.13</v>
      </c>
      <c r="D29" s="51">
        <v>10</v>
      </c>
      <c r="E29" s="17">
        <f t="shared" si="0"/>
        <v>111.30000000000001</v>
      </c>
      <c r="F29" s="12"/>
      <c r="G29" s="21">
        <f t="shared" si="1"/>
        <v>1</v>
      </c>
      <c r="H29" s="22">
        <f t="shared" si="2"/>
        <v>0</v>
      </c>
      <c r="I29" s="9"/>
      <c r="J29" s="10"/>
      <c r="K29" s="10"/>
      <c r="M29" s="9"/>
      <c r="N29" s="10"/>
      <c r="O29" s="10"/>
      <c r="P29" s="11"/>
      <c r="Q29" s="10"/>
    </row>
    <row r="30" spans="2:17" ht="16.5" x14ac:dyDescent="0.3">
      <c r="B30" s="50" t="s">
        <v>30</v>
      </c>
      <c r="C30" s="16">
        <v>0.1173</v>
      </c>
      <c r="D30" s="51">
        <v>100</v>
      </c>
      <c r="E30" s="17">
        <f t="shared" si="0"/>
        <v>11.73</v>
      </c>
      <c r="F30" s="12"/>
      <c r="G30" s="21">
        <f t="shared" si="1"/>
        <v>1</v>
      </c>
      <c r="H30" s="22">
        <f t="shared" si="2"/>
        <v>0</v>
      </c>
      <c r="I30" s="9"/>
      <c r="J30" s="10"/>
      <c r="K30" s="10"/>
      <c r="M30" s="9"/>
      <c r="N30" s="10"/>
      <c r="O30" s="10"/>
      <c r="P30" s="11"/>
      <c r="Q30" s="10"/>
    </row>
    <row r="31" spans="2:17" ht="16.5" x14ac:dyDescent="0.3">
      <c r="B31" s="50" t="s">
        <v>31</v>
      </c>
      <c r="C31" s="16">
        <v>9.5299999999999996E-2</v>
      </c>
      <c r="D31" s="51">
        <v>1000</v>
      </c>
      <c r="E31" s="17">
        <f t="shared" si="0"/>
        <v>95.3</v>
      </c>
      <c r="F31" s="12"/>
      <c r="G31" s="21">
        <f t="shared" si="1"/>
        <v>1</v>
      </c>
      <c r="H31" s="22">
        <f t="shared" si="2"/>
        <v>0</v>
      </c>
      <c r="I31" s="9"/>
      <c r="J31" s="10"/>
      <c r="K31" s="10"/>
      <c r="M31" s="9"/>
      <c r="N31" s="10"/>
      <c r="O31" s="10"/>
      <c r="P31" s="11"/>
      <c r="Q31" s="10"/>
    </row>
    <row r="32" spans="2:17" ht="16.5" x14ac:dyDescent="0.3">
      <c r="B32" s="50" t="s">
        <v>32</v>
      </c>
      <c r="C32" s="16">
        <v>16.2</v>
      </c>
      <c r="D32" s="51">
        <v>390</v>
      </c>
      <c r="E32" s="17">
        <f t="shared" si="0"/>
        <v>6318</v>
      </c>
      <c r="F32" s="12"/>
      <c r="G32" s="21">
        <f t="shared" si="1"/>
        <v>1</v>
      </c>
      <c r="H32" s="22">
        <f t="shared" si="2"/>
        <v>0</v>
      </c>
      <c r="I32" s="9"/>
      <c r="J32" s="10"/>
      <c r="K32" s="10"/>
      <c r="M32" s="9"/>
      <c r="N32" s="10"/>
      <c r="O32" s="10"/>
      <c r="P32" s="11"/>
      <c r="Q32" s="10"/>
    </row>
    <row r="33" spans="2:17" ht="16.5" x14ac:dyDescent="0.3">
      <c r="B33" s="50" t="s">
        <v>33</v>
      </c>
      <c r="C33" s="16">
        <v>93.8</v>
      </c>
      <c r="D33" s="51">
        <v>10</v>
      </c>
      <c r="E33" s="17">
        <f t="shared" si="0"/>
        <v>938</v>
      </c>
      <c r="F33" s="12"/>
      <c r="G33" s="21">
        <f t="shared" si="1"/>
        <v>1</v>
      </c>
      <c r="H33" s="22">
        <f t="shared" si="2"/>
        <v>0</v>
      </c>
      <c r="I33" s="9"/>
      <c r="J33" s="10"/>
      <c r="K33" s="10"/>
      <c r="M33" s="9"/>
      <c r="N33" s="10"/>
      <c r="O33" s="10"/>
      <c r="P33" s="11"/>
      <c r="Q33" s="10"/>
    </row>
    <row r="34" spans="2:17" ht="16.5" x14ac:dyDescent="0.3">
      <c r="B34" s="50" t="s">
        <v>34</v>
      </c>
      <c r="C34" s="16">
        <v>1.75</v>
      </c>
      <c r="D34" s="51">
        <v>10</v>
      </c>
      <c r="E34" s="17">
        <f t="shared" si="0"/>
        <v>17.5</v>
      </c>
      <c r="F34" s="12"/>
      <c r="G34" s="21">
        <f t="shared" si="1"/>
        <v>1</v>
      </c>
      <c r="H34" s="22">
        <f t="shared" si="2"/>
        <v>0</v>
      </c>
      <c r="I34" s="9"/>
      <c r="J34" s="10"/>
      <c r="K34" s="10"/>
      <c r="M34" s="9"/>
      <c r="N34" s="10"/>
      <c r="O34" s="10"/>
      <c r="P34" s="11"/>
      <c r="Q34" s="10"/>
    </row>
    <row r="35" spans="2:17" ht="16.5" x14ac:dyDescent="0.3">
      <c r="B35" s="50" t="s">
        <v>35</v>
      </c>
      <c r="C35" s="16">
        <v>6.8</v>
      </c>
      <c r="D35" s="51">
        <v>3</v>
      </c>
      <c r="E35" s="17">
        <f t="shared" si="0"/>
        <v>20.399999999999999</v>
      </c>
      <c r="F35" s="12"/>
      <c r="G35" s="21">
        <f t="shared" si="1"/>
        <v>1</v>
      </c>
      <c r="H35" s="22">
        <f t="shared" si="2"/>
        <v>0</v>
      </c>
      <c r="I35" s="9"/>
      <c r="J35" s="10"/>
      <c r="K35" s="10"/>
      <c r="M35" s="9"/>
      <c r="N35" s="10"/>
      <c r="O35" s="10"/>
      <c r="P35" s="11"/>
      <c r="Q35" s="10"/>
    </row>
    <row r="36" spans="2:17" s="10" customFormat="1" ht="16.5" x14ac:dyDescent="0.3">
      <c r="B36" s="50" t="s">
        <v>36</v>
      </c>
      <c r="C36" s="16">
        <v>15</v>
      </c>
      <c r="D36" s="51">
        <v>8</v>
      </c>
      <c r="E36" s="17">
        <f>C36*D36</f>
        <v>120</v>
      </c>
      <c r="F36" s="12"/>
      <c r="G36" s="21">
        <f t="shared" si="1"/>
        <v>1</v>
      </c>
      <c r="H36" s="22">
        <f t="shared" si="2"/>
        <v>0</v>
      </c>
    </row>
    <row r="37" spans="2:17" s="10" customFormat="1" ht="16.5" x14ac:dyDescent="0.3">
      <c r="B37" s="50" t="s">
        <v>37</v>
      </c>
      <c r="C37" s="16">
        <v>1.446</v>
      </c>
      <c r="D37" s="51">
        <v>50</v>
      </c>
      <c r="E37" s="17">
        <f t="shared" ref="E37:E55" si="3">C37*D37</f>
        <v>72.3</v>
      </c>
      <c r="F37" s="12"/>
      <c r="G37" s="21">
        <f t="shared" si="1"/>
        <v>1</v>
      </c>
      <c r="H37" s="22">
        <f t="shared" si="2"/>
        <v>0</v>
      </c>
    </row>
    <row r="38" spans="2:17" s="10" customFormat="1" ht="16.5" x14ac:dyDescent="0.3">
      <c r="B38" s="50" t="s">
        <v>38</v>
      </c>
      <c r="C38" s="16">
        <v>6.61</v>
      </c>
      <c r="D38" s="51">
        <v>12</v>
      </c>
      <c r="E38" s="17">
        <f t="shared" si="3"/>
        <v>79.320000000000007</v>
      </c>
      <c r="F38" s="12"/>
      <c r="G38" s="21">
        <f t="shared" si="1"/>
        <v>1</v>
      </c>
      <c r="H38" s="22">
        <f t="shared" si="2"/>
        <v>0</v>
      </c>
    </row>
    <row r="39" spans="2:17" s="10" customFormat="1" ht="16.5" x14ac:dyDescent="0.3">
      <c r="B39" s="50" t="s">
        <v>39</v>
      </c>
      <c r="C39" s="16">
        <v>3.5</v>
      </c>
      <c r="D39" s="51">
        <v>6</v>
      </c>
      <c r="E39" s="17">
        <f t="shared" si="3"/>
        <v>21</v>
      </c>
      <c r="F39" s="12"/>
      <c r="G39" s="21">
        <f t="shared" si="1"/>
        <v>1</v>
      </c>
      <c r="H39" s="22">
        <f t="shared" si="2"/>
        <v>0</v>
      </c>
    </row>
    <row r="40" spans="2:17" s="10" customFormat="1" ht="16.5" x14ac:dyDescent="0.3">
      <c r="B40" s="50" t="s">
        <v>40</v>
      </c>
      <c r="C40" s="16">
        <v>24.37</v>
      </c>
      <c r="D40" s="51">
        <v>2</v>
      </c>
      <c r="E40" s="17">
        <f t="shared" si="3"/>
        <v>48.74</v>
      </c>
      <c r="F40" s="12"/>
      <c r="G40" s="21">
        <f t="shared" si="1"/>
        <v>1</v>
      </c>
      <c r="H40" s="22">
        <f t="shared" si="2"/>
        <v>0</v>
      </c>
    </row>
    <row r="41" spans="2:17" s="10" customFormat="1" ht="16.5" x14ac:dyDescent="0.3">
      <c r="B41" s="50" t="s">
        <v>41</v>
      </c>
      <c r="C41" s="16">
        <v>40.26</v>
      </c>
      <c r="D41" s="51">
        <v>1</v>
      </c>
      <c r="E41" s="17">
        <f t="shared" si="3"/>
        <v>40.26</v>
      </c>
      <c r="F41" s="12"/>
      <c r="G41" s="21">
        <f t="shared" si="1"/>
        <v>1</v>
      </c>
      <c r="H41" s="22">
        <f t="shared" si="2"/>
        <v>0</v>
      </c>
    </row>
    <row r="42" spans="2:17" s="10" customFormat="1" ht="16.5" x14ac:dyDescent="0.3">
      <c r="B42" s="50" t="s">
        <v>42</v>
      </c>
      <c r="C42" s="16">
        <v>4.32</v>
      </c>
      <c r="D42" s="51">
        <v>1</v>
      </c>
      <c r="E42" s="17">
        <f t="shared" si="3"/>
        <v>4.32</v>
      </c>
      <c r="F42" s="12"/>
      <c r="G42" s="21">
        <f t="shared" si="1"/>
        <v>1</v>
      </c>
      <c r="H42" s="22">
        <f t="shared" si="2"/>
        <v>0</v>
      </c>
    </row>
    <row r="43" spans="2:17" s="10" customFormat="1" ht="16.5" x14ac:dyDescent="0.3">
      <c r="B43" s="50" t="s">
        <v>43</v>
      </c>
      <c r="C43" s="16">
        <v>8</v>
      </c>
      <c r="D43" s="51">
        <v>1</v>
      </c>
      <c r="E43" s="17">
        <f t="shared" si="3"/>
        <v>8</v>
      </c>
      <c r="F43" s="12"/>
      <c r="G43" s="21">
        <f t="shared" si="1"/>
        <v>1</v>
      </c>
      <c r="H43" s="22">
        <f t="shared" si="2"/>
        <v>0</v>
      </c>
    </row>
    <row r="44" spans="2:17" s="10" customFormat="1" ht="16.5" x14ac:dyDescent="0.3">
      <c r="B44" s="50" t="s">
        <v>44</v>
      </c>
      <c r="C44" s="16">
        <v>2.4</v>
      </c>
      <c r="D44" s="51">
        <v>1</v>
      </c>
      <c r="E44" s="17">
        <f t="shared" si="3"/>
        <v>2.4</v>
      </c>
      <c r="F44" s="12"/>
      <c r="G44" s="21">
        <f t="shared" si="1"/>
        <v>1</v>
      </c>
      <c r="H44" s="22">
        <f t="shared" si="2"/>
        <v>0</v>
      </c>
    </row>
    <row r="45" spans="2:17" s="10" customFormat="1" ht="16.5" x14ac:dyDescent="0.3">
      <c r="B45" s="50" t="s">
        <v>45</v>
      </c>
      <c r="C45" s="16">
        <v>2.7450000000000001</v>
      </c>
      <c r="D45" s="51">
        <v>1</v>
      </c>
      <c r="E45" s="17">
        <f t="shared" si="3"/>
        <v>2.7450000000000001</v>
      </c>
      <c r="F45" s="12"/>
      <c r="G45" s="21">
        <f t="shared" si="1"/>
        <v>1</v>
      </c>
      <c r="H45" s="22">
        <f t="shared" si="2"/>
        <v>0</v>
      </c>
    </row>
    <row r="46" spans="2:17" ht="16.5" x14ac:dyDescent="0.3">
      <c r="B46" s="50" t="s">
        <v>46</v>
      </c>
      <c r="C46" s="16">
        <v>2.8</v>
      </c>
      <c r="D46" s="51">
        <v>1</v>
      </c>
      <c r="E46" s="17">
        <f t="shared" si="3"/>
        <v>2.8</v>
      </c>
      <c r="F46" s="12"/>
      <c r="G46" s="21">
        <f t="shared" si="1"/>
        <v>1</v>
      </c>
      <c r="H46" s="22">
        <f t="shared" si="2"/>
        <v>0</v>
      </c>
    </row>
    <row r="47" spans="2:17" ht="16.5" x14ac:dyDescent="0.3">
      <c r="B47" s="50" t="s">
        <v>47</v>
      </c>
      <c r="C47" s="16">
        <v>3</v>
      </c>
      <c r="D47" s="51">
        <v>1</v>
      </c>
      <c r="E47" s="17">
        <f t="shared" si="3"/>
        <v>3</v>
      </c>
      <c r="F47" s="12"/>
      <c r="G47" s="21">
        <f t="shared" si="1"/>
        <v>1</v>
      </c>
      <c r="H47" s="22">
        <f t="shared" si="2"/>
        <v>0</v>
      </c>
    </row>
    <row r="48" spans="2:17" ht="16.5" x14ac:dyDescent="0.3">
      <c r="B48" s="50" t="s">
        <v>48</v>
      </c>
      <c r="C48" s="16">
        <v>1.69</v>
      </c>
      <c r="D48" s="51">
        <v>1</v>
      </c>
      <c r="E48" s="17">
        <f t="shared" si="3"/>
        <v>1.69</v>
      </c>
      <c r="F48" s="12"/>
      <c r="G48" s="21">
        <f t="shared" si="1"/>
        <v>1</v>
      </c>
      <c r="H48" s="22">
        <f t="shared" si="2"/>
        <v>0</v>
      </c>
    </row>
    <row r="49" spans="2:8" ht="16.5" x14ac:dyDescent="0.3">
      <c r="B49" s="50" t="s">
        <v>49</v>
      </c>
      <c r="C49" s="16">
        <v>1.63</v>
      </c>
      <c r="D49" s="51">
        <v>1</v>
      </c>
      <c r="E49" s="17">
        <f t="shared" si="3"/>
        <v>1.63</v>
      </c>
      <c r="F49" s="12"/>
      <c r="G49" s="21">
        <f t="shared" si="1"/>
        <v>1</v>
      </c>
      <c r="H49" s="22">
        <f t="shared" si="2"/>
        <v>0</v>
      </c>
    </row>
    <row r="50" spans="2:8" ht="16.5" x14ac:dyDescent="0.3">
      <c r="B50" s="50" t="s">
        <v>50</v>
      </c>
      <c r="C50" s="16">
        <v>6.28</v>
      </c>
      <c r="D50" s="51">
        <v>10</v>
      </c>
      <c r="E50" s="17">
        <f t="shared" si="3"/>
        <v>62.800000000000004</v>
      </c>
      <c r="F50" s="12"/>
      <c r="G50" s="21">
        <f t="shared" si="1"/>
        <v>1</v>
      </c>
      <c r="H50" s="22">
        <f t="shared" si="2"/>
        <v>0</v>
      </c>
    </row>
    <row r="51" spans="2:8" ht="16.5" x14ac:dyDescent="0.3">
      <c r="B51" s="50" t="s">
        <v>51</v>
      </c>
      <c r="C51" s="16">
        <v>6.6</v>
      </c>
      <c r="D51" s="51">
        <v>20</v>
      </c>
      <c r="E51" s="17">
        <f t="shared" si="3"/>
        <v>132</v>
      </c>
      <c r="F51" s="12"/>
      <c r="G51" s="21">
        <f t="shared" si="1"/>
        <v>1</v>
      </c>
      <c r="H51" s="22">
        <f t="shared" si="2"/>
        <v>0</v>
      </c>
    </row>
    <row r="52" spans="2:8" ht="16.5" x14ac:dyDescent="0.3">
      <c r="B52" s="50" t="s">
        <v>52</v>
      </c>
      <c r="C52" s="16">
        <v>5.3</v>
      </c>
      <c r="D52" s="51">
        <v>1</v>
      </c>
      <c r="E52" s="17">
        <f t="shared" si="3"/>
        <v>5.3</v>
      </c>
      <c r="F52" s="12"/>
      <c r="G52" s="21">
        <f t="shared" si="1"/>
        <v>1</v>
      </c>
      <c r="H52" s="22">
        <f t="shared" si="2"/>
        <v>0</v>
      </c>
    </row>
    <row r="53" spans="2:8" ht="16.5" x14ac:dyDescent="0.3">
      <c r="B53" s="50" t="s">
        <v>53</v>
      </c>
      <c r="C53" s="16">
        <v>193.89</v>
      </c>
      <c r="D53" s="51">
        <v>10</v>
      </c>
      <c r="E53" s="17">
        <f t="shared" si="3"/>
        <v>1938.8999999999999</v>
      </c>
      <c r="F53" s="12"/>
      <c r="G53" s="21">
        <f t="shared" si="1"/>
        <v>1</v>
      </c>
      <c r="H53" s="22">
        <f t="shared" si="2"/>
        <v>0</v>
      </c>
    </row>
    <row r="54" spans="2:8" ht="16.5" x14ac:dyDescent="0.3">
      <c r="B54" s="50" t="s">
        <v>54</v>
      </c>
      <c r="C54" s="16">
        <v>2.4</v>
      </c>
      <c r="D54" s="51">
        <v>1</v>
      </c>
      <c r="E54" s="17">
        <f t="shared" si="3"/>
        <v>2.4</v>
      </c>
      <c r="F54" s="12"/>
      <c r="G54" s="21">
        <f t="shared" si="1"/>
        <v>1</v>
      </c>
      <c r="H54" s="22">
        <f t="shared" si="2"/>
        <v>0</v>
      </c>
    </row>
    <row r="55" spans="2:8" ht="16.5" x14ac:dyDescent="0.3">
      <c r="B55" s="50" t="s">
        <v>55</v>
      </c>
      <c r="C55" s="16">
        <v>0.75</v>
      </c>
      <c r="D55" s="51">
        <v>1</v>
      </c>
      <c r="E55" s="17">
        <f t="shared" si="3"/>
        <v>0.75</v>
      </c>
      <c r="F55" s="12"/>
      <c r="G55" s="21">
        <f t="shared" si="1"/>
        <v>1</v>
      </c>
      <c r="H55" s="22">
        <f t="shared" si="2"/>
        <v>0</v>
      </c>
    </row>
    <row r="56" spans="2:8" ht="16.5" x14ac:dyDescent="0.3">
      <c r="B56" s="50" t="s">
        <v>56</v>
      </c>
      <c r="C56" s="16">
        <v>5.35</v>
      </c>
      <c r="D56" s="51">
        <v>10</v>
      </c>
      <c r="E56" s="17">
        <f>C56*D56</f>
        <v>53.5</v>
      </c>
      <c r="F56" s="12"/>
      <c r="G56" s="21">
        <f t="shared" si="1"/>
        <v>1</v>
      </c>
      <c r="H56" s="22">
        <f t="shared" si="2"/>
        <v>0</v>
      </c>
    </row>
    <row r="57" spans="2:8" ht="16.5" x14ac:dyDescent="0.3">
      <c r="B57" s="50" t="s">
        <v>57</v>
      </c>
      <c r="C57" s="16">
        <v>2.1190000000000002</v>
      </c>
      <c r="D57" s="51">
        <v>200</v>
      </c>
      <c r="E57" s="17">
        <f t="shared" ref="E57:E73" si="4">C57*D57</f>
        <v>423.80000000000007</v>
      </c>
      <c r="F57" s="12"/>
      <c r="G57" s="21">
        <f t="shared" si="1"/>
        <v>1</v>
      </c>
      <c r="H57" s="22">
        <f t="shared" si="2"/>
        <v>0</v>
      </c>
    </row>
    <row r="58" spans="2:8" ht="16.5" x14ac:dyDescent="0.3">
      <c r="B58" s="50" t="s">
        <v>58</v>
      </c>
      <c r="C58" s="16">
        <v>4.7350000000000003</v>
      </c>
      <c r="D58" s="51">
        <v>25</v>
      </c>
      <c r="E58" s="17">
        <f t="shared" si="4"/>
        <v>118.37500000000001</v>
      </c>
      <c r="F58" s="12"/>
      <c r="G58" s="21">
        <f t="shared" si="1"/>
        <v>1</v>
      </c>
      <c r="H58" s="22">
        <f t="shared" si="2"/>
        <v>0</v>
      </c>
    </row>
    <row r="59" spans="2:8" ht="16.5" x14ac:dyDescent="0.3">
      <c r="B59" s="50" t="s">
        <v>59</v>
      </c>
      <c r="C59" s="16">
        <v>1.6739999999999999</v>
      </c>
      <c r="D59" s="51">
        <v>6</v>
      </c>
      <c r="E59" s="17">
        <f t="shared" si="4"/>
        <v>10.044</v>
      </c>
      <c r="F59" s="12"/>
      <c r="G59" s="21">
        <f t="shared" si="1"/>
        <v>1</v>
      </c>
      <c r="H59" s="22">
        <f t="shared" si="2"/>
        <v>0</v>
      </c>
    </row>
    <row r="60" spans="2:8" ht="16.5" x14ac:dyDescent="0.3">
      <c r="B60" s="50" t="s">
        <v>60</v>
      </c>
      <c r="C60" s="16">
        <v>75</v>
      </c>
      <c r="D60" s="51">
        <v>38</v>
      </c>
      <c r="E60" s="17">
        <f t="shared" si="4"/>
        <v>2850</v>
      </c>
      <c r="F60" s="12"/>
      <c r="G60" s="21">
        <f t="shared" si="1"/>
        <v>1</v>
      </c>
      <c r="H60" s="22">
        <f t="shared" si="2"/>
        <v>0</v>
      </c>
    </row>
    <row r="61" spans="2:8" ht="16.5" x14ac:dyDescent="0.3">
      <c r="B61" s="50" t="s">
        <v>61</v>
      </c>
      <c r="C61" s="16">
        <v>7.07</v>
      </c>
      <c r="D61" s="51">
        <v>11</v>
      </c>
      <c r="E61" s="17">
        <f t="shared" si="4"/>
        <v>77.77000000000001</v>
      </c>
      <c r="F61" s="12"/>
      <c r="G61" s="21">
        <f t="shared" si="1"/>
        <v>1</v>
      </c>
      <c r="H61" s="22">
        <f t="shared" si="2"/>
        <v>0</v>
      </c>
    </row>
    <row r="62" spans="2:8" ht="16.5" x14ac:dyDescent="0.3">
      <c r="B62" s="50" t="s">
        <v>62</v>
      </c>
      <c r="C62" s="16">
        <v>6.6260000000000003</v>
      </c>
      <c r="D62" s="51">
        <v>20</v>
      </c>
      <c r="E62" s="17">
        <f t="shared" si="4"/>
        <v>132.52000000000001</v>
      </c>
      <c r="F62" s="12"/>
      <c r="G62" s="21">
        <f t="shared" si="1"/>
        <v>1</v>
      </c>
      <c r="H62" s="22">
        <f t="shared" si="2"/>
        <v>0</v>
      </c>
    </row>
    <row r="63" spans="2:8" ht="16.5" x14ac:dyDescent="0.3">
      <c r="B63" s="50" t="s">
        <v>63</v>
      </c>
      <c r="C63" s="16">
        <v>14</v>
      </c>
      <c r="D63" s="51">
        <v>20</v>
      </c>
      <c r="E63" s="17">
        <f t="shared" si="4"/>
        <v>280</v>
      </c>
      <c r="F63" s="12"/>
      <c r="G63" s="21">
        <f t="shared" si="1"/>
        <v>1</v>
      </c>
      <c r="H63" s="22">
        <f t="shared" si="2"/>
        <v>0</v>
      </c>
    </row>
    <row r="64" spans="2:8" ht="16.5" x14ac:dyDescent="0.3">
      <c r="B64" s="50" t="s">
        <v>64</v>
      </c>
      <c r="C64" s="16">
        <v>1.998</v>
      </c>
      <c r="D64" s="51">
        <v>10</v>
      </c>
      <c r="E64" s="17">
        <f t="shared" si="4"/>
        <v>19.98</v>
      </c>
      <c r="F64" s="12"/>
      <c r="G64" s="21">
        <f t="shared" si="1"/>
        <v>1</v>
      </c>
      <c r="H64" s="22">
        <f t="shared" si="2"/>
        <v>0</v>
      </c>
    </row>
    <row r="65" spans="2:8" ht="16.5" x14ac:dyDescent="0.3">
      <c r="B65" s="50" t="s">
        <v>65</v>
      </c>
      <c r="C65" s="16">
        <v>8.8900000000000007E-2</v>
      </c>
      <c r="D65" s="51">
        <v>90</v>
      </c>
      <c r="E65" s="17">
        <f t="shared" si="4"/>
        <v>8.0010000000000012</v>
      </c>
      <c r="F65" s="12"/>
      <c r="G65" s="21">
        <f t="shared" si="1"/>
        <v>1</v>
      </c>
      <c r="H65" s="22">
        <f t="shared" si="2"/>
        <v>0</v>
      </c>
    </row>
    <row r="66" spans="2:8" ht="16.5" x14ac:dyDescent="0.3">
      <c r="B66" s="50" t="s">
        <v>66</v>
      </c>
      <c r="C66" s="16">
        <v>40.32</v>
      </c>
      <c r="D66" s="51">
        <v>1</v>
      </c>
      <c r="E66" s="17">
        <f t="shared" si="4"/>
        <v>40.32</v>
      </c>
      <c r="F66" s="12"/>
      <c r="G66" s="21">
        <f t="shared" si="1"/>
        <v>1</v>
      </c>
      <c r="H66" s="22">
        <f t="shared" si="2"/>
        <v>0</v>
      </c>
    </row>
    <row r="67" spans="2:8" ht="16.5" x14ac:dyDescent="0.3">
      <c r="B67" s="50" t="s">
        <v>67</v>
      </c>
      <c r="C67" s="16">
        <v>34.78</v>
      </c>
      <c r="D67" s="51">
        <v>3</v>
      </c>
      <c r="E67" s="17">
        <f t="shared" si="4"/>
        <v>104.34</v>
      </c>
      <c r="F67" s="12"/>
      <c r="G67" s="21">
        <f t="shared" si="1"/>
        <v>1</v>
      </c>
      <c r="H67" s="22">
        <f t="shared" si="2"/>
        <v>0</v>
      </c>
    </row>
    <row r="68" spans="2:8" ht="16.5" x14ac:dyDescent="0.3">
      <c r="B68" s="50" t="s">
        <v>68</v>
      </c>
      <c r="C68" s="16">
        <v>39</v>
      </c>
      <c r="D68" s="51">
        <v>1</v>
      </c>
      <c r="E68" s="17">
        <f t="shared" si="4"/>
        <v>39</v>
      </c>
      <c r="F68" s="12"/>
      <c r="G68" s="21">
        <f>(C68-F68)/C68</f>
        <v>1</v>
      </c>
      <c r="H68" s="22">
        <f t="shared" si="2"/>
        <v>0</v>
      </c>
    </row>
    <row r="69" spans="2:8" ht="16.5" x14ac:dyDescent="0.3">
      <c r="B69" s="50" t="s">
        <v>69</v>
      </c>
      <c r="C69" s="16">
        <v>45.9</v>
      </c>
      <c r="D69" s="51">
        <v>1</v>
      </c>
      <c r="E69" s="17">
        <f t="shared" si="4"/>
        <v>45.9</v>
      </c>
      <c r="F69" s="12"/>
      <c r="G69" s="21">
        <f t="shared" si="1"/>
        <v>1</v>
      </c>
      <c r="H69" s="22">
        <f t="shared" si="2"/>
        <v>0</v>
      </c>
    </row>
    <row r="70" spans="2:8" ht="16.5" x14ac:dyDescent="0.3">
      <c r="B70" s="50" t="s">
        <v>70</v>
      </c>
      <c r="C70" s="16">
        <v>50.7</v>
      </c>
      <c r="D70" s="51">
        <v>1</v>
      </c>
      <c r="E70" s="17">
        <f t="shared" si="4"/>
        <v>50.7</v>
      </c>
      <c r="F70" s="12"/>
      <c r="G70" s="21">
        <f t="shared" si="1"/>
        <v>1</v>
      </c>
      <c r="H70" s="22">
        <f t="shared" si="2"/>
        <v>0</v>
      </c>
    </row>
    <row r="71" spans="2:8" ht="16.5" x14ac:dyDescent="0.3">
      <c r="B71" s="50" t="s">
        <v>71</v>
      </c>
      <c r="C71" s="16">
        <v>3.72</v>
      </c>
      <c r="D71" s="51">
        <v>20</v>
      </c>
      <c r="E71" s="17">
        <f t="shared" si="4"/>
        <v>74.400000000000006</v>
      </c>
      <c r="F71" s="12"/>
      <c r="G71" s="21">
        <f t="shared" si="1"/>
        <v>1</v>
      </c>
      <c r="H71" s="22">
        <f t="shared" si="2"/>
        <v>0</v>
      </c>
    </row>
    <row r="72" spans="2:8" ht="16.5" x14ac:dyDescent="0.3">
      <c r="B72" s="50" t="s">
        <v>72</v>
      </c>
      <c r="C72" s="16">
        <v>6.82</v>
      </c>
      <c r="D72" s="51">
        <v>1</v>
      </c>
      <c r="E72" s="17">
        <f t="shared" si="4"/>
        <v>6.82</v>
      </c>
      <c r="F72" s="12"/>
      <c r="G72" s="21">
        <f t="shared" si="1"/>
        <v>1</v>
      </c>
      <c r="H72" s="22">
        <f t="shared" si="2"/>
        <v>0</v>
      </c>
    </row>
    <row r="73" spans="2:8" ht="16.5" x14ac:dyDescent="0.3">
      <c r="B73" s="50" t="s">
        <v>73</v>
      </c>
      <c r="C73" s="16">
        <v>7.6340000000000003</v>
      </c>
      <c r="D73" s="51">
        <v>1</v>
      </c>
      <c r="E73" s="17">
        <f t="shared" si="4"/>
        <v>7.6340000000000003</v>
      </c>
      <c r="F73" s="12"/>
      <c r="G73" s="21">
        <f t="shared" si="1"/>
        <v>1</v>
      </c>
      <c r="H73" s="22">
        <f t="shared" si="2"/>
        <v>0</v>
      </c>
    </row>
    <row r="74" spans="2:8" ht="16.5" x14ac:dyDescent="0.3">
      <c r="B74" s="50" t="s">
        <v>74</v>
      </c>
      <c r="C74" s="16">
        <v>82.64</v>
      </c>
      <c r="D74" s="51">
        <v>3</v>
      </c>
      <c r="E74" s="17">
        <f>C74*D74</f>
        <v>247.92000000000002</v>
      </c>
      <c r="F74" s="12"/>
      <c r="G74" s="21">
        <f t="shared" si="1"/>
        <v>1</v>
      </c>
      <c r="H74" s="22">
        <f t="shared" si="2"/>
        <v>0</v>
      </c>
    </row>
    <row r="75" spans="2:8" ht="16.5" x14ac:dyDescent="0.3">
      <c r="B75" s="50" t="s">
        <v>75</v>
      </c>
      <c r="C75" s="16">
        <v>47.06</v>
      </c>
      <c r="D75" s="51">
        <v>10</v>
      </c>
      <c r="E75" s="17">
        <f t="shared" ref="E75:E82" si="5">C75*D75</f>
        <v>470.6</v>
      </c>
      <c r="F75" s="12"/>
      <c r="G75" s="21">
        <f t="shared" si="1"/>
        <v>1</v>
      </c>
      <c r="H75" s="22">
        <f t="shared" si="2"/>
        <v>0</v>
      </c>
    </row>
    <row r="76" spans="2:8" ht="16.5" x14ac:dyDescent="0.3">
      <c r="B76" s="50" t="s">
        <v>76</v>
      </c>
      <c r="C76" s="16">
        <v>11.537000000000001</v>
      </c>
      <c r="D76" s="51">
        <v>1</v>
      </c>
      <c r="E76" s="17">
        <f t="shared" si="5"/>
        <v>11.537000000000001</v>
      </c>
      <c r="F76" s="12"/>
      <c r="G76" s="21">
        <f t="shared" ref="G76:G82" si="6">(C76-F76)/C76</f>
        <v>1</v>
      </c>
      <c r="H76" s="22">
        <f t="shared" ref="H76:H82" si="7">(D76*F76)</f>
        <v>0</v>
      </c>
    </row>
    <row r="77" spans="2:8" ht="16.5" x14ac:dyDescent="0.3">
      <c r="B77" s="50" t="s">
        <v>77</v>
      </c>
      <c r="C77" s="16">
        <v>9.8770000000000007</v>
      </c>
      <c r="D77" s="51">
        <v>1</v>
      </c>
      <c r="E77" s="17">
        <f t="shared" si="5"/>
        <v>9.8770000000000007</v>
      </c>
      <c r="F77" s="12"/>
      <c r="G77" s="21">
        <f t="shared" si="6"/>
        <v>1</v>
      </c>
      <c r="H77" s="22">
        <f t="shared" si="7"/>
        <v>0</v>
      </c>
    </row>
    <row r="78" spans="2:8" ht="16.5" x14ac:dyDescent="0.3">
      <c r="B78" s="50" t="s">
        <v>78</v>
      </c>
      <c r="C78" s="16">
        <v>9.1999999999999993</v>
      </c>
      <c r="D78" s="51">
        <v>1</v>
      </c>
      <c r="E78" s="17">
        <f t="shared" si="5"/>
        <v>9.1999999999999993</v>
      </c>
      <c r="F78" s="12"/>
      <c r="G78" s="21">
        <f t="shared" si="6"/>
        <v>1</v>
      </c>
      <c r="H78" s="22">
        <f t="shared" si="7"/>
        <v>0</v>
      </c>
    </row>
    <row r="79" spans="2:8" ht="16.5" x14ac:dyDescent="0.3">
      <c r="B79" s="50" t="s">
        <v>79</v>
      </c>
      <c r="C79" s="16">
        <v>4.3849999999999998</v>
      </c>
      <c r="D79" s="51">
        <v>3</v>
      </c>
      <c r="E79" s="17">
        <f t="shared" si="5"/>
        <v>13.154999999999999</v>
      </c>
      <c r="F79" s="12"/>
      <c r="G79" s="21">
        <f t="shared" si="6"/>
        <v>1</v>
      </c>
      <c r="H79" s="22">
        <f t="shared" si="7"/>
        <v>0</v>
      </c>
    </row>
    <row r="80" spans="2:8" ht="16.5" x14ac:dyDescent="0.3">
      <c r="B80" s="50" t="s">
        <v>80</v>
      </c>
      <c r="C80" s="16">
        <v>4.3999999999999997E-2</v>
      </c>
      <c r="D80" s="51">
        <v>100</v>
      </c>
      <c r="E80" s="17">
        <f t="shared" si="5"/>
        <v>4.3999999999999995</v>
      </c>
      <c r="F80" s="12"/>
      <c r="G80" s="21">
        <f t="shared" si="6"/>
        <v>1</v>
      </c>
      <c r="H80" s="22">
        <f t="shared" si="7"/>
        <v>0</v>
      </c>
    </row>
    <row r="81" spans="2:8" ht="16.5" x14ac:dyDescent="0.3">
      <c r="B81" s="50" t="s">
        <v>81</v>
      </c>
      <c r="C81" s="16">
        <v>6.31</v>
      </c>
      <c r="D81" s="51">
        <v>1</v>
      </c>
      <c r="E81" s="17">
        <f t="shared" si="5"/>
        <v>6.31</v>
      </c>
      <c r="F81" s="12"/>
      <c r="G81" s="21">
        <f t="shared" si="6"/>
        <v>1</v>
      </c>
      <c r="H81" s="22">
        <f t="shared" si="7"/>
        <v>0</v>
      </c>
    </row>
    <row r="82" spans="2:8" ht="17.25" thickBot="1" x14ac:dyDescent="0.35">
      <c r="B82" s="52" t="s">
        <v>82</v>
      </c>
      <c r="C82" s="18">
        <v>0.8</v>
      </c>
      <c r="D82" s="53">
        <v>100</v>
      </c>
      <c r="E82" s="19">
        <f t="shared" si="5"/>
        <v>80</v>
      </c>
      <c r="F82" s="13"/>
      <c r="G82" s="21">
        <f t="shared" si="6"/>
        <v>1</v>
      </c>
      <c r="H82" s="22">
        <f t="shared" si="7"/>
        <v>0</v>
      </c>
    </row>
    <row r="83" spans="2:8" ht="17.25" thickBot="1" x14ac:dyDescent="0.35">
      <c r="B83" s="54" t="s">
        <v>10</v>
      </c>
      <c r="C83" s="55"/>
      <c r="D83" s="55"/>
      <c r="E83" s="20">
        <f>SUM(E11:E82)</f>
        <v>23146.875</v>
      </c>
      <c r="G83" s="55"/>
      <c r="H83" s="56">
        <f>SUM(H11:H82)</f>
        <v>0</v>
      </c>
    </row>
  </sheetData>
  <sheetProtection algorithmName="SHA-512" hashValue="LTjC/GI460w12233C2HV3mMu9xXMtcwP/HqDp8hnBnivAD6k6Txz3ZllAD+yiZCRQH79ZXjtfDQ9iwkOOLrJhg==" saltValue="bGetIDrruN6YWXCfhUxR1A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Núria Moix</cp:lastModifiedBy>
  <dcterms:created xsi:type="dcterms:W3CDTF">2026-02-02T07:46:46Z</dcterms:created>
  <dcterms:modified xsi:type="dcterms:W3CDTF">2026-02-10T11:34:26Z</dcterms:modified>
</cp:coreProperties>
</file>