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074598B5-6F53-445A-8FDC-8C6F4CC9B2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-PRES" sheetId="2" r:id="rId1"/>
    <sheet name="T-APU" sheetId="7" r:id="rId2"/>
    <sheet name="T-SMP" sheetId="8" r:id="rId3"/>
    <sheet name="T-DIM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2" l="1"/>
  <c r="G88" i="2"/>
  <c r="G83" i="2"/>
  <c r="G84" i="2"/>
  <c r="G85" i="2"/>
  <c r="G82" i="2"/>
  <c r="G76" i="2"/>
  <c r="G77" i="2"/>
  <c r="G78" i="2"/>
  <c r="G79" i="2"/>
  <c r="G75" i="2"/>
  <c r="G68" i="2"/>
  <c r="G69" i="2"/>
  <c r="G70" i="2"/>
  <c r="G71" i="2"/>
  <c r="G72" i="2"/>
  <c r="G67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49" i="2"/>
  <c r="G41" i="2"/>
  <c r="G42" i="2"/>
  <c r="G43" i="2"/>
  <c r="G44" i="2"/>
  <c r="G45" i="2"/>
  <c r="G46" i="2"/>
  <c r="G40" i="2"/>
  <c r="G34" i="2"/>
  <c r="G35" i="2"/>
  <c r="G36" i="2"/>
  <c r="G37" i="2"/>
  <c r="G33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17" i="2"/>
  <c r="G11" i="2"/>
  <c r="G12" i="2"/>
  <c r="G13" i="2"/>
  <c r="G14" i="2"/>
  <c r="G10" i="2"/>
  <c r="J13" i="7" l="1"/>
  <c r="K14" i="7"/>
  <c r="J16" i="7"/>
  <c r="K24" i="7" s="1"/>
  <c r="K26" i="7" s="1"/>
  <c r="K11" i="7" s="1"/>
  <c r="J19" i="7"/>
  <c r="K23" i="7" s="1"/>
  <c r="J20" i="7"/>
  <c r="J21" i="7"/>
  <c r="J22" i="7"/>
  <c r="K25" i="7"/>
  <c r="J30" i="7"/>
  <c r="K31" i="7"/>
  <c r="J33" i="7"/>
  <c r="K40" i="7" s="1"/>
  <c r="K42" i="7" s="1"/>
  <c r="K28" i="7" s="1"/>
  <c r="J36" i="7"/>
  <c r="J37" i="7"/>
  <c r="K39" i="7" s="1"/>
  <c r="J38" i="7"/>
  <c r="K41" i="7"/>
  <c r="J46" i="7"/>
  <c r="K47" i="7"/>
  <c r="K58" i="7" s="1"/>
  <c r="J49" i="7"/>
  <c r="K50" i="7"/>
  <c r="J52" i="7"/>
  <c r="J53" i="7"/>
  <c r="K56" i="7" s="1"/>
  <c r="J54" i="7"/>
  <c r="J55" i="7"/>
  <c r="K57" i="7"/>
  <c r="K59" i="7" s="1"/>
  <c r="K44" i="7" s="1"/>
  <c r="J63" i="7"/>
  <c r="K64" i="7"/>
  <c r="K75" i="7" s="1"/>
  <c r="J66" i="7"/>
  <c r="K67" i="7"/>
  <c r="J69" i="7"/>
  <c r="K74" i="7" s="1"/>
  <c r="K76" i="7" s="1"/>
  <c r="K61" i="7" s="1"/>
  <c r="J70" i="7"/>
  <c r="J71" i="7"/>
  <c r="J72" i="7"/>
  <c r="J81" i="7"/>
  <c r="K83" i="7" s="1"/>
  <c r="J82" i="7"/>
  <c r="K84" i="7" s="1"/>
  <c r="J90" i="7"/>
  <c r="J93" i="7"/>
  <c r="K95" i="7" s="1"/>
  <c r="J94" i="7"/>
  <c r="J104" i="7"/>
  <c r="K105" i="7" s="1"/>
  <c r="J110" i="7" s="1"/>
  <c r="J107" i="7"/>
  <c r="K108" i="7"/>
  <c r="J117" i="7"/>
  <c r="K125" i="7" s="1"/>
  <c r="J118" i="7"/>
  <c r="K119" i="7"/>
  <c r="J121" i="7"/>
  <c r="K122" i="7"/>
  <c r="J124" i="7"/>
  <c r="J131" i="7"/>
  <c r="J132" i="7"/>
  <c r="J135" i="7"/>
  <c r="K137" i="7" s="1"/>
  <c r="J136" i="7"/>
  <c r="J139" i="7"/>
  <c r="K140" i="7"/>
  <c r="J149" i="7"/>
  <c r="J150" i="7"/>
  <c r="J153" i="7"/>
  <c r="K154" i="7" s="1"/>
  <c r="J156" i="7"/>
  <c r="K158" i="7" s="1"/>
  <c r="J157" i="7"/>
  <c r="J168" i="7"/>
  <c r="K170" i="7" s="1"/>
  <c r="J181" i="7" s="1"/>
  <c r="J169" i="7"/>
  <c r="K182" i="7" s="1"/>
  <c r="J172" i="7"/>
  <c r="J173" i="7"/>
  <c r="J174" i="7"/>
  <c r="K175" i="7"/>
  <c r="J177" i="7"/>
  <c r="J178" i="7"/>
  <c r="K179" i="7"/>
  <c r="J188" i="7"/>
  <c r="K189" i="7" s="1"/>
  <c r="J195" i="7" s="1"/>
  <c r="J191" i="7"/>
  <c r="K193" i="7" s="1"/>
  <c r="J192" i="7"/>
  <c r="J202" i="7"/>
  <c r="J205" i="7"/>
  <c r="K207" i="7" s="1"/>
  <c r="J206" i="7"/>
  <c r="J216" i="7"/>
  <c r="K217" i="7" s="1"/>
  <c r="J224" i="7"/>
  <c r="J227" i="7"/>
  <c r="K229" i="7" s="1"/>
  <c r="J228" i="7"/>
  <c r="J238" i="7"/>
  <c r="K239" i="7" s="1"/>
  <c r="J245" i="7" s="1"/>
  <c r="K246" i="7" s="1"/>
  <c r="J241" i="7"/>
  <c r="K243" i="7" s="1"/>
  <c r="J242" i="7"/>
  <c r="J252" i="7"/>
  <c r="K253" i="7"/>
  <c r="J259" i="7" s="1"/>
  <c r="K260" i="7" s="1"/>
  <c r="J255" i="7"/>
  <c r="J256" i="7"/>
  <c r="K257" i="7"/>
  <c r="J266" i="7"/>
  <c r="K267" i="7" s="1"/>
  <c r="J273" i="7" s="1"/>
  <c r="J269" i="7"/>
  <c r="K271" i="7" s="1"/>
  <c r="J270" i="7"/>
  <c r="J280" i="7"/>
  <c r="J283" i="7"/>
  <c r="K285" i="7" s="1"/>
  <c r="J284" i="7"/>
  <c r="J294" i="7"/>
  <c r="K295" i="7" s="1"/>
  <c r="J300" i="7" s="1"/>
  <c r="J297" i="7"/>
  <c r="K298" i="7"/>
  <c r="J307" i="7"/>
  <c r="K308" i="7"/>
  <c r="J313" i="7" s="1"/>
  <c r="K314" i="7" s="1"/>
  <c r="J310" i="7"/>
  <c r="K311" i="7" s="1"/>
  <c r="J320" i="7"/>
  <c r="K327" i="7" s="1"/>
  <c r="K321" i="7"/>
  <c r="J323" i="7"/>
  <c r="K324" i="7" s="1"/>
  <c r="J326" i="7"/>
  <c r="J333" i="7"/>
  <c r="K339" i="7" s="1"/>
  <c r="J334" i="7"/>
  <c r="J337" i="7"/>
  <c r="K338" i="7" s="1"/>
  <c r="J345" i="7"/>
  <c r="J348" i="7"/>
  <c r="K349" i="7" s="1"/>
  <c r="J358" i="7"/>
  <c r="K360" i="7" s="1"/>
  <c r="J362" i="7" s="1"/>
  <c r="J359" i="7"/>
  <c r="K363" i="7" s="1"/>
  <c r="J369" i="7"/>
  <c r="K371" i="7" s="1"/>
  <c r="K370" i="7"/>
  <c r="J377" i="7"/>
  <c r="J378" i="7"/>
  <c r="J381" i="7"/>
  <c r="K382" i="7" s="1"/>
  <c r="J391" i="7"/>
  <c r="K392" i="7"/>
  <c r="J398" i="7" s="1"/>
  <c r="K399" i="7" s="1"/>
  <c r="J394" i="7"/>
  <c r="K396" i="7" s="1"/>
  <c r="J395" i="7"/>
  <c r="J405" i="7"/>
  <c r="K406" i="7"/>
  <c r="J408" i="7"/>
  <c r="K409" i="7" s="1"/>
  <c r="J411" i="7"/>
  <c r="K412" i="7" s="1"/>
  <c r="J418" i="7"/>
  <c r="K420" i="7" s="1"/>
  <c r="J419" i="7"/>
  <c r="K421" i="7"/>
  <c r="K422" i="7" s="1"/>
  <c r="J427" i="7"/>
  <c r="K428" i="7"/>
  <c r="J430" i="7" s="1"/>
  <c r="J437" i="7"/>
  <c r="K439" i="7" s="1"/>
  <c r="J438" i="7"/>
  <c r="J446" i="7"/>
  <c r="K447" i="7"/>
  <c r="J456" i="7" s="1"/>
  <c r="J449" i="7"/>
  <c r="K451" i="7" s="1"/>
  <c r="J450" i="7"/>
  <c r="J453" i="7"/>
  <c r="K454" i="7"/>
  <c r="J463" i="7"/>
  <c r="K466" i="7" s="1"/>
  <c r="J464" i="7"/>
  <c r="K465" i="7"/>
  <c r="J472" i="7"/>
  <c r="K474" i="7" s="1"/>
  <c r="J473" i="7"/>
  <c r="K475" i="7"/>
  <c r="K476" i="7" s="1"/>
  <c r="J481" i="7"/>
  <c r="K483" i="7" s="1"/>
  <c r="K482" i="7"/>
  <c r="J489" i="7"/>
  <c r="K491" i="7" s="1"/>
  <c r="K490" i="7"/>
  <c r="J497" i="7"/>
  <c r="J498" i="7"/>
  <c r="J501" i="7"/>
  <c r="K502" i="7" s="1"/>
  <c r="J511" i="7"/>
  <c r="K512" i="7"/>
  <c r="J523" i="7" s="1"/>
  <c r="J514" i="7"/>
  <c r="K517" i="7" s="1"/>
  <c r="J515" i="7"/>
  <c r="K524" i="7" s="1"/>
  <c r="J516" i="7"/>
  <c r="J519" i="7"/>
  <c r="K521" i="7" s="1"/>
  <c r="J520" i="7"/>
  <c r="J530" i="7"/>
  <c r="J531" i="7"/>
  <c r="J534" i="7"/>
  <c r="K535" i="7" s="1"/>
  <c r="J537" i="7"/>
  <c r="K539" i="7" s="1"/>
  <c r="J538" i="7"/>
  <c r="J548" i="7"/>
  <c r="K550" i="7" s="1"/>
  <c r="J557" i="7" s="1"/>
  <c r="J549" i="7"/>
  <c r="J552" i="7"/>
  <c r="J553" i="7"/>
  <c r="J554" i="7"/>
  <c r="K555" i="7"/>
  <c r="J564" i="7"/>
  <c r="J565" i="7"/>
  <c r="K566" i="7"/>
  <c r="J573" i="7" s="1"/>
  <c r="J568" i="7"/>
  <c r="K571" i="7" s="1"/>
  <c r="J569" i="7"/>
  <c r="J570" i="7"/>
  <c r="J580" i="7"/>
  <c r="K582" i="7" s="1"/>
  <c r="J590" i="7" s="1"/>
  <c r="J581" i="7"/>
  <c r="J584" i="7"/>
  <c r="K591" i="7" s="1"/>
  <c r="J587" i="7"/>
  <c r="K588" i="7"/>
  <c r="J597" i="7"/>
  <c r="K605" i="7" s="1"/>
  <c r="J598" i="7"/>
  <c r="K599" i="7"/>
  <c r="J604" i="7" s="1"/>
  <c r="J601" i="7"/>
  <c r="K602" i="7"/>
  <c r="J611" i="7"/>
  <c r="K613" i="7" s="1"/>
  <c r="J625" i="7" s="1"/>
  <c r="J612" i="7"/>
  <c r="J615" i="7"/>
  <c r="K616" i="7" s="1"/>
  <c r="J618" i="7"/>
  <c r="K623" i="7" s="1"/>
  <c r="J619" i="7"/>
  <c r="J620" i="7"/>
  <c r="J621" i="7"/>
  <c r="J622" i="7"/>
  <c r="J632" i="7"/>
  <c r="K634" i="7" s="1"/>
  <c r="J641" i="7" s="1"/>
  <c r="K642" i="7" s="1"/>
  <c r="J633" i="7"/>
  <c r="J636" i="7"/>
  <c r="K639" i="7" s="1"/>
  <c r="J637" i="7"/>
  <c r="J638" i="7"/>
  <c r="J648" i="7"/>
  <c r="K650" i="7" s="1"/>
  <c r="J657" i="7" s="1"/>
  <c r="J649" i="7"/>
  <c r="K658" i="7" s="1"/>
  <c r="J652" i="7"/>
  <c r="J653" i="7"/>
  <c r="K655" i="7" s="1"/>
  <c r="J654" i="7"/>
  <c r="J664" i="7"/>
  <c r="K666" i="7" s="1"/>
  <c r="J672" i="7" s="1"/>
  <c r="J665" i="7"/>
  <c r="J668" i="7"/>
  <c r="J669" i="7"/>
  <c r="K670" i="7"/>
  <c r="J679" i="7"/>
  <c r="K682" i="7" s="1"/>
  <c r="J691" i="7" s="1"/>
  <c r="K692" i="7" s="1"/>
  <c r="J680" i="7"/>
  <c r="J681" i="7"/>
  <c r="J684" i="7"/>
  <c r="K685" i="7"/>
  <c r="J687" i="7"/>
  <c r="K689" i="7" s="1"/>
  <c r="J688" i="7"/>
  <c r="J698" i="7"/>
  <c r="K700" i="7" s="1"/>
  <c r="J711" i="7" s="1"/>
  <c r="J699" i="7"/>
  <c r="J702" i="7"/>
  <c r="K705" i="7" s="1"/>
  <c r="J703" i="7"/>
  <c r="J704" i="7"/>
  <c r="J707" i="7"/>
  <c r="K709" i="7" s="1"/>
  <c r="J708" i="7"/>
  <c r="J718" i="7"/>
  <c r="J719" i="7"/>
  <c r="J722" i="7"/>
  <c r="K725" i="7" s="1"/>
  <c r="J723" i="7"/>
  <c r="J724" i="7"/>
  <c r="J727" i="7"/>
  <c r="J728" i="7"/>
  <c r="K729" i="7" s="1"/>
  <c r="J738" i="7"/>
  <c r="J739" i="7"/>
  <c r="J742" i="7"/>
  <c r="K746" i="7" s="1"/>
  <c r="J743" i="7"/>
  <c r="J744" i="7"/>
  <c r="J745" i="7"/>
  <c r="J748" i="7"/>
  <c r="J749" i="7"/>
  <c r="J759" i="7"/>
  <c r="J760" i="7"/>
  <c r="J763" i="7"/>
  <c r="J764" i="7"/>
  <c r="J765" i="7"/>
  <c r="K766" i="7"/>
  <c r="J768" i="7"/>
  <c r="K769" i="7"/>
  <c r="J778" i="7"/>
  <c r="J779" i="7"/>
  <c r="J780" i="7"/>
  <c r="K781" i="7"/>
  <c r="J790" i="7" s="1"/>
  <c r="J783" i="7"/>
  <c r="K784" i="7"/>
  <c r="J786" i="7"/>
  <c r="J787" i="7"/>
  <c r="K788" i="7"/>
  <c r="J797" i="7"/>
  <c r="J798" i="7"/>
  <c r="K808" i="7" s="1"/>
  <c r="K799" i="7"/>
  <c r="J807" i="7" s="1"/>
  <c r="J801" i="7"/>
  <c r="K802" i="7"/>
  <c r="J804" i="7"/>
  <c r="K805" i="7" s="1"/>
  <c r="J814" i="7"/>
  <c r="J815" i="7"/>
  <c r="J818" i="7"/>
  <c r="K819" i="7" s="1"/>
  <c r="J821" i="7"/>
  <c r="K823" i="7" s="1"/>
  <c r="J822" i="7"/>
  <c r="J832" i="7"/>
  <c r="K834" i="7" s="1"/>
  <c r="J843" i="7" s="1"/>
  <c r="K844" i="7" s="1"/>
  <c r="J833" i="7"/>
  <c r="J836" i="7"/>
  <c r="K837" i="7"/>
  <c r="J839" i="7"/>
  <c r="K841" i="7" s="1"/>
  <c r="J840" i="7"/>
  <c r="J850" i="7"/>
  <c r="K852" i="7" s="1"/>
  <c r="J860" i="7" s="1"/>
  <c r="J851" i="7"/>
  <c r="J854" i="7"/>
  <c r="K855" i="7"/>
  <c r="J857" i="7"/>
  <c r="K858" i="7"/>
  <c r="J867" i="7"/>
  <c r="J868" i="7"/>
  <c r="J871" i="7"/>
  <c r="K872" i="7" s="1"/>
  <c r="J874" i="7"/>
  <c r="K876" i="7" s="1"/>
  <c r="J875" i="7"/>
  <c r="J885" i="7"/>
  <c r="K887" i="7" s="1"/>
  <c r="J889" i="7" s="1"/>
  <c r="J886" i="7"/>
  <c r="J896" i="7"/>
  <c r="K898" i="7" s="1"/>
  <c r="J903" i="7" s="1"/>
  <c r="K904" i="7" s="1"/>
  <c r="J897" i="7"/>
  <c r="J900" i="7"/>
  <c r="K901" i="7" s="1"/>
  <c r="J910" i="7"/>
  <c r="K912" i="7" s="1"/>
  <c r="J918" i="7" s="1"/>
  <c r="J911" i="7"/>
  <c r="J914" i="7"/>
  <c r="K916" i="7" s="1"/>
  <c r="J915" i="7"/>
  <c r="J925" i="7"/>
  <c r="K927" i="7" s="1"/>
  <c r="J934" i="7" s="1"/>
  <c r="J926" i="7"/>
  <c r="J929" i="7"/>
  <c r="J930" i="7"/>
  <c r="J931" i="7"/>
  <c r="K932" i="7"/>
  <c r="J941" i="7"/>
  <c r="K945" i="7" s="1"/>
  <c r="J958" i="7" s="1"/>
  <c r="J942" i="7"/>
  <c r="J943" i="7"/>
  <c r="J944" i="7"/>
  <c r="J947" i="7"/>
  <c r="K949" i="7" s="1"/>
  <c r="J948" i="7"/>
  <c r="J951" i="7"/>
  <c r="J952" i="7"/>
  <c r="J953" i="7"/>
  <c r="K956" i="7" s="1"/>
  <c r="J954" i="7"/>
  <c r="J955" i="7"/>
  <c r="J965" i="7"/>
  <c r="J966" i="7"/>
  <c r="K967" i="7"/>
  <c r="J972" i="7" s="1"/>
  <c r="J969" i="7"/>
  <c r="K970" i="7"/>
  <c r="J979" i="7"/>
  <c r="J980" i="7"/>
  <c r="J983" i="7"/>
  <c r="J984" i="7"/>
  <c r="K985" i="7"/>
  <c r="J994" i="7"/>
  <c r="K1006" i="7" s="1"/>
  <c r="K1007" i="7" s="1"/>
  <c r="J995" i="7"/>
  <c r="K996" i="7"/>
  <c r="J1005" i="7" s="1"/>
  <c r="J998" i="7"/>
  <c r="K999" i="7" s="1"/>
  <c r="J1001" i="7"/>
  <c r="K1003" i="7" s="1"/>
  <c r="J1002" i="7"/>
  <c r="J1012" i="7"/>
  <c r="J1013" i="7"/>
  <c r="J1016" i="7"/>
  <c r="K1017" i="7" s="1"/>
  <c r="J1019" i="7"/>
  <c r="K1020" i="7" s="1"/>
  <c r="J1027" i="7"/>
  <c r="J1028" i="7"/>
  <c r="K1029" i="7"/>
  <c r="J1031" i="7"/>
  <c r="J1032" i="7"/>
  <c r="K1033" i="7"/>
  <c r="J1035" i="7"/>
  <c r="K1036" i="7"/>
  <c r="K1037" i="7"/>
  <c r="K1038" i="7" s="1"/>
  <c r="K1039" i="7"/>
  <c r="K1025" i="7" s="1"/>
  <c r="J1043" i="7"/>
  <c r="J1044" i="7"/>
  <c r="J1047" i="7"/>
  <c r="K1048" i="7" s="1"/>
  <c r="J1050" i="7"/>
  <c r="K1051" i="7"/>
  <c r="J1060" i="7"/>
  <c r="J1061" i="7"/>
  <c r="K1062" i="7"/>
  <c r="J1071" i="7" s="1"/>
  <c r="J1064" i="7"/>
  <c r="J1065" i="7"/>
  <c r="K1066" i="7"/>
  <c r="J1068" i="7"/>
  <c r="K1069" i="7"/>
  <c r="J1078" i="7"/>
  <c r="J1079" i="7"/>
  <c r="J1082" i="7"/>
  <c r="K1083" i="7" s="1"/>
  <c r="J1085" i="7"/>
  <c r="J1086" i="7"/>
  <c r="K905" i="7" l="1"/>
  <c r="K906" i="7" s="1"/>
  <c r="K894" i="7" s="1"/>
  <c r="K413" i="7"/>
  <c r="K414" i="7"/>
  <c r="K403" i="7" s="1"/>
  <c r="K1014" i="7"/>
  <c r="K1021" i="7"/>
  <c r="K316" i="7"/>
  <c r="K305" i="7" s="1"/>
  <c r="K315" i="7"/>
  <c r="K1045" i="7"/>
  <c r="J1053" i="7" s="1"/>
  <c r="K1054" i="7" s="1"/>
  <c r="K869" i="7"/>
  <c r="J878" i="7" s="1"/>
  <c r="K879" i="7" s="1"/>
  <c r="K525" i="7"/>
  <c r="K526" i="7"/>
  <c r="K509" i="7" s="1"/>
  <c r="K492" i="7"/>
  <c r="K493" i="7" s="1"/>
  <c r="K487" i="7" s="1"/>
  <c r="K467" i="7"/>
  <c r="K468" i="7"/>
  <c r="K461" i="7" s="1"/>
  <c r="K845" i="7"/>
  <c r="K846" i="7" s="1"/>
  <c r="K830" i="7" s="1"/>
  <c r="K644" i="7"/>
  <c r="K630" i="7" s="1"/>
  <c r="K643" i="7"/>
  <c r="K248" i="7"/>
  <c r="K236" i="7" s="1"/>
  <c r="K247" i="7"/>
  <c r="K161" i="7"/>
  <c r="K1072" i="7"/>
  <c r="K973" i="7"/>
  <c r="K919" i="7"/>
  <c r="K693" i="7"/>
  <c r="K694" i="7" s="1"/>
  <c r="K677" i="7" s="1"/>
  <c r="K485" i="7"/>
  <c r="K479" i="7" s="1"/>
  <c r="K484" i="7"/>
  <c r="K431" i="7"/>
  <c r="K372" i="7"/>
  <c r="K373" i="7" s="1"/>
  <c r="K367" i="7" s="1"/>
  <c r="K340" i="7"/>
  <c r="K341" i="7"/>
  <c r="K331" i="7" s="1"/>
  <c r="K659" i="7"/>
  <c r="K660" i="7"/>
  <c r="K646" i="7" s="1"/>
  <c r="K365" i="7"/>
  <c r="K356" i="7" s="1"/>
  <c r="K364" i="7"/>
  <c r="K183" i="7"/>
  <c r="K184" i="7"/>
  <c r="K166" i="7" s="1"/>
  <c r="K750" i="7"/>
  <c r="K809" i="7"/>
  <c r="K810" i="7"/>
  <c r="K795" i="7" s="1"/>
  <c r="K988" i="7"/>
  <c r="K981" i="7"/>
  <c r="J987" i="7" s="1"/>
  <c r="K816" i="7"/>
  <c r="J825" i="7" s="1"/>
  <c r="K826" i="7" s="1"/>
  <c r="K791" i="7"/>
  <c r="K740" i="7"/>
  <c r="J752" i="7" s="1"/>
  <c r="K753" i="7" s="1"/>
  <c r="K542" i="7"/>
  <c r="K400" i="7"/>
  <c r="K401" i="7" s="1"/>
  <c r="K389" i="7" s="1"/>
  <c r="K85" i="7"/>
  <c r="K86" i="7" s="1"/>
  <c r="K79" i="7" s="1"/>
  <c r="K1008" i="7"/>
  <c r="K992" i="7" s="1"/>
  <c r="K861" i="7"/>
  <c r="K606" i="7"/>
  <c r="K607" i="7"/>
  <c r="K595" i="7" s="1"/>
  <c r="K1087" i="7"/>
  <c r="K1080" i="7"/>
  <c r="K592" i="7"/>
  <c r="K593" i="7"/>
  <c r="K578" i="7" s="1"/>
  <c r="K959" i="7"/>
  <c r="K935" i="7"/>
  <c r="K761" i="7"/>
  <c r="J771" i="7" s="1"/>
  <c r="K772" i="7" s="1"/>
  <c r="K574" i="7"/>
  <c r="K558" i="7"/>
  <c r="K328" i="7"/>
  <c r="K329" i="7" s="1"/>
  <c r="K318" i="7" s="1"/>
  <c r="K261" i="7"/>
  <c r="K262" i="7" s="1"/>
  <c r="K250" i="7" s="1"/>
  <c r="K126" i="7"/>
  <c r="K127" i="7"/>
  <c r="K115" i="7" s="1"/>
  <c r="K720" i="7"/>
  <c r="J731" i="7" s="1"/>
  <c r="K732" i="7" s="1"/>
  <c r="K281" i="7"/>
  <c r="J287" i="7" s="1"/>
  <c r="K288" i="7" s="1"/>
  <c r="K225" i="7"/>
  <c r="J231" i="7" s="1"/>
  <c r="K232" i="7" s="1"/>
  <c r="K203" i="7"/>
  <c r="J209" i="7" s="1"/>
  <c r="K210" i="7" s="1"/>
  <c r="K91" i="7"/>
  <c r="J97" i="7" s="1"/>
  <c r="K98" i="7" s="1"/>
  <c r="K17" i="7"/>
  <c r="K673" i="7"/>
  <c r="K532" i="7"/>
  <c r="J541" i="7" s="1"/>
  <c r="K499" i="7"/>
  <c r="J504" i="7" s="1"/>
  <c r="K505" i="7" s="1"/>
  <c r="K477" i="7"/>
  <c r="K470" i="7" s="1"/>
  <c r="K457" i="7"/>
  <c r="K423" i="7"/>
  <c r="K416" i="7" s="1"/>
  <c r="K379" i="7"/>
  <c r="J384" i="7" s="1"/>
  <c r="K385" i="7" s="1"/>
  <c r="K346" i="7"/>
  <c r="J351" i="7" s="1"/>
  <c r="K352" i="7" s="1"/>
  <c r="K335" i="7"/>
  <c r="K301" i="7"/>
  <c r="K133" i="7"/>
  <c r="J142" i="7" s="1"/>
  <c r="K143" i="7" s="1"/>
  <c r="K111" i="7"/>
  <c r="K890" i="7"/>
  <c r="K585" i="7"/>
  <c r="K34" i="7"/>
  <c r="K712" i="7"/>
  <c r="K626" i="7"/>
  <c r="K274" i="7"/>
  <c r="K218" i="7"/>
  <c r="K196" i="7"/>
  <c r="K151" i="7"/>
  <c r="J160" i="7" s="1"/>
  <c r="K73" i="7"/>
  <c r="K440" i="7"/>
  <c r="K386" i="7" l="1"/>
  <c r="K387" i="7" s="1"/>
  <c r="K375" i="7" s="1"/>
  <c r="K754" i="7"/>
  <c r="K755" i="7" s="1"/>
  <c r="K736" i="7" s="1"/>
  <c r="K99" i="7"/>
  <c r="K100" i="7" s="1"/>
  <c r="K88" i="7" s="1"/>
  <c r="K211" i="7"/>
  <c r="K212" i="7" s="1"/>
  <c r="K200" i="7" s="1"/>
  <c r="K233" i="7"/>
  <c r="K234" i="7"/>
  <c r="K222" i="7" s="1"/>
  <c r="K289" i="7"/>
  <c r="K290" i="7" s="1"/>
  <c r="K278" i="7" s="1"/>
  <c r="K774" i="7"/>
  <c r="K757" i="7" s="1"/>
  <c r="K773" i="7"/>
  <c r="K733" i="7"/>
  <c r="K734" i="7" s="1"/>
  <c r="K716" i="7" s="1"/>
  <c r="K353" i="7"/>
  <c r="K354" i="7" s="1"/>
  <c r="K343" i="7" s="1"/>
  <c r="K144" i="7"/>
  <c r="K145" i="7"/>
  <c r="K129" i="7" s="1"/>
  <c r="K506" i="7"/>
  <c r="K507" i="7" s="1"/>
  <c r="K495" i="7" s="1"/>
  <c r="K880" i="7"/>
  <c r="K881" i="7"/>
  <c r="K865" i="7" s="1"/>
  <c r="K1055" i="7"/>
  <c r="K1056" i="7" s="1"/>
  <c r="K1041" i="7" s="1"/>
  <c r="K674" i="7"/>
  <c r="K675" i="7"/>
  <c r="K662" i="7" s="1"/>
  <c r="K990" i="7"/>
  <c r="K977" i="7" s="1"/>
  <c r="K989" i="7"/>
  <c r="K162" i="7"/>
  <c r="K163" i="7" s="1"/>
  <c r="K147" i="7" s="1"/>
  <c r="K1022" i="7"/>
  <c r="K1023" i="7" s="1"/>
  <c r="K1010" i="7" s="1"/>
  <c r="K441" i="7"/>
  <c r="K442" i="7" s="1"/>
  <c r="K435" i="7" s="1"/>
  <c r="K960" i="7"/>
  <c r="K961" i="7" s="1"/>
  <c r="K939" i="7" s="1"/>
  <c r="K862" i="7"/>
  <c r="K863" i="7" s="1"/>
  <c r="K848" i="7" s="1"/>
  <c r="K627" i="7"/>
  <c r="K628" i="7"/>
  <c r="K609" i="7" s="1"/>
  <c r="K1073" i="7"/>
  <c r="K1074" i="7" s="1"/>
  <c r="K1058" i="7" s="1"/>
  <c r="K713" i="7"/>
  <c r="K714" i="7" s="1"/>
  <c r="K696" i="7" s="1"/>
  <c r="K936" i="7"/>
  <c r="K937" i="7" s="1"/>
  <c r="K923" i="7" s="1"/>
  <c r="K543" i="7"/>
  <c r="K544" i="7"/>
  <c r="K528" i="7" s="1"/>
  <c r="K432" i="7"/>
  <c r="K433" i="7"/>
  <c r="K425" i="7" s="1"/>
  <c r="K891" i="7"/>
  <c r="K892" i="7" s="1"/>
  <c r="K883" i="7" s="1"/>
  <c r="K458" i="7"/>
  <c r="K459" i="7"/>
  <c r="K444" i="7" s="1"/>
  <c r="K112" i="7"/>
  <c r="K113" i="7"/>
  <c r="K102" i="7" s="1"/>
  <c r="K219" i="7"/>
  <c r="K220" i="7"/>
  <c r="K214" i="7" s="1"/>
  <c r="K559" i="7"/>
  <c r="K560" i="7" s="1"/>
  <c r="K546" i="7" s="1"/>
  <c r="K1088" i="7"/>
  <c r="K1089" i="7" s="1"/>
  <c r="K1076" i="7" s="1"/>
  <c r="K827" i="7"/>
  <c r="K828" i="7"/>
  <c r="K812" i="7" s="1"/>
  <c r="K920" i="7"/>
  <c r="K921" i="7"/>
  <c r="K908" i="7" s="1"/>
  <c r="K197" i="7"/>
  <c r="K198" i="7" s="1"/>
  <c r="K186" i="7" s="1"/>
  <c r="K792" i="7"/>
  <c r="K793" i="7" s="1"/>
  <c r="K776" i="7" s="1"/>
  <c r="K275" i="7"/>
  <c r="K276" i="7"/>
  <c r="K264" i="7" s="1"/>
  <c r="K302" i="7"/>
  <c r="K303" i="7"/>
  <c r="K292" i="7" s="1"/>
  <c r="K575" i="7"/>
  <c r="K576" i="7" s="1"/>
  <c r="K562" i="7" s="1"/>
  <c r="K974" i="7"/>
  <c r="K975" i="7" s="1"/>
  <c r="K963" i="7" s="1"/>
</calcChain>
</file>

<file path=xl/sharedStrings.xml><?xml version="1.0" encoding="utf-8"?>
<sst xmlns="http://schemas.openxmlformats.org/spreadsheetml/2006/main" count="3295" uniqueCount="487">
  <si>
    <t>Quadre de preus accessibilitat del municipi</t>
  </si>
  <si>
    <t>Preu</t>
  </si>
  <si>
    <t>01</t>
  </si>
  <si>
    <t>Capítol</t>
  </si>
  <si>
    <t>TREBALLS PREVIS</t>
  </si>
  <si>
    <t>P21B0-HBQZ</t>
  </si>
  <si>
    <t>u</t>
  </si>
  <si>
    <t>Desmuntatge per a recol·locació de placa de senyalització vertical muntada sobre suport de peu o sobre paraments verticals, superfície fins a 0,5 m2, a una alçària de 3 m com a màxim amb mitjans manuals i aplec per a posterior aprofitament</t>
  </si>
  <si>
    <t>P21Q2-HBAN</t>
  </si>
  <si>
    <t>Desmuntatge per a recol·locació posterior de paperera trabucable de fins a 45 cm de diàmetre, ancorada a terra amb fixacions mecàniques sobre daus de formigó, enderroc dels daus amb martell pneumàtic i aplec</t>
  </si>
  <si>
    <t>P21Q2-IBFP</t>
  </si>
  <si>
    <t>Retirada de banc de fusta convencional de fins a 2,5 m de llargària, enderroc de daus de formigó, i càrrega manual i mecànica de l'equipament i la runa sobre camió o contenidor, en entorn urbà sense dificultat de mobilitat, en voreres &lt;= 3 m d'amplària o calçada/plataforma única &lt;= 7 m d'amplària, sense afectació per serveis o elements de mobiliari urbà, en actuacions de fins a 1 1 u</t>
  </si>
  <si>
    <t>P21Q2-JK5D</t>
  </si>
  <si>
    <t>Retirada de pilona fosa, enderroc de daus de formigó, i càrrega manual i mecànica de l'equipament i la runa sobre camió o contenidor, en entorn urbà sense dificultat de mobilitat, en voreres &lt;= 3 m d'amplària o calçada/plataforma única &lt;= 7 m d'amplària, sense afectació per serveis o elements de mobiliari urbà, en actuacions de fins a 1 1 u</t>
  </si>
  <si>
    <t>P191-HP4B</t>
  </si>
  <si>
    <t>Cala de 1x1 m per a localització de serveis, amb enderroc de paviment, excavació de terres fins a localització de serveis a una fondària màxima d'1,30 m, reblert amb sauló, formació de base de formigó i càrrega de materials sobre camió o contenidor, sense incloure reposició de paviment</t>
  </si>
  <si>
    <t>02</t>
  </si>
  <si>
    <t>ENDERROCS</t>
  </si>
  <si>
    <t>P214W-FEMM</t>
  </si>
  <si>
    <t>m</t>
  </si>
  <si>
    <t>Tall en paviment de formigó de 15 cm de fondària com a mínim amb màquina tallajunts amb disc de diamant per a paviment, per a delimitar la zona a demolir</t>
  </si>
  <si>
    <t>P214W-FEMQ</t>
  </si>
  <si>
    <t>Tall en paviment de mescla bituminosa de 15 cm de fondària com a mínim amb màquina tallajunts amb disc de diamant per a paviment, per a delimitar la zona a demolir</t>
  </si>
  <si>
    <t>P214W-HXLT</t>
  </si>
  <si>
    <t>Tall en paviment de peces amb màquina tallajunts amb disc de diamant per a paviment, per a delimitar la zona a demolir</t>
  </si>
  <si>
    <t>P2146-DJ4P</t>
  </si>
  <si>
    <t>m2</t>
  </si>
  <si>
    <t>Demolició de paviment de formigó de fins a 20 cm de gruix, d'amplària fins a 2 m, amb compressor i càrrega sobre camió amb mitjans mecànics</t>
  </si>
  <si>
    <t>P2146-DJ3D</t>
  </si>
  <si>
    <t>Demolició de paviment de mescla bituminosa de fins a 20 cm de gruix, d'amplària fins a 2 m, amb compressor i càrrega sobre camió amb mitjans mecànics</t>
  </si>
  <si>
    <t>P2146-DJ3P</t>
  </si>
  <si>
    <t>Demolició de paviment de panots col·locats sobre base de formigó de fins a 20 cm de gruix, inclòs la demolició de la base, d'amplària fins a 2 m, amb compressor i càrrega sobre camió amb mitjans mecànics</t>
  </si>
  <si>
    <t>P2146-DJ46</t>
  </si>
  <si>
    <t>Demolició de paviment de llambordins col·locats sobre terra, d'amplària fins a 2 m, amb mitjans mecànics i càrrega sobre camió amb mitjans mecànics</t>
  </si>
  <si>
    <t>P2147-DJ5U</t>
  </si>
  <si>
    <t>Demolició de rigola de formigó, inclòs la base, amb compressor i càrrega mecànica sobre camió</t>
  </si>
  <si>
    <t>P2147-DJ5R</t>
  </si>
  <si>
    <t>Demolició de rigola de panots col·locats sobre formigó, inclòs la base, amb compressor i càrrega mecànica sobre camió</t>
  </si>
  <si>
    <t>P2149-DJ6A</t>
  </si>
  <si>
    <t>Demolició de vorada amb rigola de formigó col·locada sobre formigó amb compressor i càrrega amb mitjans mecànics sobre camió o contenidor</t>
  </si>
  <si>
    <t>P2148-49L8</t>
  </si>
  <si>
    <t>Demolició de vorada, inclòs la base, col·locada sobre formigó, amb compressor i càrrega manual i mecànica de runa sobre camió o contenidor</t>
  </si>
  <si>
    <t>P214Y-HYD7</t>
  </si>
  <si>
    <t>Demolició de gual de vianants i vehicles de pedra granítica sobre formigó, de 10 a 15 cm de gruix i &lt;= 1,2 m d'amplària amb compressor i càrrega manual de runa sobre camió o contenidor, en entorn urbà sense dificultat de mobilitat, en voreres &lt;= 3 m d'amplària o calçada/plataforma única &lt;= 7 m d'amplària, amb afectació per serveis o elements de mobiliari urbà, en actuacions d'1 a 10 1 m2</t>
  </si>
  <si>
    <t>P21G5-54CN</t>
  </si>
  <si>
    <t>Demolició d'embornal de 70x30x85 cm, de parets de 15 cm de maó, amb mitjans mecànics i càrrega sobre camió</t>
  </si>
  <si>
    <t>P21B0-HBQM</t>
  </si>
  <si>
    <t>Eliminació de marca vial de pintura acrílica amb fresatge</t>
  </si>
  <si>
    <t>03</t>
  </si>
  <si>
    <t>MOVIMENT DE TERRES</t>
  </si>
  <si>
    <t>P2214-I6AF</t>
  </si>
  <si>
    <t>m3</t>
  </si>
  <si>
    <t>Excavació per a caixa de paviment en terreny sòls de trànsit (SPT &gt;50), realitzada amb pala carregadora amb escarificadora i càrrega indirecta sobre camió, en entorn urbà sense dificultat de mobilitat, en voreres &lt;= 3 m d'amplària o calçada/plataforma única &lt;= 7 m d'amplària, amb afectació per serveis o elements de mobiliari urbà, en actuacions de més de 2 1 m3</t>
  </si>
  <si>
    <t>P221B-JDLD</t>
  </si>
  <si>
    <t>Excavació de rasa i pou de fins a 2 m de fondària, en terreny de sòls de trànsit (SPT &gt;50), realitzada amb mitjans manuals i amb les terres deixades a la vora, en entorn urbà sense dificultat de mobilitat, en voreres &lt;= 3 m d'amplària o calçada/plataforma única &lt;= 7 m d'amplària, amb afectació per serveis o elements de mobiliari urbà, en actuacions de més de 2 1 m3</t>
  </si>
  <si>
    <t>P2255-DPIL</t>
  </si>
  <si>
    <t>Rebliment i piconatge de rasa d'amplària fins a 0,6 m, amb el 50% de sorra i el 50% de terra de la pròpia excavació, en tongades de gruix de fins a 25 cm, utilitzant picó vibrant de combustible, amb compactació del 95% PM</t>
  </si>
  <si>
    <t>P2241-52SN</t>
  </si>
  <si>
    <t>Repàs i piconatge de caixa de paviment, amb compactació del 95% PM</t>
  </si>
  <si>
    <t>P92A-JGTC</t>
  </si>
  <si>
    <t>Subbase de tot-u artificial procedent de granulats reciclats de formigó, amb estesa i piconatge del material al 98% del PM, en entorn urbà sense dificultat de mobilitat, en voreres &lt;= 3 m d'amplària o calçada/plataforma única &lt;= 7 m d'amplària, amb afectació per serveis o elements de mobiliari urbà, en actuacions de més de 2 1 m3</t>
  </si>
  <si>
    <t>04</t>
  </si>
  <si>
    <t>INSTAL·LACIÓ</t>
  </si>
  <si>
    <t>PD55-JBWJ</t>
  </si>
  <si>
    <t>Caixa per a embornal de 70x30x85 cm, amb parets de 15 cm de gruix sobre solera de 15 cm de formigó en massa HM - 20 / B / 20 / X0 amb una quantitat de ciment de 200 kg/m3 i relació aigua ciment =&lt; 0.6, en entorn urbà sense dificultat de mobilitat, en voreres &lt;= 3 m d'amplària o calçada/plataforma única &lt;= 7 m d'amplària, amb afectació per serveis o elements de mobiliari urbà, en actuacions de fins a 1 1 u</t>
  </si>
  <si>
    <t>PD50-IGQO</t>
  </si>
  <si>
    <t>Bastiment i reixa practicable per a embornal, de fosa grisa de 800x364x50 mm exteriors i 52 kg de pes col·locat amb morter, en entorn urbà sense dificultat de mobilitat, en voreres &lt;= 3 m d'amplària o calçada/plataforma única &lt;= 7 m d'amplària, amb afectació per serveis o elements de mobiliari urbà, en actuacions de fins a 1 1 u</t>
  </si>
  <si>
    <t>PD77-79HT</t>
  </si>
  <si>
    <t>Clavegueró amb tub de polipropilè de paret tricapa per a sanejament sense pressió, de DN 400 mm i de SN 8 (8 kN/m2) de rigidesa anular, sobre solera de formigó de 15 cm de gruix, llit de sorra de 15 cm de gruix i reblert amb sorra fins a 30 cm per sobre del tub, amb picó vibrant de combustible</t>
  </si>
  <si>
    <t>PDK4-LP57</t>
  </si>
  <si>
    <t>Pericó de formigó prefabricat sense fons de 40x40 cm i fondària de 45 cm, per a instal·lacions de serveis, col·locat sobre solera de formigó d'ús no estructural HNE-20/B/40 de resistència a compressió 20 N/mm2, consistència tova i grandària màxima del granulat 40 mm de 15 cm de gruix i reblert lateral amb terra de la mateixa excavació</t>
  </si>
  <si>
    <t>PDK1-DXA4</t>
  </si>
  <si>
    <t>Bastiment quadrat i tapa quadrat de fosa dúctil per a pericó de serveis, recolzada, pas lliure de 400x400 mm classe B125 segons norma UNE-EN 124, col·locada amb morter per a ram de paleta</t>
  </si>
  <si>
    <t>PDHY-KPTP</t>
  </si>
  <si>
    <t>Adaptació bastiments i pericons de serveis a la nova cota de la vorera</t>
  </si>
  <si>
    <t>PHR2-ADRF</t>
  </si>
  <si>
    <t>Adaptació fanal a cota de la nova vorera</t>
  </si>
  <si>
    <t>05</t>
  </si>
  <si>
    <t>PAVIMENTS</t>
  </si>
  <si>
    <t>P970-DFTK</t>
  </si>
  <si>
    <t>Base per a rigola amb formigó d'ús no estructural HNE-20/P/40 de resistència a compressió 20 N/mm2, consistència plàstica i grandària màxima del granulat 40 mm, escampat des de camió, estesa i vibratge manual, acabat reglejat</t>
  </si>
  <si>
    <t>P975-O240</t>
  </si>
  <si>
    <t>Rigola sense desnivell de formigó en massa HM - 30 / F / 10 / X0 amb una quantitat de ciment de 275 kg/m3 i relació aigua ciment =&lt; 0.6, de 20 cm d'amplària i de 35 a 40 cm d'alçària, acabat remolinat</t>
  </si>
  <si>
    <t>P976-U54K</t>
  </si>
  <si>
    <t>Rigola de 20 cm d'amplària de peça doble capa de formigó color blanc, de 20x20x8 cm, per a rigoles, col·locades amb morter sobre base de formigó d'ús no estructural i rejuntades amb beurada de ciment</t>
  </si>
  <si>
    <t>P967-E9VO</t>
  </si>
  <si>
    <t>Vorada feta amb peça recta de formigó per a vorades model T3, doble capa, amb secció normalitzada de calçada C3 28x17 cm, segons UNE 127340, de classe climàtica B, classe resistent a l'abrasió H i classe resistent a flexió T (R-5 MPa) segons UNE-EN 1340, col·locada sobre base de formigó no estructural HNE-15/P/40 de 10 a 20 cm d'alçària, i rejuntat amb morter per a ram de paleta</t>
  </si>
  <si>
    <t>P931-Z9LU</t>
  </si>
  <si>
    <t>Base de 15 cm de gruix de formigó en massa HM - 20 / B / 20 / X0 amb una quantitat de ciment de 200 kg/m3 i relació aigua ciment =&lt; 0.6, abocat des de camió amb estesa i vibratge manual, amb acabat reglejat, incloent els encofrats laterals i els dels junts de dilatació</t>
  </si>
  <si>
    <t>P963-E9LO</t>
  </si>
  <si>
    <t>Vorada corba de formigó,, doble capa, amb secció normalitzada de calçada C3 28x17 cm, segons UNE 127340, de classe climàtica B, classe resistent a l'abrasió H i classe resistent a flexió T (R-5 MPa) segons UNE-EN 1340, doble capa, amb secció normalitzada de calçada C3 28x17 cm,, col·locada sobre base de formigó d'ús no estructural HNE-15 i de 20 a 25 cm d'alçària, i rejuntada amb morter</t>
  </si>
  <si>
    <t>P9E1-V6RC</t>
  </si>
  <si>
    <t>Paviment de panot per a vorera gris de 20x20x4 cm, classe 1a, preu alt, sobre suport de 3 cm de morter amb additius, col·locat a truc de maceta amb morter mixt 1:2:10 i beurada de ciment pòrtland</t>
  </si>
  <si>
    <t>P9E1-V6RE</t>
  </si>
  <si>
    <t>Paviment de panot per a vorera gris de 20x20x8 cm, classe 1a, preu alt, sobre suport de 3 cm de morter amb additius, col·locat a truc de maceta amb morter mixt 1:2:10 i beurada de ciment pòrtland</t>
  </si>
  <si>
    <t>P9E1-V7XG</t>
  </si>
  <si>
    <t>Paviment de panot per a pas de vianants de color amb tacs de 20x20x4 cm, sobre suport de 3 cm de morter amb additius, col·locat a truc de maceta amb morter mixt 1:2:10 i beurada de color amb ciment blanc de ram de paleta</t>
  </si>
  <si>
    <t>P9E3-IZMA</t>
  </si>
  <si>
    <t>Franja per a invidents de 80 cm d'amplària, de panot de 20x20x4 cm de color gris amb ratllat direccional de classe 1a, preu superior, col·locats a truc de maceta amb morter ciment 1:6 i beurada de ciment pòrtland</t>
  </si>
  <si>
    <t>P9D2-H93L</t>
  </si>
  <si>
    <t>Paviment de llambordí ceràmic, de forma rectangular, de 10x20 cm i 6 cm de gruix, color vermell, sobre llit de sorra de 3 cm de gruix, amb rebliment de junts amb sorra fina i compactació del paviment acabat</t>
  </si>
  <si>
    <t>P9F4-DMHQ</t>
  </si>
  <si>
    <t>paviment de peça rectangular de formigó monocapa, gris, de 10x20 cm i 8 cm de gruix, preu alt, per a paviment, sobre llit de sorra de 3 cm de gruix, amb rebliment de junts amb sorra fina i compactació del paviment acabat</t>
  </si>
  <si>
    <t>P981-V80K</t>
  </si>
  <si>
    <t>Rampa per a gual de 57 cm d'amplària, amb peça de formigó per a guals de vehícles de doble capa per a posició central, de 40x57x25 cm, de color gris, fabricada amb granulats reciclats, col·locat sobre base de formigó d'ús no estructural HNE-15/P/40 de resistència a compressió 15 N/mm2, consistència plàstica i grandària màxima del granulat 40 mm, de 25 a 30 cm d'alçària, i rejuntat amb morter</t>
  </si>
  <si>
    <t>P983-V8GO</t>
  </si>
  <si>
    <t>Capçal per a gual amb peça de formigó per a guals de vehícles de doble capa per a posició lateral, de 40x57x25 cm, de color gris i transició recta a vorada, fabricada amb granulats reciclats, col·locat sobre base de formigó d'ús no estructural HNE-15/P/40 de 25 a 30 cm d'alçària, i rejuntat amb morter</t>
  </si>
  <si>
    <t>P992-IR5Q</t>
  </si>
  <si>
    <t>Escocell de 100x100 cm i 20 cm de fondària, amb de peça prefabricada de formigó per a escocell format per marc perimetral de formigó, de color gris granític amb acabat decapat i hidrofugat de dos mòduls, de 100x100 cm i 75 cm de diàmetre interior, col·locat sobre base de formigó d'ús no estructural HNE-15/P/40</t>
  </si>
  <si>
    <t>P9H9-JY1Z</t>
  </si>
  <si>
    <t>kg</t>
  </si>
  <si>
    <t>Reparació de paviment amb aglomerat asfàltic en fred per a reparacions puntuals, de 8 mm grandària màxima del granulat i lligant d'emulsió bituminosa, amb estesa i compactació manual, en entorn urbà amb dificultat de mobilitat, en voreres &lt;= 3 m d'amplària o calçada/plataforma única &lt;= 7 m d'amplària, amb afectació per serveis o elements de mobiliari urbà, en actuacions de fins a 1 1 m2</t>
  </si>
  <si>
    <t>06</t>
  </si>
  <si>
    <t>SENYALITZACIÓ</t>
  </si>
  <si>
    <t>PBA4-MP0Q</t>
  </si>
  <si>
    <t>Pintat sobre paviment de marca vial transversal contínua per a ús permanent i retrorreflectant en sec, amb humitat i amb pluja, tipus P-RR, de 50 cm d'amplària, amb pintura acrílica de color blanc i microesferes de vidre, aplicada amb màquina d'accionament manual, en entorn urbà amb dificultat de mobilitat, en voreres &lt;= 3 m d'amplària o calçada/plataforma única &lt;= 7 m d'amplària, amb afectació per serveis o elements de mobiliari urbà, en actuacions de 10 a 100 1 m</t>
  </si>
  <si>
    <t>PBA3-DXJG</t>
  </si>
  <si>
    <t>Pintat sobre paviment de marca vial longitudinal discontínua per a ús temporal i no retrorreflectant, tipus T-NR, de 10 cm d'amplària i 2/1 de relació pintat/no pintat, amb pintura acrílica de color groc, aplicada mecànicament mitjançant polvorització</t>
  </si>
  <si>
    <t>PBA3-DXJ7</t>
  </si>
  <si>
    <t>Pintat sobre paviment de marca vial longitudinal contínua per a ús permanent i retrorreflectant en sec, amb humitat i amb pluja, tipus P-RR, de 10 cm d'amplària, amb pintura acrílica de color blanc i microesferes de vidre, aplicada mecànicament mitjançant polvorització</t>
  </si>
  <si>
    <t>PBA2-I15A</t>
  </si>
  <si>
    <t>Pintat sobre paviment de marca vial superficial per a ús permanent i retrorreflectant en sec, amb humitat i amb pluja, tipus P-RR, amb pintura acrílica de color blanc i microesferes de vidre, aplicada amb màquina d'accionament manual, en entorn urbà amb dificultat de mobilitat, en voreres &lt;= 3 m d'amplària o calçada/plataforma única &lt;= 7 m d'amplària, amb afectació per serveis o elements de mobiliari urbà, en actuacions de fins a 1 1 m2</t>
  </si>
  <si>
    <t>PBBY-MR43</t>
  </si>
  <si>
    <t>Col·locació de suport de senyal vertical de tub d'acer galvanitzat de &lt;= 3 m d'alçària, per a suport de senyalització vertical, fixat a una base de formigó d'ús no estructural HNE-20/F/20 de resistència a compressió 20 N/mm2, consistència fluïda i grandària màxima del granulat 20 mm, en entorn urbà amb dificultat de mobilitat, en voreres &lt;= 3 m d'amplària o calçada/plataforma única &lt;= 7 m d'amplària, amb afectació per serveis o elements de mobiliari urbà, en actuacions de fins a 1 1 u</t>
  </si>
  <si>
    <t>PBBY-M8J7</t>
  </si>
  <si>
    <t>Col·locació de placa de senyalització vertical provinent d'ús anterior, sobre suport de peu o paraments verticals, de superfície de 0,5 a 1 m2 m2, a una alçària de &lt;= 3 m amb mitjans manuals</t>
  </si>
  <si>
    <t>07</t>
  </si>
  <si>
    <t>MOBILIARI</t>
  </si>
  <si>
    <t>PQ1Y-JMKI</t>
  </si>
  <si>
    <t>Col·locació de banc de fusta, resines o metàl·lic de 70 a 200 cm de llargària, amb fixacions mecàniques, en entorn urbà amb dificultat de mobilitat, en voreres &lt;= 3 m d'amplària o calçada/plataforma única &lt;= 7 m d'amplària, amb afectació per serveis o elements de mobiliari urbà, en actuacions de fins a 1 1 u</t>
  </si>
  <si>
    <t>PQ2Y-MA95</t>
  </si>
  <si>
    <t>Col·locació de paperera de &lt;= 60 l de capacitat, ancorada amb dau de formigó utilitzant martell trencador manual</t>
  </si>
  <si>
    <t>PQ4Y-I3CK</t>
  </si>
  <si>
    <t>Col·locació de pilona de forma prismàtica o cilíndrica amb màquina taladradora amb broca de diamant, ancorada &gt;= 20 cm amb morter polimèric de ciment amb resines sintètiques i fibres, en entorn urbà amb dificultat de mobilitat, en voreres &lt;= 3 m d'amplària o calçada/plataforma única &lt;= 7 m d'amplària, amb afectació per serveis o elements de mobiliari urbà, en actuacions de fins a 1 1 u</t>
  </si>
  <si>
    <t>PQZ8-L2JZ</t>
  </si>
  <si>
    <t>Col·locació del material per a l'aparcament de bicicletes inclòs base de sustentació, demolició, reposició i ajustat de la vorera, normal, en entorn urbà amb dificultat de mobilitat, en voreres &gt; 3 i &lt;= 5 m d'amplària o calçada/plataforma única &gt; 7 i &lt;= 12 m d'amplària, amb afectació per serveis o elements de mobiliari urbà, en actuacions de fins a 1 1 u</t>
  </si>
  <si>
    <t>P8RP-URP5</t>
  </si>
  <si>
    <t>Repassos d'acabats en façana de: obra vista, arrebossat i pintat o monocapa, de les mateixes característiques a l'existent, per canvis de rasant o reparacions a causa de les obres</t>
  </si>
  <si>
    <t>08</t>
  </si>
  <si>
    <t>GESTIÓ DE RESIDUS</t>
  </si>
  <si>
    <t>P2R4-IZ6P</t>
  </si>
  <si>
    <t>Càrrega amb mitjans mecànics i transport de terres contaminades a instal·lació autoritzada de gestió de residus, amb camió de 12 t, amb un recorregut de fins a 10 km</t>
  </si>
  <si>
    <t>P2R6-4I5F</t>
  </si>
  <si>
    <t>Càrrega amb mitjans mecànics i transport de residus inerts o no especials a instal·lació autoritzada de gestió de residus, amb camió per a transport de 12 t, amb un recorregut de més de 5 i fins a 10 km</t>
  </si>
  <si>
    <t>P2RA-EU7I</t>
  </si>
  <si>
    <t>Disposició controlada en dipòsit autoritzat inclòs el cànon sobre la deposició controlada dels residus de la construcció, segons la LLEI 8/2008, de residus de formigó inerts amb una densitat 1,45 t/m3, procedents de construcció o demolició, amb codi 17 01 01 segons la Llista Europea de Residus</t>
  </si>
  <si>
    <t>P2RB-HIFS</t>
  </si>
  <si>
    <t>Disposició de terres no contaminades de densitat aparent 1,6 t/m3, a valoritzador de materials naturals excavats amb codi VNME</t>
  </si>
  <si>
    <t>09</t>
  </si>
  <si>
    <t>SEGURETAT I SALUT</t>
  </si>
  <si>
    <t>HB2ASEG</t>
  </si>
  <si>
    <t>PA</t>
  </si>
  <si>
    <t>Partida alçada de seguretat i salut a les obres de construcció 2% aprox anual. (P-3)</t>
  </si>
  <si>
    <t>Justificació d'elements</t>
  </si>
  <si>
    <t>Nº</t>
  </si>
  <si>
    <t>Codi</t>
  </si>
  <si>
    <t>U.A.</t>
  </si>
  <si>
    <t>Descripció</t>
  </si>
  <si>
    <t>Element compost</t>
  </si>
  <si>
    <t>B06D-0L92</t>
  </si>
  <si>
    <t>Formigó de 150 kg/m3, amb una proporció en volum 1:4:8, amb ciment pòrtland amb filler calcari CEM II/B-L 32,5 R i granulat de pedra granítica de grandària màxima 20 mm, elaborat a l'obra amb formigonera de 250 l</t>
  </si>
  <si>
    <t>Rend.:</t>
  </si>
  <si>
    <t>Mà d'obra</t>
  </si>
  <si>
    <t>A0E-000A</t>
  </si>
  <si>
    <t>h</t>
  </si>
  <si>
    <t>Manobre especialista</t>
  </si>
  <si>
    <t>/R</t>
  </si>
  <si>
    <t>x</t>
  </si>
  <si>
    <t>=</t>
  </si>
  <si>
    <t>Subtotal mà d'obra</t>
  </si>
  <si>
    <t>Maquinària</t>
  </si>
  <si>
    <t>C176-00FW</t>
  </si>
  <si>
    <t>Formigonera de 250 l</t>
  </si>
  <si>
    <t>Subtotal maquinària</t>
  </si>
  <si>
    <t>Material</t>
  </si>
  <si>
    <t>B03L-05MS</t>
  </si>
  <si>
    <t>t</t>
  </si>
  <si>
    <t>Sorra de pedrera de pedra granítica per a formigons</t>
  </si>
  <si>
    <t>B055-067M</t>
  </si>
  <si>
    <t>Ciment pòrtland amb filler calcari CEM II/B-L 32,5 R segons UNE-EN 197-1, en sacs</t>
  </si>
  <si>
    <t>B011-05ME</t>
  </si>
  <si>
    <t>Aigua</t>
  </si>
  <si>
    <t>B03J-0K88</t>
  </si>
  <si>
    <t>Grava de pedrera de pedra granítica, de grandària màxima 20 mm, per a formigons</t>
  </si>
  <si>
    <t>Subtotal material</t>
  </si>
  <si>
    <t>Cost directe</t>
  </si>
  <si>
    <t>Despeses auxiliars</t>
  </si>
  <si>
    <t>%</t>
  </si>
  <si>
    <t>Total</t>
  </si>
  <si>
    <t>B07F-0LT4</t>
  </si>
  <si>
    <t>Morter de ciment pòrtland amb filler calcari CEM II/B-L i sorra, amb 250 kg/m3 de ciment, amb una proporció en volum 1:6 i 5 N/mm2 de resistència a compressió, elaborat a l'obra</t>
  </si>
  <si>
    <t>C176-00FX</t>
  </si>
  <si>
    <t>Formigonera de 165 l</t>
  </si>
  <si>
    <t>B03L-05N7</t>
  </si>
  <si>
    <t>Sorra de pedrera per a morters</t>
  </si>
  <si>
    <t>B07F-0LT6</t>
  </si>
  <si>
    <t>Morter mixt de ciment pòrtland amb filler calcari CEM II/B-L, calç i sorra, amb 200 kg/m3 de ciment, amb una proporció en volum 1:2:10 i 2,5 N/mm2 de resistència a compressió, elaborat a l'obra</t>
  </si>
  <si>
    <t>B054-06DH</t>
  </si>
  <si>
    <t>Calç aèria hidratada CL 90-S, en sacs</t>
  </si>
  <si>
    <t>B07G-0MR9</t>
  </si>
  <si>
    <t>Morter de ciment amb ciment pòrtland CEM I i sorra, amb additiu inclusor aire/plastificant i 250 kg/m3 de ciment, amb una proporció en volum 1:6 i 5 N/mm2 de resistència a compressió, elaborat a l'obra</t>
  </si>
  <si>
    <t>B081-06U6</t>
  </si>
  <si>
    <t>Additiu inclusor aire/plastificant per a morter, segons la norma UNE-EN 934-3</t>
  </si>
  <si>
    <t>B055-0661</t>
  </si>
  <si>
    <t>Ciment pòrtland CEM I 32,5 R segons UNE-EN 197-1, en sacs</t>
  </si>
  <si>
    <t>Partida d'obra</t>
  </si>
  <si>
    <t>P2146-DJ2P</t>
  </si>
  <si>
    <t>Demolició de paviment de mescla bituminosa de fins a 15 cm de gruix, d'amplària més de 2 m amb retroexcavadora amb martell trencador i càrrega sobre camió amb mitjans mecànics</t>
  </si>
  <si>
    <t>C115-00EE</t>
  </si>
  <si>
    <t>Retroexcavadora amb martell trencador</t>
  </si>
  <si>
    <t>C138-00KQ</t>
  </si>
  <si>
    <t>Pala carregadora sobre pneumàtics de 15 a 20 t</t>
  </si>
  <si>
    <t>Despeses indirectes</t>
  </si>
  <si>
    <t>P2146-DJ3B</t>
  </si>
  <si>
    <t>Demolició de paviment de mescla bituminosa de fins a 15 cm de gruix, d'amplària fins a 2 m, amb compressor i càrrega sobre camió amb mitjans mecànics</t>
  </si>
  <si>
    <t>C111-0056</t>
  </si>
  <si>
    <t>Compressor amb dos martells pneumàtics</t>
  </si>
  <si>
    <t>C13C-00LP</t>
  </si>
  <si>
    <t>Retroexcavadora sobre pneumàtics de 8 a 10 t</t>
  </si>
  <si>
    <t>P21Q2-8GXU</t>
  </si>
  <si>
    <t>Retirada de pilona fosa, enderroc de daus de formigó, i càrrega manual i mecànica de l'equipament i la runa sobre camió o contenidor</t>
  </si>
  <si>
    <t>P2241-52SS</t>
  </si>
  <si>
    <t>Repàs i piconatge de sòl de rasa d'amplària màxima 0,6 m, amb compactació del 95% PM</t>
  </si>
  <si>
    <t>A0D-0007</t>
  </si>
  <si>
    <t>Manobre</t>
  </si>
  <si>
    <t>C13A-00FQ</t>
  </si>
  <si>
    <t>Safata vibrant combustible amb placa de 60 cm</t>
  </si>
  <si>
    <t>P931-10RQ0</t>
  </si>
  <si>
    <t>Base de formigó de formigó en massa, amb 20% de granulats de material reciclat de formigons, HRM - 20 / B / 20 / X0 amb una quantitat de ciment de 200 kg/m3 i relació aigua ciment =&lt; 0.6, abocat mitjançant bombeig amb estesa i vibratge manual, amb acabat reglejat, en entorn urbà amb dificultat de mobilitat, en voreres &gt; 3 i &lt;= 5 m d'amplària o calçada/plataforma única &gt; 7 i &lt;= 12 m d'amplària, sense afectació per serveis o elements de mobiliari urbà, en actuacions de més de 2 m3</t>
  </si>
  <si>
    <t>A0F-000S</t>
  </si>
  <si>
    <t>Oficial 1a d'obra pública</t>
  </si>
  <si>
    <t>C172-003J</t>
  </si>
  <si>
    <t>Camió amb bomba de formigonar</t>
  </si>
  <si>
    <t>C20K-00DP</t>
  </si>
  <si>
    <t>Regle vibratori</t>
  </si>
  <si>
    <t>B06F7-JWOY</t>
  </si>
  <si>
    <t>Formigó en massa, amb 20% de granulats de material reciclat de formigons, HRM - 20 / B / 20 / X0 amb una quantitat de ciment de 200 kg/m3 i relació aigua ciment =&lt; 0.6</t>
  </si>
  <si>
    <t>PBA3-DXQS</t>
  </si>
  <si>
    <t>Pintat sobre paviment de marca vial longitudinal discontínua per a ús permanent i retrorreflectant en sec, amb humitat i amb pluja, tipus P-RR, de 50 cm d'amplària i 1/1 de relació pintat/no pintat, amb pintura acrílica de color blanc i microesferes de vidre, aplicada mecànicament mitjançant polvorització</t>
  </si>
  <si>
    <t>A0F-000B</t>
  </si>
  <si>
    <t>Oficial 1a</t>
  </si>
  <si>
    <t>C1B0-006C</t>
  </si>
  <si>
    <t>Màquina per a pintar bandes de vial, autopropulsada</t>
  </si>
  <si>
    <t>BBA1-2XWQ</t>
  </si>
  <si>
    <t>Pintura acrílica de color blanc, per a marques vials</t>
  </si>
  <si>
    <t>BBA0-0SD5</t>
  </si>
  <si>
    <t>Microesferes de vidre per a senyalització per a marques vials retrorreflectants en sec, amb humitat i amb pluja</t>
  </si>
  <si>
    <t>P-1</t>
  </si>
  <si>
    <t>P-2</t>
  </si>
  <si>
    <t>C135-00LX</t>
  </si>
  <si>
    <t>Miniexcavadora de gasoil, de 34 kW, sobre cadenes de 2 a 5,9 t</t>
  </si>
  <si>
    <t>C13A-00FP</t>
  </si>
  <si>
    <t>Picó vibrant de combustible amb placa de 30x30 cm</t>
  </si>
  <si>
    <t>B03C-05NK</t>
  </si>
  <si>
    <t>Sauló garbellat, subministrat en sacs de 0,8 m3</t>
  </si>
  <si>
    <t>B069-2A9O</t>
  </si>
  <si>
    <t>Formigó d'ús no estructural HNE-15/P/20 de resistència a compressió 15 N/mm2, consistència plàstica i grandària màxima del granulat 20 mm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</si>
  <si>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</si>
  <si>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</si>
  <si>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</si>
  <si>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</si>
  <si>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</si>
  <si>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</si>
  <si>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</si>
  <si>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</si>
  <si>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</si>
  <si>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C178-00GF</t>
  </si>
  <si>
    <t>Màquina tallajunts amb disc de diamant per a paviment</t>
  </si>
  <si>
    <t>P-12</t>
  </si>
  <si>
    <t>P-13</t>
  </si>
  <si>
    <t>P-14</t>
  </si>
  <si>
    <t>P-15</t>
  </si>
  <si>
    <t>C1B0-H4LE</t>
  </si>
  <si>
    <t>Màquina per fresat de pintures de marca vial d'accionament manual</t>
  </si>
  <si>
    <t>P-16</t>
  </si>
  <si>
    <t>A0F-000R</t>
  </si>
  <si>
    <t>Oficial 1a muntador</t>
  </si>
  <si>
    <t>A01-FEPH</t>
  </si>
  <si>
    <t>Ajudant muntador</t>
  </si>
  <si>
    <t>P-17</t>
  </si>
  <si>
    <t>P-18</t>
  </si>
  <si>
    <t>C111-0055</t>
  </si>
  <si>
    <t>Compressor amb un martell pneumàtic</t>
  </si>
  <si>
    <t>P-19</t>
  </si>
  <si>
    <t>C152-003B</t>
  </si>
  <si>
    <t>Camió grua</t>
  </si>
  <si>
    <t>P-20</t>
  </si>
  <si>
    <t>P-21</t>
  </si>
  <si>
    <t>C138-00KG</t>
  </si>
  <si>
    <t>Pala carregadora sobre cadenes d'11 a 17 t, amb escarificadora</t>
  </si>
  <si>
    <t>C139-00LK</t>
  </si>
  <si>
    <t>Pala excavadora giratòria sobre pneumàtics de 15 a 20 t</t>
  </si>
  <si>
    <t>P-22</t>
  </si>
  <si>
    <t>P-23</t>
  </si>
  <si>
    <t>C131-005G</t>
  </si>
  <si>
    <t>Corró vibratori autopropulsat, de 12 a 14 t</t>
  </si>
  <si>
    <t>C136-00F4</t>
  </si>
  <si>
    <t>Motoanivelladora petita</t>
  </si>
  <si>
    <t>P-24</t>
  </si>
  <si>
    <t>B03L-05N5</t>
  </si>
  <si>
    <t>Sorra de pedrera de 0 a 3,5 mm</t>
  </si>
  <si>
    <t>P-25</t>
  </si>
  <si>
    <t>C154-003M</t>
  </si>
  <si>
    <t>Camió per a transport de 12 t</t>
  </si>
  <si>
    <t>C139-00LJ</t>
  </si>
  <si>
    <t>Pala excavadora giratòria sobre cadenes de 31 a 40 t</t>
  </si>
  <si>
    <t>P-26</t>
  </si>
  <si>
    <t>P-27</t>
  </si>
  <si>
    <t>B2RA-28UQ</t>
  </si>
  <si>
    <t>P-28</t>
  </si>
  <si>
    <t>B2RB-HFVL</t>
  </si>
  <si>
    <t>P-29</t>
  </si>
  <si>
    <t>A0140000</t>
  </si>
  <si>
    <t>H</t>
  </si>
  <si>
    <t>MANOBRE</t>
  </si>
  <si>
    <t>A0121000</t>
  </si>
  <si>
    <t>OFICIAL 1A</t>
  </si>
  <si>
    <t>BGW1U800</t>
  </si>
  <si>
    <t>M2</t>
  </si>
  <si>
    <t>MATERIAL REPOSICIÓ DE PARET I  REVESTIMENT PEDRA, MARBRE O GRANIT</t>
  </si>
  <si>
    <t>P-30</t>
  </si>
  <si>
    <t>C151-002Z</t>
  </si>
  <si>
    <t>Camió cisterna de 8 m3</t>
  </si>
  <si>
    <t>B03F-05NY</t>
  </si>
  <si>
    <t>Tot-u artificial procedent de granulats reciclats de formigó</t>
  </si>
  <si>
    <t>P-31</t>
  </si>
  <si>
    <t>B0D21-07OY</t>
  </si>
  <si>
    <t>Tauló de fusta de pi per a 10 usos</t>
  </si>
  <si>
    <t>B06F1-I0IL</t>
  </si>
  <si>
    <t>Formigó en massa HM - 20 / B / 20 / X0 amb una quantitat de ciment de 200 kg/m3 i relació aigua ciment =&lt; 0.6</t>
  </si>
  <si>
    <t>P-32</t>
  </si>
  <si>
    <t>B960-0GTA</t>
  </si>
  <si>
    <t>Vorada corba de formigó,, doble capa, amb secció normalitzada de calçada C3 28x17 cm, segons UNE 127340, de classe climàtica B, classe resistent a l'abrasió H i classe resistent a flexió T (R-5 MPa) segons UNE-EN 1340, doble capa, amb secció normalitzada de calçada C3 28x17 cm,</t>
  </si>
  <si>
    <t>B07L-1PYA</t>
  </si>
  <si>
    <t>Morter per a ram de paleta, classe M 5 (5 N/mm2), a granel, de designació (G) segons norma UNE-EN 998-2</t>
  </si>
  <si>
    <t>B069-2A9P</t>
  </si>
  <si>
    <t>Formigó d'ús no estructural HNE-15/P/40 de resistència a compressió 15 N/mm2, consistència plàstica i grandària màxima del granulat 40 mm</t>
  </si>
  <si>
    <t>P-33</t>
  </si>
  <si>
    <t>B962-0GR5</t>
  </si>
  <si>
    <t>Peça recta de formigó per a vorades model T3, doble capa, amb secció normalitzada de calçada C3 28x17 cm, segons UNE 127340, de classe climàtica B, classe resistent a l'abrasió H i classe resistent a flexió T (R-5 MPa) segons UNE-EN 1340</t>
  </si>
  <si>
    <t>P-34</t>
  </si>
  <si>
    <t>B069-I3Q0</t>
  </si>
  <si>
    <t>Formigó d'ús no estructural HNE-20/P/40 de resistència a compressió 20 N/mm2, consistència plàstica i grandària màxima del granulat 40 mm</t>
  </si>
  <si>
    <t>P-35</t>
  </si>
  <si>
    <t>B06F1-KB8G</t>
  </si>
  <si>
    <t>Formigó en massa HM - 30 / F / 10 / X0 amb una quantitat de ciment de 275 kg/m3 i relació aigua ciment =&lt; 0.6</t>
  </si>
  <si>
    <t>P-36</t>
  </si>
  <si>
    <t>C17A-00JL</t>
  </si>
  <si>
    <t>Mesclador continu per a morter preparat en sacs</t>
  </si>
  <si>
    <t>B055-065W</t>
  </si>
  <si>
    <t>Ciment blanc de ram de paleta BL 22,5 X segons UNE 80305, en sacs</t>
  </si>
  <si>
    <t>B069-I4L6</t>
  </si>
  <si>
    <t>Formigó d'ús no estructural HNE-20/B/20 de resistència a compressió 20 N/mm2, consistència tova i grandària màxima del granulat 20 mm</t>
  </si>
  <si>
    <t>B07L-1PY6</t>
  </si>
  <si>
    <t>Morter per a ram de paleta, classe M 5 (5 N/mm2), en sacs, de designació (G) segons norma UNE-EN 998-2</t>
  </si>
  <si>
    <t>B971-133D5</t>
  </si>
  <si>
    <t>Peça doble capa de formigó color blanc, de 20x20x8 cm, per a rigoles</t>
  </si>
  <si>
    <t>P-37</t>
  </si>
  <si>
    <t>B980-V800</t>
  </si>
  <si>
    <t>Peça de formigó per a guals de vehícles de doble capa per a posició central, de 40x57x25 cm, de color gris, fabricada amb granulats reciclats</t>
  </si>
  <si>
    <t>P-38</t>
  </si>
  <si>
    <t>B980-V801</t>
  </si>
  <si>
    <t>Peça de formigó per a guals de vehícles de doble capa per a posició lateral, de 40x57x25 cm, de color gris i transició recta a vorada, fabricada amb granulats reciclats</t>
  </si>
  <si>
    <t>P-39</t>
  </si>
  <si>
    <t>A0F-000T</t>
  </si>
  <si>
    <t>Oficial 1a paleta</t>
  </si>
  <si>
    <t>B994-H6RM</t>
  </si>
  <si>
    <t>Peça prefabricada de formigó per a escocell format per marc perimetral de formigó, de color gris granític amb acabat decapat i hidrofugat de dos mòduls, de 100x100 cm i 75 cm de diàmetre interior</t>
  </si>
  <si>
    <t>P-40</t>
  </si>
  <si>
    <t>B9D0-H5LW</t>
  </si>
  <si>
    <t>Llambordí ceràmic de forma rectangular de 10x20 cm i 6 cm de gruix, de color vermell, preu alt</t>
  </si>
  <si>
    <t>P-41</t>
  </si>
  <si>
    <t>B9E2-0HOR</t>
  </si>
  <si>
    <t>Panot gris de 20x20x4 cm, classe 1a, preu alt de textura llis</t>
  </si>
  <si>
    <t>Subtotal element compost</t>
  </si>
  <si>
    <t>P-42</t>
  </si>
  <si>
    <t>B9E2-HYIG</t>
  </si>
  <si>
    <t>Panot gris de 20x20x8 cm, classe 1a, preu alt de textura llis</t>
  </si>
  <si>
    <t>P-43</t>
  </si>
  <si>
    <t>B9E1-0HP8</t>
  </si>
  <si>
    <t>Panot de color amb tacs de 20x20x4 cm, per a pas de vianants</t>
  </si>
  <si>
    <t>B083-06UD</t>
  </si>
  <si>
    <t>Colorant en pols per a formigó</t>
  </si>
  <si>
    <t>P-44</t>
  </si>
  <si>
    <t>B9E2-Z9HI</t>
  </si>
  <si>
    <t>Panot gris de 20x20x4 cm, classe 1a, preu superior de textura ratllat direccional</t>
  </si>
  <si>
    <t>P-45</t>
  </si>
  <si>
    <t>B9F3-0HQA</t>
  </si>
  <si>
    <t>Peça rectangular de formigó monocapa, gris, de 10x20 cm i 8 cm de gruix, preu alt, per a paviment</t>
  </si>
  <si>
    <t>P-46</t>
  </si>
  <si>
    <t>C13A-00FR</t>
  </si>
  <si>
    <t>Compactador combustible duplex manual de 700 kg</t>
  </si>
  <si>
    <t>B9H0-2MT8</t>
  </si>
  <si>
    <t>Aglomerat asfàltic en fred per a reparacions puntuals, de 8 mm grandària màxima del granulat i lligant d'emulsió bituminosa</t>
  </si>
  <si>
    <t>P-47</t>
  </si>
  <si>
    <t>C1B0-006D</t>
  </si>
  <si>
    <t>Màquina per a pintar bandes de vial, d'accionament manual</t>
  </si>
  <si>
    <t>BBA0-0SD6</t>
  </si>
  <si>
    <t>Microesferes de vidre per a senyalització per a marques vials retrorreflectants en sec</t>
  </si>
  <si>
    <t>P-48</t>
  </si>
  <si>
    <t>P-49</t>
  </si>
  <si>
    <t>A0F-0015</t>
  </si>
  <si>
    <t>Oficial 1a per a seguretat i salut</t>
  </si>
  <si>
    <t>A0D-0009</t>
  </si>
  <si>
    <t>Manobre per a seguretat i salut</t>
  </si>
  <si>
    <t>C1B0-006F</t>
  </si>
  <si>
    <t>Màquina per a pintar bandes de vial, autopropulsada, per a seguretat i salut</t>
  </si>
  <si>
    <t>BBA1-2XWO</t>
  </si>
  <si>
    <t>Pintura acrílica de color groc, per a marques vials</t>
  </si>
  <si>
    <t>P-50</t>
  </si>
  <si>
    <t>P-51</t>
  </si>
  <si>
    <t>P-52</t>
  </si>
  <si>
    <t>B069-I5I9</t>
  </si>
  <si>
    <t>Formigó d'ús no estructural HNE-20/F/20 de resistència a compressió 20 N/mm2, consistència fluïda i grandària màxima del granulat 20 mm</t>
  </si>
  <si>
    <t>P-53</t>
  </si>
  <si>
    <t>BD51-0M3Z</t>
  </si>
  <si>
    <t>Bastiment i reixa practicable per a embornal, de fosa grisa de 800x364x50 mm exteriors i 52 kg de pes</t>
  </si>
  <si>
    <t>P-54</t>
  </si>
  <si>
    <t>B0DZ1-0ZLZ</t>
  </si>
  <si>
    <t>l</t>
  </si>
  <si>
    <t>Desencofrant</t>
  </si>
  <si>
    <t>B0DF8-0FFB</t>
  </si>
  <si>
    <t>Motlle metàl·lic per a encofrat de caixa d'embornal de 70x30x85 cm, per a 150 usos</t>
  </si>
  <si>
    <t>P-55</t>
  </si>
  <si>
    <t>A01-FEP3</t>
  </si>
  <si>
    <t>Ajudant col·locador</t>
  </si>
  <si>
    <t>A0F-000D</t>
  </si>
  <si>
    <t>Oficial 1a col·locador</t>
  </si>
  <si>
    <t>B069-I4H8</t>
  </si>
  <si>
    <t>Formigó d'ús no estructural HNE-20/P/20 de resistència a compressió 20 N/mm2, consistència plàstica i grandària màxima del granulat 20 mm</t>
  </si>
  <si>
    <t>BDW2-1KC3</t>
  </si>
  <si>
    <t>Accessori genèric per a tub de polipropilè, D=400 mm</t>
  </si>
  <si>
    <t>BDY2-1KCI</t>
  </si>
  <si>
    <t>Element de muntatge per a tub de polipropilè, D=400 mm</t>
  </si>
  <si>
    <t>BD7B-1ZRA</t>
  </si>
  <si>
    <t>Tub de polipropilè de paret tricapa per a sanejament sense pressió, de DN 400 mm i de SN 8 (8 kN/m2) de rigidesa anular, per a unió elàstica amb anella elastomèrica</t>
  </si>
  <si>
    <t>P-56</t>
  </si>
  <si>
    <t>P-57</t>
  </si>
  <si>
    <t>BDK5-1KH0</t>
  </si>
  <si>
    <t>Bastiment quadrat i tapa quadrat de fosa dúctil per a pericó de serveis, recolzada, pas lliure de 400x400 mm classe B125 segons norma UNE-EN 124</t>
  </si>
  <si>
    <t>P-58</t>
  </si>
  <si>
    <t>BDK2-1KNI</t>
  </si>
  <si>
    <t>Pericó de formigó prefabricat sense fons de 40x40 cm i fondària de 45 cm, per a instal·lacions de serveis</t>
  </si>
  <si>
    <t>B069-I6LP</t>
  </si>
  <si>
    <t>Formigó d'ús no estructural HNE-20/B/40 de resistència a compressió 20 N/mm2, consistència tova i grandària màxima del granulat 40 mm</t>
  </si>
  <si>
    <t>P-59</t>
  </si>
  <si>
    <t>A01-FEPD</t>
  </si>
  <si>
    <t>Ajudant electricista</t>
  </si>
  <si>
    <t>B06F1-I4HH</t>
  </si>
  <si>
    <t>Formigó en massa HM - 20 / B / 10 / X0 amb una quantitat de ciment de 200 kg/m3 i relació aigua ciment =&lt; 0.6</t>
  </si>
  <si>
    <t>P-60</t>
  </si>
  <si>
    <t>CZ15-H4NI</t>
  </si>
  <si>
    <t>Grup electrògen d'1 a 5 kVA</t>
  </si>
  <si>
    <t>C20G-00DT</t>
  </si>
  <si>
    <t>Màquina taladradora</t>
  </si>
  <si>
    <t>B0AN-07J3</t>
  </si>
  <si>
    <t>Tac químic de diàmetre 12 mm, amb cargol, volandera i femella d'acer inoxidable</t>
  </si>
  <si>
    <t>P-61</t>
  </si>
  <si>
    <t>C20H-00DN</t>
  </si>
  <si>
    <t>Martell trencador manual</t>
  </si>
  <si>
    <t>P-62</t>
  </si>
  <si>
    <t>C20B-00HC</t>
  </si>
  <si>
    <t>Màquina taladradora amb broca de diamant refrigerada amb aigua per a forats de 5 a 20 cm com a màxim</t>
  </si>
  <si>
    <t>CZ15-00E4</t>
  </si>
  <si>
    <t>Grup electrògen de 20 a 30 kVA</t>
  </si>
  <si>
    <t>B079-06TC</t>
  </si>
  <si>
    <t>Morter polimèric de ciment amb resines sintètiques i fibres</t>
  </si>
  <si>
    <t>P-63</t>
  </si>
  <si>
    <t>B07D-CVVV</t>
  </si>
  <si>
    <t>Morter sintètic epoxi de resines epoxi</t>
  </si>
  <si>
    <t>A01-FEP0</t>
  </si>
  <si>
    <t>A01-FEP00</t>
  </si>
  <si>
    <t>A01-FEP01</t>
  </si>
  <si>
    <t>A01-FEP02</t>
  </si>
  <si>
    <t>A0F-0000</t>
  </si>
  <si>
    <t>A0F-00000</t>
  </si>
  <si>
    <t>A0F-00001</t>
  </si>
  <si>
    <t>A0F-00002</t>
  </si>
  <si>
    <t>AMIDAMENTS</t>
  </si>
  <si>
    <t>Preu unitari PEM</t>
  </si>
  <si>
    <t>Preu unitari  PEC (sense IVA)</t>
  </si>
  <si>
    <t>Puntuació total partida</t>
  </si>
  <si>
    <t>Paviment de peça rectangular de formigó monocapa, gris, de 10x20 cm i 8 cm de gruix, preu alt, per a paviment, sobre llit de sorra de 3 cm de gruix, amb rebliment de junts amb sorra fina i compactació del paviment acabat</t>
  </si>
  <si>
    <t>Preu oferta PEC (sense IVA)</t>
  </si>
  <si>
    <t>QUADRE DE PRESENTACIÓ D'OFERTES</t>
  </si>
  <si>
    <t>PEC = PEM + DESPESES GENERALS 13% + BENEFICI INFUSTRIASL 6%</t>
  </si>
  <si>
    <t>Càlcul preu unitari ml/m2/m3 de les partides d'arranjament accessibilitat del municipi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</si>
</sst>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0.00"/>
    <numFmt numFmtId="165" formatCode="###,###,##0.000"/>
    <numFmt numFmtId="166" formatCode="###,###,##0.00000"/>
    <numFmt numFmtId="167" formatCode="#,##0.00\ &quot;€&quot;"/>
  </numFmts>
  <fonts count="13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 applyNumberFormat="0" applyBorder="0" applyAlignment="0"/>
  </cellStyleXfs>
  <cellXfs count="48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5" fillId="2" borderId="0" xfId="0" applyFont="1" applyFill="1"/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horizontal="center" vertical="top"/>
    </xf>
    <xf numFmtId="164" fontId="3" fillId="4" borderId="0" xfId="0" applyNumberFormat="1" applyFont="1" applyFill="1" applyAlignment="1" applyProtection="1">
      <alignment vertical="top"/>
      <protection locked="0"/>
    </xf>
    <xf numFmtId="165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166" fontId="0" fillId="0" borderId="0" xfId="0" applyNumberFormat="1"/>
    <xf numFmtId="0" fontId="0" fillId="4" borderId="0" xfId="0" applyFill="1" applyProtection="1">
      <protection locked="0"/>
    </xf>
    <xf numFmtId="0" fontId="0" fillId="0" borderId="0" xfId="0" applyAlignment="1">
      <alignment horizontal="right"/>
    </xf>
    <xf numFmtId="166" fontId="0" fillId="4" borderId="1" xfId="0" applyNumberFormat="1" applyFill="1" applyBorder="1" applyProtection="1">
      <protection locked="0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9" fillId="5" borderId="0" xfId="0" applyFont="1" applyFill="1"/>
    <xf numFmtId="49" fontId="9" fillId="5" borderId="0" xfId="0" applyNumberFormat="1" applyFont="1" applyFill="1"/>
    <xf numFmtId="0" fontId="9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9" fillId="0" borderId="0" xfId="0" applyFont="1" applyAlignment="1">
      <alignment vertical="center" wrapText="1"/>
    </xf>
    <xf numFmtId="167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0" fillId="0" borderId="2" xfId="0" applyBorder="1"/>
    <xf numFmtId="49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167" fontId="8" fillId="4" borderId="3" xfId="0" applyNumberFormat="1" applyFont="1" applyFill="1" applyBorder="1" applyAlignment="1" applyProtection="1">
      <alignment vertical="center"/>
      <protection locked="0"/>
    </xf>
    <xf numFmtId="167" fontId="8" fillId="4" borderId="5" xfId="0" applyNumberFormat="1" applyFont="1" applyFill="1" applyBorder="1" applyAlignment="1" applyProtection="1">
      <alignment vertical="center"/>
      <protection locked="0"/>
    </xf>
    <xf numFmtId="164" fontId="8" fillId="0" borderId="3" xfId="0" applyNumberFormat="1" applyFont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1" fontId="12" fillId="0" borderId="0" xfId="0" applyNumberFormat="1" applyFont="1"/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justify" vertical="top" wrapText="1"/>
    </xf>
    <xf numFmtId="0" fontId="0" fillId="0" borderId="0" xfId="0" applyAlignment="1">
      <alignment vertical="top"/>
    </xf>
    <xf numFmtId="165" fontId="3" fillId="4" borderId="0" xfId="0" applyNumberFormat="1" applyFont="1" applyFill="1" applyAlignment="1" applyProtection="1">
      <alignment horizontal="left" vertical="top"/>
      <protection locked="0"/>
    </xf>
    <xf numFmtId="0" fontId="0" fillId="4" borderId="0" xfId="0" applyFill="1" applyAlignment="1" applyProtection="1">
      <alignment vertical="top"/>
      <protection locked="0"/>
    </xf>
    <xf numFmtId="0" fontId="6" fillId="0" borderId="0" xfId="0" applyFont="1"/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workbookViewId="0">
      <pane ySplit="7" topLeftCell="A8" activePane="bottomLeft" state="frozenSplit"/>
      <selection pane="bottomLeft" activeCell="H5" sqref="H5"/>
    </sheetView>
  </sheetViews>
  <sheetFormatPr baseColWidth="10" defaultColWidth="9.109375" defaultRowHeight="14.4" x14ac:dyDescent="0.3"/>
  <cols>
    <col min="1" max="1" width="18.6640625" style="14" customWidth="1"/>
    <col min="2" max="2" width="3.44140625" style="14" customWidth="1"/>
    <col min="3" max="3" width="13.6640625" style="14" customWidth="1"/>
    <col min="4" max="4" width="4.44140625" style="14" customWidth="1"/>
    <col min="5" max="5" width="48.6640625" style="15" customWidth="1"/>
    <col min="6" max="7" width="12.6640625" style="21" customWidth="1"/>
    <col min="8" max="8" width="13.6640625" style="21" customWidth="1"/>
    <col min="9" max="9" width="11.109375" style="14" customWidth="1"/>
  </cols>
  <sheetData>
    <row r="1" spans="1:10" ht="15" customHeight="1" x14ac:dyDescent="0.3">
      <c r="C1" s="39" t="s">
        <v>484</v>
      </c>
      <c r="D1" s="39"/>
      <c r="E1" s="39"/>
      <c r="F1" s="39"/>
      <c r="G1" s="39"/>
      <c r="H1" s="39"/>
      <c r="I1" s="39"/>
    </row>
    <row r="2" spans="1:10" ht="15" customHeight="1" x14ac:dyDescent="0.3">
      <c r="C2" s="39"/>
      <c r="D2" s="39"/>
      <c r="E2" s="39"/>
      <c r="F2" s="39"/>
      <c r="G2" s="39"/>
      <c r="H2" s="39"/>
      <c r="I2" s="39"/>
    </row>
    <row r="3" spans="1:10" ht="15" customHeight="1" x14ac:dyDescent="0.3">
      <c r="C3" s="33"/>
      <c r="D3" s="33"/>
      <c r="E3" s="33"/>
      <c r="F3" s="33"/>
      <c r="G3" s="34"/>
      <c r="H3" s="35"/>
      <c r="I3" s="34"/>
    </row>
    <row r="4" spans="1:10" ht="15" customHeight="1" x14ac:dyDescent="0.3">
      <c r="C4" s="36" t="s">
        <v>486</v>
      </c>
      <c r="D4" s="36"/>
      <c r="E4" s="36"/>
      <c r="F4" s="36"/>
      <c r="G4" s="37"/>
      <c r="H4" s="35">
        <v>94</v>
      </c>
      <c r="I4" s="34"/>
    </row>
    <row r="5" spans="1:10" ht="14.25" customHeight="1" x14ac:dyDescent="0.3">
      <c r="C5" s="36" t="s">
        <v>485</v>
      </c>
      <c r="D5" s="36"/>
      <c r="E5" s="36"/>
      <c r="F5" s="36"/>
      <c r="G5" s="37"/>
      <c r="H5" s="35"/>
      <c r="I5" s="34"/>
    </row>
    <row r="6" spans="1:10" ht="14.25" customHeight="1" x14ac:dyDescent="0.3">
      <c r="C6" s="36"/>
      <c r="D6" s="36"/>
      <c r="E6" s="36"/>
      <c r="F6" s="36"/>
      <c r="G6" s="37"/>
      <c r="H6" s="35"/>
      <c r="I6" s="34"/>
    </row>
    <row r="7" spans="1:10" ht="39.6" x14ac:dyDescent="0.3">
      <c r="C7" s="38"/>
      <c r="D7" s="38"/>
      <c r="E7" s="38"/>
      <c r="F7" s="16" t="s">
        <v>479</v>
      </c>
      <c r="G7" s="16" t="s">
        <v>480</v>
      </c>
      <c r="H7" s="16" t="s">
        <v>481</v>
      </c>
      <c r="I7" s="16" t="s">
        <v>483</v>
      </c>
    </row>
    <row r="8" spans="1:10" x14ac:dyDescent="0.3">
      <c r="C8" s="17" t="s">
        <v>3</v>
      </c>
      <c r="D8" s="18" t="s">
        <v>2</v>
      </c>
      <c r="E8" s="19" t="s">
        <v>4</v>
      </c>
      <c r="F8" s="20"/>
      <c r="G8" s="20"/>
      <c r="H8" s="20"/>
      <c r="I8" s="20"/>
    </row>
    <row r="9" spans="1:10" ht="5.0999999999999996" customHeight="1" x14ac:dyDescent="0.3"/>
    <row r="10" spans="1:10" ht="66" x14ac:dyDescent="0.3">
      <c r="A10" s="22"/>
      <c r="C10" s="27" t="s">
        <v>5</v>
      </c>
      <c r="D10" s="27" t="s">
        <v>6</v>
      </c>
      <c r="E10" s="28" t="s">
        <v>7</v>
      </c>
      <c r="F10" s="29">
        <v>8.5299999999999994</v>
      </c>
      <c r="G10" s="30">
        <f>F10*1.19</f>
        <v>10.150699999999999</v>
      </c>
      <c r="H10" s="31">
        <v>1</v>
      </c>
      <c r="I10" s="32"/>
      <c r="J10" s="26"/>
    </row>
    <row r="11" spans="1:10" ht="52.8" x14ac:dyDescent="0.3">
      <c r="A11" s="22"/>
      <c r="C11" s="27" t="s">
        <v>8</v>
      </c>
      <c r="D11" s="27" t="s">
        <v>6</v>
      </c>
      <c r="E11" s="28" t="s">
        <v>9</v>
      </c>
      <c r="F11" s="29">
        <v>13.09</v>
      </c>
      <c r="G11" s="30">
        <f t="shared" ref="G11:G14" si="0">F11*1.19</f>
        <v>15.5771</v>
      </c>
      <c r="H11" s="31">
        <v>1</v>
      </c>
      <c r="I11" s="32"/>
    </row>
    <row r="12" spans="1:10" ht="92.4" x14ac:dyDescent="0.3">
      <c r="A12" s="22"/>
      <c r="C12" s="27" t="s">
        <v>10</v>
      </c>
      <c r="D12" s="27" t="s">
        <v>6</v>
      </c>
      <c r="E12" s="28" t="s">
        <v>11</v>
      </c>
      <c r="F12" s="29">
        <v>30.63</v>
      </c>
      <c r="G12" s="30">
        <f t="shared" si="0"/>
        <v>36.4497</v>
      </c>
      <c r="H12" s="31">
        <v>1</v>
      </c>
      <c r="I12" s="32"/>
    </row>
    <row r="13" spans="1:10" ht="92.4" x14ac:dyDescent="0.3">
      <c r="A13" s="22"/>
      <c r="C13" s="27" t="s">
        <v>12</v>
      </c>
      <c r="D13" s="27" t="s">
        <v>6</v>
      </c>
      <c r="E13" s="28" t="s">
        <v>13</v>
      </c>
      <c r="F13" s="29">
        <v>19.829999999999998</v>
      </c>
      <c r="G13" s="30">
        <f t="shared" si="0"/>
        <v>23.597699999999996</v>
      </c>
      <c r="H13" s="31">
        <v>1</v>
      </c>
      <c r="I13" s="32"/>
    </row>
    <row r="14" spans="1:10" ht="79.2" x14ac:dyDescent="0.3">
      <c r="A14" s="22"/>
      <c r="C14" s="27" t="s">
        <v>14</v>
      </c>
      <c r="D14" s="27" t="s">
        <v>6</v>
      </c>
      <c r="E14" s="28" t="s">
        <v>15</v>
      </c>
      <c r="F14" s="29">
        <v>263.05</v>
      </c>
      <c r="G14" s="30">
        <f t="shared" si="0"/>
        <v>313.02949999999998</v>
      </c>
      <c r="H14" s="31">
        <v>1</v>
      </c>
      <c r="I14" s="32"/>
    </row>
    <row r="15" spans="1:10" x14ac:dyDescent="0.3">
      <c r="C15" s="17" t="s">
        <v>3</v>
      </c>
      <c r="D15" s="18" t="s">
        <v>16</v>
      </c>
      <c r="E15" s="19" t="s">
        <v>17</v>
      </c>
      <c r="F15" s="20"/>
      <c r="G15" s="20"/>
      <c r="H15" s="20"/>
      <c r="I15" s="20"/>
    </row>
    <row r="16" spans="1:10" ht="5.0999999999999996" customHeight="1" x14ac:dyDescent="0.3"/>
    <row r="17" spans="1:9" ht="39.6" x14ac:dyDescent="0.3">
      <c r="A17" s="22"/>
      <c r="C17" s="27" t="s">
        <v>18</v>
      </c>
      <c r="D17" s="27" t="s">
        <v>19</v>
      </c>
      <c r="E17" s="28" t="s">
        <v>20</v>
      </c>
      <c r="F17" s="29">
        <v>12.48</v>
      </c>
      <c r="G17" s="30">
        <f>F17*1.19</f>
        <v>14.8512</v>
      </c>
      <c r="H17" s="31">
        <v>1</v>
      </c>
      <c r="I17" s="32"/>
    </row>
    <row r="18" spans="1:9" ht="39.6" x14ac:dyDescent="0.3">
      <c r="A18" s="22"/>
      <c r="C18" s="27" t="s">
        <v>21</v>
      </c>
      <c r="D18" s="27" t="s">
        <v>19</v>
      </c>
      <c r="E18" s="28" t="s">
        <v>22</v>
      </c>
      <c r="F18" s="29">
        <v>9.6300000000000008</v>
      </c>
      <c r="G18" s="30">
        <f t="shared" ref="G18:G30" si="1">F18*1.19</f>
        <v>11.4597</v>
      </c>
      <c r="H18" s="31">
        <v>1</v>
      </c>
      <c r="I18" s="32"/>
    </row>
    <row r="19" spans="1:9" ht="39.6" x14ac:dyDescent="0.3">
      <c r="A19" s="22"/>
      <c r="C19" s="27" t="s">
        <v>23</v>
      </c>
      <c r="D19" s="27" t="s">
        <v>19</v>
      </c>
      <c r="E19" s="28" t="s">
        <v>24</v>
      </c>
      <c r="F19" s="29">
        <v>5.31</v>
      </c>
      <c r="G19" s="30">
        <f t="shared" si="1"/>
        <v>6.3188999999999993</v>
      </c>
      <c r="H19" s="31">
        <v>1</v>
      </c>
      <c r="I19" s="32"/>
    </row>
    <row r="20" spans="1:9" ht="39.6" x14ac:dyDescent="0.3">
      <c r="A20" s="22"/>
      <c r="C20" s="27" t="s">
        <v>25</v>
      </c>
      <c r="D20" s="27" t="s">
        <v>26</v>
      </c>
      <c r="E20" s="28" t="s">
        <v>27</v>
      </c>
      <c r="F20" s="29">
        <v>13.9</v>
      </c>
      <c r="G20" s="30">
        <f t="shared" si="1"/>
        <v>16.541</v>
      </c>
      <c r="H20" s="31">
        <v>2</v>
      </c>
      <c r="I20" s="32"/>
    </row>
    <row r="21" spans="1:9" ht="39.6" x14ac:dyDescent="0.3">
      <c r="A21" s="22"/>
      <c r="C21" s="27" t="s">
        <v>28</v>
      </c>
      <c r="D21" s="27" t="s">
        <v>26</v>
      </c>
      <c r="E21" s="28" t="s">
        <v>29</v>
      </c>
      <c r="F21" s="29">
        <v>14.52</v>
      </c>
      <c r="G21" s="30">
        <f t="shared" si="1"/>
        <v>17.2788</v>
      </c>
      <c r="H21" s="31">
        <v>1</v>
      </c>
      <c r="I21" s="32"/>
    </row>
    <row r="22" spans="1:9" ht="52.8" x14ac:dyDescent="0.3">
      <c r="A22" s="22"/>
      <c r="C22" s="27" t="s">
        <v>30</v>
      </c>
      <c r="D22" s="27" t="s">
        <v>26</v>
      </c>
      <c r="E22" s="28" t="s">
        <v>31</v>
      </c>
      <c r="F22" s="29">
        <v>18.25</v>
      </c>
      <c r="G22" s="30">
        <f t="shared" si="1"/>
        <v>21.717499999999998</v>
      </c>
      <c r="H22" s="31">
        <v>2</v>
      </c>
      <c r="I22" s="32"/>
    </row>
    <row r="23" spans="1:9" ht="39.6" x14ac:dyDescent="0.3">
      <c r="A23" s="22"/>
      <c r="C23" s="27" t="s">
        <v>32</v>
      </c>
      <c r="D23" s="27" t="s">
        <v>26</v>
      </c>
      <c r="E23" s="28" t="s">
        <v>33</v>
      </c>
      <c r="F23" s="29">
        <v>3.56</v>
      </c>
      <c r="G23" s="30">
        <f t="shared" si="1"/>
        <v>4.2363999999999997</v>
      </c>
      <c r="H23" s="31">
        <v>1</v>
      </c>
      <c r="I23" s="32"/>
    </row>
    <row r="24" spans="1:9" ht="26.4" x14ac:dyDescent="0.3">
      <c r="A24" s="22"/>
      <c r="C24" s="27" t="s">
        <v>34</v>
      </c>
      <c r="D24" s="27" t="s">
        <v>19</v>
      </c>
      <c r="E24" s="28" t="s">
        <v>35</v>
      </c>
      <c r="F24" s="29">
        <v>5.5</v>
      </c>
      <c r="G24" s="30">
        <f t="shared" si="1"/>
        <v>6.5449999999999999</v>
      </c>
      <c r="H24" s="31">
        <v>2</v>
      </c>
      <c r="I24" s="32"/>
    </row>
    <row r="25" spans="1:9" ht="39.6" x14ac:dyDescent="0.3">
      <c r="A25" s="22"/>
      <c r="C25" s="27" t="s">
        <v>36</v>
      </c>
      <c r="D25" s="27" t="s">
        <v>19</v>
      </c>
      <c r="E25" s="28" t="s">
        <v>37</v>
      </c>
      <c r="F25" s="29">
        <v>5.29</v>
      </c>
      <c r="G25" s="30">
        <f t="shared" si="1"/>
        <v>6.2950999999999997</v>
      </c>
      <c r="H25" s="31">
        <v>2</v>
      </c>
      <c r="I25" s="32"/>
    </row>
    <row r="26" spans="1:9" ht="39.6" x14ac:dyDescent="0.3">
      <c r="A26" s="22"/>
      <c r="C26" s="27" t="s">
        <v>38</v>
      </c>
      <c r="D26" s="27" t="s">
        <v>19</v>
      </c>
      <c r="E26" s="28" t="s">
        <v>39</v>
      </c>
      <c r="F26" s="29">
        <v>6.12</v>
      </c>
      <c r="G26" s="30">
        <f t="shared" si="1"/>
        <v>7.2827999999999999</v>
      </c>
      <c r="H26" s="31">
        <v>2</v>
      </c>
      <c r="I26" s="32"/>
    </row>
    <row r="27" spans="1:9" ht="39.6" x14ac:dyDescent="0.3">
      <c r="A27" s="22"/>
      <c r="C27" s="27" t="s">
        <v>40</v>
      </c>
      <c r="D27" s="27" t="s">
        <v>19</v>
      </c>
      <c r="E27" s="28" t="s">
        <v>41</v>
      </c>
      <c r="F27" s="29">
        <v>4.93</v>
      </c>
      <c r="G27" s="30">
        <f t="shared" si="1"/>
        <v>5.8666999999999998</v>
      </c>
      <c r="H27" s="31">
        <v>2</v>
      </c>
      <c r="I27" s="32"/>
    </row>
    <row r="28" spans="1:9" ht="105.6" x14ac:dyDescent="0.3">
      <c r="A28" s="22"/>
      <c r="C28" s="27" t="s">
        <v>42</v>
      </c>
      <c r="D28" s="27" t="s">
        <v>26</v>
      </c>
      <c r="E28" s="28" t="s">
        <v>43</v>
      </c>
      <c r="F28" s="29">
        <v>31.17</v>
      </c>
      <c r="G28" s="30">
        <f t="shared" si="1"/>
        <v>37.092300000000002</v>
      </c>
      <c r="H28" s="31">
        <v>2</v>
      </c>
      <c r="I28" s="32"/>
    </row>
    <row r="29" spans="1:9" ht="26.4" x14ac:dyDescent="0.3">
      <c r="A29" s="22"/>
      <c r="C29" s="27" t="s">
        <v>44</v>
      </c>
      <c r="D29" s="27" t="s">
        <v>6</v>
      </c>
      <c r="E29" s="28" t="s">
        <v>45</v>
      </c>
      <c r="F29" s="29">
        <v>5.76</v>
      </c>
      <c r="G29" s="30">
        <f t="shared" si="1"/>
        <v>6.8543999999999992</v>
      </c>
      <c r="H29" s="31">
        <v>2</v>
      </c>
      <c r="I29" s="32"/>
    </row>
    <row r="30" spans="1:9" x14ac:dyDescent="0.3">
      <c r="A30" s="22"/>
      <c r="C30" s="27" t="s">
        <v>46</v>
      </c>
      <c r="D30" s="27" t="s">
        <v>26</v>
      </c>
      <c r="E30" s="28" t="s">
        <v>47</v>
      </c>
      <c r="F30" s="29">
        <v>8.0299999999999994</v>
      </c>
      <c r="G30" s="30">
        <f t="shared" si="1"/>
        <v>9.5556999999999981</v>
      </c>
      <c r="H30" s="31">
        <v>2</v>
      </c>
      <c r="I30" s="32"/>
    </row>
    <row r="31" spans="1:9" x14ac:dyDescent="0.3">
      <c r="C31" s="17" t="s">
        <v>3</v>
      </c>
      <c r="D31" s="18" t="s">
        <v>48</v>
      </c>
      <c r="E31" s="19" t="s">
        <v>49</v>
      </c>
      <c r="F31" s="20"/>
      <c r="G31" s="20"/>
      <c r="H31" s="20"/>
      <c r="I31" s="20"/>
    </row>
    <row r="32" spans="1:9" ht="5.0999999999999996" customHeight="1" x14ac:dyDescent="0.3"/>
    <row r="33" spans="1:9" ht="92.4" x14ac:dyDescent="0.3">
      <c r="A33" s="22"/>
      <c r="C33" s="27" t="s">
        <v>50</v>
      </c>
      <c r="D33" s="27" t="s">
        <v>51</v>
      </c>
      <c r="E33" s="28" t="s">
        <v>52</v>
      </c>
      <c r="F33" s="29">
        <v>13.88</v>
      </c>
      <c r="G33" s="30">
        <f>F33*1.19</f>
        <v>16.517199999999999</v>
      </c>
      <c r="H33" s="31">
        <v>2</v>
      </c>
      <c r="I33" s="32"/>
    </row>
    <row r="34" spans="1:9" ht="92.4" x14ac:dyDescent="0.3">
      <c r="A34" s="22"/>
      <c r="C34" s="27" t="s">
        <v>53</v>
      </c>
      <c r="D34" s="27" t="s">
        <v>51</v>
      </c>
      <c r="E34" s="28" t="s">
        <v>54</v>
      </c>
      <c r="F34" s="29">
        <v>243.48</v>
      </c>
      <c r="G34" s="30">
        <f t="shared" ref="G34:G37" si="2">F34*1.19</f>
        <v>289.74119999999999</v>
      </c>
      <c r="H34" s="31">
        <v>1</v>
      </c>
      <c r="I34" s="32"/>
    </row>
    <row r="35" spans="1:9" ht="66" x14ac:dyDescent="0.3">
      <c r="A35" s="22"/>
      <c r="C35" s="27" t="s">
        <v>55</v>
      </c>
      <c r="D35" s="27" t="s">
        <v>51</v>
      </c>
      <c r="E35" s="28" t="s">
        <v>56</v>
      </c>
      <c r="F35" s="29">
        <v>44.5</v>
      </c>
      <c r="G35" s="30">
        <f t="shared" si="2"/>
        <v>52.954999999999998</v>
      </c>
      <c r="H35" s="31">
        <v>1</v>
      </c>
      <c r="I35" s="32"/>
    </row>
    <row r="36" spans="1:9" ht="26.4" x14ac:dyDescent="0.3">
      <c r="A36" s="22"/>
      <c r="C36" s="27" t="s">
        <v>57</v>
      </c>
      <c r="D36" s="27" t="s">
        <v>26</v>
      </c>
      <c r="E36" s="28" t="s">
        <v>58</v>
      </c>
      <c r="F36" s="29">
        <v>1.87</v>
      </c>
      <c r="G36" s="30">
        <f t="shared" si="2"/>
        <v>2.2252999999999998</v>
      </c>
      <c r="H36" s="31">
        <v>2</v>
      </c>
      <c r="I36" s="32"/>
    </row>
    <row r="37" spans="1:9" ht="92.4" x14ac:dyDescent="0.3">
      <c r="A37" s="22"/>
      <c r="C37" s="27" t="s">
        <v>59</v>
      </c>
      <c r="D37" s="27" t="s">
        <v>51</v>
      </c>
      <c r="E37" s="28" t="s">
        <v>60</v>
      </c>
      <c r="F37" s="29">
        <v>45.69</v>
      </c>
      <c r="G37" s="30">
        <f t="shared" si="2"/>
        <v>54.371099999999991</v>
      </c>
      <c r="H37" s="31">
        <v>2</v>
      </c>
      <c r="I37" s="32"/>
    </row>
    <row r="38" spans="1:9" x14ac:dyDescent="0.3">
      <c r="C38" s="17" t="s">
        <v>3</v>
      </c>
      <c r="D38" s="18" t="s">
        <v>61</v>
      </c>
      <c r="E38" s="19" t="s">
        <v>62</v>
      </c>
      <c r="F38" s="20"/>
      <c r="G38" s="20"/>
      <c r="H38" s="20"/>
      <c r="I38" s="20"/>
    </row>
    <row r="39" spans="1:9" ht="5.0999999999999996" customHeight="1" x14ac:dyDescent="0.3"/>
    <row r="40" spans="1:9" ht="105.6" x14ac:dyDescent="0.3">
      <c r="A40" s="22"/>
      <c r="C40" s="27" t="s">
        <v>63</v>
      </c>
      <c r="D40" s="27" t="s">
        <v>6</v>
      </c>
      <c r="E40" s="28" t="s">
        <v>64</v>
      </c>
      <c r="F40" s="29">
        <v>268.02</v>
      </c>
      <c r="G40" s="30">
        <f>F40*1.19</f>
        <v>318.94379999999995</v>
      </c>
      <c r="H40" s="31">
        <v>1</v>
      </c>
      <c r="I40" s="32"/>
    </row>
    <row r="41" spans="1:9" ht="79.2" x14ac:dyDescent="0.3">
      <c r="A41" s="22"/>
      <c r="C41" s="27" t="s">
        <v>65</v>
      </c>
      <c r="D41" s="27" t="s">
        <v>6</v>
      </c>
      <c r="E41" s="28" t="s">
        <v>66</v>
      </c>
      <c r="F41" s="29">
        <v>129.01</v>
      </c>
      <c r="G41" s="30">
        <f t="shared" ref="G41:G46" si="3">F41*1.19</f>
        <v>153.52189999999999</v>
      </c>
      <c r="H41" s="31">
        <v>1</v>
      </c>
      <c r="I41" s="32"/>
    </row>
    <row r="42" spans="1:9" ht="79.2" x14ac:dyDescent="0.3">
      <c r="A42" s="22"/>
      <c r="C42" s="27" t="s">
        <v>67</v>
      </c>
      <c r="D42" s="27" t="s">
        <v>19</v>
      </c>
      <c r="E42" s="28" t="s">
        <v>68</v>
      </c>
      <c r="F42" s="29">
        <v>347.55</v>
      </c>
      <c r="G42" s="30">
        <f t="shared" si="3"/>
        <v>413.58449999999999</v>
      </c>
      <c r="H42" s="31">
        <v>1</v>
      </c>
      <c r="I42" s="32"/>
    </row>
    <row r="43" spans="1:9" ht="92.4" x14ac:dyDescent="0.3">
      <c r="A43" s="22"/>
      <c r="C43" s="27" t="s">
        <v>69</v>
      </c>
      <c r="D43" s="27" t="s">
        <v>6</v>
      </c>
      <c r="E43" s="28" t="s">
        <v>70</v>
      </c>
      <c r="F43" s="29">
        <v>77.42</v>
      </c>
      <c r="G43" s="30">
        <f t="shared" si="3"/>
        <v>92.129800000000003</v>
      </c>
      <c r="H43" s="31">
        <v>1</v>
      </c>
      <c r="I43" s="32"/>
    </row>
    <row r="44" spans="1:9" ht="52.8" x14ac:dyDescent="0.3">
      <c r="A44" s="22"/>
      <c r="C44" s="27" t="s">
        <v>71</v>
      </c>
      <c r="D44" s="27" t="s">
        <v>6</v>
      </c>
      <c r="E44" s="28" t="s">
        <v>72</v>
      </c>
      <c r="F44" s="29">
        <v>57.75</v>
      </c>
      <c r="G44" s="30">
        <f t="shared" si="3"/>
        <v>68.722499999999997</v>
      </c>
      <c r="H44" s="31">
        <v>1</v>
      </c>
      <c r="I44" s="32"/>
    </row>
    <row r="45" spans="1:9" ht="26.4" x14ac:dyDescent="0.3">
      <c r="A45" s="22"/>
      <c r="C45" s="27" t="s">
        <v>73</v>
      </c>
      <c r="D45" s="27" t="s">
        <v>6</v>
      </c>
      <c r="E45" s="28" t="s">
        <v>74</v>
      </c>
      <c r="F45" s="29">
        <v>47.78</v>
      </c>
      <c r="G45" s="30">
        <f t="shared" si="3"/>
        <v>56.858199999999997</v>
      </c>
      <c r="H45" s="31">
        <v>2</v>
      </c>
      <c r="I45" s="32"/>
    </row>
    <row r="46" spans="1:9" x14ac:dyDescent="0.3">
      <c r="A46" s="22"/>
      <c r="C46" s="27" t="s">
        <v>75</v>
      </c>
      <c r="D46" s="27" t="s">
        <v>6</v>
      </c>
      <c r="E46" s="28" t="s">
        <v>76</v>
      </c>
      <c r="F46" s="29">
        <v>107.98</v>
      </c>
      <c r="G46" s="30">
        <f t="shared" si="3"/>
        <v>128.49619999999999</v>
      </c>
      <c r="H46" s="31">
        <v>1</v>
      </c>
      <c r="I46" s="32"/>
    </row>
    <row r="47" spans="1:9" x14ac:dyDescent="0.3">
      <c r="C47" s="17" t="s">
        <v>3</v>
      </c>
      <c r="D47" s="18" t="s">
        <v>77</v>
      </c>
      <c r="E47" s="19" t="s">
        <v>78</v>
      </c>
      <c r="F47" s="20"/>
      <c r="G47" s="20"/>
      <c r="H47" s="20"/>
      <c r="I47" s="20"/>
    </row>
    <row r="48" spans="1:9" ht="5.0999999999999996" customHeight="1" x14ac:dyDescent="0.3"/>
    <row r="49" spans="1:9" ht="66" x14ac:dyDescent="0.3">
      <c r="A49" s="22"/>
      <c r="C49" s="27" t="s">
        <v>79</v>
      </c>
      <c r="D49" s="27" t="s">
        <v>51</v>
      </c>
      <c r="E49" s="28" t="s">
        <v>80</v>
      </c>
      <c r="F49" s="29">
        <v>125.94</v>
      </c>
      <c r="G49" s="30">
        <f>F49*1.19</f>
        <v>149.86859999999999</v>
      </c>
      <c r="H49" s="31">
        <v>2</v>
      </c>
      <c r="I49" s="32"/>
    </row>
    <row r="50" spans="1:9" ht="52.8" x14ac:dyDescent="0.3">
      <c r="A50" s="22"/>
      <c r="C50" s="27" t="s">
        <v>81</v>
      </c>
      <c r="D50" s="27" t="s">
        <v>19</v>
      </c>
      <c r="E50" s="28" t="s">
        <v>82</v>
      </c>
      <c r="F50" s="29">
        <v>12.05</v>
      </c>
      <c r="G50" s="30">
        <f t="shared" ref="G50:G64" si="4">F50*1.19</f>
        <v>14.339500000000001</v>
      </c>
      <c r="H50" s="31">
        <v>1</v>
      </c>
      <c r="I50" s="32"/>
    </row>
    <row r="51" spans="1:9" ht="52.8" x14ac:dyDescent="0.3">
      <c r="A51" s="22"/>
      <c r="C51" s="27" t="s">
        <v>83</v>
      </c>
      <c r="D51" s="27" t="s">
        <v>19</v>
      </c>
      <c r="E51" s="28" t="s">
        <v>84</v>
      </c>
      <c r="F51" s="29">
        <v>20.260000000000002</v>
      </c>
      <c r="G51" s="30">
        <f t="shared" si="4"/>
        <v>24.109400000000001</v>
      </c>
      <c r="H51" s="31">
        <v>2</v>
      </c>
      <c r="I51" s="32"/>
    </row>
    <row r="52" spans="1:9" ht="105.6" x14ac:dyDescent="0.3">
      <c r="A52" s="22"/>
      <c r="C52" s="27" t="s">
        <v>85</v>
      </c>
      <c r="D52" s="27" t="s">
        <v>19</v>
      </c>
      <c r="E52" s="28" t="s">
        <v>86</v>
      </c>
      <c r="F52" s="29">
        <v>35.53</v>
      </c>
      <c r="G52" s="30">
        <f t="shared" si="4"/>
        <v>42.280699999999996</v>
      </c>
      <c r="H52" s="31">
        <v>2</v>
      </c>
      <c r="I52" s="32"/>
    </row>
    <row r="53" spans="1:9" ht="66" x14ac:dyDescent="0.3">
      <c r="A53" s="22"/>
      <c r="C53" s="27" t="s">
        <v>87</v>
      </c>
      <c r="D53" s="27" t="s">
        <v>26</v>
      </c>
      <c r="E53" s="28" t="s">
        <v>88</v>
      </c>
      <c r="F53" s="29">
        <v>18.66</v>
      </c>
      <c r="G53" s="30">
        <f t="shared" si="4"/>
        <v>22.205400000000001</v>
      </c>
      <c r="H53" s="31">
        <v>2</v>
      </c>
      <c r="I53" s="32"/>
    </row>
    <row r="54" spans="1:9" ht="105.6" x14ac:dyDescent="0.3">
      <c r="A54" s="22"/>
      <c r="C54" s="27" t="s">
        <v>89</v>
      </c>
      <c r="D54" s="27" t="s">
        <v>19</v>
      </c>
      <c r="E54" s="28" t="s">
        <v>90</v>
      </c>
      <c r="F54" s="29">
        <v>71.239999999999995</v>
      </c>
      <c r="G54" s="30">
        <f t="shared" si="4"/>
        <v>84.775599999999997</v>
      </c>
      <c r="H54" s="31">
        <v>1</v>
      </c>
      <c r="I54" s="32"/>
    </row>
    <row r="55" spans="1:9" ht="52.8" x14ac:dyDescent="0.3">
      <c r="A55" s="22"/>
      <c r="C55" s="27" t="s">
        <v>91</v>
      </c>
      <c r="D55" s="27" t="s">
        <v>26</v>
      </c>
      <c r="E55" s="28" t="s">
        <v>92</v>
      </c>
      <c r="F55" s="29">
        <v>50.19</v>
      </c>
      <c r="G55" s="30">
        <f t="shared" si="4"/>
        <v>59.726099999999995</v>
      </c>
      <c r="H55" s="31">
        <v>2</v>
      </c>
      <c r="I55" s="32"/>
    </row>
    <row r="56" spans="1:9" ht="52.8" x14ac:dyDescent="0.3">
      <c r="A56" s="22"/>
      <c r="C56" s="27" t="s">
        <v>93</v>
      </c>
      <c r="D56" s="27" t="s">
        <v>26</v>
      </c>
      <c r="E56" s="28" t="s">
        <v>94</v>
      </c>
      <c r="F56" s="29">
        <v>62.18</v>
      </c>
      <c r="G56" s="30">
        <f t="shared" si="4"/>
        <v>73.994199999999992</v>
      </c>
      <c r="H56" s="31">
        <v>3</v>
      </c>
      <c r="I56" s="32"/>
    </row>
    <row r="57" spans="1:9" ht="66" x14ac:dyDescent="0.3">
      <c r="A57" s="22"/>
      <c r="C57" s="27" t="s">
        <v>95</v>
      </c>
      <c r="D57" s="27" t="s">
        <v>26</v>
      </c>
      <c r="E57" s="28" t="s">
        <v>96</v>
      </c>
      <c r="F57" s="29">
        <v>59.9</v>
      </c>
      <c r="G57" s="30">
        <f t="shared" si="4"/>
        <v>71.280999999999992</v>
      </c>
      <c r="H57" s="31">
        <v>3</v>
      </c>
      <c r="I57" s="32"/>
    </row>
    <row r="58" spans="1:9" ht="52.8" x14ac:dyDescent="0.3">
      <c r="A58" s="22"/>
      <c r="C58" s="27" t="s">
        <v>97</v>
      </c>
      <c r="D58" s="27" t="s">
        <v>19</v>
      </c>
      <c r="E58" s="28" t="s">
        <v>98</v>
      </c>
      <c r="F58" s="29">
        <v>36.659999999999997</v>
      </c>
      <c r="G58" s="30">
        <f t="shared" si="4"/>
        <v>43.625399999999992</v>
      </c>
      <c r="H58" s="31">
        <v>3</v>
      </c>
      <c r="I58" s="32"/>
    </row>
    <row r="59" spans="1:9" ht="52.8" x14ac:dyDescent="0.3">
      <c r="A59" s="22"/>
      <c r="C59" s="27" t="s">
        <v>99</v>
      </c>
      <c r="D59" s="27" t="s">
        <v>26</v>
      </c>
      <c r="E59" s="28" t="s">
        <v>100</v>
      </c>
      <c r="F59" s="29">
        <v>37.479999999999997</v>
      </c>
      <c r="G59" s="30">
        <f t="shared" si="4"/>
        <v>44.601199999999992</v>
      </c>
      <c r="H59" s="31">
        <v>1</v>
      </c>
      <c r="I59" s="32"/>
    </row>
    <row r="60" spans="1:9" ht="66" x14ac:dyDescent="0.3">
      <c r="A60" s="22"/>
      <c r="C60" s="27" t="s">
        <v>101</v>
      </c>
      <c r="D60" s="27" t="s">
        <v>26</v>
      </c>
      <c r="E60" s="28" t="s">
        <v>482</v>
      </c>
      <c r="F60" s="29">
        <v>24.09</v>
      </c>
      <c r="G60" s="30">
        <f t="shared" si="4"/>
        <v>28.667099999999998</v>
      </c>
      <c r="H60" s="31">
        <v>1</v>
      </c>
      <c r="I60" s="32"/>
    </row>
    <row r="61" spans="1:9" ht="105.6" x14ac:dyDescent="0.3">
      <c r="A61" s="22"/>
      <c r="C61" s="27" t="s">
        <v>103</v>
      </c>
      <c r="D61" s="27" t="s">
        <v>19</v>
      </c>
      <c r="E61" s="28" t="s">
        <v>104</v>
      </c>
      <c r="F61" s="29">
        <v>103.23</v>
      </c>
      <c r="G61" s="30">
        <f t="shared" si="4"/>
        <v>122.8437</v>
      </c>
      <c r="H61" s="31">
        <v>1</v>
      </c>
      <c r="I61" s="32"/>
    </row>
    <row r="62" spans="1:9" ht="79.2" x14ac:dyDescent="0.3">
      <c r="A62" s="22"/>
      <c r="C62" s="27" t="s">
        <v>105</v>
      </c>
      <c r="D62" s="27" t="s">
        <v>6</v>
      </c>
      <c r="E62" s="28" t="s">
        <v>106</v>
      </c>
      <c r="F62" s="29">
        <v>97.86</v>
      </c>
      <c r="G62" s="30">
        <f t="shared" si="4"/>
        <v>116.45339999999999</v>
      </c>
      <c r="H62" s="31">
        <v>1</v>
      </c>
      <c r="I62" s="32"/>
    </row>
    <row r="63" spans="1:9" ht="79.2" x14ac:dyDescent="0.3">
      <c r="A63" s="22"/>
      <c r="C63" s="27" t="s">
        <v>107</v>
      </c>
      <c r="D63" s="27" t="s">
        <v>6</v>
      </c>
      <c r="E63" s="28" t="s">
        <v>108</v>
      </c>
      <c r="F63" s="29">
        <v>174.92</v>
      </c>
      <c r="G63" s="30">
        <f t="shared" si="4"/>
        <v>208.15479999999997</v>
      </c>
      <c r="H63" s="31">
        <v>1</v>
      </c>
      <c r="I63" s="32"/>
    </row>
    <row r="64" spans="1:9" ht="105.6" x14ac:dyDescent="0.3">
      <c r="A64" s="22"/>
      <c r="C64" s="27" t="s">
        <v>109</v>
      </c>
      <c r="D64" s="27" t="s">
        <v>110</v>
      </c>
      <c r="E64" s="28" t="s">
        <v>111</v>
      </c>
      <c r="F64" s="29">
        <v>0.82</v>
      </c>
      <c r="G64" s="30">
        <f t="shared" si="4"/>
        <v>0.97579999999999989</v>
      </c>
      <c r="H64" s="31">
        <v>2</v>
      </c>
      <c r="I64" s="32"/>
    </row>
    <row r="65" spans="1:9" x14ac:dyDescent="0.3">
      <c r="C65" s="17" t="s">
        <v>3</v>
      </c>
      <c r="D65" s="18" t="s">
        <v>112</v>
      </c>
      <c r="E65" s="19" t="s">
        <v>113</v>
      </c>
      <c r="F65" s="20"/>
      <c r="G65" s="20"/>
      <c r="H65" s="20"/>
      <c r="I65" s="20"/>
    </row>
    <row r="66" spans="1:9" ht="5.0999999999999996" customHeight="1" x14ac:dyDescent="0.3"/>
    <row r="67" spans="1:9" ht="118.8" x14ac:dyDescent="0.3">
      <c r="A67" s="22"/>
      <c r="C67" s="27" t="s">
        <v>114</v>
      </c>
      <c r="D67" s="27" t="s">
        <v>19</v>
      </c>
      <c r="E67" s="28" t="s">
        <v>115</v>
      </c>
      <c r="F67" s="29">
        <v>3.98</v>
      </c>
      <c r="G67" s="30">
        <f>F67*1.19</f>
        <v>4.7362000000000002</v>
      </c>
      <c r="H67" s="31">
        <v>2</v>
      </c>
      <c r="I67" s="32"/>
    </row>
    <row r="68" spans="1:9" ht="66" x14ac:dyDescent="0.3">
      <c r="A68" s="22"/>
      <c r="C68" s="27" t="s">
        <v>116</v>
      </c>
      <c r="D68" s="27" t="s">
        <v>19</v>
      </c>
      <c r="E68" s="28" t="s">
        <v>117</v>
      </c>
      <c r="F68" s="29">
        <v>0.67</v>
      </c>
      <c r="G68" s="30">
        <f t="shared" ref="G68:G72" si="5">F68*1.19</f>
        <v>0.79730000000000001</v>
      </c>
      <c r="H68" s="31">
        <v>1</v>
      </c>
      <c r="I68" s="32"/>
    </row>
    <row r="69" spans="1:9" ht="66" x14ac:dyDescent="0.3">
      <c r="A69" s="22"/>
      <c r="C69" s="27" t="s">
        <v>118</v>
      </c>
      <c r="D69" s="27" t="s">
        <v>19</v>
      </c>
      <c r="E69" s="28" t="s">
        <v>119</v>
      </c>
      <c r="F69" s="29">
        <v>0.76</v>
      </c>
      <c r="G69" s="30">
        <f t="shared" si="5"/>
        <v>0.90439999999999998</v>
      </c>
      <c r="H69" s="31">
        <v>1</v>
      </c>
      <c r="I69" s="32"/>
    </row>
    <row r="70" spans="1:9" ht="118.8" x14ac:dyDescent="0.3">
      <c r="A70" s="22"/>
      <c r="C70" s="27" t="s">
        <v>120</v>
      </c>
      <c r="D70" s="27" t="s">
        <v>26</v>
      </c>
      <c r="E70" s="28" t="s">
        <v>121</v>
      </c>
      <c r="F70" s="29">
        <v>16.36</v>
      </c>
      <c r="G70" s="30">
        <f t="shared" si="5"/>
        <v>19.468399999999999</v>
      </c>
      <c r="H70" s="31">
        <v>1</v>
      </c>
      <c r="I70" s="32"/>
    </row>
    <row r="71" spans="1:9" ht="118.8" x14ac:dyDescent="0.3">
      <c r="A71" s="22"/>
      <c r="C71" s="27" t="s">
        <v>122</v>
      </c>
      <c r="D71" s="27" t="s">
        <v>6</v>
      </c>
      <c r="E71" s="28" t="s">
        <v>123</v>
      </c>
      <c r="F71" s="29">
        <v>72.12</v>
      </c>
      <c r="G71" s="30">
        <f t="shared" si="5"/>
        <v>85.822800000000001</v>
      </c>
      <c r="H71" s="31">
        <v>1</v>
      </c>
      <c r="I71" s="32"/>
    </row>
    <row r="72" spans="1:9" ht="52.8" x14ac:dyDescent="0.3">
      <c r="A72" s="22"/>
      <c r="C72" s="27" t="s">
        <v>124</v>
      </c>
      <c r="D72" s="27" t="s">
        <v>6</v>
      </c>
      <c r="E72" s="28" t="s">
        <v>125</v>
      </c>
      <c r="F72" s="29">
        <v>17.05</v>
      </c>
      <c r="G72" s="30">
        <f t="shared" si="5"/>
        <v>20.2895</v>
      </c>
      <c r="H72" s="31">
        <v>1</v>
      </c>
      <c r="I72" s="32"/>
    </row>
    <row r="73" spans="1:9" x14ac:dyDescent="0.3">
      <c r="C73" s="17" t="s">
        <v>3</v>
      </c>
      <c r="D73" s="18" t="s">
        <v>126</v>
      </c>
      <c r="E73" s="19" t="s">
        <v>127</v>
      </c>
      <c r="F73" s="20"/>
      <c r="G73" s="20"/>
      <c r="H73" s="20"/>
      <c r="I73" s="20"/>
    </row>
    <row r="74" spans="1:9" ht="5.0999999999999996" customHeight="1" x14ac:dyDescent="0.3">
      <c r="G74" s="24"/>
    </row>
    <row r="75" spans="1:9" ht="79.2" x14ac:dyDescent="0.3">
      <c r="A75" s="22"/>
      <c r="C75" s="27" t="s">
        <v>128</v>
      </c>
      <c r="D75" s="27" t="s">
        <v>6</v>
      </c>
      <c r="E75" s="28" t="s">
        <v>129</v>
      </c>
      <c r="F75" s="29">
        <v>159.47999999999999</v>
      </c>
      <c r="G75" s="30">
        <f>F75*1.19</f>
        <v>189.78119999999998</v>
      </c>
      <c r="H75" s="31">
        <v>1</v>
      </c>
      <c r="I75" s="32"/>
    </row>
    <row r="76" spans="1:9" ht="39.6" x14ac:dyDescent="0.3">
      <c r="A76" s="22"/>
      <c r="C76" s="27" t="s">
        <v>130</v>
      </c>
      <c r="D76" s="27" t="s">
        <v>6</v>
      </c>
      <c r="E76" s="28" t="s">
        <v>131</v>
      </c>
      <c r="F76" s="29">
        <v>43.9</v>
      </c>
      <c r="G76" s="30">
        <f t="shared" ref="G76:G79" si="6">F76*1.19</f>
        <v>52.240999999999993</v>
      </c>
      <c r="H76" s="31">
        <v>1</v>
      </c>
      <c r="I76" s="32"/>
    </row>
    <row r="77" spans="1:9" ht="105.6" x14ac:dyDescent="0.3">
      <c r="A77" s="22"/>
      <c r="C77" s="27" t="s">
        <v>132</v>
      </c>
      <c r="D77" s="27" t="s">
        <v>6</v>
      </c>
      <c r="E77" s="28" t="s">
        <v>133</v>
      </c>
      <c r="F77" s="29">
        <v>76.23</v>
      </c>
      <c r="G77" s="30">
        <f t="shared" si="6"/>
        <v>90.713700000000003</v>
      </c>
      <c r="H77" s="31">
        <v>1</v>
      </c>
      <c r="I77" s="32"/>
    </row>
    <row r="78" spans="1:9" ht="92.4" x14ac:dyDescent="0.3">
      <c r="A78" s="22"/>
      <c r="C78" s="27" t="s">
        <v>134</v>
      </c>
      <c r="D78" s="27" t="s">
        <v>6</v>
      </c>
      <c r="E78" s="28" t="s">
        <v>135</v>
      </c>
      <c r="F78" s="29">
        <v>117.12</v>
      </c>
      <c r="G78" s="30">
        <f t="shared" si="6"/>
        <v>139.37280000000001</v>
      </c>
      <c r="H78" s="31">
        <v>1</v>
      </c>
      <c r="I78" s="32"/>
    </row>
    <row r="79" spans="1:9" ht="52.8" x14ac:dyDescent="0.3">
      <c r="A79" s="22"/>
      <c r="C79" s="27" t="s">
        <v>136</v>
      </c>
      <c r="D79" s="27" t="s">
        <v>26</v>
      </c>
      <c r="E79" s="28" t="s">
        <v>137</v>
      </c>
      <c r="F79" s="29">
        <v>45.12</v>
      </c>
      <c r="G79" s="30">
        <f t="shared" si="6"/>
        <v>53.692799999999991</v>
      </c>
      <c r="H79" s="31">
        <v>2</v>
      </c>
      <c r="I79" s="32"/>
    </row>
    <row r="80" spans="1:9" x14ac:dyDescent="0.3">
      <c r="C80" s="17" t="s">
        <v>3</v>
      </c>
      <c r="D80" s="18" t="s">
        <v>138</v>
      </c>
      <c r="E80" s="19" t="s">
        <v>139</v>
      </c>
      <c r="F80" s="20"/>
      <c r="G80" s="20"/>
      <c r="H80" s="20"/>
      <c r="I80" s="20"/>
    </row>
    <row r="81" spans="1:9" ht="5.0999999999999996" customHeight="1" x14ac:dyDescent="0.3">
      <c r="G81" s="24"/>
    </row>
    <row r="82" spans="1:9" ht="52.8" x14ac:dyDescent="0.3">
      <c r="A82" s="22"/>
      <c r="C82" s="27" t="s">
        <v>140</v>
      </c>
      <c r="D82" s="27" t="s">
        <v>51</v>
      </c>
      <c r="E82" s="28" t="s">
        <v>141</v>
      </c>
      <c r="F82" s="29">
        <v>7.22</v>
      </c>
      <c r="G82" s="30">
        <f>F82*1.19</f>
        <v>8.5917999999999992</v>
      </c>
      <c r="H82" s="31">
        <v>2</v>
      </c>
      <c r="I82" s="32"/>
    </row>
    <row r="83" spans="1:9" ht="52.8" x14ac:dyDescent="0.3">
      <c r="A83" s="22"/>
      <c r="C83" s="27" t="s">
        <v>142</v>
      </c>
      <c r="D83" s="27" t="s">
        <v>51</v>
      </c>
      <c r="E83" s="28" t="s">
        <v>143</v>
      </c>
      <c r="F83" s="29">
        <v>9.5299999999999994</v>
      </c>
      <c r="G83" s="30">
        <f t="shared" ref="G83:G85" si="7">F83*1.19</f>
        <v>11.340699999999998</v>
      </c>
      <c r="H83" s="31">
        <v>2</v>
      </c>
      <c r="I83" s="32"/>
    </row>
    <row r="84" spans="1:9" ht="79.2" x14ac:dyDescent="0.3">
      <c r="A84" s="22"/>
      <c r="C84" s="27" t="s">
        <v>144</v>
      </c>
      <c r="D84" s="27" t="s">
        <v>51</v>
      </c>
      <c r="E84" s="28" t="s">
        <v>145</v>
      </c>
      <c r="F84" s="29">
        <v>19.03</v>
      </c>
      <c r="G84" s="30">
        <f t="shared" si="7"/>
        <v>22.645700000000001</v>
      </c>
      <c r="H84" s="31">
        <v>2</v>
      </c>
      <c r="I84" s="32"/>
    </row>
    <row r="85" spans="1:9" ht="39.6" x14ac:dyDescent="0.3">
      <c r="A85" s="22"/>
      <c r="C85" s="27" t="s">
        <v>146</v>
      </c>
      <c r="D85" s="27" t="s">
        <v>51</v>
      </c>
      <c r="E85" s="28" t="s">
        <v>147</v>
      </c>
      <c r="F85" s="29">
        <v>7.34</v>
      </c>
      <c r="G85" s="30">
        <f t="shared" si="7"/>
        <v>8.7345999999999986</v>
      </c>
      <c r="H85" s="31">
        <v>2</v>
      </c>
      <c r="I85" s="32"/>
    </row>
    <row r="86" spans="1:9" x14ac:dyDescent="0.3">
      <c r="C86" s="17" t="s">
        <v>3</v>
      </c>
      <c r="D86" s="18" t="s">
        <v>148</v>
      </c>
      <c r="E86" s="19" t="s">
        <v>149</v>
      </c>
      <c r="F86" s="20"/>
      <c r="G86" s="20"/>
      <c r="H86" s="20"/>
      <c r="I86" s="20"/>
    </row>
    <row r="87" spans="1:9" ht="5.0999999999999996" customHeight="1" x14ac:dyDescent="0.3">
      <c r="G87" s="24"/>
    </row>
    <row r="88" spans="1:9" ht="26.4" x14ac:dyDescent="0.3">
      <c r="A88" s="22"/>
      <c r="C88" s="27" t="s">
        <v>150</v>
      </c>
      <c r="D88" s="27" t="s">
        <v>151</v>
      </c>
      <c r="E88" s="28" t="s">
        <v>152</v>
      </c>
      <c r="F88" s="29">
        <v>1575</v>
      </c>
      <c r="G88" s="30">
        <f>F88*1.19</f>
        <v>1874.25</v>
      </c>
      <c r="H88" s="31">
        <v>1</v>
      </c>
      <c r="I88" s="32"/>
    </row>
    <row r="90" spans="1:9" x14ac:dyDescent="0.3">
      <c r="E90" s="23"/>
      <c r="H90" s="25">
        <f>SUM(H10:H88)</f>
        <v>94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C7:E7"/>
    <mergeCell ref="C1:I2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9"/>
  <sheetViews>
    <sheetView workbookViewId="0">
      <pane ySplit="8" topLeftCell="A9" activePane="bottomLeft" state="frozenSplit"/>
      <selection pane="bottomLeft"/>
    </sheetView>
  </sheetViews>
  <sheetFormatPr baseColWidth="10" defaultColWidth="9.109375" defaultRowHeight="14.4" x14ac:dyDescent="0.3"/>
  <cols>
    <col min="1" max="1" width="6.6640625" customWidth="1"/>
    <col min="2" max="2" width="14.6640625" customWidth="1"/>
    <col min="3" max="3" width="6.109375" customWidth="1"/>
    <col min="4" max="4" width="30.6640625" customWidth="1"/>
    <col min="5" max="5" width="10.6640625" customWidth="1"/>
    <col min="6" max="6" width="3" customWidth="1"/>
    <col min="7" max="7" width="2.109375" customWidth="1"/>
    <col min="8" max="8" width="10.6640625" customWidth="1"/>
    <col min="9" max="9" width="2.109375" customWidth="1"/>
    <col min="10" max="11" width="10.6640625" customWidth="1"/>
  </cols>
  <sheetData>
    <row r="1" spans="1:27" x14ac:dyDescent="0.3">
      <c r="A1" s="40" t="s">
        <v>0</v>
      </c>
      <c r="B1" s="40" t="s">
        <v>0</v>
      </c>
      <c r="C1" s="40" t="s">
        <v>0</v>
      </c>
      <c r="D1" s="40" t="s">
        <v>0</v>
      </c>
      <c r="E1" s="40" t="s">
        <v>0</v>
      </c>
      <c r="F1" s="40" t="s">
        <v>0</v>
      </c>
      <c r="G1" s="40" t="s">
        <v>0</v>
      </c>
      <c r="H1" s="40" t="s">
        <v>0</v>
      </c>
      <c r="I1" s="40" t="s">
        <v>0</v>
      </c>
      <c r="J1" s="40" t="s">
        <v>0</v>
      </c>
      <c r="K1" s="40" t="s">
        <v>0</v>
      </c>
    </row>
    <row r="2" spans="1:2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2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2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6" spans="1:27" ht="18" x14ac:dyDescent="0.35">
      <c r="A6" s="41" t="s">
        <v>153</v>
      </c>
      <c r="B6" s="41" t="s">
        <v>153</v>
      </c>
      <c r="C6" s="41" t="s">
        <v>153</v>
      </c>
      <c r="D6" s="41" t="s">
        <v>153</v>
      </c>
      <c r="E6" s="41" t="s">
        <v>153</v>
      </c>
      <c r="F6" s="41" t="s">
        <v>153</v>
      </c>
      <c r="G6" s="41" t="s">
        <v>153</v>
      </c>
      <c r="H6" s="41" t="s">
        <v>153</v>
      </c>
      <c r="I6" s="41" t="s">
        <v>153</v>
      </c>
      <c r="J6" s="41" t="s">
        <v>153</v>
      </c>
      <c r="K6" s="41" t="s">
        <v>153</v>
      </c>
    </row>
    <row r="8" spans="1:27" x14ac:dyDescent="0.3">
      <c r="A8" s="4" t="s">
        <v>154</v>
      </c>
      <c r="B8" s="4" t="s">
        <v>155</v>
      </c>
      <c r="C8" s="4" t="s">
        <v>156</v>
      </c>
      <c r="D8" s="4" t="s">
        <v>157</v>
      </c>
      <c r="E8" s="4"/>
      <c r="F8" s="4"/>
      <c r="G8" s="4"/>
      <c r="H8" s="4"/>
      <c r="I8" s="4"/>
      <c r="J8" s="4"/>
      <c r="K8" s="4" t="s">
        <v>1</v>
      </c>
    </row>
    <row r="10" spans="1:27" x14ac:dyDescent="0.3">
      <c r="A10" s="3" t="s">
        <v>158</v>
      </c>
      <c r="B10" s="3"/>
    </row>
    <row r="11" spans="1:27" ht="45" customHeight="1" x14ac:dyDescent="0.3">
      <c r="A11" s="5"/>
      <c r="B11" s="5" t="s">
        <v>159</v>
      </c>
      <c r="C11" s="1" t="s">
        <v>51</v>
      </c>
      <c r="D11" s="42" t="s">
        <v>160</v>
      </c>
      <c r="E11" s="43"/>
      <c r="F11" s="43"/>
      <c r="G11" s="1"/>
      <c r="H11" s="6" t="s">
        <v>161</v>
      </c>
      <c r="I11" s="44">
        <v>1</v>
      </c>
      <c r="J11" s="45"/>
      <c r="K11" s="7">
        <f>ROUND(K26,2)</f>
        <v>92.99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3">
      <c r="B12" s="2" t="s">
        <v>162</v>
      </c>
    </row>
    <row r="13" spans="1:27" x14ac:dyDescent="0.3">
      <c r="B13" t="s">
        <v>163</v>
      </c>
      <c r="C13" t="s">
        <v>164</v>
      </c>
      <c r="D13" t="s">
        <v>165</v>
      </c>
      <c r="E13" s="8">
        <v>0.9</v>
      </c>
      <c r="F13" t="s">
        <v>166</v>
      </c>
      <c r="G13" t="s">
        <v>167</v>
      </c>
      <c r="H13" s="9">
        <v>25.38</v>
      </c>
      <c r="I13" t="s">
        <v>168</v>
      </c>
      <c r="J13" s="10">
        <f>ROUND(E13/I11* H13,5)</f>
        <v>22.841999999999999</v>
      </c>
      <c r="K13" s="11"/>
    </row>
    <row r="14" spans="1:27" x14ac:dyDescent="0.3">
      <c r="D14" s="12" t="s">
        <v>169</v>
      </c>
      <c r="E14" s="11"/>
      <c r="H14" s="11"/>
      <c r="K14" s="9">
        <f>SUM(J13:J13)</f>
        <v>22.841999999999999</v>
      </c>
    </row>
    <row r="15" spans="1:27" x14ac:dyDescent="0.3">
      <c r="B15" s="2" t="s">
        <v>170</v>
      </c>
      <c r="E15" s="11"/>
      <c r="H15" s="11"/>
      <c r="K15" s="11"/>
    </row>
    <row r="16" spans="1:27" x14ac:dyDescent="0.3">
      <c r="B16" t="s">
        <v>171</v>
      </c>
      <c r="C16" t="s">
        <v>164</v>
      </c>
      <c r="D16" t="s">
        <v>172</v>
      </c>
      <c r="E16" s="8">
        <v>0.45</v>
      </c>
      <c r="F16" t="s">
        <v>166</v>
      </c>
      <c r="G16" t="s">
        <v>167</v>
      </c>
      <c r="H16" s="9">
        <v>3.3</v>
      </c>
      <c r="I16" t="s">
        <v>168</v>
      </c>
      <c r="J16" s="10">
        <f>ROUND(E16/I11* H16,5)</f>
        <v>1.4850000000000001</v>
      </c>
      <c r="K16" s="11"/>
    </row>
    <row r="17" spans="1:27" x14ac:dyDescent="0.3">
      <c r="D17" s="12" t="s">
        <v>173</v>
      </c>
      <c r="E17" s="11"/>
      <c r="H17" s="11"/>
      <c r="K17" s="9">
        <f>SUM(J16:J16)</f>
        <v>1.4850000000000001</v>
      </c>
    </row>
    <row r="18" spans="1:27" x14ac:dyDescent="0.3">
      <c r="B18" s="2" t="s">
        <v>174</v>
      </c>
      <c r="E18" s="11"/>
      <c r="H18" s="11"/>
      <c r="K18" s="11"/>
    </row>
    <row r="19" spans="1:27" x14ac:dyDescent="0.3">
      <c r="B19" t="s">
        <v>175</v>
      </c>
      <c r="C19" t="s">
        <v>176</v>
      </c>
      <c r="D19" t="s">
        <v>177</v>
      </c>
      <c r="E19" s="8">
        <v>0.65</v>
      </c>
      <c r="G19" t="s">
        <v>167</v>
      </c>
      <c r="H19" s="9">
        <v>21.37</v>
      </c>
      <c r="I19" t="s">
        <v>168</v>
      </c>
      <c r="J19" s="10">
        <f>ROUND(E19* H19,5)</f>
        <v>13.890499999999999</v>
      </c>
      <c r="K19" s="11"/>
    </row>
    <row r="20" spans="1:27" x14ac:dyDescent="0.3">
      <c r="B20" t="s">
        <v>178</v>
      </c>
      <c r="C20" t="s">
        <v>176</v>
      </c>
      <c r="D20" t="s">
        <v>179</v>
      </c>
      <c r="E20" s="8">
        <v>0.15</v>
      </c>
      <c r="G20" t="s">
        <v>167</v>
      </c>
      <c r="H20" s="9">
        <v>138.19999999999999</v>
      </c>
      <c r="I20" t="s">
        <v>168</v>
      </c>
      <c r="J20" s="10">
        <f>ROUND(E20* H20,5)</f>
        <v>20.73</v>
      </c>
      <c r="K20" s="11"/>
    </row>
    <row r="21" spans="1:27" x14ac:dyDescent="0.3">
      <c r="B21" t="s">
        <v>180</v>
      </c>
      <c r="C21" t="s">
        <v>51</v>
      </c>
      <c r="D21" t="s">
        <v>181</v>
      </c>
      <c r="E21" s="8">
        <v>0.18</v>
      </c>
      <c r="G21" t="s">
        <v>167</v>
      </c>
      <c r="H21" s="9">
        <v>2.04</v>
      </c>
      <c r="I21" t="s">
        <v>168</v>
      </c>
      <c r="J21" s="10">
        <f>ROUND(E21* H21,5)</f>
        <v>0.36720000000000003</v>
      </c>
      <c r="K21" s="11"/>
    </row>
    <row r="22" spans="1:27" x14ac:dyDescent="0.3">
      <c r="B22" t="s">
        <v>182</v>
      </c>
      <c r="C22" t="s">
        <v>176</v>
      </c>
      <c r="D22" t="s">
        <v>183</v>
      </c>
      <c r="E22" s="8">
        <v>1.55</v>
      </c>
      <c r="G22" t="s">
        <v>167</v>
      </c>
      <c r="H22" s="9">
        <v>21.58</v>
      </c>
      <c r="I22" t="s">
        <v>168</v>
      </c>
      <c r="J22" s="10">
        <f>ROUND(E22* H22,5)</f>
        <v>33.448999999999998</v>
      </c>
      <c r="K22" s="11"/>
    </row>
    <row r="23" spans="1:27" x14ac:dyDescent="0.3">
      <c r="D23" s="12" t="s">
        <v>184</v>
      </c>
      <c r="E23" s="11"/>
      <c r="H23" s="11"/>
      <c r="K23" s="9">
        <f>SUM(J19:J22)</f>
        <v>68.436700000000002</v>
      </c>
    </row>
    <row r="24" spans="1:27" x14ac:dyDescent="0.3">
      <c r="D24" s="12" t="s">
        <v>185</v>
      </c>
      <c r="E24" s="11"/>
      <c r="H24" s="11"/>
      <c r="K24" s="13">
        <f>SUM(J12:J23)</f>
        <v>92.7637</v>
      </c>
    </row>
    <row r="25" spans="1:27" x14ac:dyDescent="0.3">
      <c r="D25" s="12" t="s">
        <v>186</v>
      </c>
      <c r="E25" s="11"/>
      <c r="H25" s="11">
        <v>1</v>
      </c>
      <c r="I25" t="s">
        <v>187</v>
      </c>
      <c r="K25" s="11">
        <f>ROUND(H25/100*K14,5)</f>
        <v>0.22842000000000001</v>
      </c>
    </row>
    <row r="26" spans="1:27" x14ac:dyDescent="0.3">
      <c r="D26" s="12" t="s">
        <v>188</v>
      </c>
      <c r="E26" s="11"/>
      <c r="H26" s="11"/>
      <c r="K26" s="13">
        <f>SUM(K24:K25)</f>
        <v>92.99212</v>
      </c>
    </row>
    <row r="28" spans="1:27" ht="45" customHeight="1" x14ac:dyDescent="0.3">
      <c r="A28" s="5"/>
      <c r="B28" s="5" t="s">
        <v>189</v>
      </c>
      <c r="C28" s="1" t="s">
        <v>51</v>
      </c>
      <c r="D28" s="42" t="s">
        <v>190</v>
      </c>
      <c r="E28" s="43"/>
      <c r="F28" s="43"/>
      <c r="G28" s="1"/>
      <c r="H28" s="6" t="s">
        <v>161</v>
      </c>
      <c r="I28" s="44">
        <v>1</v>
      </c>
      <c r="J28" s="45"/>
      <c r="K28" s="7">
        <f>ROUND(K42,2)</f>
        <v>96.01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3">
      <c r="B29" s="2" t="s">
        <v>162</v>
      </c>
    </row>
    <row r="30" spans="1:27" x14ac:dyDescent="0.3">
      <c r="B30" t="s">
        <v>163</v>
      </c>
      <c r="C30" t="s">
        <v>164</v>
      </c>
      <c r="D30" t="s">
        <v>165</v>
      </c>
      <c r="E30" s="8">
        <v>1</v>
      </c>
      <c r="F30" t="s">
        <v>166</v>
      </c>
      <c r="G30" t="s">
        <v>167</v>
      </c>
      <c r="H30" s="9">
        <v>25.38</v>
      </c>
      <c r="I30" t="s">
        <v>168</v>
      </c>
      <c r="J30" s="10">
        <f>ROUND(E30/I28* H30,5)</f>
        <v>25.38</v>
      </c>
      <c r="K30" s="11"/>
    </row>
    <row r="31" spans="1:27" x14ac:dyDescent="0.3">
      <c r="D31" s="12" t="s">
        <v>169</v>
      </c>
      <c r="E31" s="11"/>
      <c r="H31" s="11"/>
      <c r="K31" s="9">
        <f>SUM(J30:J30)</f>
        <v>25.38</v>
      </c>
    </row>
    <row r="32" spans="1:27" x14ac:dyDescent="0.3">
      <c r="B32" s="2" t="s">
        <v>170</v>
      </c>
      <c r="E32" s="11"/>
      <c r="H32" s="11"/>
      <c r="K32" s="11"/>
    </row>
    <row r="33" spans="1:27" x14ac:dyDescent="0.3">
      <c r="B33" t="s">
        <v>191</v>
      </c>
      <c r="C33" t="s">
        <v>164</v>
      </c>
      <c r="D33" t="s">
        <v>192</v>
      </c>
      <c r="E33" s="8">
        <v>0.7</v>
      </c>
      <c r="F33" t="s">
        <v>166</v>
      </c>
      <c r="G33" t="s">
        <v>167</v>
      </c>
      <c r="H33" s="9">
        <v>2.0499999999999998</v>
      </c>
      <c r="I33" t="s">
        <v>168</v>
      </c>
      <c r="J33" s="10">
        <f>ROUND(E33/I28* H33,5)</f>
        <v>1.4350000000000001</v>
      </c>
      <c r="K33" s="11"/>
    </row>
    <row r="34" spans="1:27" x14ac:dyDescent="0.3">
      <c r="D34" s="12" t="s">
        <v>173</v>
      </c>
      <c r="E34" s="11"/>
      <c r="H34" s="11"/>
      <c r="K34" s="9">
        <f>SUM(J33:J33)</f>
        <v>1.4350000000000001</v>
      </c>
    </row>
    <row r="35" spans="1:27" x14ac:dyDescent="0.3">
      <c r="B35" s="2" t="s">
        <v>174</v>
      </c>
      <c r="E35" s="11"/>
      <c r="H35" s="11"/>
      <c r="K35" s="11"/>
    </row>
    <row r="36" spans="1:27" x14ac:dyDescent="0.3">
      <c r="B36" t="s">
        <v>180</v>
      </c>
      <c r="C36" t="s">
        <v>51</v>
      </c>
      <c r="D36" t="s">
        <v>181</v>
      </c>
      <c r="E36" s="8">
        <v>0.2</v>
      </c>
      <c r="G36" t="s">
        <v>167</v>
      </c>
      <c r="H36" s="9">
        <v>2.04</v>
      </c>
      <c r="I36" t="s">
        <v>168</v>
      </c>
      <c r="J36" s="10">
        <f>ROUND(E36* H36,5)</f>
        <v>0.40799999999999997</v>
      </c>
      <c r="K36" s="11"/>
    </row>
    <row r="37" spans="1:27" x14ac:dyDescent="0.3">
      <c r="B37" t="s">
        <v>193</v>
      </c>
      <c r="C37" t="s">
        <v>176</v>
      </c>
      <c r="D37" t="s">
        <v>194</v>
      </c>
      <c r="E37" s="8">
        <v>1.63</v>
      </c>
      <c r="G37" t="s">
        <v>167</v>
      </c>
      <c r="H37" s="9">
        <v>20.85</v>
      </c>
      <c r="I37" t="s">
        <v>168</v>
      </c>
      <c r="J37" s="10">
        <f>ROUND(E37* H37,5)</f>
        <v>33.985500000000002</v>
      </c>
      <c r="K37" s="11"/>
    </row>
    <row r="38" spans="1:27" x14ac:dyDescent="0.3">
      <c r="B38" t="s">
        <v>178</v>
      </c>
      <c r="C38" t="s">
        <v>176</v>
      </c>
      <c r="D38" t="s">
        <v>179</v>
      </c>
      <c r="E38" s="8">
        <v>0.25</v>
      </c>
      <c r="G38" t="s">
        <v>167</v>
      </c>
      <c r="H38" s="9">
        <v>138.19999999999999</v>
      </c>
      <c r="I38" t="s">
        <v>168</v>
      </c>
      <c r="J38" s="10">
        <f>ROUND(E38* H38,5)</f>
        <v>34.549999999999997</v>
      </c>
      <c r="K38" s="11"/>
    </row>
    <row r="39" spans="1:27" x14ac:dyDescent="0.3">
      <c r="D39" s="12" t="s">
        <v>184</v>
      </c>
      <c r="E39" s="11"/>
      <c r="H39" s="11"/>
      <c r="K39" s="9">
        <f>SUM(J36:J38)</f>
        <v>68.9435</v>
      </c>
    </row>
    <row r="40" spans="1:27" x14ac:dyDescent="0.3">
      <c r="D40" s="12" t="s">
        <v>185</v>
      </c>
      <c r="E40" s="11"/>
      <c r="H40" s="11"/>
      <c r="K40" s="13">
        <f>SUM(J29:J39)</f>
        <v>95.758499999999998</v>
      </c>
    </row>
    <row r="41" spans="1:27" x14ac:dyDescent="0.3">
      <c r="D41" s="12" t="s">
        <v>186</v>
      </c>
      <c r="E41" s="11"/>
      <c r="H41" s="11">
        <v>1</v>
      </c>
      <c r="I41" t="s">
        <v>187</v>
      </c>
      <c r="K41" s="11">
        <f>ROUND(H41/100*K31,5)</f>
        <v>0.25380000000000003</v>
      </c>
    </row>
    <row r="42" spans="1:27" x14ac:dyDescent="0.3">
      <c r="D42" s="12" t="s">
        <v>188</v>
      </c>
      <c r="E42" s="11"/>
      <c r="H42" s="11"/>
      <c r="K42" s="13">
        <f>SUM(K40:K41)</f>
        <v>96.012299999999996</v>
      </c>
    </row>
    <row r="44" spans="1:27" ht="45" customHeight="1" x14ac:dyDescent="0.3">
      <c r="A44" s="5"/>
      <c r="B44" s="5" t="s">
        <v>195</v>
      </c>
      <c r="C44" s="1" t="s">
        <v>51</v>
      </c>
      <c r="D44" s="42" t="s">
        <v>196</v>
      </c>
      <c r="E44" s="43"/>
      <c r="F44" s="43"/>
      <c r="G44" s="1"/>
      <c r="H44" s="6" t="s">
        <v>161</v>
      </c>
      <c r="I44" s="44">
        <v>1</v>
      </c>
      <c r="J44" s="45"/>
      <c r="K44" s="7">
        <f>ROUND(K59,2)</f>
        <v>216.35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3">
      <c r="B45" s="2" t="s">
        <v>162</v>
      </c>
    </row>
    <row r="46" spans="1:27" x14ac:dyDescent="0.3">
      <c r="B46" t="s">
        <v>163</v>
      </c>
      <c r="C46" t="s">
        <v>164</v>
      </c>
      <c r="D46" t="s">
        <v>165</v>
      </c>
      <c r="E46" s="8">
        <v>1.05</v>
      </c>
      <c r="F46" t="s">
        <v>166</v>
      </c>
      <c r="G46" t="s">
        <v>167</v>
      </c>
      <c r="H46" s="9">
        <v>25.38</v>
      </c>
      <c r="I46" t="s">
        <v>168</v>
      </c>
      <c r="J46" s="10">
        <f>ROUND(E46/I44* H46,5)</f>
        <v>26.649000000000001</v>
      </c>
      <c r="K46" s="11"/>
    </row>
    <row r="47" spans="1:27" x14ac:dyDescent="0.3">
      <c r="D47" s="12" t="s">
        <v>169</v>
      </c>
      <c r="E47" s="11"/>
      <c r="H47" s="11"/>
      <c r="K47" s="9">
        <f>SUM(J46:J46)</f>
        <v>26.649000000000001</v>
      </c>
    </row>
    <row r="48" spans="1:27" x14ac:dyDescent="0.3">
      <c r="B48" s="2" t="s">
        <v>170</v>
      </c>
      <c r="E48" s="11"/>
      <c r="H48" s="11"/>
      <c r="K48" s="11"/>
    </row>
    <row r="49" spans="1:27" x14ac:dyDescent="0.3">
      <c r="B49" t="s">
        <v>191</v>
      </c>
      <c r="C49" t="s">
        <v>164</v>
      </c>
      <c r="D49" t="s">
        <v>192</v>
      </c>
      <c r="E49" s="8">
        <v>0.72499999999999998</v>
      </c>
      <c r="F49" t="s">
        <v>166</v>
      </c>
      <c r="G49" t="s">
        <v>167</v>
      </c>
      <c r="H49" s="9">
        <v>2.0499999999999998</v>
      </c>
      <c r="I49" t="s">
        <v>168</v>
      </c>
      <c r="J49" s="10">
        <f>ROUND(E49/I44* H49,5)</f>
        <v>1.4862500000000001</v>
      </c>
      <c r="K49" s="11"/>
    </row>
    <row r="50" spans="1:27" x14ac:dyDescent="0.3">
      <c r="D50" s="12" t="s">
        <v>173</v>
      </c>
      <c r="E50" s="11"/>
      <c r="H50" s="11"/>
      <c r="K50" s="9">
        <f>SUM(J49:J49)</f>
        <v>1.4862500000000001</v>
      </c>
    </row>
    <row r="51" spans="1:27" x14ac:dyDescent="0.3">
      <c r="B51" s="2" t="s">
        <v>174</v>
      </c>
      <c r="E51" s="11"/>
      <c r="H51" s="11"/>
      <c r="K51" s="11"/>
    </row>
    <row r="52" spans="1:27" x14ac:dyDescent="0.3">
      <c r="B52" t="s">
        <v>197</v>
      </c>
      <c r="C52" t="s">
        <v>110</v>
      </c>
      <c r="D52" t="s">
        <v>198</v>
      </c>
      <c r="E52" s="8">
        <v>400</v>
      </c>
      <c r="G52" t="s">
        <v>167</v>
      </c>
      <c r="H52" s="9">
        <v>0.32</v>
      </c>
      <c r="I52" t="s">
        <v>168</v>
      </c>
      <c r="J52" s="10">
        <f>ROUND(E52* H52,5)</f>
        <v>128</v>
      </c>
      <c r="K52" s="11"/>
    </row>
    <row r="53" spans="1:27" x14ac:dyDescent="0.3">
      <c r="B53" t="s">
        <v>193</v>
      </c>
      <c r="C53" t="s">
        <v>176</v>
      </c>
      <c r="D53" t="s">
        <v>194</v>
      </c>
      <c r="E53" s="8">
        <v>1.53</v>
      </c>
      <c r="G53" t="s">
        <v>167</v>
      </c>
      <c r="H53" s="9">
        <v>20.85</v>
      </c>
      <c r="I53" t="s">
        <v>168</v>
      </c>
      <c r="J53" s="10">
        <f>ROUND(E53* H53,5)</f>
        <v>31.900500000000001</v>
      </c>
      <c r="K53" s="11"/>
    </row>
    <row r="54" spans="1:27" x14ac:dyDescent="0.3">
      <c r="B54" t="s">
        <v>180</v>
      </c>
      <c r="C54" t="s">
        <v>51</v>
      </c>
      <c r="D54" t="s">
        <v>181</v>
      </c>
      <c r="E54" s="8">
        <v>0.2</v>
      </c>
      <c r="G54" t="s">
        <v>167</v>
      </c>
      <c r="H54" s="9">
        <v>2.04</v>
      </c>
      <c r="I54" t="s">
        <v>168</v>
      </c>
      <c r="J54" s="10">
        <f>ROUND(E54* H54,5)</f>
        <v>0.40799999999999997</v>
      </c>
      <c r="K54" s="11"/>
    </row>
    <row r="55" spans="1:27" x14ac:dyDescent="0.3">
      <c r="B55" t="s">
        <v>178</v>
      </c>
      <c r="C55" t="s">
        <v>176</v>
      </c>
      <c r="D55" t="s">
        <v>179</v>
      </c>
      <c r="E55" s="8">
        <v>0.2</v>
      </c>
      <c r="G55" t="s">
        <v>167</v>
      </c>
      <c r="H55" s="9">
        <v>138.19999999999999</v>
      </c>
      <c r="I55" t="s">
        <v>168</v>
      </c>
      <c r="J55" s="10">
        <f>ROUND(E55* H55,5)</f>
        <v>27.64</v>
      </c>
      <c r="K55" s="11"/>
    </row>
    <row r="56" spans="1:27" x14ac:dyDescent="0.3">
      <c r="D56" s="12" t="s">
        <v>184</v>
      </c>
      <c r="E56" s="11"/>
      <c r="H56" s="11"/>
      <c r="K56" s="9">
        <f>SUM(J52:J55)</f>
        <v>187.94849999999997</v>
      </c>
    </row>
    <row r="57" spans="1:27" x14ac:dyDescent="0.3">
      <c r="D57" s="12" t="s">
        <v>185</v>
      </c>
      <c r="E57" s="11"/>
      <c r="H57" s="11"/>
      <c r="K57" s="13">
        <f>SUM(J45:J56)</f>
        <v>216.08374999999995</v>
      </c>
    </row>
    <row r="58" spans="1:27" x14ac:dyDescent="0.3">
      <c r="D58" s="12" t="s">
        <v>186</v>
      </c>
      <c r="E58" s="11"/>
      <c r="H58" s="11">
        <v>1</v>
      </c>
      <c r="I58" t="s">
        <v>187</v>
      </c>
      <c r="K58" s="11">
        <f>ROUND(H58/100*K47,5)</f>
        <v>0.26649</v>
      </c>
    </row>
    <row r="59" spans="1:27" x14ac:dyDescent="0.3">
      <c r="D59" s="12" t="s">
        <v>188</v>
      </c>
      <c r="E59" s="11"/>
      <c r="H59" s="11"/>
      <c r="K59" s="13">
        <f>SUM(K57:K58)</f>
        <v>216.35023999999996</v>
      </c>
    </row>
    <row r="61" spans="1:27" ht="45" customHeight="1" x14ac:dyDescent="0.3">
      <c r="A61" s="5"/>
      <c r="B61" s="5" t="s">
        <v>199</v>
      </c>
      <c r="C61" s="1" t="s">
        <v>51</v>
      </c>
      <c r="D61" s="42" t="s">
        <v>200</v>
      </c>
      <c r="E61" s="43"/>
      <c r="F61" s="43"/>
      <c r="G61" s="1"/>
      <c r="H61" s="6" t="s">
        <v>161</v>
      </c>
      <c r="I61" s="44">
        <v>1</v>
      </c>
      <c r="J61" s="45"/>
      <c r="K61" s="7">
        <f>ROUND(K76,2)</f>
        <v>97.97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3">
      <c r="B62" s="2" t="s">
        <v>162</v>
      </c>
    </row>
    <row r="63" spans="1:27" x14ac:dyDescent="0.3">
      <c r="B63" t="s">
        <v>163</v>
      </c>
      <c r="C63" t="s">
        <v>164</v>
      </c>
      <c r="D63" t="s">
        <v>165</v>
      </c>
      <c r="E63" s="8">
        <v>1</v>
      </c>
      <c r="F63" t="s">
        <v>166</v>
      </c>
      <c r="G63" t="s">
        <v>167</v>
      </c>
      <c r="H63" s="9">
        <v>25.38</v>
      </c>
      <c r="I63" t="s">
        <v>168</v>
      </c>
      <c r="J63" s="10">
        <f>ROUND(E63/I61* H63,5)</f>
        <v>25.38</v>
      </c>
      <c r="K63" s="11"/>
    </row>
    <row r="64" spans="1:27" x14ac:dyDescent="0.3">
      <c r="D64" s="12" t="s">
        <v>169</v>
      </c>
      <c r="E64" s="11"/>
      <c r="H64" s="11"/>
      <c r="K64" s="9">
        <f>SUM(J63:J63)</f>
        <v>25.38</v>
      </c>
    </row>
    <row r="65" spans="1:27" x14ac:dyDescent="0.3">
      <c r="B65" s="2" t="s">
        <v>170</v>
      </c>
      <c r="E65" s="11"/>
      <c r="H65" s="11"/>
      <c r="K65" s="11"/>
    </row>
    <row r="66" spans="1:27" x14ac:dyDescent="0.3">
      <c r="B66" t="s">
        <v>191</v>
      </c>
      <c r="C66" t="s">
        <v>164</v>
      </c>
      <c r="D66" t="s">
        <v>192</v>
      </c>
      <c r="E66" s="8">
        <v>0.7</v>
      </c>
      <c r="F66" t="s">
        <v>166</v>
      </c>
      <c r="G66" t="s">
        <v>167</v>
      </c>
      <c r="H66" s="9">
        <v>2.0499999999999998</v>
      </c>
      <c r="I66" t="s">
        <v>168</v>
      </c>
      <c r="J66" s="10">
        <f>ROUND(E66/I61* H66,5)</f>
        <v>1.4350000000000001</v>
      </c>
      <c r="K66" s="11"/>
    </row>
    <row r="67" spans="1:27" x14ac:dyDescent="0.3">
      <c r="D67" s="12" t="s">
        <v>173</v>
      </c>
      <c r="E67" s="11"/>
      <c r="H67" s="11"/>
      <c r="K67" s="9">
        <f>SUM(J66:J66)</f>
        <v>1.4350000000000001</v>
      </c>
    </row>
    <row r="68" spans="1:27" x14ac:dyDescent="0.3">
      <c r="B68" s="2" t="s">
        <v>174</v>
      </c>
      <c r="E68" s="11"/>
      <c r="H68" s="11"/>
      <c r="K68" s="11"/>
    </row>
    <row r="69" spans="1:27" x14ac:dyDescent="0.3">
      <c r="B69" t="s">
        <v>193</v>
      </c>
      <c r="C69" t="s">
        <v>176</v>
      </c>
      <c r="D69" t="s">
        <v>194</v>
      </c>
      <c r="E69" s="8">
        <v>1.63</v>
      </c>
      <c r="G69" t="s">
        <v>167</v>
      </c>
      <c r="H69" s="9">
        <v>20.85</v>
      </c>
      <c r="I69" t="s">
        <v>168</v>
      </c>
      <c r="J69" s="10">
        <f>ROUND(E69* H69,5)</f>
        <v>33.985500000000002</v>
      </c>
      <c r="K69" s="11"/>
    </row>
    <row r="70" spans="1:27" x14ac:dyDescent="0.3">
      <c r="B70" t="s">
        <v>180</v>
      </c>
      <c r="C70" t="s">
        <v>51</v>
      </c>
      <c r="D70" t="s">
        <v>181</v>
      </c>
      <c r="E70" s="8">
        <v>0.2</v>
      </c>
      <c r="G70" t="s">
        <v>167</v>
      </c>
      <c r="H70" s="9">
        <v>2.04</v>
      </c>
      <c r="I70" t="s">
        <v>168</v>
      </c>
      <c r="J70" s="10">
        <f>ROUND(E70* H70,5)</f>
        <v>0.40799999999999997</v>
      </c>
      <c r="K70" s="11"/>
    </row>
    <row r="71" spans="1:27" x14ac:dyDescent="0.3">
      <c r="B71" t="s">
        <v>201</v>
      </c>
      <c r="C71" t="s">
        <v>110</v>
      </c>
      <c r="D71" t="s">
        <v>202</v>
      </c>
      <c r="E71" s="8">
        <v>0.5</v>
      </c>
      <c r="G71" t="s">
        <v>167</v>
      </c>
      <c r="H71" s="9">
        <v>1.69</v>
      </c>
      <c r="I71" t="s">
        <v>168</v>
      </c>
      <c r="J71" s="10">
        <f>ROUND(E71* H71,5)</f>
        <v>0.84499999999999997</v>
      </c>
      <c r="K71" s="11"/>
    </row>
    <row r="72" spans="1:27" x14ac:dyDescent="0.3">
      <c r="B72" t="s">
        <v>203</v>
      </c>
      <c r="C72" t="s">
        <v>176</v>
      </c>
      <c r="D72" t="s">
        <v>204</v>
      </c>
      <c r="E72" s="8">
        <v>0.25</v>
      </c>
      <c r="G72" t="s">
        <v>167</v>
      </c>
      <c r="H72" s="9">
        <v>142.63999999999999</v>
      </c>
      <c r="I72" t="s">
        <v>168</v>
      </c>
      <c r="J72" s="10">
        <f>ROUND(E72* H72,5)</f>
        <v>35.659999999999997</v>
      </c>
      <c r="K72" s="11"/>
    </row>
    <row r="73" spans="1:27" x14ac:dyDescent="0.3">
      <c r="D73" s="12" t="s">
        <v>184</v>
      </c>
      <c r="E73" s="11"/>
      <c r="H73" s="11"/>
      <c r="K73" s="9">
        <f>SUM(J69:J72)</f>
        <v>70.898499999999999</v>
      </c>
    </row>
    <row r="74" spans="1:27" x14ac:dyDescent="0.3">
      <c r="D74" s="12" t="s">
        <v>185</v>
      </c>
      <c r="E74" s="11"/>
      <c r="H74" s="11"/>
      <c r="K74" s="13">
        <f>SUM(J62:J73)</f>
        <v>97.713499999999996</v>
      </c>
    </row>
    <row r="75" spans="1:27" x14ac:dyDescent="0.3">
      <c r="D75" s="12" t="s">
        <v>186</v>
      </c>
      <c r="E75" s="11"/>
      <c r="H75" s="11">
        <v>1</v>
      </c>
      <c r="I75" t="s">
        <v>187</v>
      </c>
      <c r="K75" s="11">
        <f>ROUND(H75/100*K64,5)</f>
        <v>0.25380000000000003</v>
      </c>
    </row>
    <row r="76" spans="1:27" x14ac:dyDescent="0.3">
      <c r="D76" s="12" t="s">
        <v>188</v>
      </c>
      <c r="E76" s="11"/>
      <c r="H76" s="11"/>
      <c r="K76" s="13">
        <f>SUM(K74:K75)</f>
        <v>97.967299999999994</v>
      </c>
    </row>
    <row r="78" spans="1:27" x14ac:dyDescent="0.3">
      <c r="A78" s="3" t="s">
        <v>205</v>
      </c>
      <c r="B78" s="3"/>
    </row>
    <row r="79" spans="1:27" ht="45" customHeight="1" x14ac:dyDescent="0.3">
      <c r="A79" s="5"/>
      <c r="B79" s="5" t="s">
        <v>206</v>
      </c>
      <c r="C79" s="1" t="s">
        <v>26</v>
      </c>
      <c r="D79" s="42" t="s">
        <v>207</v>
      </c>
      <c r="E79" s="43"/>
      <c r="F79" s="43"/>
      <c r="G79" s="1"/>
      <c r="H79" s="6" t="s">
        <v>161</v>
      </c>
      <c r="I79" s="44">
        <v>1</v>
      </c>
      <c r="J79" s="45"/>
      <c r="K79" s="7">
        <f>ROUND(K86,2)</f>
        <v>3.65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3">
      <c r="B80" s="2" t="s">
        <v>170</v>
      </c>
    </row>
    <row r="81" spans="1:27" x14ac:dyDescent="0.3">
      <c r="B81" t="s">
        <v>208</v>
      </c>
      <c r="C81" t="s">
        <v>164</v>
      </c>
      <c r="D81" t="s">
        <v>209</v>
      </c>
      <c r="E81" s="8">
        <v>0.05</v>
      </c>
      <c r="F81" t="s">
        <v>166</v>
      </c>
      <c r="G81" t="s">
        <v>167</v>
      </c>
      <c r="H81" s="9">
        <v>62.71</v>
      </c>
      <c r="I81" t="s">
        <v>168</v>
      </c>
      <c r="J81" s="10">
        <f>ROUND(E81/I79* H81,5)</f>
        <v>3.1355</v>
      </c>
      <c r="K81" s="11"/>
    </row>
    <row r="82" spans="1:27" x14ac:dyDescent="0.3">
      <c r="B82" t="s">
        <v>210</v>
      </c>
      <c r="C82" t="s">
        <v>164</v>
      </c>
      <c r="D82" t="s">
        <v>211</v>
      </c>
      <c r="E82" s="8">
        <v>3.3E-3</v>
      </c>
      <c r="F82" t="s">
        <v>166</v>
      </c>
      <c r="G82" t="s">
        <v>167</v>
      </c>
      <c r="H82" s="9">
        <v>102.63</v>
      </c>
      <c r="I82" t="s">
        <v>168</v>
      </c>
      <c r="J82" s="10">
        <f>ROUND(E82/I79* H82,5)</f>
        <v>0.33867999999999998</v>
      </c>
      <c r="K82" s="11"/>
    </row>
    <row r="83" spans="1:27" x14ac:dyDescent="0.3">
      <c r="D83" s="12" t="s">
        <v>173</v>
      </c>
      <c r="E83" s="11"/>
      <c r="H83" s="11"/>
      <c r="K83" s="9">
        <f>SUM(J81:J82)</f>
        <v>3.47418</v>
      </c>
    </row>
    <row r="84" spans="1:27" x14ac:dyDescent="0.3">
      <c r="D84" s="12" t="s">
        <v>185</v>
      </c>
      <c r="E84" s="11"/>
      <c r="H84" s="11"/>
      <c r="K84" s="13">
        <f>SUM(J80:J83)</f>
        <v>3.47418</v>
      </c>
    </row>
    <row r="85" spans="1:27" x14ac:dyDescent="0.3">
      <c r="D85" s="12" t="s">
        <v>212</v>
      </c>
      <c r="E85" s="11"/>
      <c r="H85" s="11">
        <v>5</v>
      </c>
      <c r="I85" t="s">
        <v>187</v>
      </c>
      <c r="K85" s="9">
        <f>ROUND(H85/100*K84,5)</f>
        <v>0.17371</v>
      </c>
    </row>
    <row r="86" spans="1:27" x14ac:dyDescent="0.3">
      <c r="D86" s="12" t="s">
        <v>188</v>
      </c>
      <c r="E86" s="11"/>
      <c r="H86" s="11"/>
      <c r="K86" s="13">
        <f>SUM(K84:K85)</f>
        <v>3.6478899999999999</v>
      </c>
    </row>
    <row r="88" spans="1:27" ht="45" customHeight="1" x14ac:dyDescent="0.3">
      <c r="A88" s="5"/>
      <c r="B88" s="5" t="s">
        <v>213</v>
      </c>
      <c r="C88" s="1" t="s">
        <v>26</v>
      </c>
      <c r="D88" s="42" t="s">
        <v>214</v>
      </c>
      <c r="E88" s="43"/>
      <c r="F88" s="43"/>
      <c r="G88" s="1"/>
      <c r="H88" s="6" t="s">
        <v>161</v>
      </c>
      <c r="I88" s="44">
        <v>1</v>
      </c>
      <c r="J88" s="45"/>
      <c r="K88" s="7">
        <f>ROUND(K100,2)</f>
        <v>12.81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B89" s="2" t="s">
        <v>162</v>
      </c>
    </row>
    <row r="90" spans="1:27" x14ac:dyDescent="0.3">
      <c r="B90" t="s">
        <v>163</v>
      </c>
      <c r="C90" t="s">
        <v>164</v>
      </c>
      <c r="D90" t="s">
        <v>165</v>
      </c>
      <c r="E90" s="8">
        <v>0.34200000000000003</v>
      </c>
      <c r="F90" t="s">
        <v>166</v>
      </c>
      <c r="G90" t="s">
        <v>167</v>
      </c>
      <c r="H90" s="9">
        <v>25.38</v>
      </c>
      <c r="I90" t="s">
        <v>168</v>
      </c>
      <c r="J90" s="10">
        <f>ROUND(E90/I88* H90,5)</f>
        <v>8.6799599999999995</v>
      </c>
      <c r="K90" s="11"/>
    </row>
    <row r="91" spans="1:27" x14ac:dyDescent="0.3">
      <c r="D91" s="12" t="s">
        <v>169</v>
      </c>
      <c r="E91" s="11"/>
      <c r="H91" s="11"/>
      <c r="K91" s="9">
        <f>SUM(J90:J90)</f>
        <v>8.6799599999999995</v>
      </c>
    </row>
    <row r="92" spans="1:27" x14ac:dyDescent="0.3">
      <c r="B92" s="2" t="s">
        <v>170</v>
      </c>
      <c r="E92" s="11"/>
      <c r="H92" s="11"/>
      <c r="K92" s="11"/>
    </row>
    <row r="93" spans="1:27" x14ac:dyDescent="0.3">
      <c r="B93" t="s">
        <v>215</v>
      </c>
      <c r="C93" t="s">
        <v>164</v>
      </c>
      <c r="D93" t="s">
        <v>216</v>
      </c>
      <c r="E93" s="8">
        <v>0.17100000000000001</v>
      </c>
      <c r="F93" t="s">
        <v>166</v>
      </c>
      <c r="G93" t="s">
        <v>167</v>
      </c>
      <c r="H93" s="9">
        <v>15.22</v>
      </c>
      <c r="I93" t="s">
        <v>168</v>
      </c>
      <c r="J93" s="10">
        <f>ROUND(E93/I88* H93,5)</f>
        <v>2.6026199999999999</v>
      </c>
      <c r="K93" s="11"/>
    </row>
    <row r="94" spans="1:27" x14ac:dyDescent="0.3">
      <c r="B94" t="s">
        <v>217</v>
      </c>
      <c r="C94" t="s">
        <v>164</v>
      </c>
      <c r="D94" t="s">
        <v>218</v>
      </c>
      <c r="E94" s="8">
        <v>1.4E-2</v>
      </c>
      <c r="F94" t="s">
        <v>166</v>
      </c>
      <c r="G94" t="s">
        <v>167</v>
      </c>
      <c r="H94" s="9">
        <v>56.51</v>
      </c>
      <c r="I94" t="s">
        <v>168</v>
      </c>
      <c r="J94" s="10">
        <f>ROUND(E94/I88* H94,5)</f>
        <v>0.79113999999999995</v>
      </c>
      <c r="K94" s="11"/>
    </row>
    <row r="95" spans="1:27" x14ac:dyDescent="0.3">
      <c r="D95" s="12" t="s">
        <v>173</v>
      </c>
      <c r="E95" s="11"/>
      <c r="H95" s="11"/>
      <c r="K95" s="9">
        <f>SUM(J93:J94)</f>
        <v>3.3937599999999999</v>
      </c>
    </row>
    <row r="96" spans="1:27" x14ac:dyDescent="0.3">
      <c r="E96" s="11"/>
      <c r="H96" s="11"/>
      <c r="K96" s="11"/>
    </row>
    <row r="97" spans="1:27" x14ac:dyDescent="0.3">
      <c r="D97" s="12" t="s">
        <v>186</v>
      </c>
      <c r="E97" s="11"/>
      <c r="H97" s="11">
        <v>1.5</v>
      </c>
      <c r="I97" t="s">
        <v>187</v>
      </c>
      <c r="J97">
        <f>ROUND(H97/100*K91,5)</f>
        <v>0.13020000000000001</v>
      </c>
      <c r="K97" s="11"/>
    </row>
    <row r="98" spans="1:27" x14ac:dyDescent="0.3">
      <c r="D98" s="12" t="s">
        <v>185</v>
      </c>
      <c r="E98" s="11"/>
      <c r="H98" s="11"/>
      <c r="K98" s="13">
        <f>SUM(J89:J97)</f>
        <v>12.20392</v>
      </c>
    </row>
    <row r="99" spans="1:27" x14ac:dyDescent="0.3">
      <c r="D99" s="12" t="s">
        <v>212</v>
      </c>
      <c r="E99" s="11"/>
      <c r="H99" s="11">
        <v>5</v>
      </c>
      <c r="I99" t="s">
        <v>187</v>
      </c>
      <c r="K99" s="9">
        <f>ROUND(H99/100*K98,5)</f>
        <v>0.61019999999999996</v>
      </c>
    </row>
    <row r="100" spans="1:27" x14ac:dyDescent="0.3">
      <c r="D100" s="12" t="s">
        <v>188</v>
      </c>
      <c r="E100" s="11"/>
      <c r="H100" s="11"/>
      <c r="K100" s="13">
        <f>SUM(K98:K99)</f>
        <v>12.814120000000001</v>
      </c>
    </row>
    <row r="102" spans="1:27" ht="45" customHeight="1" x14ac:dyDescent="0.3">
      <c r="A102" s="5"/>
      <c r="B102" s="5" t="s">
        <v>219</v>
      </c>
      <c r="C102" s="1" t="s">
        <v>6</v>
      </c>
      <c r="D102" s="42" t="s">
        <v>220</v>
      </c>
      <c r="E102" s="43"/>
      <c r="F102" s="43"/>
      <c r="G102" s="1"/>
      <c r="H102" s="6" t="s">
        <v>161</v>
      </c>
      <c r="I102" s="44">
        <v>1</v>
      </c>
      <c r="J102" s="45"/>
      <c r="K102" s="7">
        <f>ROUND(K113,2)</f>
        <v>8.76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B103" s="2" t="s">
        <v>162</v>
      </c>
    </row>
    <row r="104" spans="1:27" x14ac:dyDescent="0.3">
      <c r="B104" t="s">
        <v>163</v>
      </c>
      <c r="C104" t="s">
        <v>164</v>
      </c>
      <c r="D104" t="s">
        <v>165</v>
      </c>
      <c r="E104" s="8">
        <v>0.25</v>
      </c>
      <c r="F104" t="s">
        <v>166</v>
      </c>
      <c r="G104" t="s">
        <v>167</v>
      </c>
      <c r="H104" s="9">
        <v>25.38</v>
      </c>
      <c r="I104" t="s">
        <v>168</v>
      </c>
      <c r="J104" s="10">
        <f>ROUND(E104/I102* H104,5)</f>
        <v>6.3449999999999998</v>
      </c>
      <c r="K104" s="11"/>
    </row>
    <row r="105" spans="1:27" x14ac:dyDescent="0.3">
      <c r="D105" s="12" t="s">
        <v>169</v>
      </c>
      <c r="E105" s="11"/>
      <c r="H105" s="11"/>
      <c r="K105" s="9">
        <f>SUM(J104:J104)</f>
        <v>6.3449999999999998</v>
      </c>
    </row>
    <row r="106" spans="1:27" x14ac:dyDescent="0.3">
      <c r="B106" s="2" t="s">
        <v>170</v>
      </c>
      <c r="E106" s="11"/>
      <c r="H106" s="11"/>
      <c r="K106" s="11"/>
    </row>
    <row r="107" spans="1:27" x14ac:dyDescent="0.3">
      <c r="B107" t="s">
        <v>215</v>
      </c>
      <c r="C107" t="s">
        <v>164</v>
      </c>
      <c r="D107" t="s">
        <v>216</v>
      </c>
      <c r="E107" s="8">
        <v>0.125</v>
      </c>
      <c r="F107" t="s">
        <v>166</v>
      </c>
      <c r="G107" t="s">
        <v>167</v>
      </c>
      <c r="H107" s="9">
        <v>15.22</v>
      </c>
      <c r="I107" t="s">
        <v>168</v>
      </c>
      <c r="J107" s="10">
        <f>ROUND(E107/I102* H107,5)</f>
        <v>1.9025000000000001</v>
      </c>
      <c r="K107" s="11"/>
    </row>
    <row r="108" spans="1:27" x14ac:dyDescent="0.3">
      <c r="D108" s="12" t="s">
        <v>173</v>
      </c>
      <c r="E108" s="11"/>
      <c r="H108" s="11"/>
      <c r="K108" s="9">
        <f>SUM(J107:J107)</f>
        <v>1.9025000000000001</v>
      </c>
    </row>
    <row r="109" spans="1:27" x14ac:dyDescent="0.3">
      <c r="E109" s="11"/>
      <c r="H109" s="11"/>
      <c r="K109" s="11"/>
    </row>
    <row r="110" spans="1:27" x14ac:dyDescent="0.3">
      <c r="D110" s="12" t="s">
        <v>186</v>
      </c>
      <c r="E110" s="11"/>
      <c r="H110" s="11">
        <v>1.5</v>
      </c>
      <c r="I110" t="s">
        <v>187</v>
      </c>
      <c r="J110">
        <f>ROUND(H110/100*K105,5)</f>
        <v>9.5180000000000001E-2</v>
      </c>
      <c r="K110" s="11"/>
    </row>
    <row r="111" spans="1:27" x14ac:dyDescent="0.3">
      <c r="D111" s="12" t="s">
        <v>185</v>
      </c>
      <c r="E111" s="11"/>
      <c r="H111" s="11"/>
      <c r="K111" s="13">
        <f>SUM(J103:J110)</f>
        <v>8.3426799999999997</v>
      </c>
    </row>
    <row r="112" spans="1:27" x14ac:dyDescent="0.3">
      <c r="D112" s="12" t="s">
        <v>212</v>
      </c>
      <c r="E112" s="11"/>
      <c r="H112" s="11">
        <v>5</v>
      </c>
      <c r="I112" t="s">
        <v>187</v>
      </c>
      <c r="K112" s="9">
        <f>ROUND(H112/100*K111,5)</f>
        <v>0.41713</v>
      </c>
    </row>
    <row r="113" spans="1:27" x14ac:dyDescent="0.3">
      <c r="D113" s="12" t="s">
        <v>188</v>
      </c>
      <c r="E113" s="11"/>
      <c r="H113" s="11"/>
      <c r="K113" s="13">
        <f>SUM(K111:K112)</f>
        <v>8.7598099999999999</v>
      </c>
    </row>
    <row r="115" spans="1:27" ht="45" customHeight="1" x14ac:dyDescent="0.3">
      <c r="A115" s="5"/>
      <c r="B115" s="5" t="s">
        <v>221</v>
      </c>
      <c r="C115" s="1" t="s">
        <v>26</v>
      </c>
      <c r="D115" s="42" t="s">
        <v>222</v>
      </c>
      <c r="E115" s="43"/>
      <c r="F115" s="43"/>
      <c r="G115" s="1"/>
      <c r="H115" s="6" t="s">
        <v>161</v>
      </c>
      <c r="I115" s="44">
        <v>1</v>
      </c>
      <c r="J115" s="45"/>
      <c r="K115" s="7">
        <f>ROUND(K127,2)</f>
        <v>5.31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3">
      <c r="B116" s="2" t="s">
        <v>162</v>
      </c>
    </row>
    <row r="117" spans="1:27" x14ac:dyDescent="0.3">
      <c r="B117" t="s">
        <v>163</v>
      </c>
      <c r="C117" t="s">
        <v>164</v>
      </c>
      <c r="D117" t="s">
        <v>165</v>
      </c>
      <c r="E117" s="8">
        <v>0.11</v>
      </c>
      <c r="F117" t="s">
        <v>166</v>
      </c>
      <c r="G117" t="s">
        <v>167</v>
      </c>
      <c r="H117" s="9">
        <v>25.38</v>
      </c>
      <c r="I117" t="s">
        <v>168</v>
      </c>
      <c r="J117" s="10">
        <f>ROUND(E117/I115* H117,5)</f>
        <v>2.7917999999999998</v>
      </c>
      <c r="K117" s="11"/>
    </row>
    <row r="118" spans="1:27" x14ac:dyDescent="0.3">
      <c r="B118" t="s">
        <v>223</v>
      </c>
      <c r="C118" t="s">
        <v>164</v>
      </c>
      <c r="D118" t="s">
        <v>224</v>
      </c>
      <c r="E118" s="8">
        <v>6.5000000000000002E-2</v>
      </c>
      <c r="F118" t="s">
        <v>166</v>
      </c>
      <c r="G118" t="s">
        <v>167</v>
      </c>
      <c r="H118" s="9">
        <v>24.55</v>
      </c>
      <c r="I118" t="s">
        <v>168</v>
      </c>
      <c r="J118" s="10">
        <f>ROUND(E118/I115* H118,5)</f>
        <v>1.59575</v>
      </c>
      <c r="K118" s="11"/>
    </row>
    <row r="119" spans="1:27" x14ac:dyDescent="0.3">
      <c r="D119" s="12" t="s">
        <v>169</v>
      </c>
      <c r="E119" s="11"/>
      <c r="H119" s="11"/>
      <c r="K119" s="9">
        <f>SUM(J117:J118)</f>
        <v>4.3875500000000001</v>
      </c>
    </row>
    <row r="120" spans="1:27" x14ac:dyDescent="0.3">
      <c r="B120" s="2" t="s">
        <v>170</v>
      </c>
      <c r="E120" s="11"/>
      <c r="H120" s="11"/>
      <c r="K120" s="11"/>
    </row>
    <row r="121" spans="1:27" x14ac:dyDescent="0.3">
      <c r="B121" t="s">
        <v>225</v>
      </c>
      <c r="C121" t="s">
        <v>164</v>
      </c>
      <c r="D121" t="s">
        <v>226</v>
      </c>
      <c r="E121" s="8">
        <v>0.11</v>
      </c>
      <c r="F121" t="s">
        <v>166</v>
      </c>
      <c r="G121" t="s">
        <v>167</v>
      </c>
      <c r="H121" s="9">
        <v>5.49</v>
      </c>
      <c r="I121" t="s">
        <v>168</v>
      </c>
      <c r="J121" s="10">
        <f>ROUND(E121/I115* H121,5)</f>
        <v>0.60389999999999999</v>
      </c>
      <c r="K121" s="11"/>
    </row>
    <row r="122" spans="1:27" x14ac:dyDescent="0.3">
      <c r="D122" s="12" t="s">
        <v>173</v>
      </c>
      <c r="E122" s="11"/>
      <c r="H122" s="11"/>
      <c r="K122" s="9">
        <f>SUM(J121:J121)</f>
        <v>0.60389999999999999</v>
      </c>
    </row>
    <row r="123" spans="1:27" x14ac:dyDescent="0.3">
      <c r="E123" s="11"/>
      <c r="H123" s="11"/>
      <c r="K123" s="11"/>
    </row>
    <row r="124" spans="1:27" x14ac:dyDescent="0.3">
      <c r="D124" s="12" t="s">
        <v>186</v>
      </c>
      <c r="E124" s="11"/>
      <c r="H124" s="11">
        <v>1.5</v>
      </c>
      <c r="I124" t="s">
        <v>187</v>
      </c>
      <c r="J124">
        <f>ROUND(H124/100*K119,5)</f>
        <v>6.5809999999999994E-2</v>
      </c>
      <c r="K124" s="11"/>
    </row>
    <row r="125" spans="1:27" x14ac:dyDescent="0.3">
      <c r="D125" s="12" t="s">
        <v>185</v>
      </c>
      <c r="E125" s="11"/>
      <c r="H125" s="11"/>
      <c r="K125" s="13">
        <f>SUM(J116:J124)</f>
        <v>5.0572600000000003</v>
      </c>
    </row>
    <row r="126" spans="1:27" x14ac:dyDescent="0.3">
      <c r="D126" s="12" t="s">
        <v>212</v>
      </c>
      <c r="E126" s="11"/>
      <c r="H126" s="11">
        <v>5</v>
      </c>
      <c r="I126" t="s">
        <v>187</v>
      </c>
      <c r="K126" s="9">
        <f>ROUND(H126/100*K125,5)</f>
        <v>0.25285999999999997</v>
      </c>
    </row>
    <row r="127" spans="1:27" x14ac:dyDescent="0.3">
      <c r="D127" s="12" t="s">
        <v>188</v>
      </c>
      <c r="E127" s="11"/>
      <c r="H127" s="11"/>
      <c r="K127" s="13">
        <f>SUM(K125:K126)</f>
        <v>5.3101200000000004</v>
      </c>
    </row>
    <row r="129" spans="1:27" ht="45" customHeight="1" x14ac:dyDescent="0.3">
      <c r="A129" s="5"/>
      <c r="B129" s="5" t="s">
        <v>227</v>
      </c>
      <c r="C129" s="1" t="s">
        <v>51</v>
      </c>
      <c r="D129" s="42" t="s">
        <v>228</v>
      </c>
      <c r="E129" s="43"/>
      <c r="F129" s="43"/>
      <c r="G129" s="1"/>
      <c r="H129" s="6" t="s">
        <v>161</v>
      </c>
      <c r="I129" s="44">
        <v>1</v>
      </c>
      <c r="J129" s="45"/>
      <c r="K129" s="7">
        <f>ROUND(K145,2)</f>
        <v>141.69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3">
      <c r="B130" s="2" t="s">
        <v>162</v>
      </c>
    </row>
    <row r="131" spans="1:27" x14ac:dyDescent="0.3">
      <c r="B131" t="s">
        <v>229</v>
      </c>
      <c r="C131" t="s">
        <v>164</v>
      </c>
      <c r="D131" t="s">
        <v>230</v>
      </c>
      <c r="E131" s="8">
        <v>0.23960000000000001</v>
      </c>
      <c r="F131" t="s">
        <v>166</v>
      </c>
      <c r="G131" t="s">
        <v>167</v>
      </c>
      <c r="H131" s="9">
        <v>29.42</v>
      </c>
      <c r="I131" t="s">
        <v>168</v>
      </c>
      <c r="J131" s="10">
        <f>ROUND(E131/I129* H131,5)</f>
        <v>7.0490300000000001</v>
      </c>
      <c r="K131" s="11"/>
    </row>
    <row r="132" spans="1:27" x14ac:dyDescent="0.3">
      <c r="B132" t="s">
        <v>223</v>
      </c>
      <c r="C132" t="s">
        <v>164</v>
      </c>
      <c r="D132" t="s">
        <v>224</v>
      </c>
      <c r="E132" s="8">
        <v>0.4</v>
      </c>
      <c r="F132" t="s">
        <v>166</v>
      </c>
      <c r="G132" t="s">
        <v>167</v>
      </c>
      <c r="H132" s="9">
        <v>24.55</v>
      </c>
      <c r="I132" t="s">
        <v>168</v>
      </c>
      <c r="J132" s="10">
        <f>ROUND(E132/I129* H132,5)</f>
        <v>9.82</v>
      </c>
      <c r="K132" s="11"/>
    </row>
    <row r="133" spans="1:27" x14ac:dyDescent="0.3">
      <c r="D133" s="12" t="s">
        <v>169</v>
      </c>
      <c r="E133" s="11"/>
      <c r="H133" s="11"/>
      <c r="K133" s="9">
        <f>SUM(J131:J132)</f>
        <v>16.869030000000002</v>
      </c>
    </row>
    <row r="134" spans="1:27" x14ac:dyDescent="0.3">
      <c r="B134" s="2" t="s">
        <v>170</v>
      </c>
      <c r="E134" s="11"/>
      <c r="H134" s="11"/>
      <c r="K134" s="11"/>
    </row>
    <row r="135" spans="1:27" x14ac:dyDescent="0.3">
      <c r="B135" t="s">
        <v>231</v>
      </c>
      <c r="C135" t="s">
        <v>164</v>
      </c>
      <c r="D135" t="s">
        <v>232</v>
      </c>
      <c r="E135" s="8">
        <v>0.23960000000000001</v>
      </c>
      <c r="F135" t="s">
        <v>166</v>
      </c>
      <c r="G135" t="s">
        <v>167</v>
      </c>
      <c r="H135" s="9">
        <v>168.25</v>
      </c>
      <c r="I135" t="s">
        <v>168</v>
      </c>
      <c r="J135" s="10">
        <f>ROUND(E135/I129* H135,5)</f>
        <v>40.3127</v>
      </c>
      <c r="K135" s="11"/>
    </row>
    <row r="136" spans="1:27" x14ac:dyDescent="0.3">
      <c r="B136" t="s">
        <v>233</v>
      </c>
      <c r="C136" t="s">
        <v>164</v>
      </c>
      <c r="D136" t="s">
        <v>234</v>
      </c>
      <c r="E136" s="8">
        <v>0.23960000000000001</v>
      </c>
      <c r="F136" t="s">
        <v>166</v>
      </c>
      <c r="G136" t="s">
        <v>167</v>
      </c>
      <c r="H136" s="9">
        <v>5.35</v>
      </c>
      <c r="I136" t="s">
        <v>168</v>
      </c>
      <c r="J136" s="10">
        <f>ROUND(E136/I129* H136,5)</f>
        <v>1.28186</v>
      </c>
      <c r="K136" s="11"/>
    </row>
    <row r="137" spans="1:27" x14ac:dyDescent="0.3">
      <c r="D137" s="12" t="s">
        <v>173</v>
      </c>
      <c r="E137" s="11"/>
      <c r="H137" s="11"/>
      <c r="K137" s="9">
        <f>SUM(J135:J136)</f>
        <v>41.594560000000001</v>
      </c>
    </row>
    <row r="138" spans="1:27" x14ac:dyDescent="0.3">
      <c r="B138" s="2" t="s">
        <v>174</v>
      </c>
      <c r="E138" s="11"/>
      <c r="H138" s="11"/>
      <c r="K138" s="11"/>
    </row>
    <row r="139" spans="1:27" x14ac:dyDescent="0.3">
      <c r="B139" t="s">
        <v>235</v>
      </c>
      <c r="C139" t="s">
        <v>51</v>
      </c>
      <c r="D139" t="s">
        <v>236</v>
      </c>
      <c r="E139" s="8">
        <v>1.05</v>
      </c>
      <c r="G139" t="s">
        <v>167</v>
      </c>
      <c r="H139" s="9">
        <v>72.599999999999994</v>
      </c>
      <c r="I139" t="s">
        <v>168</v>
      </c>
      <c r="J139" s="10">
        <f>ROUND(E139* H139,5)</f>
        <v>76.23</v>
      </c>
      <c r="K139" s="11"/>
    </row>
    <row r="140" spans="1:27" x14ac:dyDescent="0.3">
      <c r="D140" s="12" t="s">
        <v>184</v>
      </c>
      <c r="E140" s="11"/>
      <c r="H140" s="11"/>
      <c r="K140" s="9">
        <f>SUM(J139:J139)</f>
        <v>76.23</v>
      </c>
    </row>
    <row r="141" spans="1:27" x14ac:dyDescent="0.3">
      <c r="E141" s="11"/>
      <c r="H141" s="11"/>
      <c r="K141" s="11"/>
    </row>
    <row r="142" spans="1:27" x14ac:dyDescent="0.3">
      <c r="D142" s="12" t="s">
        <v>186</v>
      </c>
      <c r="E142" s="11"/>
      <c r="H142" s="11">
        <v>1.5</v>
      </c>
      <c r="I142" t="s">
        <v>187</v>
      </c>
      <c r="J142">
        <f>ROUND(H142/100*K133,5)</f>
        <v>0.25303999999999999</v>
      </c>
      <c r="K142" s="11"/>
    </row>
    <row r="143" spans="1:27" x14ac:dyDescent="0.3">
      <c r="D143" s="12" t="s">
        <v>185</v>
      </c>
      <c r="E143" s="11"/>
      <c r="H143" s="11"/>
      <c r="K143" s="13">
        <f>SUM(J130:J142)</f>
        <v>134.94663</v>
      </c>
    </row>
    <row r="144" spans="1:27" x14ac:dyDescent="0.3">
      <c r="D144" s="12" t="s">
        <v>212</v>
      </c>
      <c r="E144" s="11"/>
      <c r="H144" s="11">
        <v>5</v>
      </c>
      <c r="I144" t="s">
        <v>187</v>
      </c>
      <c r="K144" s="9">
        <f>ROUND(H144/100*K143,5)</f>
        <v>6.7473299999999998</v>
      </c>
    </row>
    <row r="145" spans="1:27" x14ac:dyDescent="0.3">
      <c r="D145" s="12" t="s">
        <v>188</v>
      </c>
      <c r="E145" s="11"/>
      <c r="H145" s="11"/>
      <c r="K145" s="13">
        <f>SUM(K143:K144)</f>
        <v>141.69396</v>
      </c>
    </row>
    <row r="147" spans="1:27" ht="45" customHeight="1" x14ac:dyDescent="0.3">
      <c r="A147" s="5"/>
      <c r="B147" s="5" t="s">
        <v>237</v>
      </c>
      <c r="C147" s="1" t="s">
        <v>19</v>
      </c>
      <c r="D147" s="42" t="s">
        <v>238</v>
      </c>
      <c r="E147" s="43"/>
      <c r="F147" s="43"/>
      <c r="G147" s="1"/>
      <c r="H147" s="6" t="s">
        <v>161</v>
      </c>
      <c r="I147" s="44">
        <v>1</v>
      </c>
      <c r="J147" s="45"/>
      <c r="K147" s="7">
        <f>ROUND(K163,2)</f>
        <v>1.87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3">
      <c r="B148" s="2" t="s">
        <v>162</v>
      </c>
    </row>
    <row r="149" spans="1:27" x14ac:dyDescent="0.3">
      <c r="B149" t="s">
        <v>239</v>
      </c>
      <c r="C149" t="s">
        <v>164</v>
      </c>
      <c r="D149" t="s">
        <v>240</v>
      </c>
      <c r="E149" s="8">
        <v>1.7000000000000001E-2</v>
      </c>
      <c r="F149" t="s">
        <v>166</v>
      </c>
      <c r="G149" t="s">
        <v>167</v>
      </c>
      <c r="H149" s="9">
        <v>29.42</v>
      </c>
      <c r="I149" t="s">
        <v>168</v>
      </c>
      <c r="J149" s="10">
        <f>ROUND(E149/I147* H149,5)</f>
        <v>0.50014000000000003</v>
      </c>
      <c r="K149" s="11"/>
    </row>
    <row r="150" spans="1:27" x14ac:dyDescent="0.3">
      <c r="B150" t="s">
        <v>223</v>
      </c>
      <c r="C150" t="s">
        <v>164</v>
      </c>
      <c r="D150" t="s">
        <v>224</v>
      </c>
      <c r="E150" s="8">
        <v>8.5000000000000006E-3</v>
      </c>
      <c r="F150" t="s">
        <v>166</v>
      </c>
      <c r="G150" t="s">
        <v>167</v>
      </c>
      <c r="H150" s="9">
        <v>24.55</v>
      </c>
      <c r="I150" t="s">
        <v>168</v>
      </c>
      <c r="J150" s="10">
        <f>ROUND(E150/I147* H150,5)</f>
        <v>0.20868</v>
      </c>
      <c r="K150" s="11"/>
    </row>
    <row r="151" spans="1:27" x14ac:dyDescent="0.3">
      <c r="D151" s="12" t="s">
        <v>169</v>
      </c>
      <c r="E151" s="11"/>
      <c r="H151" s="11"/>
      <c r="K151" s="9">
        <f>SUM(J149:J150)</f>
        <v>0.70882000000000001</v>
      </c>
    </row>
    <row r="152" spans="1:27" x14ac:dyDescent="0.3">
      <c r="B152" s="2" t="s">
        <v>170</v>
      </c>
      <c r="E152" s="11"/>
      <c r="H152" s="11"/>
      <c r="K152" s="11"/>
    </row>
    <row r="153" spans="1:27" x14ac:dyDescent="0.3">
      <c r="B153" t="s">
        <v>241</v>
      </c>
      <c r="C153" t="s">
        <v>164</v>
      </c>
      <c r="D153" t="s">
        <v>242</v>
      </c>
      <c r="E153" s="8">
        <v>8.5000000000000006E-3</v>
      </c>
      <c r="F153" t="s">
        <v>166</v>
      </c>
      <c r="G153" t="s">
        <v>167</v>
      </c>
      <c r="H153" s="9">
        <v>36.729999999999997</v>
      </c>
      <c r="I153" t="s">
        <v>168</v>
      </c>
      <c r="J153" s="10">
        <f>ROUND(E153/I147* H153,5)</f>
        <v>0.31220999999999999</v>
      </c>
      <c r="K153" s="11"/>
    </row>
    <row r="154" spans="1:27" x14ac:dyDescent="0.3">
      <c r="D154" s="12" t="s">
        <v>173</v>
      </c>
      <c r="E154" s="11"/>
      <c r="H154" s="11"/>
      <c r="K154" s="9">
        <f>SUM(J153:J153)</f>
        <v>0.31220999999999999</v>
      </c>
    </row>
    <row r="155" spans="1:27" x14ac:dyDescent="0.3">
      <c r="B155" s="2" t="s">
        <v>174</v>
      </c>
      <c r="E155" s="11"/>
      <c r="H155" s="11"/>
      <c r="K155" s="11"/>
    </row>
    <row r="156" spans="1:27" x14ac:dyDescent="0.3">
      <c r="B156" t="s">
        <v>243</v>
      </c>
      <c r="C156" t="s">
        <v>110</v>
      </c>
      <c r="D156" t="s">
        <v>244</v>
      </c>
      <c r="E156" s="8">
        <v>0.20399999999999999</v>
      </c>
      <c r="G156" t="s">
        <v>167</v>
      </c>
      <c r="H156" s="9">
        <v>2.57</v>
      </c>
      <c r="I156" t="s">
        <v>168</v>
      </c>
      <c r="J156" s="10">
        <f>ROUND(E156* H156,5)</f>
        <v>0.52427999999999997</v>
      </c>
      <c r="K156" s="11"/>
    </row>
    <row r="157" spans="1:27" x14ac:dyDescent="0.3">
      <c r="B157" t="s">
        <v>245</v>
      </c>
      <c r="C157" t="s">
        <v>110</v>
      </c>
      <c r="D157" t="s">
        <v>246</v>
      </c>
      <c r="E157" s="8">
        <v>0.1275</v>
      </c>
      <c r="G157" t="s">
        <v>167</v>
      </c>
      <c r="H157" s="9">
        <v>1.73</v>
      </c>
      <c r="I157" t="s">
        <v>168</v>
      </c>
      <c r="J157" s="10">
        <f>ROUND(E157* H157,5)</f>
        <v>0.22058</v>
      </c>
      <c r="K157" s="11"/>
    </row>
    <row r="158" spans="1:27" x14ac:dyDescent="0.3">
      <c r="D158" s="12" t="s">
        <v>184</v>
      </c>
      <c r="E158" s="11"/>
      <c r="H158" s="11"/>
      <c r="K158" s="9">
        <f>SUM(J156:J157)</f>
        <v>0.74485999999999997</v>
      </c>
    </row>
    <row r="159" spans="1:27" x14ac:dyDescent="0.3">
      <c r="E159" s="11"/>
      <c r="H159" s="11"/>
      <c r="K159" s="11"/>
    </row>
    <row r="160" spans="1:27" x14ac:dyDescent="0.3">
      <c r="D160" s="12" t="s">
        <v>186</v>
      </c>
      <c r="E160" s="11"/>
      <c r="H160" s="11">
        <v>1.5</v>
      </c>
      <c r="I160" t="s">
        <v>187</v>
      </c>
      <c r="J160">
        <f>ROUND(H160/100*K151,5)</f>
        <v>1.0630000000000001E-2</v>
      </c>
      <c r="K160" s="11"/>
    </row>
    <row r="161" spans="1:27" x14ac:dyDescent="0.3">
      <c r="D161" s="12" t="s">
        <v>185</v>
      </c>
      <c r="E161" s="11"/>
      <c r="H161" s="11"/>
      <c r="K161" s="13">
        <f>SUM(J148:J160)</f>
        <v>1.7765200000000001</v>
      </c>
    </row>
    <row r="162" spans="1:27" x14ac:dyDescent="0.3">
      <c r="D162" s="12" t="s">
        <v>212</v>
      </c>
      <c r="E162" s="11"/>
      <c r="H162" s="11">
        <v>5</v>
      </c>
      <c r="I162" t="s">
        <v>187</v>
      </c>
      <c r="K162" s="9">
        <f>ROUND(H162/100*K161,5)</f>
        <v>8.8830000000000006E-2</v>
      </c>
    </row>
    <row r="163" spans="1:27" x14ac:dyDescent="0.3">
      <c r="D163" s="12" t="s">
        <v>188</v>
      </c>
      <c r="E163" s="11"/>
      <c r="H163" s="11"/>
      <c r="K163" s="13">
        <f>SUM(K161:K162)</f>
        <v>1.8653500000000001</v>
      </c>
    </row>
    <row r="165" spans="1:27" ht="45" customHeight="1" x14ac:dyDescent="0.3">
      <c r="A165" s="5" t="s">
        <v>247</v>
      </c>
      <c r="B165" s="5" t="s">
        <v>150</v>
      </c>
      <c r="C165" s="1" t="s">
        <v>151</v>
      </c>
      <c r="D165" s="42" t="s">
        <v>152</v>
      </c>
      <c r="E165" s="43"/>
      <c r="F165" s="43"/>
      <c r="G165" s="1"/>
      <c r="H165" s="6" t="s">
        <v>161</v>
      </c>
      <c r="I165" s="44">
        <v>1</v>
      </c>
      <c r="J165" s="45"/>
      <c r="K165" s="7">
        <v>1575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45" customHeight="1" x14ac:dyDescent="0.3">
      <c r="A166" s="5" t="s">
        <v>248</v>
      </c>
      <c r="B166" s="5" t="s">
        <v>14</v>
      </c>
      <c r="C166" s="1" t="s">
        <v>6</v>
      </c>
      <c r="D166" s="42" t="s">
        <v>15</v>
      </c>
      <c r="E166" s="43"/>
      <c r="F166" s="43"/>
      <c r="G166" s="1"/>
      <c r="H166" s="6" t="s">
        <v>161</v>
      </c>
      <c r="I166" s="44">
        <v>1</v>
      </c>
      <c r="J166" s="45"/>
      <c r="K166" s="7">
        <f>ROUND(K184,2)</f>
        <v>263.05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3">
      <c r="B167" s="2" t="s">
        <v>162</v>
      </c>
    </row>
    <row r="168" spans="1:27" x14ac:dyDescent="0.3">
      <c r="B168" t="s">
        <v>239</v>
      </c>
      <c r="C168" t="s">
        <v>164</v>
      </c>
      <c r="D168" t="s">
        <v>240</v>
      </c>
      <c r="E168" s="8">
        <v>2</v>
      </c>
      <c r="F168" t="s">
        <v>166</v>
      </c>
      <c r="G168" t="s">
        <v>167</v>
      </c>
      <c r="H168" s="9">
        <v>29.42</v>
      </c>
      <c r="I168" t="s">
        <v>168</v>
      </c>
      <c r="J168" s="10">
        <f>ROUND(E168/I166* H168,5)</f>
        <v>58.84</v>
      </c>
      <c r="K168" s="11"/>
    </row>
    <row r="169" spans="1:27" x14ac:dyDescent="0.3">
      <c r="B169" t="s">
        <v>223</v>
      </c>
      <c r="C169" t="s">
        <v>164</v>
      </c>
      <c r="D169" t="s">
        <v>224</v>
      </c>
      <c r="E169" s="8">
        <v>2.3332999999999999</v>
      </c>
      <c r="F169" t="s">
        <v>166</v>
      </c>
      <c r="G169" t="s">
        <v>167</v>
      </c>
      <c r="H169" s="9">
        <v>24.55</v>
      </c>
      <c r="I169" t="s">
        <v>168</v>
      </c>
      <c r="J169" s="10">
        <f>ROUND(E169/I166* H169,5)</f>
        <v>57.282519999999998</v>
      </c>
      <c r="K169" s="11"/>
    </row>
    <row r="170" spans="1:27" x14ac:dyDescent="0.3">
      <c r="D170" s="12" t="s">
        <v>169</v>
      </c>
      <c r="E170" s="11"/>
      <c r="H170" s="11"/>
      <c r="K170" s="9">
        <f>SUM(J168:J169)</f>
        <v>116.12252000000001</v>
      </c>
    </row>
    <row r="171" spans="1:27" x14ac:dyDescent="0.3">
      <c r="B171" s="2" t="s">
        <v>170</v>
      </c>
      <c r="E171" s="11"/>
      <c r="H171" s="11"/>
      <c r="K171" s="11"/>
    </row>
    <row r="172" spans="1:27" x14ac:dyDescent="0.3">
      <c r="B172" t="s">
        <v>249</v>
      </c>
      <c r="C172" t="s">
        <v>164</v>
      </c>
      <c r="D172" t="s">
        <v>250</v>
      </c>
      <c r="E172" s="8">
        <v>1</v>
      </c>
      <c r="F172" t="s">
        <v>166</v>
      </c>
      <c r="G172" t="s">
        <v>167</v>
      </c>
      <c r="H172" s="9">
        <v>55.71</v>
      </c>
      <c r="I172" t="s">
        <v>168</v>
      </c>
      <c r="J172" s="10">
        <f>ROUND(E172/I166* H172,5)</f>
        <v>55.71</v>
      </c>
      <c r="K172" s="11"/>
    </row>
    <row r="173" spans="1:27" x14ac:dyDescent="0.3">
      <c r="B173" t="s">
        <v>215</v>
      </c>
      <c r="C173" t="s">
        <v>164</v>
      </c>
      <c r="D173" t="s">
        <v>216</v>
      </c>
      <c r="E173" s="8">
        <v>1</v>
      </c>
      <c r="F173" t="s">
        <v>166</v>
      </c>
      <c r="G173" t="s">
        <v>167</v>
      </c>
      <c r="H173" s="9">
        <v>15.22</v>
      </c>
      <c r="I173" t="s">
        <v>168</v>
      </c>
      <c r="J173" s="10">
        <f>ROUND(E173/I166* H173,5)</f>
        <v>15.22</v>
      </c>
      <c r="K173" s="11"/>
    </row>
    <row r="174" spans="1:27" x14ac:dyDescent="0.3">
      <c r="B174" t="s">
        <v>251</v>
      </c>
      <c r="C174" t="s">
        <v>164</v>
      </c>
      <c r="D174" t="s">
        <v>252</v>
      </c>
      <c r="E174" s="8">
        <v>1</v>
      </c>
      <c r="F174" t="s">
        <v>166</v>
      </c>
      <c r="G174" t="s">
        <v>167</v>
      </c>
      <c r="H174" s="9">
        <v>5.57</v>
      </c>
      <c r="I174" t="s">
        <v>168</v>
      </c>
      <c r="J174" s="10">
        <f>ROUND(E174/I166* H174,5)</f>
        <v>5.57</v>
      </c>
      <c r="K174" s="11"/>
    </row>
    <row r="175" spans="1:27" x14ac:dyDescent="0.3">
      <c r="D175" s="12" t="s">
        <v>173</v>
      </c>
      <c r="E175" s="11"/>
      <c r="H175" s="11"/>
      <c r="K175" s="9">
        <f>SUM(J172:J174)</f>
        <v>76.5</v>
      </c>
    </row>
    <row r="176" spans="1:27" x14ac:dyDescent="0.3">
      <c r="B176" s="2" t="s">
        <v>174</v>
      </c>
      <c r="E176" s="11"/>
      <c r="H176" s="11"/>
      <c r="K176" s="11"/>
    </row>
    <row r="177" spans="1:27" x14ac:dyDescent="0.3">
      <c r="B177" t="s">
        <v>253</v>
      </c>
      <c r="C177" t="s">
        <v>51</v>
      </c>
      <c r="D177" t="s">
        <v>254</v>
      </c>
      <c r="E177" s="8">
        <v>1.3</v>
      </c>
      <c r="G177" t="s">
        <v>167</v>
      </c>
      <c r="H177" s="9">
        <v>27.89</v>
      </c>
      <c r="I177" t="s">
        <v>168</v>
      </c>
      <c r="J177" s="10">
        <f>ROUND(E177* H177,5)</f>
        <v>36.256999999999998</v>
      </c>
      <c r="K177" s="11"/>
    </row>
    <row r="178" spans="1:27" x14ac:dyDescent="0.3">
      <c r="B178" t="s">
        <v>255</v>
      </c>
      <c r="C178" t="s">
        <v>51</v>
      </c>
      <c r="D178" t="s">
        <v>256</v>
      </c>
      <c r="E178" s="8">
        <v>0.22</v>
      </c>
      <c r="G178" t="s">
        <v>167</v>
      </c>
      <c r="H178" s="9">
        <v>90.46</v>
      </c>
      <c r="I178" t="s">
        <v>168</v>
      </c>
      <c r="J178" s="10">
        <f>ROUND(E178* H178,5)</f>
        <v>19.901199999999999</v>
      </c>
      <c r="K178" s="11"/>
    </row>
    <row r="179" spans="1:27" x14ac:dyDescent="0.3">
      <c r="D179" s="12" t="s">
        <v>184</v>
      </c>
      <c r="E179" s="11"/>
      <c r="H179" s="11"/>
      <c r="K179" s="9">
        <f>SUM(J177:J178)</f>
        <v>56.158199999999994</v>
      </c>
    </row>
    <row r="180" spans="1:27" x14ac:dyDescent="0.3">
      <c r="E180" s="11"/>
      <c r="H180" s="11"/>
      <c r="K180" s="11"/>
    </row>
    <row r="181" spans="1:27" x14ac:dyDescent="0.3">
      <c r="D181" s="12" t="s">
        <v>186</v>
      </c>
      <c r="E181" s="11"/>
      <c r="H181" s="11">
        <v>1.5</v>
      </c>
      <c r="I181" t="s">
        <v>187</v>
      </c>
      <c r="J181">
        <f>ROUND(H181/100*K170,5)</f>
        <v>1.7418400000000001</v>
      </c>
      <c r="K181" s="11"/>
    </row>
    <row r="182" spans="1:27" x14ac:dyDescent="0.3">
      <c r="D182" s="12" t="s">
        <v>185</v>
      </c>
      <c r="E182" s="11"/>
      <c r="H182" s="11"/>
      <c r="K182" s="13">
        <f>SUM(J167:J181)</f>
        <v>250.52256</v>
      </c>
    </row>
    <row r="183" spans="1:27" x14ac:dyDescent="0.3">
      <c r="D183" s="12" t="s">
        <v>212</v>
      </c>
      <c r="E183" s="11"/>
      <c r="H183" s="11">
        <v>5</v>
      </c>
      <c r="I183" t="s">
        <v>187</v>
      </c>
      <c r="K183" s="9">
        <f>ROUND(H183/100*K182,5)</f>
        <v>12.52613</v>
      </c>
    </row>
    <row r="184" spans="1:27" x14ac:dyDescent="0.3">
      <c r="D184" s="12" t="s">
        <v>188</v>
      </c>
      <c r="E184" s="11"/>
      <c r="H184" s="11"/>
      <c r="K184" s="13">
        <f>SUM(K182:K183)</f>
        <v>263.04869000000002</v>
      </c>
    </row>
    <row r="186" spans="1:27" ht="45" customHeight="1" x14ac:dyDescent="0.3">
      <c r="A186" s="5" t="s">
        <v>257</v>
      </c>
      <c r="B186" s="5" t="s">
        <v>28</v>
      </c>
      <c r="C186" s="1" t="s">
        <v>26</v>
      </c>
      <c r="D186" s="42" t="s">
        <v>29</v>
      </c>
      <c r="E186" s="43"/>
      <c r="F186" s="43"/>
      <c r="G186" s="1"/>
      <c r="H186" s="6" t="s">
        <v>161</v>
      </c>
      <c r="I186" s="44">
        <v>1</v>
      </c>
      <c r="J186" s="45"/>
      <c r="K186" s="7">
        <f>ROUND(K198,2)</f>
        <v>14.52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3">
      <c r="B187" s="2" t="s">
        <v>162</v>
      </c>
    </row>
    <row r="188" spans="1:27" x14ac:dyDescent="0.3">
      <c r="B188" t="s">
        <v>163</v>
      </c>
      <c r="C188" t="s">
        <v>164</v>
      </c>
      <c r="D188" t="s">
        <v>165</v>
      </c>
      <c r="E188" s="8">
        <v>0.38400000000000001</v>
      </c>
      <c r="F188" t="s">
        <v>166</v>
      </c>
      <c r="G188" t="s">
        <v>167</v>
      </c>
      <c r="H188" s="9">
        <v>25.38</v>
      </c>
      <c r="I188" t="s">
        <v>168</v>
      </c>
      <c r="J188" s="10">
        <f>ROUND(E188/I186* H188,5)</f>
        <v>9.7459199999999999</v>
      </c>
      <c r="K188" s="11"/>
    </row>
    <row r="189" spans="1:27" x14ac:dyDescent="0.3">
      <c r="D189" s="12" t="s">
        <v>169</v>
      </c>
      <c r="E189" s="11"/>
      <c r="H189" s="11"/>
      <c r="K189" s="9">
        <f>SUM(J188:J188)</f>
        <v>9.7459199999999999</v>
      </c>
    </row>
    <row r="190" spans="1:27" x14ac:dyDescent="0.3">
      <c r="B190" s="2" t="s">
        <v>170</v>
      </c>
      <c r="E190" s="11"/>
      <c r="H190" s="11"/>
      <c r="K190" s="11"/>
    </row>
    <row r="191" spans="1:27" x14ac:dyDescent="0.3">
      <c r="B191" t="s">
        <v>215</v>
      </c>
      <c r="C191" t="s">
        <v>164</v>
      </c>
      <c r="D191" t="s">
        <v>216</v>
      </c>
      <c r="E191" s="8">
        <v>0.192</v>
      </c>
      <c r="F191" t="s">
        <v>166</v>
      </c>
      <c r="G191" t="s">
        <v>167</v>
      </c>
      <c r="H191" s="9">
        <v>15.22</v>
      </c>
      <c r="I191" t="s">
        <v>168</v>
      </c>
      <c r="J191" s="10">
        <f>ROUND(E191/I186* H191,5)</f>
        <v>2.9222399999999999</v>
      </c>
      <c r="K191" s="11"/>
    </row>
    <row r="192" spans="1:27" x14ac:dyDescent="0.3">
      <c r="B192" t="s">
        <v>217</v>
      </c>
      <c r="C192" t="s">
        <v>164</v>
      </c>
      <c r="D192" t="s">
        <v>218</v>
      </c>
      <c r="E192" s="8">
        <v>1.7999999999999999E-2</v>
      </c>
      <c r="F192" t="s">
        <v>166</v>
      </c>
      <c r="G192" t="s">
        <v>167</v>
      </c>
      <c r="H192" s="9">
        <v>56.51</v>
      </c>
      <c r="I192" t="s">
        <v>168</v>
      </c>
      <c r="J192" s="10">
        <f>ROUND(E192/I186* H192,5)</f>
        <v>1.01718</v>
      </c>
      <c r="K192" s="11"/>
    </row>
    <row r="193" spans="1:27" x14ac:dyDescent="0.3">
      <c r="D193" s="12" t="s">
        <v>173</v>
      </c>
      <c r="E193" s="11"/>
      <c r="H193" s="11"/>
      <c r="K193" s="9">
        <f>SUM(J191:J192)</f>
        <v>3.9394200000000001</v>
      </c>
    </row>
    <row r="194" spans="1:27" x14ac:dyDescent="0.3">
      <c r="E194" s="11"/>
      <c r="H194" s="11"/>
      <c r="K194" s="11"/>
    </row>
    <row r="195" spans="1:27" x14ac:dyDescent="0.3">
      <c r="D195" s="12" t="s">
        <v>186</v>
      </c>
      <c r="E195" s="11"/>
      <c r="H195" s="11">
        <v>1.5</v>
      </c>
      <c r="I195" t="s">
        <v>187</v>
      </c>
      <c r="J195">
        <f>ROUND(H195/100*K189,5)</f>
        <v>0.14618999999999999</v>
      </c>
      <c r="K195" s="11"/>
    </row>
    <row r="196" spans="1:27" x14ac:dyDescent="0.3">
      <c r="D196" s="12" t="s">
        <v>185</v>
      </c>
      <c r="E196" s="11"/>
      <c r="H196" s="11"/>
      <c r="K196" s="13">
        <f>SUM(J187:J195)</f>
        <v>13.831530000000001</v>
      </c>
    </row>
    <row r="197" spans="1:27" x14ac:dyDescent="0.3">
      <c r="D197" s="12" t="s">
        <v>212</v>
      </c>
      <c r="E197" s="11"/>
      <c r="H197" s="11">
        <v>5</v>
      </c>
      <c r="I197" t="s">
        <v>187</v>
      </c>
      <c r="K197" s="9">
        <f>ROUND(H197/100*K196,5)</f>
        <v>0.69157999999999997</v>
      </c>
    </row>
    <row r="198" spans="1:27" x14ac:dyDescent="0.3">
      <c r="D198" s="12" t="s">
        <v>188</v>
      </c>
      <c r="E198" s="11"/>
      <c r="H198" s="11"/>
      <c r="K198" s="13">
        <f>SUM(K196:K197)</f>
        <v>14.523110000000001</v>
      </c>
    </row>
    <row r="200" spans="1:27" ht="45" customHeight="1" x14ac:dyDescent="0.3">
      <c r="A200" s="5" t="s">
        <v>258</v>
      </c>
      <c r="B200" s="5" t="s">
        <v>30</v>
      </c>
      <c r="C200" s="1" t="s">
        <v>26</v>
      </c>
      <c r="D200" s="42" t="s">
        <v>31</v>
      </c>
      <c r="E200" s="43"/>
      <c r="F200" s="43"/>
      <c r="G200" s="1"/>
      <c r="H200" s="6" t="s">
        <v>161</v>
      </c>
      <c r="I200" s="44">
        <v>1</v>
      </c>
      <c r="J200" s="45"/>
      <c r="K200" s="7">
        <f>ROUND(K212,2)</f>
        <v>18.25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3">
      <c r="B201" s="2" t="s">
        <v>162</v>
      </c>
    </row>
    <row r="202" spans="1:27" x14ac:dyDescent="0.3">
      <c r="B202" t="s">
        <v>163</v>
      </c>
      <c r="C202" t="s">
        <v>164</v>
      </c>
      <c r="D202" t="s">
        <v>165</v>
      </c>
      <c r="E202" s="8">
        <v>0.49</v>
      </c>
      <c r="F202" t="s">
        <v>166</v>
      </c>
      <c r="G202" t="s">
        <v>167</v>
      </c>
      <c r="H202" s="9">
        <v>25.38</v>
      </c>
      <c r="I202" t="s">
        <v>168</v>
      </c>
      <c r="J202" s="10">
        <f>ROUND(E202/I200* H202,5)</f>
        <v>12.436199999999999</v>
      </c>
      <c r="K202" s="11"/>
    </row>
    <row r="203" spans="1:27" x14ac:dyDescent="0.3">
      <c r="D203" s="12" t="s">
        <v>169</v>
      </c>
      <c r="E203" s="11"/>
      <c r="H203" s="11"/>
      <c r="K203" s="9">
        <f>SUM(J202:J202)</f>
        <v>12.436199999999999</v>
      </c>
    </row>
    <row r="204" spans="1:27" x14ac:dyDescent="0.3">
      <c r="B204" s="2" t="s">
        <v>170</v>
      </c>
      <c r="E204" s="11"/>
      <c r="H204" s="11"/>
      <c r="K204" s="11"/>
    </row>
    <row r="205" spans="1:27" x14ac:dyDescent="0.3">
      <c r="B205" t="s">
        <v>215</v>
      </c>
      <c r="C205" t="s">
        <v>164</v>
      </c>
      <c r="D205" t="s">
        <v>216</v>
      </c>
      <c r="E205" s="8">
        <v>0.20499999999999999</v>
      </c>
      <c r="F205" t="s">
        <v>166</v>
      </c>
      <c r="G205" t="s">
        <v>167</v>
      </c>
      <c r="H205" s="9">
        <v>15.22</v>
      </c>
      <c r="I205" t="s">
        <v>168</v>
      </c>
      <c r="J205" s="10">
        <f>ROUND(E205/I200* H205,5)</f>
        <v>3.1200999999999999</v>
      </c>
      <c r="K205" s="11"/>
    </row>
    <row r="206" spans="1:27" x14ac:dyDescent="0.3">
      <c r="B206" t="s">
        <v>217</v>
      </c>
      <c r="C206" t="s">
        <v>164</v>
      </c>
      <c r="D206" t="s">
        <v>218</v>
      </c>
      <c r="E206" s="8">
        <v>2.9000000000000001E-2</v>
      </c>
      <c r="F206" t="s">
        <v>166</v>
      </c>
      <c r="G206" t="s">
        <v>167</v>
      </c>
      <c r="H206" s="9">
        <v>56.51</v>
      </c>
      <c r="I206" t="s">
        <v>168</v>
      </c>
      <c r="J206" s="10">
        <f>ROUND(E206/I200* H206,5)</f>
        <v>1.63879</v>
      </c>
      <c r="K206" s="11"/>
    </row>
    <row r="207" spans="1:27" x14ac:dyDescent="0.3">
      <c r="D207" s="12" t="s">
        <v>173</v>
      </c>
      <c r="E207" s="11"/>
      <c r="H207" s="11"/>
      <c r="K207" s="9">
        <f>SUM(J205:J206)</f>
        <v>4.7588900000000001</v>
      </c>
    </row>
    <row r="208" spans="1:27" x14ac:dyDescent="0.3">
      <c r="E208" s="11"/>
      <c r="H208" s="11"/>
      <c r="K208" s="11"/>
    </row>
    <row r="209" spans="1:27" x14ac:dyDescent="0.3">
      <c r="D209" s="12" t="s">
        <v>186</v>
      </c>
      <c r="E209" s="11"/>
      <c r="H209" s="11">
        <v>1.5</v>
      </c>
      <c r="I209" t="s">
        <v>187</v>
      </c>
      <c r="J209">
        <f>ROUND(H209/100*K203,5)</f>
        <v>0.18654000000000001</v>
      </c>
      <c r="K209" s="11"/>
    </row>
    <row r="210" spans="1:27" x14ac:dyDescent="0.3">
      <c r="D210" s="12" t="s">
        <v>185</v>
      </c>
      <c r="E210" s="11"/>
      <c r="H210" s="11"/>
      <c r="K210" s="13">
        <f>SUM(J201:J209)</f>
        <v>17.381630000000001</v>
      </c>
    </row>
    <row r="211" spans="1:27" x14ac:dyDescent="0.3">
      <c r="D211" s="12" t="s">
        <v>212</v>
      </c>
      <c r="E211" s="11"/>
      <c r="H211" s="11">
        <v>5</v>
      </c>
      <c r="I211" t="s">
        <v>187</v>
      </c>
      <c r="K211" s="9">
        <f>ROUND(H211/100*K210,5)</f>
        <v>0.86907999999999996</v>
      </c>
    </row>
    <row r="212" spans="1:27" x14ac:dyDescent="0.3">
      <c r="D212" s="12" t="s">
        <v>188</v>
      </c>
      <c r="E212" s="11"/>
      <c r="H212" s="11"/>
      <c r="K212" s="13">
        <f>SUM(K210:K211)</f>
        <v>18.250710000000002</v>
      </c>
    </row>
    <row r="214" spans="1:27" ht="45" customHeight="1" x14ac:dyDescent="0.3">
      <c r="A214" s="5" t="s">
        <v>259</v>
      </c>
      <c r="B214" s="5" t="s">
        <v>32</v>
      </c>
      <c r="C214" s="1" t="s">
        <v>26</v>
      </c>
      <c r="D214" s="42" t="s">
        <v>33</v>
      </c>
      <c r="E214" s="43"/>
      <c r="F214" s="43"/>
      <c r="G214" s="1"/>
      <c r="H214" s="6" t="s">
        <v>161</v>
      </c>
      <c r="I214" s="44">
        <v>1</v>
      </c>
      <c r="J214" s="45"/>
      <c r="K214" s="7">
        <f>ROUND(K220,2)</f>
        <v>3.56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3">
      <c r="B215" s="2" t="s">
        <v>170</v>
      </c>
    </row>
    <row r="216" spans="1:27" x14ac:dyDescent="0.3">
      <c r="B216" t="s">
        <v>217</v>
      </c>
      <c r="C216" t="s">
        <v>164</v>
      </c>
      <c r="D216" t="s">
        <v>218</v>
      </c>
      <c r="E216" s="8">
        <v>0.06</v>
      </c>
      <c r="F216" t="s">
        <v>166</v>
      </c>
      <c r="G216" t="s">
        <v>167</v>
      </c>
      <c r="H216" s="9">
        <v>56.51</v>
      </c>
      <c r="I216" t="s">
        <v>168</v>
      </c>
      <c r="J216" s="10">
        <f>ROUND(E216/I214* H216,5)</f>
        <v>3.3906000000000001</v>
      </c>
      <c r="K216" s="11"/>
    </row>
    <row r="217" spans="1:27" x14ac:dyDescent="0.3">
      <c r="D217" s="12" t="s">
        <v>173</v>
      </c>
      <c r="E217" s="11"/>
      <c r="H217" s="11"/>
      <c r="K217" s="9">
        <f>SUM(J216:J216)</f>
        <v>3.3906000000000001</v>
      </c>
    </row>
    <row r="218" spans="1:27" x14ac:dyDescent="0.3">
      <c r="D218" s="12" t="s">
        <v>185</v>
      </c>
      <c r="E218" s="11"/>
      <c r="H218" s="11"/>
      <c r="K218" s="13">
        <f>SUM(J215:J217)</f>
        <v>3.3906000000000001</v>
      </c>
    </row>
    <row r="219" spans="1:27" x14ac:dyDescent="0.3">
      <c r="D219" s="12" t="s">
        <v>212</v>
      </c>
      <c r="E219" s="11"/>
      <c r="H219" s="11">
        <v>5</v>
      </c>
      <c r="I219" t="s">
        <v>187</v>
      </c>
      <c r="K219" s="9">
        <f>ROUND(H219/100*K218,5)</f>
        <v>0.16952999999999999</v>
      </c>
    </row>
    <row r="220" spans="1:27" x14ac:dyDescent="0.3">
      <c r="D220" s="12" t="s">
        <v>188</v>
      </c>
      <c r="E220" s="11"/>
      <c r="H220" s="11"/>
      <c r="K220" s="13">
        <f>SUM(K218:K219)</f>
        <v>3.56013</v>
      </c>
    </row>
    <row r="222" spans="1:27" ht="45" customHeight="1" x14ac:dyDescent="0.3">
      <c r="A222" s="5" t="s">
        <v>260</v>
      </c>
      <c r="B222" s="5" t="s">
        <v>25</v>
      </c>
      <c r="C222" s="1" t="s">
        <v>26</v>
      </c>
      <c r="D222" s="42" t="s">
        <v>27</v>
      </c>
      <c r="E222" s="43"/>
      <c r="F222" s="43"/>
      <c r="G222" s="1"/>
      <c r="H222" s="6" t="s">
        <v>161</v>
      </c>
      <c r="I222" s="44">
        <v>1</v>
      </c>
      <c r="J222" s="45"/>
      <c r="K222" s="7">
        <f>ROUND(K234,2)</f>
        <v>13.9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3">
      <c r="B223" s="2" t="s">
        <v>162</v>
      </c>
    </row>
    <row r="224" spans="1:27" x14ac:dyDescent="0.3">
      <c r="B224" t="s">
        <v>163</v>
      </c>
      <c r="C224" t="s">
        <v>164</v>
      </c>
      <c r="D224" t="s">
        <v>165</v>
      </c>
      <c r="E224" s="8">
        <v>0.38400000000000001</v>
      </c>
      <c r="F224" t="s">
        <v>166</v>
      </c>
      <c r="G224" t="s">
        <v>167</v>
      </c>
      <c r="H224" s="9">
        <v>25.38</v>
      </c>
      <c r="I224" t="s">
        <v>168</v>
      </c>
      <c r="J224" s="10">
        <f>ROUND(E224/I222* H224,5)</f>
        <v>9.7459199999999999</v>
      </c>
      <c r="K224" s="11"/>
    </row>
    <row r="225" spans="1:27" x14ac:dyDescent="0.3">
      <c r="D225" s="12" t="s">
        <v>169</v>
      </c>
      <c r="E225" s="11"/>
      <c r="H225" s="11"/>
      <c r="K225" s="9">
        <f>SUM(J224:J224)</f>
        <v>9.7459199999999999</v>
      </c>
    </row>
    <row r="226" spans="1:27" x14ac:dyDescent="0.3">
      <c r="B226" s="2" t="s">
        <v>170</v>
      </c>
      <c r="E226" s="11"/>
      <c r="H226" s="11"/>
      <c r="K226" s="11"/>
    </row>
    <row r="227" spans="1:27" x14ac:dyDescent="0.3">
      <c r="B227" t="s">
        <v>217</v>
      </c>
      <c r="C227" t="s">
        <v>164</v>
      </c>
      <c r="D227" t="s">
        <v>218</v>
      </c>
      <c r="E227" s="8">
        <v>3.5999999999999997E-2</v>
      </c>
      <c r="F227" t="s">
        <v>166</v>
      </c>
      <c r="G227" t="s">
        <v>167</v>
      </c>
      <c r="H227" s="9">
        <v>56.51</v>
      </c>
      <c r="I227" t="s">
        <v>168</v>
      </c>
      <c r="J227" s="10">
        <f>ROUND(E227/I222* H227,5)</f>
        <v>2.0343599999999999</v>
      </c>
      <c r="K227" s="11"/>
    </row>
    <row r="228" spans="1:27" x14ac:dyDescent="0.3">
      <c r="B228" t="s">
        <v>215</v>
      </c>
      <c r="C228" t="s">
        <v>164</v>
      </c>
      <c r="D228" t="s">
        <v>216</v>
      </c>
      <c r="E228" s="8">
        <v>8.5999999999999993E-2</v>
      </c>
      <c r="F228" t="s">
        <v>166</v>
      </c>
      <c r="G228" t="s">
        <v>167</v>
      </c>
      <c r="H228" s="9">
        <v>15.22</v>
      </c>
      <c r="I228" t="s">
        <v>168</v>
      </c>
      <c r="J228" s="10">
        <f>ROUND(E228/I222* H228,5)</f>
        <v>1.3089200000000001</v>
      </c>
      <c r="K228" s="11"/>
    </row>
    <row r="229" spans="1:27" x14ac:dyDescent="0.3">
      <c r="D229" s="12" t="s">
        <v>173</v>
      </c>
      <c r="E229" s="11"/>
      <c r="H229" s="11"/>
      <c r="K229" s="9">
        <f>SUM(J227:J228)</f>
        <v>3.34328</v>
      </c>
    </row>
    <row r="230" spans="1:27" x14ac:dyDescent="0.3">
      <c r="E230" s="11"/>
      <c r="H230" s="11"/>
      <c r="K230" s="11"/>
    </row>
    <row r="231" spans="1:27" x14ac:dyDescent="0.3">
      <c r="D231" s="12" t="s">
        <v>186</v>
      </c>
      <c r="E231" s="11"/>
      <c r="H231" s="11">
        <v>1.5</v>
      </c>
      <c r="I231" t="s">
        <v>187</v>
      </c>
      <c r="J231">
        <f>ROUND(H231/100*K225,5)</f>
        <v>0.14618999999999999</v>
      </c>
      <c r="K231" s="11"/>
    </row>
    <row r="232" spans="1:27" x14ac:dyDescent="0.3">
      <c r="D232" s="12" t="s">
        <v>185</v>
      </c>
      <c r="E232" s="11"/>
      <c r="H232" s="11"/>
      <c r="K232" s="13">
        <f>SUM(J223:J231)</f>
        <v>13.235390000000001</v>
      </c>
    </row>
    <row r="233" spans="1:27" x14ac:dyDescent="0.3">
      <c r="D233" s="12" t="s">
        <v>212</v>
      </c>
      <c r="E233" s="11"/>
      <c r="H233" s="11">
        <v>5</v>
      </c>
      <c r="I233" t="s">
        <v>187</v>
      </c>
      <c r="K233" s="9">
        <f>ROUND(H233/100*K232,5)</f>
        <v>0.66176999999999997</v>
      </c>
    </row>
    <row r="234" spans="1:27" x14ac:dyDescent="0.3">
      <c r="D234" s="12" t="s">
        <v>188</v>
      </c>
      <c r="E234" s="11"/>
      <c r="H234" s="11"/>
      <c r="K234" s="13">
        <f>SUM(K232:K233)</f>
        <v>13.897160000000001</v>
      </c>
    </row>
    <row r="236" spans="1:27" ht="45" customHeight="1" x14ac:dyDescent="0.3">
      <c r="A236" s="5" t="s">
        <v>261</v>
      </c>
      <c r="B236" s="5" t="s">
        <v>36</v>
      </c>
      <c r="C236" s="1" t="s">
        <v>19</v>
      </c>
      <c r="D236" s="42" t="s">
        <v>37</v>
      </c>
      <c r="E236" s="43"/>
      <c r="F236" s="43"/>
      <c r="G236" s="1"/>
      <c r="H236" s="6" t="s">
        <v>161</v>
      </c>
      <c r="I236" s="44">
        <v>1</v>
      </c>
      <c r="J236" s="45"/>
      <c r="K236" s="7">
        <f>ROUND(K248,2)</f>
        <v>5.29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3">
      <c r="B237" s="2" t="s">
        <v>162</v>
      </c>
    </row>
    <row r="238" spans="1:27" x14ac:dyDescent="0.3">
      <c r="B238" t="s">
        <v>163</v>
      </c>
      <c r="C238" t="s">
        <v>164</v>
      </c>
      <c r="D238" t="s">
        <v>165</v>
      </c>
      <c r="E238" s="8">
        <v>0.106</v>
      </c>
      <c r="F238" t="s">
        <v>166</v>
      </c>
      <c r="G238" t="s">
        <v>167</v>
      </c>
      <c r="H238" s="9">
        <v>25.38</v>
      </c>
      <c r="I238" t="s">
        <v>168</v>
      </c>
      <c r="J238" s="10">
        <f>ROUND(E238/I236* H238,5)</f>
        <v>2.69028</v>
      </c>
      <c r="K238" s="11"/>
    </row>
    <row r="239" spans="1:27" x14ac:dyDescent="0.3">
      <c r="D239" s="12" t="s">
        <v>169</v>
      </c>
      <c r="E239" s="11"/>
      <c r="H239" s="11"/>
      <c r="K239" s="9">
        <f>SUM(J238:J238)</f>
        <v>2.69028</v>
      </c>
    </row>
    <row r="240" spans="1:27" x14ac:dyDescent="0.3">
      <c r="B240" s="2" t="s">
        <v>170</v>
      </c>
      <c r="E240" s="11"/>
      <c r="H240" s="11"/>
      <c r="K240" s="11"/>
    </row>
    <row r="241" spans="1:27" x14ac:dyDescent="0.3">
      <c r="B241" t="s">
        <v>215</v>
      </c>
      <c r="C241" t="s">
        <v>164</v>
      </c>
      <c r="D241" t="s">
        <v>216</v>
      </c>
      <c r="E241" s="8">
        <v>5.2999999999999999E-2</v>
      </c>
      <c r="F241" t="s">
        <v>166</v>
      </c>
      <c r="G241" t="s">
        <v>167</v>
      </c>
      <c r="H241" s="9">
        <v>15.22</v>
      </c>
      <c r="I241" t="s">
        <v>168</v>
      </c>
      <c r="J241" s="10">
        <f>ROUND(E241/I236* H241,5)</f>
        <v>0.80666000000000004</v>
      </c>
      <c r="K241" s="11"/>
    </row>
    <row r="242" spans="1:27" x14ac:dyDescent="0.3">
      <c r="B242" t="s">
        <v>217</v>
      </c>
      <c r="C242" t="s">
        <v>164</v>
      </c>
      <c r="D242" t="s">
        <v>218</v>
      </c>
      <c r="E242" s="8">
        <v>2.6499999999999999E-2</v>
      </c>
      <c r="F242" t="s">
        <v>166</v>
      </c>
      <c r="G242" t="s">
        <v>167</v>
      </c>
      <c r="H242" s="9">
        <v>56.51</v>
      </c>
      <c r="I242" t="s">
        <v>168</v>
      </c>
      <c r="J242" s="10">
        <f>ROUND(E242/I236* H242,5)</f>
        <v>1.49752</v>
      </c>
      <c r="K242" s="11"/>
    </row>
    <row r="243" spans="1:27" x14ac:dyDescent="0.3">
      <c r="D243" s="12" t="s">
        <v>173</v>
      </c>
      <c r="E243" s="11"/>
      <c r="H243" s="11"/>
      <c r="K243" s="9">
        <f>SUM(J241:J242)</f>
        <v>2.3041800000000001</v>
      </c>
    </row>
    <row r="244" spans="1:27" x14ac:dyDescent="0.3">
      <c r="E244" s="11"/>
      <c r="H244" s="11"/>
      <c r="K244" s="11"/>
    </row>
    <row r="245" spans="1:27" x14ac:dyDescent="0.3">
      <c r="D245" s="12" t="s">
        <v>186</v>
      </c>
      <c r="E245" s="11"/>
      <c r="H245" s="11">
        <v>1.5</v>
      </c>
      <c r="I245" t="s">
        <v>187</v>
      </c>
      <c r="J245">
        <f>ROUND(H245/100*K239,5)</f>
        <v>4.0349999999999997E-2</v>
      </c>
      <c r="K245" s="11"/>
    </row>
    <row r="246" spans="1:27" x14ac:dyDescent="0.3">
      <c r="D246" s="12" t="s">
        <v>185</v>
      </c>
      <c r="E246" s="11"/>
      <c r="H246" s="11"/>
      <c r="K246" s="13">
        <f>SUM(J237:J245)</f>
        <v>5.0348100000000002</v>
      </c>
    </row>
    <row r="247" spans="1:27" x14ac:dyDescent="0.3">
      <c r="D247" s="12" t="s">
        <v>212</v>
      </c>
      <c r="E247" s="11"/>
      <c r="H247" s="11">
        <v>5</v>
      </c>
      <c r="I247" t="s">
        <v>187</v>
      </c>
      <c r="K247" s="9">
        <f>ROUND(H247/100*K246,5)</f>
        <v>0.25174000000000002</v>
      </c>
    </row>
    <row r="248" spans="1:27" x14ac:dyDescent="0.3">
      <c r="D248" s="12" t="s">
        <v>188</v>
      </c>
      <c r="E248" s="11"/>
      <c r="H248" s="11"/>
      <c r="K248" s="13">
        <f>SUM(K246:K247)</f>
        <v>5.2865500000000001</v>
      </c>
    </row>
    <row r="250" spans="1:27" ht="45" customHeight="1" x14ac:dyDescent="0.3">
      <c r="A250" s="5" t="s">
        <v>262</v>
      </c>
      <c r="B250" s="5" t="s">
        <v>34</v>
      </c>
      <c r="C250" s="1" t="s">
        <v>19</v>
      </c>
      <c r="D250" s="42" t="s">
        <v>35</v>
      </c>
      <c r="E250" s="43"/>
      <c r="F250" s="43"/>
      <c r="G250" s="1"/>
      <c r="H250" s="6" t="s">
        <v>161</v>
      </c>
      <c r="I250" s="44">
        <v>1</v>
      </c>
      <c r="J250" s="45"/>
      <c r="K250" s="7">
        <f>ROUND(K262,2)</f>
        <v>5.5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3">
      <c r="B251" s="2" t="s">
        <v>162</v>
      </c>
    </row>
    <row r="252" spans="1:27" x14ac:dyDescent="0.3">
      <c r="B252" t="s">
        <v>163</v>
      </c>
      <c r="C252" t="s">
        <v>164</v>
      </c>
      <c r="D252" t="s">
        <v>165</v>
      </c>
      <c r="E252" s="8">
        <v>0.112</v>
      </c>
      <c r="F252" t="s">
        <v>166</v>
      </c>
      <c r="G252" t="s">
        <v>167</v>
      </c>
      <c r="H252" s="9">
        <v>25.38</v>
      </c>
      <c r="I252" t="s">
        <v>168</v>
      </c>
      <c r="J252" s="10">
        <f>ROUND(E252/I250* H252,5)</f>
        <v>2.8425600000000002</v>
      </c>
      <c r="K252" s="11"/>
    </row>
    <row r="253" spans="1:27" x14ac:dyDescent="0.3">
      <c r="D253" s="12" t="s">
        <v>169</v>
      </c>
      <c r="E253" s="11"/>
      <c r="H253" s="11"/>
      <c r="K253" s="9">
        <f>SUM(J252:J252)</f>
        <v>2.8425600000000002</v>
      </c>
    </row>
    <row r="254" spans="1:27" x14ac:dyDescent="0.3">
      <c r="B254" s="2" t="s">
        <v>170</v>
      </c>
      <c r="E254" s="11"/>
      <c r="H254" s="11"/>
      <c r="K254" s="11"/>
    </row>
    <row r="255" spans="1:27" x14ac:dyDescent="0.3">
      <c r="B255" t="s">
        <v>215</v>
      </c>
      <c r="C255" t="s">
        <v>164</v>
      </c>
      <c r="D255" t="s">
        <v>216</v>
      </c>
      <c r="E255" s="8">
        <v>5.6000000000000001E-2</v>
      </c>
      <c r="F255" t="s">
        <v>166</v>
      </c>
      <c r="G255" t="s">
        <v>167</v>
      </c>
      <c r="H255" s="9">
        <v>15.22</v>
      </c>
      <c r="I255" t="s">
        <v>168</v>
      </c>
      <c r="J255" s="10">
        <f>ROUND(E255/I250* H255,5)</f>
        <v>0.85231999999999997</v>
      </c>
      <c r="K255" s="11"/>
    </row>
    <row r="256" spans="1:27" x14ac:dyDescent="0.3">
      <c r="B256" t="s">
        <v>217</v>
      </c>
      <c r="C256" t="s">
        <v>164</v>
      </c>
      <c r="D256" t="s">
        <v>218</v>
      </c>
      <c r="E256" s="8">
        <v>2.6499999999999999E-2</v>
      </c>
      <c r="F256" t="s">
        <v>166</v>
      </c>
      <c r="G256" t="s">
        <v>167</v>
      </c>
      <c r="H256" s="9">
        <v>56.51</v>
      </c>
      <c r="I256" t="s">
        <v>168</v>
      </c>
      <c r="J256" s="10">
        <f>ROUND(E256/I250* H256,5)</f>
        <v>1.49752</v>
      </c>
      <c r="K256" s="11"/>
    </row>
    <row r="257" spans="1:27" x14ac:dyDescent="0.3">
      <c r="D257" s="12" t="s">
        <v>173</v>
      </c>
      <c r="E257" s="11"/>
      <c r="H257" s="11"/>
      <c r="K257" s="9">
        <f>SUM(J255:J256)</f>
        <v>2.3498399999999999</v>
      </c>
    </row>
    <row r="258" spans="1:27" x14ac:dyDescent="0.3">
      <c r="E258" s="11"/>
      <c r="H258" s="11"/>
      <c r="K258" s="11"/>
    </row>
    <row r="259" spans="1:27" x14ac:dyDescent="0.3">
      <c r="D259" s="12" t="s">
        <v>186</v>
      </c>
      <c r="E259" s="11"/>
      <c r="H259" s="11">
        <v>1.5</v>
      </c>
      <c r="I259" t="s">
        <v>187</v>
      </c>
      <c r="J259">
        <f>ROUND(H259/100*K253,5)</f>
        <v>4.2639999999999997E-2</v>
      </c>
      <c r="K259" s="11"/>
    </row>
    <row r="260" spans="1:27" x14ac:dyDescent="0.3">
      <c r="D260" s="12" t="s">
        <v>185</v>
      </c>
      <c r="E260" s="11"/>
      <c r="H260" s="11"/>
      <c r="K260" s="13">
        <f>SUM(J251:J259)</f>
        <v>5.2350399999999997</v>
      </c>
    </row>
    <row r="261" spans="1:27" x14ac:dyDescent="0.3">
      <c r="D261" s="12" t="s">
        <v>212</v>
      </c>
      <c r="E261" s="11"/>
      <c r="H261" s="11">
        <v>5</v>
      </c>
      <c r="I261" t="s">
        <v>187</v>
      </c>
      <c r="K261" s="9">
        <f>ROUND(H261/100*K260,5)</f>
        <v>0.26174999999999998</v>
      </c>
    </row>
    <row r="262" spans="1:27" x14ac:dyDescent="0.3">
      <c r="D262" s="12" t="s">
        <v>188</v>
      </c>
      <c r="E262" s="11"/>
      <c r="H262" s="11"/>
      <c r="K262" s="13">
        <f>SUM(K260:K261)</f>
        <v>5.4967899999999998</v>
      </c>
    </row>
    <row r="264" spans="1:27" ht="45" customHeight="1" x14ac:dyDescent="0.3">
      <c r="A264" s="5" t="s">
        <v>263</v>
      </c>
      <c r="B264" s="5" t="s">
        <v>40</v>
      </c>
      <c r="C264" s="1" t="s">
        <v>19</v>
      </c>
      <c r="D264" s="42" t="s">
        <v>41</v>
      </c>
      <c r="E264" s="43"/>
      <c r="F264" s="43"/>
      <c r="G264" s="1"/>
      <c r="H264" s="6" t="s">
        <v>161</v>
      </c>
      <c r="I264" s="44">
        <v>1</v>
      </c>
      <c r="J264" s="45"/>
      <c r="K264" s="7">
        <f>ROUND(K276,2)</f>
        <v>4.93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3">
      <c r="B265" s="2" t="s">
        <v>162</v>
      </c>
    </row>
    <row r="266" spans="1:27" x14ac:dyDescent="0.3">
      <c r="B266" t="s">
        <v>163</v>
      </c>
      <c r="C266" t="s">
        <v>164</v>
      </c>
      <c r="D266" t="s">
        <v>165</v>
      </c>
      <c r="E266" s="8">
        <v>0.1</v>
      </c>
      <c r="F266" t="s">
        <v>166</v>
      </c>
      <c r="G266" t="s">
        <v>167</v>
      </c>
      <c r="H266" s="9">
        <v>25.38</v>
      </c>
      <c r="I266" t="s">
        <v>168</v>
      </c>
      <c r="J266" s="10">
        <f>ROUND(E266/I264* H266,5)</f>
        <v>2.5379999999999998</v>
      </c>
      <c r="K266" s="11"/>
    </row>
    <row r="267" spans="1:27" x14ac:dyDescent="0.3">
      <c r="D267" s="12" t="s">
        <v>169</v>
      </c>
      <c r="E267" s="11"/>
      <c r="H267" s="11"/>
      <c r="K267" s="9">
        <f>SUM(J266:J266)</f>
        <v>2.5379999999999998</v>
      </c>
    </row>
    <row r="268" spans="1:27" x14ac:dyDescent="0.3">
      <c r="B268" s="2" t="s">
        <v>170</v>
      </c>
      <c r="E268" s="11"/>
      <c r="H268" s="11"/>
      <c r="K268" s="11"/>
    </row>
    <row r="269" spans="1:27" x14ac:dyDescent="0.3">
      <c r="B269" t="s">
        <v>215</v>
      </c>
      <c r="C269" t="s">
        <v>164</v>
      </c>
      <c r="D269" t="s">
        <v>216</v>
      </c>
      <c r="E269" s="8">
        <v>0.05</v>
      </c>
      <c r="F269" t="s">
        <v>166</v>
      </c>
      <c r="G269" t="s">
        <v>167</v>
      </c>
      <c r="H269" s="9">
        <v>15.22</v>
      </c>
      <c r="I269" t="s">
        <v>168</v>
      </c>
      <c r="J269" s="10">
        <f>ROUND(E269/I264* H269,5)</f>
        <v>0.76100000000000001</v>
      </c>
      <c r="K269" s="11"/>
    </row>
    <row r="270" spans="1:27" x14ac:dyDescent="0.3">
      <c r="B270" t="s">
        <v>217</v>
      </c>
      <c r="C270" t="s">
        <v>164</v>
      </c>
      <c r="D270" t="s">
        <v>218</v>
      </c>
      <c r="E270" s="8">
        <v>2.4E-2</v>
      </c>
      <c r="F270" t="s">
        <v>166</v>
      </c>
      <c r="G270" t="s">
        <v>167</v>
      </c>
      <c r="H270" s="9">
        <v>56.51</v>
      </c>
      <c r="I270" t="s">
        <v>168</v>
      </c>
      <c r="J270" s="10">
        <f>ROUND(E270/I264* H270,5)</f>
        <v>1.3562399999999999</v>
      </c>
      <c r="K270" s="11"/>
    </row>
    <row r="271" spans="1:27" x14ac:dyDescent="0.3">
      <c r="D271" s="12" t="s">
        <v>173</v>
      </c>
      <c r="E271" s="11"/>
      <c r="H271" s="11"/>
      <c r="K271" s="9">
        <f>SUM(J269:J270)</f>
        <v>2.1172399999999998</v>
      </c>
    </row>
    <row r="272" spans="1:27" x14ac:dyDescent="0.3">
      <c r="E272" s="11"/>
      <c r="H272" s="11"/>
      <c r="K272" s="11"/>
    </row>
    <row r="273" spans="1:27" x14ac:dyDescent="0.3">
      <c r="D273" s="12" t="s">
        <v>186</v>
      </c>
      <c r="E273" s="11"/>
      <c r="H273" s="11">
        <v>1.5</v>
      </c>
      <c r="I273" t="s">
        <v>187</v>
      </c>
      <c r="J273">
        <f>ROUND(H273/100*K267,5)</f>
        <v>3.807E-2</v>
      </c>
      <c r="K273" s="11"/>
    </row>
    <row r="274" spans="1:27" x14ac:dyDescent="0.3">
      <c r="D274" s="12" t="s">
        <v>185</v>
      </c>
      <c r="E274" s="11"/>
      <c r="H274" s="11"/>
      <c r="K274" s="13">
        <f>SUM(J265:J273)</f>
        <v>4.6933100000000003</v>
      </c>
    </row>
    <row r="275" spans="1:27" x14ac:dyDescent="0.3">
      <c r="D275" s="12" t="s">
        <v>212</v>
      </c>
      <c r="E275" s="11"/>
      <c r="H275" s="11">
        <v>5</v>
      </c>
      <c r="I275" t="s">
        <v>187</v>
      </c>
      <c r="K275" s="9">
        <f>ROUND(H275/100*K274,5)</f>
        <v>0.23466999999999999</v>
      </c>
    </row>
    <row r="276" spans="1:27" x14ac:dyDescent="0.3">
      <c r="D276" s="12" t="s">
        <v>188</v>
      </c>
      <c r="E276" s="11"/>
      <c r="H276" s="11"/>
      <c r="K276" s="13">
        <f>SUM(K274:K275)</f>
        <v>4.9279800000000007</v>
      </c>
    </row>
    <row r="278" spans="1:27" ht="45" customHeight="1" x14ac:dyDescent="0.3">
      <c r="A278" s="5" t="s">
        <v>264</v>
      </c>
      <c r="B278" s="5" t="s">
        <v>38</v>
      </c>
      <c r="C278" s="1" t="s">
        <v>19</v>
      </c>
      <c r="D278" s="42" t="s">
        <v>39</v>
      </c>
      <c r="E278" s="43"/>
      <c r="F278" s="43"/>
      <c r="G278" s="1"/>
      <c r="H278" s="6" t="s">
        <v>161</v>
      </c>
      <c r="I278" s="44">
        <v>1</v>
      </c>
      <c r="J278" s="45"/>
      <c r="K278" s="7">
        <f>ROUND(K290,2)</f>
        <v>6.12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3">
      <c r="B279" s="2" t="s">
        <v>162</v>
      </c>
    </row>
    <row r="280" spans="1:27" x14ac:dyDescent="0.3">
      <c r="B280" t="s">
        <v>163</v>
      </c>
      <c r="C280" t="s">
        <v>164</v>
      </c>
      <c r="D280" t="s">
        <v>165</v>
      </c>
      <c r="E280" s="8">
        <v>0.13400000000000001</v>
      </c>
      <c r="F280" t="s">
        <v>166</v>
      </c>
      <c r="G280" t="s">
        <v>167</v>
      </c>
      <c r="H280" s="9">
        <v>25.38</v>
      </c>
      <c r="I280" t="s">
        <v>168</v>
      </c>
      <c r="J280" s="10">
        <f>ROUND(E280/I278* H280,5)</f>
        <v>3.4009200000000002</v>
      </c>
      <c r="K280" s="11"/>
    </row>
    <row r="281" spans="1:27" x14ac:dyDescent="0.3">
      <c r="D281" s="12" t="s">
        <v>169</v>
      </c>
      <c r="E281" s="11"/>
      <c r="H281" s="11"/>
      <c r="K281" s="9">
        <f>SUM(J280:J280)</f>
        <v>3.4009200000000002</v>
      </c>
    </row>
    <row r="282" spans="1:27" x14ac:dyDescent="0.3">
      <c r="B282" s="2" t="s">
        <v>170</v>
      </c>
      <c r="E282" s="11"/>
      <c r="H282" s="11"/>
      <c r="K282" s="11"/>
    </row>
    <row r="283" spans="1:27" x14ac:dyDescent="0.3">
      <c r="B283" t="s">
        <v>217</v>
      </c>
      <c r="C283" t="s">
        <v>164</v>
      </c>
      <c r="D283" t="s">
        <v>218</v>
      </c>
      <c r="E283" s="8">
        <v>2.4E-2</v>
      </c>
      <c r="F283" t="s">
        <v>166</v>
      </c>
      <c r="G283" t="s">
        <v>167</v>
      </c>
      <c r="H283" s="9">
        <v>56.51</v>
      </c>
      <c r="I283" t="s">
        <v>168</v>
      </c>
      <c r="J283" s="10">
        <f>ROUND(E283/I278* H283,5)</f>
        <v>1.3562399999999999</v>
      </c>
      <c r="K283" s="11"/>
    </row>
    <row r="284" spans="1:27" x14ac:dyDescent="0.3">
      <c r="B284" t="s">
        <v>215</v>
      </c>
      <c r="C284" t="s">
        <v>164</v>
      </c>
      <c r="D284" t="s">
        <v>216</v>
      </c>
      <c r="E284" s="8">
        <v>6.7000000000000004E-2</v>
      </c>
      <c r="F284" t="s">
        <v>166</v>
      </c>
      <c r="G284" t="s">
        <v>167</v>
      </c>
      <c r="H284" s="9">
        <v>15.22</v>
      </c>
      <c r="I284" t="s">
        <v>168</v>
      </c>
      <c r="J284" s="10">
        <f>ROUND(E284/I278* H284,5)</f>
        <v>1.0197400000000001</v>
      </c>
      <c r="K284" s="11"/>
    </row>
    <row r="285" spans="1:27" x14ac:dyDescent="0.3">
      <c r="D285" s="12" t="s">
        <v>173</v>
      </c>
      <c r="E285" s="11"/>
      <c r="H285" s="11"/>
      <c r="K285" s="9">
        <f>SUM(J283:J284)</f>
        <v>2.3759800000000002</v>
      </c>
    </row>
    <row r="286" spans="1:27" x14ac:dyDescent="0.3">
      <c r="E286" s="11"/>
      <c r="H286" s="11"/>
      <c r="K286" s="11"/>
    </row>
    <row r="287" spans="1:27" x14ac:dyDescent="0.3">
      <c r="D287" s="12" t="s">
        <v>186</v>
      </c>
      <c r="E287" s="11"/>
      <c r="H287" s="11">
        <v>1.5</v>
      </c>
      <c r="I287" t="s">
        <v>187</v>
      </c>
      <c r="J287">
        <f>ROUND(H287/100*K281,5)</f>
        <v>5.101E-2</v>
      </c>
      <c r="K287" s="11"/>
    </row>
    <row r="288" spans="1:27" x14ac:dyDescent="0.3">
      <c r="D288" s="12" t="s">
        <v>185</v>
      </c>
      <c r="E288" s="11"/>
      <c r="H288" s="11"/>
      <c r="K288" s="13">
        <f>SUM(J279:J287)</f>
        <v>5.8279099999999993</v>
      </c>
    </row>
    <row r="289" spans="1:27" x14ac:dyDescent="0.3">
      <c r="D289" s="12" t="s">
        <v>212</v>
      </c>
      <c r="E289" s="11"/>
      <c r="H289" s="11">
        <v>5</v>
      </c>
      <c r="I289" t="s">
        <v>187</v>
      </c>
      <c r="K289" s="9">
        <f>ROUND(H289/100*K288,5)</f>
        <v>0.29139999999999999</v>
      </c>
    </row>
    <row r="290" spans="1:27" x14ac:dyDescent="0.3">
      <c r="D290" s="12" t="s">
        <v>188</v>
      </c>
      <c r="E290" s="11"/>
      <c r="H290" s="11"/>
      <c r="K290" s="13">
        <f>SUM(K288:K289)</f>
        <v>6.1193099999999996</v>
      </c>
    </row>
    <row r="292" spans="1:27" ht="45" customHeight="1" x14ac:dyDescent="0.3">
      <c r="A292" s="5" t="s">
        <v>265</v>
      </c>
      <c r="B292" s="5" t="s">
        <v>18</v>
      </c>
      <c r="C292" s="1" t="s">
        <v>19</v>
      </c>
      <c r="D292" s="42" t="s">
        <v>20</v>
      </c>
      <c r="E292" s="43"/>
      <c r="F292" s="43"/>
      <c r="G292" s="1"/>
      <c r="H292" s="6" t="s">
        <v>161</v>
      </c>
      <c r="I292" s="44">
        <v>1</v>
      </c>
      <c r="J292" s="45"/>
      <c r="K292" s="7">
        <f>ROUND(K303,2)</f>
        <v>12.48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3">
      <c r="B293" s="2" t="s">
        <v>162</v>
      </c>
    </row>
    <row r="294" spans="1:27" x14ac:dyDescent="0.3">
      <c r="B294" t="s">
        <v>163</v>
      </c>
      <c r="C294" t="s">
        <v>164</v>
      </c>
      <c r="D294" t="s">
        <v>165</v>
      </c>
      <c r="E294" s="8">
        <v>0.35</v>
      </c>
      <c r="F294" t="s">
        <v>166</v>
      </c>
      <c r="G294" t="s">
        <v>167</v>
      </c>
      <c r="H294" s="9">
        <v>25.38</v>
      </c>
      <c r="I294" t="s">
        <v>168</v>
      </c>
      <c r="J294" s="10">
        <f>ROUND(E294/I292* H294,5)</f>
        <v>8.8829999999999991</v>
      </c>
      <c r="K294" s="11"/>
    </row>
    <row r="295" spans="1:27" x14ac:dyDescent="0.3">
      <c r="D295" s="12" t="s">
        <v>169</v>
      </c>
      <c r="E295" s="11"/>
      <c r="H295" s="11"/>
      <c r="K295" s="9">
        <f>SUM(J294:J294)</f>
        <v>8.8829999999999991</v>
      </c>
    </row>
    <row r="296" spans="1:27" x14ac:dyDescent="0.3">
      <c r="B296" s="2" t="s">
        <v>170</v>
      </c>
      <c r="E296" s="11"/>
      <c r="H296" s="11"/>
      <c r="K296" s="11"/>
    </row>
    <row r="297" spans="1:27" x14ac:dyDescent="0.3">
      <c r="B297" t="s">
        <v>266</v>
      </c>
      <c r="C297" t="s">
        <v>164</v>
      </c>
      <c r="D297" t="s">
        <v>267</v>
      </c>
      <c r="E297" s="8">
        <v>0.35</v>
      </c>
      <c r="F297" t="s">
        <v>166</v>
      </c>
      <c r="G297" t="s">
        <v>167</v>
      </c>
      <c r="H297" s="9">
        <v>8.1999999999999993</v>
      </c>
      <c r="I297" t="s">
        <v>168</v>
      </c>
      <c r="J297" s="10">
        <f>ROUND(E297/I292* H297,5)</f>
        <v>2.87</v>
      </c>
      <c r="K297" s="11"/>
    </row>
    <row r="298" spans="1:27" x14ac:dyDescent="0.3">
      <c r="D298" s="12" t="s">
        <v>173</v>
      </c>
      <c r="E298" s="11"/>
      <c r="H298" s="11"/>
      <c r="K298" s="9">
        <f>SUM(J297:J297)</f>
        <v>2.87</v>
      </c>
    </row>
    <row r="299" spans="1:27" x14ac:dyDescent="0.3">
      <c r="E299" s="11"/>
      <c r="H299" s="11"/>
      <c r="K299" s="11"/>
    </row>
    <row r="300" spans="1:27" x14ac:dyDescent="0.3">
      <c r="D300" s="12" t="s">
        <v>186</v>
      </c>
      <c r="E300" s="11"/>
      <c r="H300" s="11">
        <v>1.5</v>
      </c>
      <c r="I300" t="s">
        <v>187</v>
      </c>
      <c r="J300">
        <f>ROUND(H300/100*K295,5)</f>
        <v>0.13325000000000001</v>
      </c>
      <c r="K300" s="11"/>
    </row>
    <row r="301" spans="1:27" x14ac:dyDescent="0.3">
      <c r="D301" s="12" t="s">
        <v>185</v>
      </c>
      <c r="E301" s="11"/>
      <c r="H301" s="11"/>
      <c r="K301" s="13">
        <f>SUM(J293:J300)</f>
        <v>11.88625</v>
      </c>
    </row>
    <row r="302" spans="1:27" x14ac:dyDescent="0.3">
      <c r="D302" s="12" t="s">
        <v>212</v>
      </c>
      <c r="E302" s="11"/>
      <c r="H302" s="11">
        <v>5</v>
      </c>
      <c r="I302" t="s">
        <v>187</v>
      </c>
      <c r="K302" s="9">
        <f>ROUND(H302/100*K301,5)</f>
        <v>0.59431</v>
      </c>
    </row>
    <row r="303" spans="1:27" x14ac:dyDescent="0.3">
      <c r="D303" s="12" t="s">
        <v>188</v>
      </c>
      <c r="E303" s="11"/>
      <c r="H303" s="11"/>
      <c r="K303" s="13">
        <f>SUM(K301:K302)</f>
        <v>12.480560000000001</v>
      </c>
    </row>
    <row r="305" spans="1:27" ht="45" customHeight="1" x14ac:dyDescent="0.3">
      <c r="A305" s="5" t="s">
        <v>268</v>
      </c>
      <c r="B305" s="5" t="s">
        <v>21</v>
      </c>
      <c r="C305" s="1" t="s">
        <v>19</v>
      </c>
      <c r="D305" s="42" t="s">
        <v>22</v>
      </c>
      <c r="E305" s="43"/>
      <c r="F305" s="43"/>
      <c r="G305" s="1"/>
      <c r="H305" s="6" t="s">
        <v>161</v>
      </c>
      <c r="I305" s="44">
        <v>1</v>
      </c>
      <c r="J305" s="45"/>
      <c r="K305" s="7">
        <f>ROUND(K316,2)</f>
        <v>9.6300000000000008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3">
      <c r="B306" s="2" t="s">
        <v>162</v>
      </c>
    </row>
    <row r="307" spans="1:27" x14ac:dyDescent="0.3">
      <c r="B307" t="s">
        <v>163</v>
      </c>
      <c r="C307" t="s">
        <v>164</v>
      </c>
      <c r="D307" t="s">
        <v>165</v>
      </c>
      <c r="E307" s="8">
        <v>0.27</v>
      </c>
      <c r="F307" t="s">
        <v>166</v>
      </c>
      <c r="G307" t="s">
        <v>167</v>
      </c>
      <c r="H307" s="9">
        <v>25.38</v>
      </c>
      <c r="I307" t="s">
        <v>168</v>
      </c>
      <c r="J307" s="10">
        <f>ROUND(E307/I305* H307,5)</f>
        <v>6.8525999999999998</v>
      </c>
      <c r="K307" s="11"/>
    </row>
    <row r="308" spans="1:27" x14ac:dyDescent="0.3">
      <c r="D308" s="12" t="s">
        <v>169</v>
      </c>
      <c r="E308" s="11"/>
      <c r="H308" s="11"/>
      <c r="K308" s="9">
        <f>SUM(J307:J307)</f>
        <v>6.8525999999999998</v>
      </c>
    </row>
    <row r="309" spans="1:27" x14ac:dyDescent="0.3">
      <c r="B309" s="2" t="s">
        <v>170</v>
      </c>
      <c r="E309" s="11"/>
      <c r="H309" s="11"/>
      <c r="K309" s="11"/>
    </row>
    <row r="310" spans="1:27" x14ac:dyDescent="0.3">
      <c r="B310" t="s">
        <v>266</v>
      </c>
      <c r="C310" t="s">
        <v>164</v>
      </c>
      <c r="D310" t="s">
        <v>267</v>
      </c>
      <c r="E310" s="8">
        <v>0.27</v>
      </c>
      <c r="F310" t="s">
        <v>166</v>
      </c>
      <c r="G310" t="s">
        <v>167</v>
      </c>
      <c r="H310" s="9">
        <v>8.1999999999999993</v>
      </c>
      <c r="I310" t="s">
        <v>168</v>
      </c>
      <c r="J310" s="10">
        <f>ROUND(E310/I305* H310,5)</f>
        <v>2.214</v>
      </c>
      <c r="K310" s="11"/>
    </row>
    <row r="311" spans="1:27" x14ac:dyDescent="0.3">
      <c r="D311" s="12" t="s">
        <v>173</v>
      </c>
      <c r="E311" s="11"/>
      <c r="H311" s="11"/>
      <c r="K311" s="9">
        <f>SUM(J310:J310)</f>
        <v>2.214</v>
      </c>
    </row>
    <row r="312" spans="1:27" x14ac:dyDescent="0.3">
      <c r="E312" s="11"/>
      <c r="H312" s="11"/>
      <c r="K312" s="11"/>
    </row>
    <row r="313" spans="1:27" x14ac:dyDescent="0.3">
      <c r="D313" s="12" t="s">
        <v>186</v>
      </c>
      <c r="E313" s="11"/>
      <c r="H313" s="11">
        <v>1.5</v>
      </c>
      <c r="I313" t="s">
        <v>187</v>
      </c>
      <c r="J313">
        <f>ROUND(H313/100*K308,5)</f>
        <v>0.10279000000000001</v>
      </c>
      <c r="K313" s="11"/>
    </row>
    <row r="314" spans="1:27" x14ac:dyDescent="0.3">
      <c r="D314" s="12" t="s">
        <v>185</v>
      </c>
      <c r="E314" s="11"/>
      <c r="H314" s="11"/>
      <c r="K314" s="13">
        <f>SUM(J306:J313)</f>
        <v>9.1693899999999999</v>
      </c>
    </row>
    <row r="315" spans="1:27" x14ac:dyDescent="0.3">
      <c r="D315" s="12" t="s">
        <v>212</v>
      </c>
      <c r="E315" s="11"/>
      <c r="H315" s="11">
        <v>5</v>
      </c>
      <c r="I315" t="s">
        <v>187</v>
      </c>
      <c r="K315" s="9">
        <f>ROUND(H315/100*K314,5)</f>
        <v>0.45846999999999999</v>
      </c>
    </row>
    <row r="316" spans="1:27" x14ac:dyDescent="0.3">
      <c r="D316" s="12" t="s">
        <v>188</v>
      </c>
      <c r="E316" s="11"/>
      <c r="H316" s="11"/>
      <c r="K316" s="13">
        <f>SUM(K314:K315)</f>
        <v>9.6278600000000001</v>
      </c>
    </row>
    <row r="318" spans="1:27" ht="45" customHeight="1" x14ac:dyDescent="0.3">
      <c r="A318" s="5" t="s">
        <v>269</v>
      </c>
      <c r="B318" s="5" t="s">
        <v>23</v>
      </c>
      <c r="C318" s="1" t="s">
        <v>19</v>
      </c>
      <c r="D318" s="42" t="s">
        <v>24</v>
      </c>
      <c r="E318" s="43"/>
      <c r="F318" s="43"/>
      <c r="G318" s="1"/>
      <c r="H318" s="6" t="s">
        <v>161</v>
      </c>
      <c r="I318" s="44">
        <v>1</v>
      </c>
      <c r="J318" s="45"/>
      <c r="K318" s="7">
        <f>ROUND(K329,2)</f>
        <v>5.31</v>
      </c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3">
      <c r="B319" s="2" t="s">
        <v>162</v>
      </c>
    </row>
    <row r="320" spans="1:27" x14ac:dyDescent="0.3">
      <c r="B320" t="s">
        <v>163</v>
      </c>
      <c r="C320" t="s">
        <v>164</v>
      </c>
      <c r="D320" t="s">
        <v>165</v>
      </c>
      <c r="E320" s="8">
        <v>0.1489</v>
      </c>
      <c r="F320" t="s">
        <v>166</v>
      </c>
      <c r="G320" t="s">
        <v>167</v>
      </c>
      <c r="H320" s="9">
        <v>25.38</v>
      </c>
      <c r="I320" t="s">
        <v>168</v>
      </c>
      <c r="J320" s="10">
        <f>ROUND(E320/I318* H320,5)</f>
        <v>3.77908</v>
      </c>
      <c r="K320" s="11"/>
    </row>
    <row r="321" spans="1:27" x14ac:dyDescent="0.3">
      <c r="D321" s="12" t="s">
        <v>169</v>
      </c>
      <c r="E321" s="11"/>
      <c r="H321" s="11"/>
      <c r="K321" s="9">
        <f>SUM(J320:J320)</f>
        <v>3.77908</v>
      </c>
    </row>
    <row r="322" spans="1:27" x14ac:dyDescent="0.3">
      <c r="B322" s="2" t="s">
        <v>170</v>
      </c>
      <c r="E322" s="11"/>
      <c r="H322" s="11"/>
      <c r="K322" s="11"/>
    </row>
    <row r="323" spans="1:27" x14ac:dyDescent="0.3">
      <c r="B323" t="s">
        <v>266</v>
      </c>
      <c r="C323" t="s">
        <v>164</v>
      </c>
      <c r="D323" t="s">
        <v>267</v>
      </c>
      <c r="E323" s="8">
        <v>0.1489</v>
      </c>
      <c r="F323" t="s">
        <v>166</v>
      </c>
      <c r="G323" t="s">
        <v>167</v>
      </c>
      <c r="H323" s="9">
        <v>8.1999999999999993</v>
      </c>
      <c r="I323" t="s">
        <v>168</v>
      </c>
      <c r="J323" s="10">
        <f>ROUND(E323/I318* H323,5)</f>
        <v>1.22098</v>
      </c>
      <c r="K323" s="11"/>
    </row>
    <row r="324" spans="1:27" x14ac:dyDescent="0.3">
      <c r="D324" s="12" t="s">
        <v>173</v>
      </c>
      <c r="E324" s="11"/>
      <c r="H324" s="11"/>
      <c r="K324" s="9">
        <f>SUM(J323:J323)</f>
        <v>1.22098</v>
      </c>
    </row>
    <row r="325" spans="1:27" x14ac:dyDescent="0.3">
      <c r="E325" s="11"/>
      <c r="H325" s="11"/>
      <c r="K325" s="11"/>
    </row>
    <row r="326" spans="1:27" x14ac:dyDescent="0.3">
      <c r="D326" s="12" t="s">
        <v>186</v>
      </c>
      <c r="E326" s="11"/>
      <c r="H326" s="11">
        <v>1.5</v>
      </c>
      <c r="I326" t="s">
        <v>187</v>
      </c>
      <c r="J326">
        <f>ROUND(H326/100*K321,5)</f>
        <v>5.6689999999999997E-2</v>
      </c>
      <c r="K326" s="11"/>
    </row>
    <row r="327" spans="1:27" x14ac:dyDescent="0.3">
      <c r="D327" s="12" t="s">
        <v>185</v>
      </c>
      <c r="E327" s="11"/>
      <c r="H327" s="11"/>
      <c r="K327" s="13">
        <f>SUM(J319:J326)</f>
        <v>5.0567499999999992</v>
      </c>
    </row>
    <row r="328" spans="1:27" x14ac:dyDescent="0.3">
      <c r="D328" s="12" t="s">
        <v>212</v>
      </c>
      <c r="E328" s="11"/>
      <c r="H328" s="11">
        <v>5</v>
      </c>
      <c r="I328" t="s">
        <v>187</v>
      </c>
      <c r="K328" s="9">
        <f>ROUND(H328/100*K327,5)</f>
        <v>0.25284000000000001</v>
      </c>
    </row>
    <row r="329" spans="1:27" x14ac:dyDescent="0.3">
      <c r="D329" s="12" t="s">
        <v>188</v>
      </c>
      <c r="E329" s="11"/>
      <c r="H329" s="11"/>
      <c r="K329" s="13">
        <f>SUM(K327:K328)</f>
        <v>5.3095899999999991</v>
      </c>
    </row>
    <row r="331" spans="1:27" ht="45" customHeight="1" x14ac:dyDescent="0.3">
      <c r="A331" s="5" t="s">
        <v>270</v>
      </c>
      <c r="B331" s="5" t="s">
        <v>42</v>
      </c>
      <c r="C331" s="1" t="s">
        <v>26</v>
      </c>
      <c r="D331" s="42" t="s">
        <v>43</v>
      </c>
      <c r="E331" s="43"/>
      <c r="F331" s="43"/>
      <c r="G331" s="1"/>
      <c r="H331" s="6" t="s">
        <v>161</v>
      </c>
      <c r="I331" s="44">
        <v>1</v>
      </c>
      <c r="J331" s="45"/>
      <c r="K331" s="7">
        <f>ROUND(K341,2)</f>
        <v>31.17</v>
      </c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3">
      <c r="B332" s="2" t="s">
        <v>162</v>
      </c>
    </row>
    <row r="333" spans="1:27" x14ac:dyDescent="0.3">
      <c r="B333" t="s">
        <v>163</v>
      </c>
      <c r="C333" t="s">
        <v>164</v>
      </c>
      <c r="D333" t="s">
        <v>165</v>
      </c>
      <c r="E333" s="8">
        <v>0.51590000000000003</v>
      </c>
      <c r="F333" t="s">
        <v>166</v>
      </c>
      <c r="G333" t="s">
        <v>167</v>
      </c>
      <c r="H333" s="9">
        <v>25.38</v>
      </c>
      <c r="I333" t="s">
        <v>168</v>
      </c>
      <c r="J333" s="10">
        <f>ROUND(E333/I331* H333,5)</f>
        <v>13.093540000000001</v>
      </c>
      <c r="K333" s="11"/>
    </row>
    <row r="334" spans="1:27" x14ac:dyDescent="0.3">
      <c r="B334" t="s">
        <v>223</v>
      </c>
      <c r="C334" t="s">
        <v>164</v>
      </c>
      <c r="D334" t="s">
        <v>224</v>
      </c>
      <c r="E334" s="8">
        <v>0.51590000000000003</v>
      </c>
      <c r="F334" t="s">
        <v>166</v>
      </c>
      <c r="G334" t="s">
        <v>167</v>
      </c>
      <c r="H334" s="9">
        <v>24.55</v>
      </c>
      <c r="I334" t="s">
        <v>168</v>
      </c>
      <c r="J334" s="10">
        <f>ROUND(E334/I331* H334,5)</f>
        <v>12.66535</v>
      </c>
      <c r="K334" s="11"/>
    </row>
    <row r="335" spans="1:27" x14ac:dyDescent="0.3">
      <c r="D335" s="12" t="s">
        <v>169</v>
      </c>
      <c r="E335" s="11"/>
      <c r="H335" s="11"/>
      <c r="K335" s="9">
        <f>SUM(J333:J334)</f>
        <v>25.758890000000001</v>
      </c>
    </row>
    <row r="336" spans="1:27" x14ac:dyDescent="0.3">
      <c r="B336" s="2" t="s">
        <v>170</v>
      </c>
      <c r="E336" s="11"/>
      <c r="H336" s="11"/>
      <c r="K336" s="11"/>
    </row>
    <row r="337" spans="1:27" x14ac:dyDescent="0.3">
      <c r="B337" t="s">
        <v>215</v>
      </c>
      <c r="C337" t="s">
        <v>164</v>
      </c>
      <c r="D337" t="s">
        <v>216</v>
      </c>
      <c r="E337" s="8">
        <v>0.25800000000000001</v>
      </c>
      <c r="F337" t="s">
        <v>166</v>
      </c>
      <c r="G337" t="s">
        <v>167</v>
      </c>
      <c r="H337" s="9">
        <v>15.22</v>
      </c>
      <c r="I337" t="s">
        <v>168</v>
      </c>
      <c r="J337" s="10">
        <f>ROUND(E337/I331* H337,5)</f>
        <v>3.9267599999999998</v>
      </c>
      <c r="K337" s="11"/>
    </row>
    <row r="338" spans="1:27" x14ac:dyDescent="0.3">
      <c r="D338" s="12" t="s">
        <v>173</v>
      </c>
      <c r="E338" s="11"/>
      <c r="H338" s="11"/>
      <c r="K338" s="9">
        <f>SUM(J337:J337)</f>
        <v>3.9267599999999998</v>
      </c>
    </row>
    <row r="339" spans="1:27" x14ac:dyDescent="0.3">
      <c r="D339" s="12" t="s">
        <v>185</v>
      </c>
      <c r="E339" s="11"/>
      <c r="H339" s="11"/>
      <c r="K339" s="13">
        <f>SUM(J332:J338)</f>
        <v>29.685650000000003</v>
      </c>
    </row>
    <row r="340" spans="1:27" x14ac:dyDescent="0.3">
      <c r="D340" s="12" t="s">
        <v>212</v>
      </c>
      <c r="E340" s="11"/>
      <c r="H340" s="11">
        <v>5</v>
      </c>
      <c r="I340" t="s">
        <v>187</v>
      </c>
      <c r="K340" s="9">
        <f>ROUND(H340/100*K339,5)</f>
        <v>1.48428</v>
      </c>
    </row>
    <row r="341" spans="1:27" x14ac:dyDescent="0.3">
      <c r="D341" s="12" t="s">
        <v>188</v>
      </c>
      <c r="E341" s="11"/>
      <c r="H341" s="11"/>
      <c r="K341" s="13">
        <f>SUM(K339:K340)</f>
        <v>31.169930000000001</v>
      </c>
    </row>
    <row r="343" spans="1:27" ht="45" customHeight="1" x14ac:dyDescent="0.3">
      <c r="A343" s="5" t="s">
        <v>271</v>
      </c>
      <c r="B343" s="5" t="s">
        <v>46</v>
      </c>
      <c r="C343" s="1" t="s">
        <v>26</v>
      </c>
      <c r="D343" s="42" t="s">
        <v>47</v>
      </c>
      <c r="E343" s="43"/>
      <c r="F343" s="43"/>
      <c r="G343" s="1"/>
      <c r="H343" s="6" t="s">
        <v>161</v>
      </c>
      <c r="I343" s="44">
        <v>1</v>
      </c>
      <c r="J343" s="45"/>
      <c r="K343" s="7">
        <f>ROUND(K354,2)</f>
        <v>8.0299999999999994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3">
      <c r="B344" s="2" t="s">
        <v>162</v>
      </c>
    </row>
    <row r="345" spans="1:27" x14ac:dyDescent="0.3">
      <c r="B345" t="s">
        <v>163</v>
      </c>
      <c r="C345" t="s">
        <v>164</v>
      </c>
      <c r="D345" t="s">
        <v>165</v>
      </c>
      <c r="E345" s="8">
        <v>0.19</v>
      </c>
      <c r="F345" t="s">
        <v>166</v>
      </c>
      <c r="G345" t="s">
        <v>167</v>
      </c>
      <c r="H345" s="9">
        <v>25.38</v>
      </c>
      <c r="I345" t="s">
        <v>168</v>
      </c>
      <c r="J345" s="10">
        <f>ROUND(E345/I343* H345,5)</f>
        <v>4.8221999999999996</v>
      </c>
      <c r="K345" s="11"/>
    </row>
    <row r="346" spans="1:27" x14ac:dyDescent="0.3">
      <c r="D346" s="12" t="s">
        <v>169</v>
      </c>
      <c r="E346" s="11"/>
      <c r="H346" s="11"/>
      <c r="K346" s="9">
        <f>SUM(J345:J345)</f>
        <v>4.8221999999999996</v>
      </c>
    </row>
    <row r="347" spans="1:27" x14ac:dyDescent="0.3">
      <c r="B347" s="2" t="s">
        <v>170</v>
      </c>
      <c r="E347" s="11"/>
      <c r="H347" s="11"/>
      <c r="K347" s="11"/>
    </row>
    <row r="348" spans="1:27" x14ac:dyDescent="0.3">
      <c r="B348" t="s">
        <v>272</v>
      </c>
      <c r="C348" t="s">
        <v>164</v>
      </c>
      <c r="D348" t="s">
        <v>273</v>
      </c>
      <c r="E348" s="8">
        <v>0.19</v>
      </c>
      <c r="F348" t="s">
        <v>166</v>
      </c>
      <c r="G348" t="s">
        <v>167</v>
      </c>
      <c r="H348" s="9">
        <v>14.48</v>
      </c>
      <c r="I348" t="s">
        <v>168</v>
      </c>
      <c r="J348" s="10">
        <f>ROUND(E348/I343* H348,5)</f>
        <v>2.7511999999999999</v>
      </c>
      <c r="K348" s="11"/>
    </row>
    <row r="349" spans="1:27" x14ac:dyDescent="0.3">
      <c r="D349" s="12" t="s">
        <v>173</v>
      </c>
      <c r="E349" s="11"/>
      <c r="H349" s="11"/>
      <c r="K349" s="9">
        <f>SUM(J348:J348)</f>
        <v>2.7511999999999999</v>
      </c>
    </row>
    <row r="350" spans="1:27" x14ac:dyDescent="0.3">
      <c r="E350" s="11"/>
      <c r="H350" s="11"/>
      <c r="K350" s="11"/>
    </row>
    <row r="351" spans="1:27" x14ac:dyDescent="0.3">
      <c r="D351" s="12" t="s">
        <v>186</v>
      </c>
      <c r="E351" s="11"/>
      <c r="H351" s="11">
        <v>1.5</v>
      </c>
      <c r="I351" t="s">
        <v>187</v>
      </c>
      <c r="J351">
        <f>ROUND(H351/100*K346,5)</f>
        <v>7.2330000000000005E-2</v>
      </c>
      <c r="K351" s="11"/>
    </row>
    <row r="352" spans="1:27" x14ac:dyDescent="0.3">
      <c r="D352" s="12" t="s">
        <v>185</v>
      </c>
      <c r="E352" s="11"/>
      <c r="H352" s="11"/>
      <c r="K352" s="13">
        <f>SUM(J344:J351)</f>
        <v>7.6457299999999995</v>
      </c>
    </row>
    <row r="353" spans="1:27" x14ac:dyDescent="0.3">
      <c r="D353" s="12" t="s">
        <v>212</v>
      </c>
      <c r="E353" s="11"/>
      <c r="H353" s="11">
        <v>5</v>
      </c>
      <c r="I353" t="s">
        <v>187</v>
      </c>
      <c r="K353" s="9">
        <f>ROUND(H353/100*K352,5)</f>
        <v>0.38229000000000002</v>
      </c>
    </row>
    <row r="354" spans="1:27" x14ac:dyDescent="0.3">
      <c r="D354" s="12" t="s">
        <v>188</v>
      </c>
      <c r="E354" s="11"/>
      <c r="H354" s="11"/>
      <c r="K354" s="13">
        <f>SUM(K352:K353)</f>
        <v>8.0280199999999997</v>
      </c>
    </row>
    <row r="356" spans="1:27" ht="45" customHeight="1" x14ac:dyDescent="0.3">
      <c r="A356" s="5" t="s">
        <v>274</v>
      </c>
      <c r="B356" s="5" t="s">
        <v>5</v>
      </c>
      <c r="C356" s="1" t="s">
        <v>6</v>
      </c>
      <c r="D356" s="42" t="s">
        <v>7</v>
      </c>
      <c r="E356" s="43"/>
      <c r="F356" s="43"/>
      <c r="G356" s="1"/>
      <c r="H356" s="6" t="s">
        <v>161</v>
      </c>
      <c r="I356" s="44">
        <v>1</v>
      </c>
      <c r="J356" s="45"/>
      <c r="K356" s="7">
        <f>ROUND(K365,2)</f>
        <v>8.5299999999999994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3">
      <c r="B357" s="2" t="s">
        <v>162</v>
      </c>
    </row>
    <row r="358" spans="1:27" x14ac:dyDescent="0.3">
      <c r="B358" t="s">
        <v>275</v>
      </c>
      <c r="C358" t="s">
        <v>164</v>
      </c>
      <c r="D358" t="s">
        <v>276</v>
      </c>
      <c r="E358" s="8">
        <v>0.15</v>
      </c>
      <c r="F358" t="s">
        <v>166</v>
      </c>
      <c r="G358" t="s">
        <v>167</v>
      </c>
      <c r="H358" s="9">
        <v>28.69</v>
      </c>
      <c r="I358" t="s">
        <v>168</v>
      </c>
      <c r="J358" s="10">
        <f>ROUND(E358/I356* H358,5)</f>
        <v>4.3034999999999997</v>
      </c>
      <c r="K358" s="11"/>
    </row>
    <row r="359" spans="1:27" x14ac:dyDescent="0.3">
      <c r="B359" t="s">
        <v>277</v>
      </c>
      <c r="C359" t="s">
        <v>164</v>
      </c>
      <c r="D359" t="s">
        <v>278</v>
      </c>
      <c r="E359" s="8">
        <v>0.15</v>
      </c>
      <c r="F359" t="s">
        <v>166</v>
      </c>
      <c r="G359" t="s">
        <v>167</v>
      </c>
      <c r="H359" s="9">
        <v>24.65</v>
      </c>
      <c r="I359" t="s">
        <v>168</v>
      </c>
      <c r="J359" s="10">
        <f>ROUND(E359/I356* H359,5)</f>
        <v>3.6974999999999998</v>
      </c>
      <c r="K359" s="11"/>
    </row>
    <row r="360" spans="1:27" x14ac:dyDescent="0.3">
      <c r="D360" s="12" t="s">
        <v>169</v>
      </c>
      <c r="E360" s="11"/>
      <c r="H360" s="11"/>
      <c r="K360" s="9">
        <f>SUM(J358:J359)</f>
        <v>8.0009999999999994</v>
      </c>
    </row>
    <row r="361" spans="1:27" x14ac:dyDescent="0.3">
      <c r="E361" s="11"/>
      <c r="H361" s="11"/>
      <c r="K361" s="11"/>
    </row>
    <row r="362" spans="1:27" x14ac:dyDescent="0.3">
      <c r="D362" s="12" t="s">
        <v>186</v>
      </c>
      <c r="E362" s="11"/>
      <c r="H362" s="11">
        <v>1.5</v>
      </c>
      <c r="I362" t="s">
        <v>187</v>
      </c>
      <c r="J362">
        <f>ROUND(H362/100*K360,5)</f>
        <v>0.12002</v>
      </c>
      <c r="K362" s="11"/>
    </row>
    <row r="363" spans="1:27" x14ac:dyDescent="0.3">
      <c r="D363" s="12" t="s">
        <v>185</v>
      </c>
      <c r="E363" s="11"/>
      <c r="H363" s="11"/>
      <c r="K363" s="13">
        <f>SUM(J357:J362)</f>
        <v>8.1210199999999997</v>
      </c>
    </row>
    <row r="364" spans="1:27" x14ac:dyDescent="0.3">
      <c r="D364" s="12" t="s">
        <v>212</v>
      </c>
      <c r="E364" s="11"/>
      <c r="H364" s="11">
        <v>5</v>
      </c>
      <c r="I364" t="s">
        <v>187</v>
      </c>
      <c r="K364" s="9">
        <f>ROUND(H364/100*K363,5)</f>
        <v>0.40605000000000002</v>
      </c>
    </row>
    <row r="365" spans="1:27" x14ac:dyDescent="0.3">
      <c r="D365" s="12" t="s">
        <v>188</v>
      </c>
      <c r="E365" s="11"/>
      <c r="H365" s="11"/>
      <c r="K365" s="13">
        <f>SUM(K363:K364)</f>
        <v>8.5270700000000001</v>
      </c>
    </row>
    <row r="367" spans="1:27" ht="45" customHeight="1" x14ac:dyDescent="0.3">
      <c r="A367" s="5" t="s">
        <v>279</v>
      </c>
      <c r="B367" s="5" t="s">
        <v>44</v>
      </c>
      <c r="C367" s="1" t="s">
        <v>6</v>
      </c>
      <c r="D367" s="42" t="s">
        <v>45</v>
      </c>
      <c r="E367" s="43"/>
      <c r="F367" s="43"/>
      <c r="G367" s="1"/>
      <c r="H367" s="6" t="s">
        <v>161</v>
      </c>
      <c r="I367" s="44">
        <v>1</v>
      </c>
      <c r="J367" s="45"/>
      <c r="K367" s="7">
        <f>ROUND(K373,2)</f>
        <v>5.76</v>
      </c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3">
      <c r="B368" s="2" t="s">
        <v>170</v>
      </c>
    </row>
    <row r="369" spans="1:27" x14ac:dyDescent="0.3">
      <c r="B369" t="s">
        <v>217</v>
      </c>
      <c r="C369" t="s">
        <v>164</v>
      </c>
      <c r="D369" t="s">
        <v>218</v>
      </c>
      <c r="E369" s="8">
        <v>9.7000000000000003E-2</v>
      </c>
      <c r="F369" t="s">
        <v>166</v>
      </c>
      <c r="G369" t="s">
        <v>167</v>
      </c>
      <c r="H369" s="9">
        <v>56.51</v>
      </c>
      <c r="I369" t="s">
        <v>168</v>
      </c>
      <c r="J369" s="10">
        <f>ROUND(E369/I367* H369,5)</f>
        <v>5.4814699999999998</v>
      </c>
      <c r="K369" s="11"/>
    </row>
    <row r="370" spans="1:27" x14ac:dyDescent="0.3">
      <c r="D370" s="12" t="s">
        <v>173</v>
      </c>
      <c r="E370" s="11"/>
      <c r="H370" s="11"/>
      <c r="K370" s="9">
        <f>SUM(J369:J369)</f>
        <v>5.4814699999999998</v>
      </c>
    </row>
    <row r="371" spans="1:27" x14ac:dyDescent="0.3">
      <c r="D371" s="12" t="s">
        <v>185</v>
      </c>
      <c r="E371" s="11"/>
      <c r="H371" s="11"/>
      <c r="K371" s="13">
        <f>SUM(J368:J370)</f>
        <v>5.4814699999999998</v>
      </c>
    </row>
    <row r="372" spans="1:27" x14ac:dyDescent="0.3">
      <c r="D372" s="12" t="s">
        <v>212</v>
      </c>
      <c r="E372" s="11"/>
      <c r="H372" s="11">
        <v>5</v>
      </c>
      <c r="I372" t="s">
        <v>187</v>
      </c>
      <c r="K372" s="9">
        <f>ROUND(H372/100*K371,5)</f>
        <v>0.27406999999999998</v>
      </c>
    </row>
    <row r="373" spans="1:27" x14ac:dyDescent="0.3">
      <c r="D373" s="12" t="s">
        <v>188</v>
      </c>
      <c r="E373" s="11"/>
      <c r="H373" s="11"/>
      <c r="K373" s="13">
        <f>SUM(K371:K372)</f>
        <v>5.7555399999999999</v>
      </c>
    </row>
    <row r="375" spans="1:27" ht="45" customHeight="1" x14ac:dyDescent="0.3">
      <c r="A375" s="5" t="s">
        <v>280</v>
      </c>
      <c r="B375" s="5" t="s">
        <v>8</v>
      </c>
      <c r="C375" s="1" t="s">
        <v>6</v>
      </c>
      <c r="D375" s="42" t="s">
        <v>9</v>
      </c>
      <c r="E375" s="43"/>
      <c r="F375" s="43"/>
      <c r="G375" s="1"/>
      <c r="H375" s="6" t="s">
        <v>161</v>
      </c>
      <c r="I375" s="44">
        <v>1</v>
      </c>
      <c r="J375" s="45"/>
      <c r="K375" s="7">
        <f>ROUND(K387,2)</f>
        <v>13.09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3">
      <c r="B376" s="2" t="s">
        <v>162</v>
      </c>
    </row>
    <row r="377" spans="1:27" x14ac:dyDescent="0.3">
      <c r="B377" t="s">
        <v>239</v>
      </c>
      <c r="C377" t="s">
        <v>164</v>
      </c>
      <c r="D377" t="s">
        <v>240</v>
      </c>
      <c r="E377" s="8">
        <v>0.18</v>
      </c>
      <c r="F377" t="s">
        <v>166</v>
      </c>
      <c r="G377" t="s">
        <v>167</v>
      </c>
      <c r="H377" s="9">
        <v>29.42</v>
      </c>
      <c r="I377" t="s">
        <v>168</v>
      </c>
      <c r="J377" s="10">
        <f>ROUND(E377/I375* H377,5)</f>
        <v>5.2956000000000003</v>
      </c>
      <c r="K377" s="11"/>
    </row>
    <row r="378" spans="1:27" x14ac:dyDescent="0.3">
      <c r="B378" t="s">
        <v>223</v>
      </c>
      <c r="C378" t="s">
        <v>164</v>
      </c>
      <c r="D378" t="s">
        <v>224</v>
      </c>
      <c r="E378" s="8">
        <v>0.18</v>
      </c>
      <c r="F378" t="s">
        <v>166</v>
      </c>
      <c r="G378" t="s">
        <v>167</v>
      </c>
      <c r="H378" s="9">
        <v>24.55</v>
      </c>
      <c r="I378" t="s">
        <v>168</v>
      </c>
      <c r="J378" s="10">
        <f>ROUND(E378/I375* H378,5)</f>
        <v>4.4189999999999996</v>
      </c>
      <c r="K378" s="11"/>
    </row>
    <row r="379" spans="1:27" x14ac:dyDescent="0.3">
      <c r="D379" s="12" t="s">
        <v>169</v>
      </c>
      <c r="E379" s="11"/>
      <c r="H379" s="11"/>
      <c r="K379" s="9">
        <f>SUM(J377:J378)</f>
        <v>9.7146000000000008</v>
      </c>
    </row>
    <row r="380" spans="1:27" x14ac:dyDescent="0.3">
      <c r="B380" s="2" t="s">
        <v>170</v>
      </c>
      <c r="E380" s="11"/>
      <c r="H380" s="11"/>
      <c r="K380" s="11"/>
    </row>
    <row r="381" spans="1:27" x14ac:dyDescent="0.3">
      <c r="B381" t="s">
        <v>281</v>
      </c>
      <c r="C381" t="s">
        <v>164</v>
      </c>
      <c r="D381" t="s">
        <v>282</v>
      </c>
      <c r="E381" s="8">
        <v>0.18</v>
      </c>
      <c r="F381" t="s">
        <v>166</v>
      </c>
      <c r="G381" t="s">
        <v>167</v>
      </c>
      <c r="H381" s="9">
        <v>14.46</v>
      </c>
      <c r="I381" t="s">
        <v>168</v>
      </c>
      <c r="J381" s="10">
        <f>ROUND(E381/I375* H381,5)</f>
        <v>2.6027999999999998</v>
      </c>
      <c r="K381" s="11"/>
    </row>
    <row r="382" spans="1:27" x14ac:dyDescent="0.3">
      <c r="D382" s="12" t="s">
        <v>173</v>
      </c>
      <c r="E382" s="11"/>
      <c r="H382" s="11"/>
      <c r="K382" s="9">
        <f>SUM(J381:J381)</f>
        <v>2.6027999999999998</v>
      </c>
    </row>
    <row r="383" spans="1:27" x14ac:dyDescent="0.3">
      <c r="E383" s="11"/>
      <c r="H383" s="11"/>
      <c r="K383" s="11"/>
    </row>
    <row r="384" spans="1:27" x14ac:dyDescent="0.3">
      <c r="D384" s="12" t="s">
        <v>186</v>
      </c>
      <c r="E384" s="11"/>
      <c r="H384" s="11">
        <v>1.5</v>
      </c>
      <c r="I384" t="s">
        <v>187</v>
      </c>
      <c r="J384">
        <f>ROUND(H384/100*K379,5)</f>
        <v>0.14571999999999999</v>
      </c>
      <c r="K384" s="11"/>
    </row>
    <row r="385" spans="1:27" x14ac:dyDescent="0.3">
      <c r="D385" s="12" t="s">
        <v>185</v>
      </c>
      <c r="E385" s="11"/>
      <c r="H385" s="11"/>
      <c r="K385" s="13">
        <f>SUM(J376:J384)</f>
        <v>12.463120000000002</v>
      </c>
    </row>
    <row r="386" spans="1:27" x14ac:dyDescent="0.3">
      <c r="D386" s="12" t="s">
        <v>212</v>
      </c>
      <c r="E386" s="11"/>
      <c r="H386" s="11">
        <v>5</v>
      </c>
      <c r="I386" t="s">
        <v>187</v>
      </c>
      <c r="K386" s="9">
        <f>ROUND(H386/100*K385,5)</f>
        <v>0.62316000000000005</v>
      </c>
    </row>
    <row r="387" spans="1:27" x14ac:dyDescent="0.3">
      <c r="D387" s="12" t="s">
        <v>188</v>
      </c>
      <c r="E387" s="11"/>
      <c r="H387" s="11"/>
      <c r="K387" s="13">
        <f>SUM(K385:K386)</f>
        <v>13.086280000000002</v>
      </c>
    </row>
    <row r="389" spans="1:27" ht="45" customHeight="1" x14ac:dyDescent="0.3">
      <c r="A389" s="5" t="s">
        <v>283</v>
      </c>
      <c r="B389" s="5" t="s">
        <v>10</v>
      </c>
      <c r="C389" s="1" t="s">
        <v>6</v>
      </c>
      <c r="D389" s="42" t="s">
        <v>11</v>
      </c>
      <c r="E389" s="43"/>
      <c r="F389" s="43"/>
      <c r="G389" s="1"/>
      <c r="H389" s="6" t="s">
        <v>161</v>
      </c>
      <c r="I389" s="44">
        <v>1</v>
      </c>
      <c r="J389" s="45"/>
      <c r="K389" s="7">
        <f>ROUND(K401,2)</f>
        <v>30.63</v>
      </c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3">
      <c r="B390" s="2" t="s">
        <v>162</v>
      </c>
    </row>
    <row r="391" spans="1:27" x14ac:dyDescent="0.3">
      <c r="B391" t="s">
        <v>163</v>
      </c>
      <c r="C391" t="s">
        <v>164</v>
      </c>
      <c r="D391" t="s">
        <v>165</v>
      </c>
      <c r="E391" s="8">
        <v>0.45279999999999998</v>
      </c>
      <c r="F391" t="s">
        <v>166</v>
      </c>
      <c r="G391" t="s">
        <v>167</v>
      </c>
      <c r="H391" s="9">
        <v>25.38</v>
      </c>
      <c r="I391" t="s">
        <v>168</v>
      </c>
      <c r="J391" s="10">
        <f>ROUND(E391/I389* H391,5)</f>
        <v>11.49206</v>
      </c>
      <c r="K391" s="11"/>
    </row>
    <row r="392" spans="1:27" x14ac:dyDescent="0.3">
      <c r="D392" s="12" t="s">
        <v>169</v>
      </c>
      <c r="E392" s="11"/>
      <c r="H392" s="11"/>
      <c r="K392" s="9">
        <f>SUM(J391:J391)</f>
        <v>11.49206</v>
      </c>
    </row>
    <row r="393" spans="1:27" x14ac:dyDescent="0.3">
      <c r="B393" s="2" t="s">
        <v>170</v>
      </c>
      <c r="E393" s="11"/>
      <c r="H393" s="11"/>
      <c r="K393" s="11"/>
    </row>
    <row r="394" spans="1:27" x14ac:dyDescent="0.3">
      <c r="B394" t="s">
        <v>284</v>
      </c>
      <c r="C394" t="s">
        <v>164</v>
      </c>
      <c r="D394" t="s">
        <v>285</v>
      </c>
      <c r="E394" s="8">
        <v>0.22639999999999999</v>
      </c>
      <c r="F394" t="s">
        <v>166</v>
      </c>
      <c r="G394" t="s">
        <v>167</v>
      </c>
      <c r="H394" s="9">
        <v>62.11</v>
      </c>
      <c r="I394" t="s">
        <v>168</v>
      </c>
      <c r="J394" s="10">
        <f>ROUND(E394/I389* H394,5)</f>
        <v>14.0617</v>
      </c>
      <c r="K394" s="11"/>
    </row>
    <row r="395" spans="1:27" x14ac:dyDescent="0.3">
      <c r="B395" t="s">
        <v>215</v>
      </c>
      <c r="C395" t="s">
        <v>164</v>
      </c>
      <c r="D395" t="s">
        <v>216</v>
      </c>
      <c r="E395" s="8">
        <v>0.22639999999999999</v>
      </c>
      <c r="F395" t="s">
        <v>166</v>
      </c>
      <c r="G395" t="s">
        <v>167</v>
      </c>
      <c r="H395" s="9">
        <v>15.22</v>
      </c>
      <c r="I395" t="s">
        <v>168</v>
      </c>
      <c r="J395" s="10">
        <f>ROUND(E395/I389* H395,5)</f>
        <v>3.4458099999999998</v>
      </c>
      <c r="K395" s="11"/>
    </row>
    <row r="396" spans="1:27" x14ac:dyDescent="0.3">
      <c r="D396" s="12" t="s">
        <v>173</v>
      </c>
      <c r="E396" s="11"/>
      <c r="H396" s="11"/>
      <c r="K396" s="9">
        <f>SUM(J394:J395)</f>
        <v>17.50751</v>
      </c>
    </row>
    <row r="397" spans="1:27" x14ac:dyDescent="0.3">
      <c r="E397" s="11"/>
      <c r="H397" s="11"/>
      <c r="K397" s="11"/>
    </row>
    <row r="398" spans="1:27" x14ac:dyDescent="0.3">
      <c r="D398" s="12" t="s">
        <v>186</v>
      </c>
      <c r="E398" s="11"/>
      <c r="H398" s="11">
        <v>1.5</v>
      </c>
      <c r="I398" t="s">
        <v>187</v>
      </c>
      <c r="J398">
        <f>ROUND(H398/100*K392,5)</f>
        <v>0.17238000000000001</v>
      </c>
      <c r="K398" s="11"/>
    </row>
    <row r="399" spans="1:27" x14ac:dyDescent="0.3">
      <c r="D399" s="12" t="s">
        <v>185</v>
      </c>
      <c r="E399" s="11"/>
      <c r="H399" s="11"/>
      <c r="K399" s="13">
        <f>SUM(J390:J398)</f>
        <v>29.171949999999999</v>
      </c>
    </row>
    <row r="400" spans="1:27" x14ac:dyDescent="0.3">
      <c r="D400" s="12" t="s">
        <v>212</v>
      </c>
      <c r="E400" s="11"/>
      <c r="H400" s="11">
        <v>5</v>
      </c>
      <c r="I400" t="s">
        <v>187</v>
      </c>
      <c r="K400" s="9">
        <f>ROUND(H400/100*K399,5)</f>
        <v>1.4585999999999999</v>
      </c>
    </row>
    <row r="401" spans="1:27" x14ac:dyDescent="0.3">
      <c r="D401" s="12" t="s">
        <v>188</v>
      </c>
      <c r="E401" s="11"/>
      <c r="H401" s="11"/>
      <c r="K401" s="13">
        <f>SUM(K399:K400)</f>
        <v>30.630549999999999</v>
      </c>
    </row>
    <row r="403" spans="1:27" ht="45" customHeight="1" x14ac:dyDescent="0.3">
      <c r="A403" s="5" t="s">
        <v>286</v>
      </c>
      <c r="B403" s="5" t="s">
        <v>12</v>
      </c>
      <c r="C403" s="1" t="s">
        <v>6</v>
      </c>
      <c r="D403" s="42" t="s">
        <v>13</v>
      </c>
      <c r="E403" s="43"/>
      <c r="F403" s="43"/>
      <c r="G403" s="1"/>
      <c r="H403" s="6" t="s">
        <v>161</v>
      </c>
      <c r="I403" s="44">
        <v>1</v>
      </c>
      <c r="J403" s="45"/>
      <c r="K403" s="7">
        <f>ROUND(K414,2)</f>
        <v>19.829999999999998</v>
      </c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3">
      <c r="B404" s="2" t="s">
        <v>162</v>
      </c>
    </row>
    <row r="405" spans="1:27" x14ac:dyDescent="0.3">
      <c r="B405" t="s">
        <v>163</v>
      </c>
      <c r="C405" t="s">
        <v>164</v>
      </c>
      <c r="D405" t="s">
        <v>165</v>
      </c>
      <c r="E405" s="8">
        <v>0.56599999999999995</v>
      </c>
      <c r="F405" t="s">
        <v>166</v>
      </c>
      <c r="G405" t="s">
        <v>167</v>
      </c>
      <c r="H405" s="9">
        <v>25.38</v>
      </c>
      <c r="I405" t="s">
        <v>168</v>
      </c>
      <c r="J405" s="10">
        <f>ROUND(E405/I403* H405,5)</f>
        <v>14.365080000000001</v>
      </c>
      <c r="K405" s="11"/>
    </row>
    <row r="406" spans="1:27" x14ac:dyDescent="0.3">
      <c r="D406" s="12" t="s">
        <v>169</v>
      </c>
      <c r="E406" s="11"/>
      <c r="H406" s="11"/>
      <c r="K406" s="9">
        <f>SUM(J405:J405)</f>
        <v>14.365080000000001</v>
      </c>
    </row>
    <row r="407" spans="1:27" x14ac:dyDescent="0.3">
      <c r="B407" s="2" t="s">
        <v>170</v>
      </c>
      <c r="E407" s="11"/>
      <c r="H407" s="11"/>
      <c r="K407" s="11"/>
    </row>
    <row r="408" spans="1:27" x14ac:dyDescent="0.3">
      <c r="B408" t="s">
        <v>215</v>
      </c>
      <c r="C408" t="s">
        <v>164</v>
      </c>
      <c r="D408" t="s">
        <v>216</v>
      </c>
      <c r="E408" s="8">
        <v>0.28299999999999997</v>
      </c>
      <c r="F408" t="s">
        <v>166</v>
      </c>
      <c r="G408" t="s">
        <v>167</v>
      </c>
      <c r="H408" s="9">
        <v>15.22</v>
      </c>
      <c r="I408" t="s">
        <v>168</v>
      </c>
      <c r="J408" s="10">
        <f>ROUND(E408/I403* H408,5)</f>
        <v>4.3072600000000003</v>
      </c>
      <c r="K408" s="11"/>
    </row>
    <row r="409" spans="1:27" x14ac:dyDescent="0.3">
      <c r="D409" s="12" t="s">
        <v>173</v>
      </c>
      <c r="E409" s="11"/>
      <c r="H409" s="11"/>
      <c r="K409" s="9">
        <f>SUM(J408:J408)</f>
        <v>4.3072600000000003</v>
      </c>
    </row>
    <row r="410" spans="1:27" x14ac:dyDescent="0.3">
      <c r="E410" s="11"/>
      <c r="H410" s="11"/>
      <c r="K410" s="11"/>
    </row>
    <row r="411" spans="1:27" x14ac:dyDescent="0.3">
      <c r="D411" s="12" t="s">
        <v>186</v>
      </c>
      <c r="E411" s="11"/>
      <c r="H411" s="11">
        <v>1.5</v>
      </c>
      <c r="I411" t="s">
        <v>187</v>
      </c>
      <c r="J411">
        <f>ROUND(H411/100*K406,5)</f>
        <v>0.21548</v>
      </c>
      <c r="K411" s="11"/>
    </row>
    <row r="412" spans="1:27" x14ac:dyDescent="0.3">
      <c r="D412" s="12" t="s">
        <v>185</v>
      </c>
      <c r="E412" s="11"/>
      <c r="H412" s="11"/>
      <c r="K412" s="13">
        <f>SUM(J404:J411)</f>
        <v>18.887820000000001</v>
      </c>
    </row>
    <row r="413" spans="1:27" x14ac:dyDescent="0.3">
      <c r="D413" s="12" t="s">
        <v>212</v>
      </c>
      <c r="E413" s="11"/>
      <c r="H413" s="11">
        <v>5</v>
      </c>
      <c r="I413" t="s">
        <v>187</v>
      </c>
      <c r="K413" s="9">
        <f>ROUND(H413/100*K412,5)</f>
        <v>0.94438999999999995</v>
      </c>
    </row>
    <row r="414" spans="1:27" x14ac:dyDescent="0.3">
      <c r="D414" s="12" t="s">
        <v>188</v>
      </c>
      <c r="E414" s="11"/>
      <c r="H414" s="11"/>
      <c r="K414" s="13">
        <f>SUM(K412:K413)</f>
        <v>19.83221</v>
      </c>
    </row>
    <row r="416" spans="1:27" ht="45" customHeight="1" x14ac:dyDescent="0.3">
      <c r="A416" s="5" t="s">
        <v>287</v>
      </c>
      <c r="B416" s="5" t="s">
        <v>50</v>
      </c>
      <c r="C416" s="1" t="s">
        <v>51</v>
      </c>
      <c r="D416" s="42" t="s">
        <v>52</v>
      </c>
      <c r="E416" s="43"/>
      <c r="F416" s="43"/>
      <c r="G416" s="1"/>
      <c r="H416" s="6" t="s">
        <v>161</v>
      </c>
      <c r="I416" s="44">
        <v>1</v>
      </c>
      <c r="J416" s="45"/>
      <c r="K416" s="7">
        <f>ROUND(K423,2)</f>
        <v>13.88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3">
      <c r="B417" s="2" t="s">
        <v>170</v>
      </c>
    </row>
    <row r="418" spans="1:27" x14ac:dyDescent="0.3">
      <c r="B418" t="s">
        <v>288</v>
      </c>
      <c r="C418" t="s">
        <v>164</v>
      </c>
      <c r="D418" t="s">
        <v>289</v>
      </c>
      <c r="E418" s="8">
        <v>3.6499999999999998E-2</v>
      </c>
      <c r="F418" t="s">
        <v>166</v>
      </c>
      <c r="G418" t="s">
        <v>167</v>
      </c>
      <c r="H418" s="9">
        <v>102.63</v>
      </c>
      <c r="I418" t="s">
        <v>168</v>
      </c>
      <c r="J418" s="10">
        <f>ROUND(E418/I416* H418,5)</f>
        <v>3.746</v>
      </c>
      <c r="K418" s="11"/>
    </row>
    <row r="419" spans="1:27" x14ac:dyDescent="0.3">
      <c r="B419" t="s">
        <v>290</v>
      </c>
      <c r="C419" t="s">
        <v>164</v>
      </c>
      <c r="D419" t="s">
        <v>291</v>
      </c>
      <c r="E419" s="8">
        <v>8.8700000000000001E-2</v>
      </c>
      <c r="F419" t="s">
        <v>166</v>
      </c>
      <c r="G419" t="s">
        <v>167</v>
      </c>
      <c r="H419" s="9">
        <v>106.8</v>
      </c>
      <c r="I419" t="s">
        <v>168</v>
      </c>
      <c r="J419" s="10">
        <f>ROUND(E419/I416* H419,5)</f>
        <v>9.47316</v>
      </c>
      <c r="K419" s="11"/>
    </row>
    <row r="420" spans="1:27" x14ac:dyDescent="0.3">
      <c r="D420" s="12" t="s">
        <v>173</v>
      </c>
      <c r="E420" s="11"/>
      <c r="H420" s="11"/>
      <c r="K420" s="9">
        <f>SUM(J418:J419)</f>
        <v>13.21916</v>
      </c>
    </row>
    <row r="421" spans="1:27" x14ac:dyDescent="0.3">
      <c r="D421" s="12" t="s">
        <v>185</v>
      </c>
      <c r="E421" s="11"/>
      <c r="H421" s="11"/>
      <c r="K421" s="13">
        <f>SUM(J417:J420)</f>
        <v>13.21916</v>
      </c>
    </row>
    <row r="422" spans="1:27" x14ac:dyDescent="0.3">
      <c r="D422" s="12" t="s">
        <v>212</v>
      </c>
      <c r="E422" s="11"/>
      <c r="H422" s="11">
        <v>5</v>
      </c>
      <c r="I422" t="s">
        <v>187</v>
      </c>
      <c r="K422" s="9">
        <f>ROUND(H422/100*K421,5)</f>
        <v>0.66095999999999999</v>
      </c>
    </row>
    <row r="423" spans="1:27" x14ac:dyDescent="0.3">
      <c r="D423" s="12" t="s">
        <v>188</v>
      </c>
      <c r="E423" s="11"/>
      <c r="H423" s="11"/>
      <c r="K423" s="13">
        <f>SUM(K421:K422)</f>
        <v>13.88012</v>
      </c>
    </row>
    <row r="425" spans="1:27" ht="45" customHeight="1" x14ac:dyDescent="0.3">
      <c r="A425" s="5" t="s">
        <v>292</v>
      </c>
      <c r="B425" s="5" t="s">
        <v>53</v>
      </c>
      <c r="C425" s="1" t="s">
        <v>51</v>
      </c>
      <c r="D425" s="42" t="s">
        <v>54</v>
      </c>
      <c r="E425" s="43"/>
      <c r="F425" s="43"/>
      <c r="G425" s="1"/>
      <c r="H425" s="6" t="s">
        <v>161</v>
      </c>
      <c r="I425" s="44">
        <v>1</v>
      </c>
      <c r="J425" s="45"/>
      <c r="K425" s="7">
        <f>ROUND(K433,2)</f>
        <v>243.48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3">
      <c r="B426" s="2" t="s">
        <v>162</v>
      </c>
    </row>
    <row r="427" spans="1:27" x14ac:dyDescent="0.3">
      <c r="B427" t="s">
        <v>223</v>
      </c>
      <c r="C427" t="s">
        <v>164</v>
      </c>
      <c r="D427" t="s">
        <v>224</v>
      </c>
      <c r="E427" s="8">
        <v>9.3056999999999999</v>
      </c>
      <c r="F427" t="s">
        <v>166</v>
      </c>
      <c r="G427" t="s">
        <v>167</v>
      </c>
      <c r="H427" s="9">
        <v>24.55</v>
      </c>
      <c r="I427" t="s">
        <v>168</v>
      </c>
      <c r="J427" s="10">
        <f>ROUND(E427/I425* H427,5)</f>
        <v>228.45493999999999</v>
      </c>
      <c r="K427" s="11"/>
    </row>
    <row r="428" spans="1:27" x14ac:dyDescent="0.3">
      <c r="D428" s="12" t="s">
        <v>169</v>
      </c>
      <c r="E428" s="11"/>
      <c r="H428" s="11"/>
      <c r="K428" s="9">
        <f>SUM(J427:J427)</f>
        <v>228.45493999999999</v>
      </c>
    </row>
    <row r="429" spans="1:27" x14ac:dyDescent="0.3">
      <c r="E429" s="11"/>
      <c r="H429" s="11"/>
      <c r="K429" s="11"/>
    </row>
    <row r="430" spans="1:27" x14ac:dyDescent="0.3">
      <c r="D430" s="12" t="s">
        <v>186</v>
      </c>
      <c r="E430" s="11"/>
      <c r="H430" s="11">
        <v>1.5</v>
      </c>
      <c r="I430" t="s">
        <v>187</v>
      </c>
      <c r="J430">
        <f>ROUND(H430/100*K428,5)</f>
        <v>3.4268200000000002</v>
      </c>
      <c r="K430" s="11"/>
    </row>
    <row r="431" spans="1:27" x14ac:dyDescent="0.3">
      <c r="D431" s="12" t="s">
        <v>185</v>
      </c>
      <c r="E431" s="11"/>
      <c r="H431" s="11"/>
      <c r="K431" s="13">
        <f>SUM(J426:J430)</f>
        <v>231.88175999999999</v>
      </c>
    </row>
    <row r="432" spans="1:27" x14ac:dyDescent="0.3">
      <c r="D432" s="12" t="s">
        <v>212</v>
      </c>
      <c r="E432" s="11"/>
      <c r="H432" s="11">
        <v>5</v>
      </c>
      <c r="I432" t="s">
        <v>187</v>
      </c>
      <c r="K432" s="9">
        <f>ROUND(H432/100*K431,5)</f>
        <v>11.59409</v>
      </c>
    </row>
    <row r="433" spans="1:27" x14ac:dyDescent="0.3">
      <c r="D433" s="12" t="s">
        <v>188</v>
      </c>
      <c r="E433" s="11"/>
      <c r="H433" s="11"/>
      <c r="K433" s="13">
        <f>SUM(K431:K432)</f>
        <v>243.47584999999998</v>
      </c>
    </row>
    <row r="435" spans="1:27" ht="45" customHeight="1" x14ac:dyDescent="0.3">
      <c r="A435" s="5" t="s">
        <v>293</v>
      </c>
      <c r="B435" s="5" t="s">
        <v>57</v>
      </c>
      <c r="C435" s="1" t="s">
        <v>26</v>
      </c>
      <c r="D435" s="42" t="s">
        <v>58</v>
      </c>
      <c r="E435" s="43"/>
      <c r="F435" s="43"/>
      <c r="G435" s="1"/>
      <c r="H435" s="6" t="s">
        <v>161</v>
      </c>
      <c r="I435" s="44">
        <v>1</v>
      </c>
      <c r="J435" s="45"/>
      <c r="K435" s="7">
        <f>ROUND(K442,2)</f>
        <v>1.87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3">
      <c r="B436" s="2" t="s">
        <v>170</v>
      </c>
    </row>
    <row r="437" spans="1:27" x14ac:dyDescent="0.3">
      <c r="B437" t="s">
        <v>294</v>
      </c>
      <c r="C437" t="s">
        <v>164</v>
      </c>
      <c r="D437" t="s">
        <v>295</v>
      </c>
      <c r="E437" s="8">
        <v>1.0999999999999999E-2</v>
      </c>
      <c r="F437" t="s">
        <v>166</v>
      </c>
      <c r="G437" t="s">
        <v>167</v>
      </c>
      <c r="H437" s="9">
        <v>79.91</v>
      </c>
      <c r="I437" t="s">
        <v>168</v>
      </c>
      <c r="J437" s="10">
        <f>ROUND(E437/I435* H437,5)</f>
        <v>0.87900999999999996</v>
      </c>
      <c r="K437" s="11"/>
    </row>
    <row r="438" spans="1:27" x14ac:dyDescent="0.3">
      <c r="B438" t="s">
        <v>296</v>
      </c>
      <c r="C438" t="s">
        <v>164</v>
      </c>
      <c r="D438" t="s">
        <v>297</v>
      </c>
      <c r="E438" s="8">
        <v>0.01</v>
      </c>
      <c r="F438" t="s">
        <v>166</v>
      </c>
      <c r="G438" t="s">
        <v>167</v>
      </c>
      <c r="H438" s="9">
        <v>90.2</v>
      </c>
      <c r="I438" t="s">
        <v>168</v>
      </c>
      <c r="J438" s="10">
        <f>ROUND(E438/I435* H438,5)</f>
        <v>0.90200000000000002</v>
      </c>
      <c r="K438" s="11"/>
    </row>
    <row r="439" spans="1:27" x14ac:dyDescent="0.3">
      <c r="D439" s="12" t="s">
        <v>173</v>
      </c>
      <c r="E439" s="11"/>
      <c r="H439" s="11"/>
      <c r="K439" s="9">
        <f>SUM(J437:J438)</f>
        <v>1.78101</v>
      </c>
    </row>
    <row r="440" spans="1:27" x14ac:dyDescent="0.3">
      <c r="D440" s="12" t="s">
        <v>185</v>
      </c>
      <c r="E440" s="11"/>
      <c r="H440" s="11"/>
      <c r="K440" s="13">
        <f>SUM(J436:J439)</f>
        <v>1.78101</v>
      </c>
    </row>
    <row r="441" spans="1:27" x14ac:dyDescent="0.3">
      <c r="D441" s="12" t="s">
        <v>212</v>
      </c>
      <c r="E441" s="11"/>
      <c r="H441" s="11">
        <v>5</v>
      </c>
      <c r="I441" t="s">
        <v>187</v>
      </c>
      <c r="K441" s="9">
        <f>ROUND(H441/100*K440,5)</f>
        <v>8.9050000000000004E-2</v>
      </c>
    </row>
    <row r="442" spans="1:27" x14ac:dyDescent="0.3">
      <c r="D442" s="12" t="s">
        <v>188</v>
      </c>
      <c r="E442" s="11"/>
      <c r="H442" s="11"/>
      <c r="K442" s="13">
        <f>SUM(K440:K441)</f>
        <v>1.8700600000000001</v>
      </c>
    </row>
    <row r="444" spans="1:27" ht="45" customHeight="1" x14ac:dyDescent="0.3">
      <c r="A444" s="5" t="s">
        <v>298</v>
      </c>
      <c r="B444" s="5" t="s">
        <v>55</v>
      </c>
      <c r="C444" s="1" t="s">
        <v>51</v>
      </c>
      <c r="D444" s="42" t="s">
        <v>56</v>
      </c>
      <c r="E444" s="43"/>
      <c r="F444" s="43"/>
      <c r="G444" s="1"/>
      <c r="H444" s="6" t="s">
        <v>161</v>
      </c>
      <c r="I444" s="44">
        <v>1</v>
      </c>
      <c r="J444" s="45"/>
      <c r="K444" s="7">
        <f>ROUND(K459,2)</f>
        <v>44.5</v>
      </c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3">
      <c r="B445" s="2" t="s">
        <v>162</v>
      </c>
    </row>
    <row r="446" spans="1:27" x14ac:dyDescent="0.3">
      <c r="B446" t="s">
        <v>163</v>
      </c>
      <c r="C446" t="s">
        <v>164</v>
      </c>
      <c r="D446" t="s">
        <v>165</v>
      </c>
      <c r="E446" s="8">
        <v>0.55000000000000004</v>
      </c>
      <c r="F446" t="s">
        <v>166</v>
      </c>
      <c r="G446" t="s">
        <v>167</v>
      </c>
      <c r="H446" s="9">
        <v>25.38</v>
      </c>
      <c r="I446" t="s">
        <v>168</v>
      </c>
      <c r="J446" s="10">
        <f>ROUND(E446/I444* H446,5)</f>
        <v>13.959</v>
      </c>
      <c r="K446" s="11"/>
    </row>
    <row r="447" spans="1:27" x14ac:dyDescent="0.3">
      <c r="D447" s="12" t="s">
        <v>169</v>
      </c>
      <c r="E447" s="11"/>
      <c r="H447" s="11"/>
      <c r="K447" s="9">
        <f>SUM(J446:J446)</f>
        <v>13.959</v>
      </c>
    </row>
    <row r="448" spans="1:27" x14ac:dyDescent="0.3">
      <c r="B448" s="2" t="s">
        <v>170</v>
      </c>
      <c r="E448" s="11"/>
      <c r="H448" s="11"/>
      <c r="K448" s="11"/>
    </row>
    <row r="449" spans="1:27" x14ac:dyDescent="0.3">
      <c r="B449" t="s">
        <v>217</v>
      </c>
      <c r="C449" t="s">
        <v>164</v>
      </c>
      <c r="D449" t="s">
        <v>218</v>
      </c>
      <c r="E449" s="8">
        <v>0.121</v>
      </c>
      <c r="F449" t="s">
        <v>166</v>
      </c>
      <c r="G449" t="s">
        <v>167</v>
      </c>
      <c r="H449" s="9">
        <v>56.51</v>
      </c>
      <c r="I449" t="s">
        <v>168</v>
      </c>
      <c r="J449" s="10">
        <f>ROUND(E449/I444* H449,5)</f>
        <v>6.8377100000000004</v>
      </c>
      <c r="K449" s="11"/>
    </row>
    <row r="450" spans="1:27" x14ac:dyDescent="0.3">
      <c r="B450" t="s">
        <v>225</v>
      </c>
      <c r="C450" t="s">
        <v>164</v>
      </c>
      <c r="D450" t="s">
        <v>226</v>
      </c>
      <c r="E450" s="8">
        <v>0.55000000000000004</v>
      </c>
      <c r="F450" t="s">
        <v>166</v>
      </c>
      <c r="G450" t="s">
        <v>167</v>
      </c>
      <c r="H450" s="9">
        <v>5.49</v>
      </c>
      <c r="I450" t="s">
        <v>168</v>
      </c>
      <c r="J450" s="10">
        <f>ROUND(E450/I444* H450,5)</f>
        <v>3.0194999999999999</v>
      </c>
      <c r="K450" s="11"/>
    </row>
    <row r="451" spans="1:27" x14ac:dyDescent="0.3">
      <c r="D451" s="12" t="s">
        <v>173</v>
      </c>
      <c r="E451" s="11"/>
      <c r="H451" s="11"/>
      <c r="K451" s="9">
        <f>SUM(J449:J450)</f>
        <v>9.8572100000000002</v>
      </c>
    </row>
    <row r="452" spans="1:27" x14ac:dyDescent="0.3">
      <c r="B452" s="2" t="s">
        <v>174</v>
      </c>
      <c r="E452" s="11"/>
      <c r="H452" s="11"/>
      <c r="K452" s="11"/>
    </row>
    <row r="453" spans="1:27" x14ac:dyDescent="0.3">
      <c r="B453" t="s">
        <v>299</v>
      </c>
      <c r="C453" t="s">
        <v>176</v>
      </c>
      <c r="D453" t="s">
        <v>300</v>
      </c>
      <c r="E453" s="8">
        <v>0.9</v>
      </c>
      <c r="G453" t="s">
        <v>167</v>
      </c>
      <c r="H453" s="9">
        <v>20.399999999999999</v>
      </c>
      <c r="I453" t="s">
        <v>168</v>
      </c>
      <c r="J453" s="10">
        <f>ROUND(E453* H453,5)</f>
        <v>18.36</v>
      </c>
      <c r="K453" s="11"/>
    </row>
    <row r="454" spans="1:27" x14ac:dyDescent="0.3">
      <c r="D454" s="12" t="s">
        <v>184</v>
      </c>
      <c r="E454" s="11"/>
      <c r="H454" s="11"/>
      <c r="K454" s="9">
        <f>SUM(J453:J453)</f>
        <v>18.36</v>
      </c>
    </row>
    <row r="455" spans="1:27" x14ac:dyDescent="0.3">
      <c r="E455" s="11"/>
      <c r="H455" s="11"/>
      <c r="K455" s="11"/>
    </row>
    <row r="456" spans="1:27" x14ac:dyDescent="0.3">
      <c r="D456" s="12" t="s">
        <v>186</v>
      </c>
      <c r="E456" s="11"/>
      <c r="H456" s="11">
        <v>1.5</v>
      </c>
      <c r="I456" t="s">
        <v>187</v>
      </c>
      <c r="J456">
        <f>ROUND(H456/100*K447,5)</f>
        <v>0.20938999999999999</v>
      </c>
      <c r="K456" s="11"/>
    </row>
    <row r="457" spans="1:27" x14ac:dyDescent="0.3">
      <c r="D457" s="12" t="s">
        <v>185</v>
      </c>
      <c r="E457" s="11"/>
      <c r="H457" s="11"/>
      <c r="K457" s="13">
        <f>SUM(J445:J456)</f>
        <v>42.385599999999997</v>
      </c>
    </row>
    <row r="458" spans="1:27" x14ac:dyDescent="0.3">
      <c r="D458" s="12" t="s">
        <v>212</v>
      </c>
      <c r="E458" s="11"/>
      <c r="H458" s="11">
        <v>5</v>
      </c>
      <c r="I458" t="s">
        <v>187</v>
      </c>
      <c r="K458" s="9">
        <f>ROUND(H458/100*K457,5)</f>
        <v>2.1192799999999998</v>
      </c>
    </row>
    <row r="459" spans="1:27" x14ac:dyDescent="0.3">
      <c r="D459" s="12" t="s">
        <v>188</v>
      </c>
      <c r="E459" s="11"/>
      <c r="H459" s="11"/>
      <c r="K459" s="13">
        <f>SUM(K457:K458)</f>
        <v>44.50488</v>
      </c>
    </row>
    <row r="461" spans="1:27" ht="45" customHeight="1" x14ac:dyDescent="0.3">
      <c r="A461" s="5" t="s">
        <v>301</v>
      </c>
      <c r="B461" s="5" t="s">
        <v>140</v>
      </c>
      <c r="C461" s="1" t="s">
        <v>51</v>
      </c>
      <c r="D461" s="42" t="s">
        <v>141</v>
      </c>
      <c r="E461" s="43"/>
      <c r="F461" s="43"/>
      <c r="G461" s="1"/>
      <c r="H461" s="6" t="s">
        <v>161</v>
      </c>
      <c r="I461" s="44">
        <v>1</v>
      </c>
      <c r="J461" s="45"/>
      <c r="K461" s="7">
        <f>ROUND(K468,2)</f>
        <v>7.22</v>
      </c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3">
      <c r="B462" s="2" t="s">
        <v>170</v>
      </c>
    </row>
    <row r="463" spans="1:27" x14ac:dyDescent="0.3">
      <c r="B463" t="s">
        <v>302</v>
      </c>
      <c r="C463" t="s">
        <v>164</v>
      </c>
      <c r="D463" t="s">
        <v>303</v>
      </c>
      <c r="E463" s="8">
        <v>0.10299999999999999</v>
      </c>
      <c r="F463" t="s">
        <v>166</v>
      </c>
      <c r="G463" t="s">
        <v>167</v>
      </c>
      <c r="H463" s="9">
        <v>54.17</v>
      </c>
      <c r="I463" t="s">
        <v>168</v>
      </c>
      <c r="J463" s="10">
        <f>ROUND(E463/I461* H463,5)</f>
        <v>5.57951</v>
      </c>
      <c r="K463" s="11"/>
    </row>
    <row r="464" spans="1:27" x14ac:dyDescent="0.3">
      <c r="B464" t="s">
        <v>304</v>
      </c>
      <c r="C464" t="s">
        <v>164</v>
      </c>
      <c r="D464" t="s">
        <v>305</v>
      </c>
      <c r="E464" s="8">
        <v>6.8999999999999999E-3</v>
      </c>
      <c r="F464" t="s">
        <v>166</v>
      </c>
      <c r="G464" t="s">
        <v>167</v>
      </c>
      <c r="H464" s="9">
        <v>187.99</v>
      </c>
      <c r="I464" t="s">
        <v>168</v>
      </c>
      <c r="J464" s="10">
        <f>ROUND(E464/I461* H464,5)</f>
        <v>1.2971299999999999</v>
      </c>
      <c r="K464" s="11"/>
    </row>
    <row r="465" spans="1:27" x14ac:dyDescent="0.3">
      <c r="D465" s="12" t="s">
        <v>173</v>
      </c>
      <c r="E465" s="11"/>
      <c r="H465" s="11"/>
      <c r="K465" s="9">
        <f>SUM(J463:J464)</f>
        <v>6.8766400000000001</v>
      </c>
    </row>
    <row r="466" spans="1:27" x14ac:dyDescent="0.3">
      <c r="D466" s="12" t="s">
        <v>185</v>
      </c>
      <c r="E466" s="11"/>
      <c r="H466" s="11"/>
      <c r="K466" s="13">
        <f>SUM(J462:J465)</f>
        <v>6.8766400000000001</v>
      </c>
    </row>
    <row r="467" spans="1:27" x14ac:dyDescent="0.3">
      <c r="D467" s="12" t="s">
        <v>212</v>
      </c>
      <c r="E467" s="11"/>
      <c r="H467" s="11">
        <v>5</v>
      </c>
      <c r="I467" t="s">
        <v>187</v>
      </c>
      <c r="K467" s="9">
        <f>ROUND(H467/100*K466,5)</f>
        <v>0.34383000000000002</v>
      </c>
    </row>
    <row r="468" spans="1:27" x14ac:dyDescent="0.3">
      <c r="D468" s="12" t="s">
        <v>188</v>
      </c>
      <c r="E468" s="11"/>
      <c r="H468" s="11"/>
      <c r="K468" s="13">
        <f>SUM(K466:K467)</f>
        <v>7.2204699999999997</v>
      </c>
    </row>
    <row r="470" spans="1:27" ht="45" customHeight="1" x14ac:dyDescent="0.3">
      <c r="A470" s="5" t="s">
        <v>306</v>
      </c>
      <c r="B470" s="5" t="s">
        <v>142</v>
      </c>
      <c r="C470" s="1" t="s">
        <v>51</v>
      </c>
      <c r="D470" s="42" t="s">
        <v>143</v>
      </c>
      <c r="E470" s="43"/>
      <c r="F470" s="43"/>
      <c r="G470" s="1"/>
      <c r="H470" s="6" t="s">
        <v>161</v>
      </c>
      <c r="I470" s="44">
        <v>1</v>
      </c>
      <c r="J470" s="45"/>
      <c r="K470" s="7">
        <f>ROUND(K477,2)</f>
        <v>9.5299999999999994</v>
      </c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3">
      <c r="B471" s="2" t="s">
        <v>170</v>
      </c>
    </row>
    <row r="472" spans="1:27" x14ac:dyDescent="0.3">
      <c r="B472" t="s">
        <v>302</v>
      </c>
      <c r="C472" t="s">
        <v>164</v>
      </c>
      <c r="D472" t="s">
        <v>303</v>
      </c>
      <c r="E472" s="8">
        <v>0.122</v>
      </c>
      <c r="F472" t="s">
        <v>166</v>
      </c>
      <c r="G472" t="s">
        <v>167</v>
      </c>
      <c r="H472" s="9">
        <v>54.17</v>
      </c>
      <c r="I472" t="s">
        <v>168</v>
      </c>
      <c r="J472" s="10">
        <f>ROUND(E472/I470* H472,5)</f>
        <v>6.6087400000000001</v>
      </c>
      <c r="K472" s="11"/>
    </row>
    <row r="473" spans="1:27" x14ac:dyDescent="0.3">
      <c r="B473" t="s">
        <v>210</v>
      </c>
      <c r="C473" t="s">
        <v>164</v>
      </c>
      <c r="D473" t="s">
        <v>211</v>
      </c>
      <c r="E473" s="8">
        <v>2.4E-2</v>
      </c>
      <c r="F473" t="s">
        <v>166</v>
      </c>
      <c r="G473" t="s">
        <v>167</v>
      </c>
      <c r="H473" s="9">
        <v>102.63</v>
      </c>
      <c r="I473" t="s">
        <v>168</v>
      </c>
      <c r="J473" s="10">
        <f>ROUND(E473/I470* H473,5)</f>
        <v>2.46312</v>
      </c>
      <c r="K473" s="11"/>
    </row>
    <row r="474" spans="1:27" x14ac:dyDescent="0.3">
      <c r="D474" s="12" t="s">
        <v>173</v>
      </c>
      <c r="E474" s="11"/>
      <c r="H474" s="11"/>
      <c r="K474" s="9">
        <f>SUM(J472:J473)</f>
        <v>9.0718600000000009</v>
      </c>
    </row>
    <row r="475" spans="1:27" x14ac:dyDescent="0.3">
      <c r="D475" s="12" t="s">
        <v>185</v>
      </c>
      <c r="E475" s="11"/>
      <c r="H475" s="11"/>
      <c r="K475" s="13">
        <f>SUM(J471:J474)</f>
        <v>9.0718600000000009</v>
      </c>
    </row>
    <row r="476" spans="1:27" x14ac:dyDescent="0.3">
      <c r="D476" s="12" t="s">
        <v>212</v>
      </c>
      <c r="E476" s="11"/>
      <c r="H476" s="11">
        <v>5</v>
      </c>
      <c r="I476" t="s">
        <v>187</v>
      </c>
      <c r="K476" s="9">
        <f>ROUND(H476/100*K475,5)</f>
        <v>0.45358999999999999</v>
      </c>
    </row>
    <row r="477" spans="1:27" x14ac:dyDescent="0.3">
      <c r="D477" s="12" t="s">
        <v>188</v>
      </c>
      <c r="E477" s="11"/>
      <c r="H477" s="11"/>
      <c r="K477" s="13">
        <f>SUM(K475:K476)</f>
        <v>9.5254500000000011</v>
      </c>
    </row>
    <row r="479" spans="1:27" ht="45" customHeight="1" x14ac:dyDescent="0.3">
      <c r="A479" s="5" t="s">
        <v>307</v>
      </c>
      <c r="B479" s="5" t="s">
        <v>144</v>
      </c>
      <c r="C479" s="1" t="s">
        <v>51</v>
      </c>
      <c r="D479" s="42" t="s">
        <v>145</v>
      </c>
      <c r="E479" s="43"/>
      <c r="F479" s="43"/>
      <c r="G479" s="1"/>
      <c r="H479" s="6" t="s">
        <v>161</v>
      </c>
      <c r="I479" s="44">
        <v>1</v>
      </c>
      <c r="J479" s="45"/>
      <c r="K479" s="7">
        <f>ROUND(K485,2)</f>
        <v>19.03</v>
      </c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3">
      <c r="B480" s="2" t="s">
        <v>174</v>
      </c>
    </row>
    <row r="481" spans="1:27" x14ac:dyDescent="0.3">
      <c r="B481" t="s">
        <v>308</v>
      </c>
      <c r="C481" t="s">
        <v>176</v>
      </c>
      <c r="D481" t="s">
        <v>145</v>
      </c>
      <c r="E481" s="8">
        <v>1.45</v>
      </c>
      <c r="G481" t="s">
        <v>167</v>
      </c>
      <c r="H481" s="9">
        <v>12.5</v>
      </c>
      <c r="I481" t="s">
        <v>168</v>
      </c>
      <c r="J481" s="10">
        <f>ROUND(E481* H481,5)</f>
        <v>18.125</v>
      </c>
      <c r="K481" s="11"/>
    </row>
    <row r="482" spans="1:27" x14ac:dyDescent="0.3">
      <c r="D482" s="12" t="s">
        <v>184</v>
      </c>
      <c r="E482" s="11"/>
      <c r="H482" s="11"/>
      <c r="K482" s="9">
        <f>SUM(J481:J481)</f>
        <v>18.125</v>
      </c>
    </row>
    <row r="483" spans="1:27" x14ac:dyDescent="0.3">
      <c r="D483" s="12" t="s">
        <v>185</v>
      </c>
      <c r="E483" s="11"/>
      <c r="H483" s="11"/>
      <c r="K483" s="13">
        <f>SUM(J480:J482)</f>
        <v>18.125</v>
      </c>
    </row>
    <row r="484" spans="1:27" x14ac:dyDescent="0.3">
      <c r="D484" s="12" t="s">
        <v>212</v>
      </c>
      <c r="E484" s="11"/>
      <c r="H484" s="11">
        <v>5</v>
      </c>
      <c r="I484" t="s">
        <v>187</v>
      </c>
      <c r="K484" s="9">
        <f>ROUND(H484/100*K483,5)</f>
        <v>0.90625</v>
      </c>
    </row>
    <row r="485" spans="1:27" x14ac:dyDescent="0.3">
      <c r="D485" s="12" t="s">
        <v>188</v>
      </c>
      <c r="E485" s="11"/>
      <c r="H485" s="11"/>
      <c r="K485" s="13">
        <f>SUM(K483:K484)</f>
        <v>19.03125</v>
      </c>
    </row>
    <row r="487" spans="1:27" ht="45" customHeight="1" x14ac:dyDescent="0.3">
      <c r="A487" s="5" t="s">
        <v>309</v>
      </c>
      <c r="B487" s="5" t="s">
        <v>146</v>
      </c>
      <c r="C487" s="1" t="s">
        <v>51</v>
      </c>
      <c r="D487" s="42" t="s">
        <v>147</v>
      </c>
      <c r="E487" s="43"/>
      <c r="F487" s="43"/>
      <c r="G487" s="1"/>
      <c r="H487" s="6" t="s">
        <v>161</v>
      </c>
      <c r="I487" s="44">
        <v>1</v>
      </c>
      <c r="J487" s="45"/>
      <c r="K487" s="7">
        <f>ROUND(K493,2)</f>
        <v>7.34</v>
      </c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3">
      <c r="B488" s="2" t="s">
        <v>174</v>
      </c>
    </row>
    <row r="489" spans="1:27" x14ac:dyDescent="0.3">
      <c r="B489" t="s">
        <v>310</v>
      </c>
      <c r="C489" t="s">
        <v>176</v>
      </c>
      <c r="D489" t="s">
        <v>147</v>
      </c>
      <c r="E489" s="8">
        <v>1.6</v>
      </c>
      <c r="G489" t="s">
        <v>167</v>
      </c>
      <c r="H489" s="9">
        <v>4.37</v>
      </c>
      <c r="I489" t="s">
        <v>168</v>
      </c>
      <c r="J489" s="10">
        <f>ROUND(E489* H489,5)</f>
        <v>6.992</v>
      </c>
      <c r="K489" s="11"/>
    </row>
    <row r="490" spans="1:27" x14ac:dyDescent="0.3">
      <c r="D490" s="12" t="s">
        <v>184</v>
      </c>
      <c r="E490" s="11"/>
      <c r="H490" s="11"/>
      <c r="K490" s="9">
        <f>SUM(J489:J489)</f>
        <v>6.992</v>
      </c>
    </row>
    <row r="491" spans="1:27" x14ac:dyDescent="0.3">
      <c r="D491" s="12" t="s">
        <v>185</v>
      </c>
      <c r="E491" s="11"/>
      <c r="H491" s="11"/>
      <c r="K491" s="13">
        <f>SUM(J488:J490)</f>
        <v>6.992</v>
      </c>
    </row>
    <row r="492" spans="1:27" x14ac:dyDescent="0.3">
      <c r="D492" s="12" t="s">
        <v>212</v>
      </c>
      <c r="E492" s="11"/>
      <c r="H492" s="11">
        <v>5</v>
      </c>
      <c r="I492" t="s">
        <v>187</v>
      </c>
      <c r="K492" s="9">
        <f>ROUND(H492/100*K491,5)</f>
        <v>0.34960000000000002</v>
      </c>
    </row>
    <row r="493" spans="1:27" x14ac:dyDescent="0.3">
      <c r="D493" s="12" t="s">
        <v>188</v>
      </c>
      <c r="E493" s="11"/>
      <c r="H493" s="11"/>
      <c r="K493" s="13">
        <f>SUM(K491:K492)</f>
        <v>7.3415999999999997</v>
      </c>
    </row>
    <row r="495" spans="1:27" ht="45" customHeight="1" x14ac:dyDescent="0.3">
      <c r="A495" s="5" t="s">
        <v>311</v>
      </c>
      <c r="B495" s="5" t="s">
        <v>136</v>
      </c>
      <c r="C495" s="1" t="s">
        <v>26</v>
      </c>
      <c r="D495" s="42" t="s">
        <v>137</v>
      </c>
      <c r="E495" s="43"/>
      <c r="F495" s="43"/>
      <c r="G495" s="1"/>
      <c r="H495" s="6" t="s">
        <v>161</v>
      </c>
      <c r="I495" s="44">
        <v>1</v>
      </c>
      <c r="J495" s="45"/>
      <c r="K495" s="7">
        <f>ROUND(K507,2)</f>
        <v>45.12</v>
      </c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3">
      <c r="B496" s="2" t="s">
        <v>162</v>
      </c>
    </row>
    <row r="497" spans="1:27" x14ac:dyDescent="0.3">
      <c r="B497" t="s">
        <v>312</v>
      </c>
      <c r="C497" t="s">
        <v>313</v>
      </c>
      <c r="D497" t="s">
        <v>314</v>
      </c>
      <c r="E497" s="8">
        <v>0.35</v>
      </c>
      <c r="F497" t="s">
        <v>166</v>
      </c>
      <c r="G497" t="s">
        <v>167</v>
      </c>
      <c r="H497" s="9">
        <v>20.46</v>
      </c>
      <c r="I497" t="s">
        <v>168</v>
      </c>
      <c r="J497" s="10">
        <f>ROUND(E497/I495* H497,5)</f>
        <v>7.1609999999999996</v>
      </c>
      <c r="K497" s="11"/>
    </row>
    <row r="498" spans="1:27" x14ac:dyDescent="0.3">
      <c r="B498" t="s">
        <v>315</v>
      </c>
      <c r="C498" t="s">
        <v>313</v>
      </c>
      <c r="D498" t="s">
        <v>316</v>
      </c>
      <c r="E498" s="8">
        <v>0.35</v>
      </c>
      <c r="F498" t="s">
        <v>166</v>
      </c>
      <c r="G498" t="s">
        <v>167</v>
      </c>
      <c r="H498" s="9">
        <v>24.5</v>
      </c>
      <c r="I498" t="s">
        <v>168</v>
      </c>
      <c r="J498" s="10">
        <f>ROUND(E498/I495* H498,5)</f>
        <v>8.5749999999999993</v>
      </c>
      <c r="K498" s="11"/>
    </row>
    <row r="499" spans="1:27" x14ac:dyDescent="0.3">
      <c r="D499" s="12" t="s">
        <v>169</v>
      </c>
      <c r="E499" s="11"/>
      <c r="H499" s="11"/>
      <c r="K499" s="9">
        <f>SUM(J497:J498)</f>
        <v>15.735999999999999</v>
      </c>
    </row>
    <row r="500" spans="1:27" x14ac:dyDescent="0.3">
      <c r="B500" s="2" t="s">
        <v>174</v>
      </c>
      <c r="E500" s="11"/>
      <c r="H500" s="11"/>
      <c r="K500" s="11"/>
    </row>
    <row r="501" spans="1:27" x14ac:dyDescent="0.3">
      <c r="B501" t="s">
        <v>317</v>
      </c>
      <c r="C501" t="s">
        <v>318</v>
      </c>
      <c r="D501" t="s">
        <v>319</v>
      </c>
      <c r="E501" s="8">
        <v>0.3</v>
      </c>
      <c r="G501" t="s">
        <v>167</v>
      </c>
      <c r="H501" s="9">
        <v>90</v>
      </c>
      <c r="I501" t="s">
        <v>168</v>
      </c>
      <c r="J501" s="10">
        <f>ROUND(E501* H501,5)</f>
        <v>27</v>
      </c>
      <c r="K501" s="11"/>
    </row>
    <row r="502" spans="1:27" x14ac:dyDescent="0.3">
      <c r="D502" s="12" t="s">
        <v>184</v>
      </c>
      <c r="E502" s="11"/>
      <c r="H502" s="11"/>
      <c r="K502" s="9">
        <f>SUM(J501:J501)</f>
        <v>27</v>
      </c>
    </row>
    <row r="503" spans="1:27" x14ac:dyDescent="0.3">
      <c r="E503" s="11"/>
      <c r="H503" s="11"/>
      <c r="K503" s="11"/>
    </row>
    <row r="504" spans="1:27" x14ac:dyDescent="0.3">
      <c r="D504" s="12" t="s">
        <v>186</v>
      </c>
      <c r="E504" s="11"/>
      <c r="H504" s="11">
        <v>1.5</v>
      </c>
      <c r="I504" t="s">
        <v>187</v>
      </c>
      <c r="J504">
        <f>ROUND(H504/100*K499,5)</f>
        <v>0.23604</v>
      </c>
      <c r="K504" s="11"/>
    </row>
    <row r="505" spans="1:27" x14ac:dyDescent="0.3">
      <c r="D505" s="12" t="s">
        <v>185</v>
      </c>
      <c r="E505" s="11"/>
      <c r="H505" s="11"/>
      <c r="K505" s="13">
        <f>SUM(J496:J504)</f>
        <v>42.97204</v>
      </c>
    </row>
    <row r="506" spans="1:27" x14ac:dyDescent="0.3">
      <c r="D506" s="12" t="s">
        <v>212</v>
      </c>
      <c r="E506" s="11"/>
      <c r="H506" s="11">
        <v>5</v>
      </c>
      <c r="I506" t="s">
        <v>187</v>
      </c>
      <c r="K506" s="9">
        <f>ROUND(H506/100*K505,5)</f>
        <v>2.1486000000000001</v>
      </c>
    </row>
    <row r="507" spans="1:27" x14ac:dyDescent="0.3">
      <c r="D507" s="12" t="s">
        <v>188</v>
      </c>
      <c r="E507" s="11"/>
      <c r="H507" s="11"/>
      <c r="K507" s="13">
        <f>SUM(K505:K506)</f>
        <v>45.120640000000002</v>
      </c>
    </row>
    <row r="509" spans="1:27" ht="45" customHeight="1" x14ac:dyDescent="0.3">
      <c r="A509" s="5" t="s">
        <v>320</v>
      </c>
      <c r="B509" s="5" t="s">
        <v>59</v>
      </c>
      <c r="C509" s="1" t="s">
        <v>51</v>
      </c>
      <c r="D509" s="42" t="s">
        <v>60</v>
      </c>
      <c r="E509" s="43"/>
      <c r="F509" s="43"/>
      <c r="G509" s="1"/>
      <c r="H509" s="6" t="s">
        <v>161</v>
      </c>
      <c r="I509" s="44">
        <v>1</v>
      </c>
      <c r="J509" s="45"/>
      <c r="K509" s="7">
        <f>ROUND(K526,2)</f>
        <v>45.69</v>
      </c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3">
      <c r="B510" s="2" t="s">
        <v>162</v>
      </c>
    </row>
    <row r="511" spans="1:27" x14ac:dyDescent="0.3">
      <c r="B511" t="s">
        <v>223</v>
      </c>
      <c r="C511" t="s">
        <v>164</v>
      </c>
      <c r="D511" t="s">
        <v>224</v>
      </c>
      <c r="E511" s="8">
        <v>8.6999999999999994E-2</v>
      </c>
      <c r="F511" t="s">
        <v>166</v>
      </c>
      <c r="G511" t="s">
        <v>167</v>
      </c>
      <c r="H511" s="9">
        <v>24.55</v>
      </c>
      <c r="I511" t="s">
        <v>168</v>
      </c>
      <c r="J511" s="10">
        <f>ROUND(E511/I509* H511,5)</f>
        <v>2.13585</v>
      </c>
      <c r="K511" s="11"/>
    </row>
    <row r="512" spans="1:27" x14ac:dyDescent="0.3">
      <c r="D512" s="12" t="s">
        <v>169</v>
      </c>
      <c r="E512" s="11"/>
      <c r="H512" s="11"/>
      <c r="K512" s="9">
        <f>SUM(J511:J511)</f>
        <v>2.13585</v>
      </c>
    </row>
    <row r="513" spans="1:27" x14ac:dyDescent="0.3">
      <c r="B513" s="2" t="s">
        <v>170</v>
      </c>
      <c r="E513" s="11"/>
      <c r="H513" s="11"/>
      <c r="K513" s="11"/>
    </row>
    <row r="514" spans="1:27" x14ac:dyDescent="0.3">
      <c r="B514" t="s">
        <v>321</v>
      </c>
      <c r="C514" t="s">
        <v>164</v>
      </c>
      <c r="D514" t="s">
        <v>322</v>
      </c>
      <c r="E514" s="8">
        <v>4.3499999999999997E-2</v>
      </c>
      <c r="F514" t="s">
        <v>166</v>
      </c>
      <c r="G514" t="s">
        <v>167</v>
      </c>
      <c r="H514" s="9">
        <v>59.95</v>
      </c>
      <c r="I514" t="s">
        <v>168</v>
      </c>
      <c r="J514" s="10">
        <f>ROUND(E514/I509* H514,5)</f>
        <v>2.6078299999999999</v>
      </c>
      <c r="K514" s="11"/>
    </row>
    <row r="515" spans="1:27" x14ac:dyDescent="0.3">
      <c r="B515" t="s">
        <v>296</v>
      </c>
      <c r="C515" t="s">
        <v>164</v>
      </c>
      <c r="D515" t="s">
        <v>297</v>
      </c>
      <c r="E515" s="8">
        <v>6.0900000000000003E-2</v>
      </c>
      <c r="F515" t="s">
        <v>166</v>
      </c>
      <c r="G515" t="s">
        <v>167</v>
      </c>
      <c r="H515" s="9">
        <v>90.2</v>
      </c>
      <c r="I515" t="s">
        <v>168</v>
      </c>
      <c r="J515" s="10">
        <f>ROUND(E515/I509* H515,5)</f>
        <v>5.4931799999999997</v>
      </c>
      <c r="K515" s="11"/>
    </row>
    <row r="516" spans="1:27" x14ac:dyDescent="0.3">
      <c r="B516" t="s">
        <v>294</v>
      </c>
      <c r="C516" t="s">
        <v>164</v>
      </c>
      <c r="D516" t="s">
        <v>295</v>
      </c>
      <c r="E516" s="8">
        <v>6.9599999999999995E-2</v>
      </c>
      <c r="F516" t="s">
        <v>166</v>
      </c>
      <c r="G516" t="s">
        <v>167</v>
      </c>
      <c r="H516" s="9">
        <v>79.91</v>
      </c>
      <c r="I516" t="s">
        <v>168</v>
      </c>
      <c r="J516" s="10">
        <f>ROUND(E516/I509* H516,5)</f>
        <v>5.5617400000000004</v>
      </c>
      <c r="K516" s="11"/>
    </row>
    <row r="517" spans="1:27" x14ac:dyDescent="0.3">
      <c r="D517" s="12" t="s">
        <v>173</v>
      </c>
      <c r="E517" s="11"/>
      <c r="H517" s="11"/>
      <c r="K517" s="9">
        <f>SUM(J514:J516)</f>
        <v>13.662749999999999</v>
      </c>
    </row>
    <row r="518" spans="1:27" x14ac:dyDescent="0.3">
      <c r="B518" s="2" t="s">
        <v>174</v>
      </c>
      <c r="E518" s="11"/>
      <c r="H518" s="11"/>
      <c r="K518" s="11"/>
    </row>
    <row r="519" spans="1:27" x14ac:dyDescent="0.3">
      <c r="B519" t="s">
        <v>323</v>
      </c>
      <c r="C519" t="s">
        <v>51</v>
      </c>
      <c r="D519" t="s">
        <v>324</v>
      </c>
      <c r="E519" s="8">
        <v>1.1499999999999999</v>
      </c>
      <c r="G519" t="s">
        <v>167</v>
      </c>
      <c r="H519" s="9">
        <v>23.98</v>
      </c>
      <c r="I519" t="s">
        <v>168</v>
      </c>
      <c r="J519" s="10">
        <f>ROUND(E519* H519,5)</f>
        <v>27.577000000000002</v>
      </c>
      <c r="K519" s="11"/>
    </row>
    <row r="520" spans="1:27" x14ac:dyDescent="0.3">
      <c r="B520" t="s">
        <v>180</v>
      </c>
      <c r="C520" t="s">
        <v>51</v>
      </c>
      <c r="D520" t="s">
        <v>181</v>
      </c>
      <c r="E520" s="8">
        <v>0.05</v>
      </c>
      <c r="G520" t="s">
        <v>167</v>
      </c>
      <c r="H520" s="9">
        <v>2.04</v>
      </c>
      <c r="I520" t="s">
        <v>168</v>
      </c>
      <c r="J520" s="10">
        <f>ROUND(E520* H520,5)</f>
        <v>0.10199999999999999</v>
      </c>
      <c r="K520" s="11"/>
    </row>
    <row r="521" spans="1:27" x14ac:dyDescent="0.3">
      <c r="D521" s="12" t="s">
        <v>184</v>
      </c>
      <c r="E521" s="11"/>
      <c r="H521" s="11"/>
      <c r="K521" s="9">
        <f>SUM(J519:J520)</f>
        <v>27.679000000000002</v>
      </c>
    </row>
    <row r="522" spans="1:27" x14ac:dyDescent="0.3">
      <c r="E522" s="11"/>
      <c r="H522" s="11"/>
      <c r="K522" s="11"/>
    </row>
    <row r="523" spans="1:27" x14ac:dyDescent="0.3">
      <c r="D523" s="12" t="s">
        <v>186</v>
      </c>
      <c r="E523" s="11"/>
      <c r="H523" s="11">
        <v>1.5</v>
      </c>
      <c r="I523" t="s">
        <v>187</v>
      </c>
      <c r="J523">
        <f>ROUND(H523/100*K512,5)</f>
        <v>3.2039999999999999E-2</v>
      </c>
      <c r="K523" s="11"/>
    </row>
    <row r="524" spans="1:27" x14ac:dyDescent="0.3">
      <c r="D524" s="12" t="s">
        <v>185</v>
      </c>
      <c r="E524" s="11"/>
      <c r="H524" s="11"/>
      <c r="K524" s="13">
        <f>SUM(J510:J523)</f>
        <v>43.509640000000005</v>
      </c>
    </row>
    <row r="525" spans="1:27" x14ac:dyDescent="0.3">
      <c r="D525" s="12" t="s">
        <v>212</v>
      </c>
      <c r="E525" s="11"/>
      <c r="H525" s="11">
        <v>5</v>
      </c>
      <c r="I525" t="s">
        <v>187</v>
      </c>
      <c r="K525" s="9">
        <f>ROUND(H525/100*K524,5)</f>
        <v>2.1754799999999999</v>
      </c>
    </row>
    <row r="526" spans="1:27" x14ac:dyDescent="0.3">
      <c r="D526" s="12" t="s">
        <v>188</v>
      </c>
      <c r="E526" s="11"/>
      <c r="H526" s="11"/>
      <c r="K526" s="13">
        <f>SUM(K524:K525)</f>
        <v>45.685120000000005</v>
      </c>
    </row>
    <row r="528" spans="1:27" ht="45" customHeight="1" x14ac:dyDescent="0.3">
      <c r="A528" s="5" t="s">
        <v>325</v>
      </c>
      <c r="B528" s="5" t="s">
        <v>87</v>
      </c>
      <c r="C528" s="1" t="s">
        <v>26</v>
      </c>
      <c r="D528" s="42" t="s">
        <v>88</v>
      </c>
      <c r="E528" s="43"/>
      <c r="F528" s="43"/>
      <c r="G528" s="1"/>
      <c r="H528" s="6" t="s">
        <v>161</v>
      </c>
      <c r="I528" s="44">
        <v>1</v>
      </c>
      <c r="J528" s="45"/>
      <c r="K528" s="7">
        <f>ROUND(K544,2)</f>
        <v>18.66</v>
      </c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11" x14ac:dyDescent="0.3">
      <c r="B529" s="2" t="s">
        <v>162</v>
      </c>
    </row>
    <row r="530" spans="2:11" x14ac:dyDescent="0.3">
      <c r="B530" t="s">
        <v>223</v>
      </c>
      <c r="C530" t="s">
        <v>164</v>
      </c>
      <c r="D530" t="s">
        <v>224</v>
      </c>
      <c r="E530" s="8">
        <v>6.7500000000000004E-2</v>
      </c>
      <c r="F530" t="s">
        <v>166</v>
      </c>
      <c r="G530" t="s">
        <v>167</v>
      </c>
      <c r="H530" s="9">
        <v>24.55</v>
      </c>
      <c r="I530" t="s">
        <v>168</v>
      </c>
      <c r="J530" s="10">
        <f>ROUND(E530/I528* H530,5)</f>
        <v>1.65713</v>
      </c>
      <c r="K530" s="11"/>
    </row>
    <row r="531" spans="2:11" x14ac:dyDescent="0.3">
      <c r="B531" t="s">
        <v>229</v>
      </c>
      <c r="C531" t="s">
        <v>164</v>
      </c>
      <c r="D531" t="s">
        <v>230</v>
      </c>
      <c r="E531" s="8">
        <v>2.2499999999999999E-2</v>
      </c>
      <c r="F531" t="s">
        <v>166</v>
      </c>
      <c r="G531" t="s">
        <v>167</v>
      </c>
      <c r="H531" s="9">
        <v>29.42</v>
      </c>
      <c r="I531" t="s">
        <v>168</v>
      </c>
      <c r="J531" s="10">
        <f>ROUND(E531/I528* H531,5)</f>
        <v>0.66195000000000004</v>
      </c>
      <c r="K531" s="11"/>
    </row>
    <row r="532" spans="2:11" x14ac:dyDescent="0.3">
      <c r="D532" s="12" t="s">
        <v>169</v>
      </c>
      <c r="E532" s="11"/>
      <c r="H532" s="11"/>
      <c r="K532" s="9">
        <f>SUM(J530:J531)</f>
        <v>2.31908</v>
      </c>
    </row>
    <row r="533" spans="2:11" x14ac:dyDescent="0.3">
      <c r="B533" s="2" t="s">
        <v>170</v>
      </c>
      <c r="E533" s="11"/>
      <c r="H533" s="11"/>
      <c r="K533" s="11"/>
    </row>
    <row r="534" spans="2:11" x14ac:dyDescent="0.3">
      <c r="B534" t="s">
        <v>233</v>
      </c>
      <c r="C534" t="s">
        <v>164</v>
      </c>
      <c r="D534" t="s">
        <v>234</v>
      </c>
      <c r="E534" s="8">
        <v>2.2499999999999999E-2</v>
      </c>
      <c r="F534" t="s">
        <v>166</v>
      </c>
      <c r="G534" t="s">
        <v>167</v>
      </c>
      <c r="H534" s="9">
        <v>5.35</v>
      </c>
      <c r="I534" t="s">
        <v>168</v>
      </c>
      <c r="J534" s="10">
        <f>ROUND(E534/I528* H534,5)</f>
        <v>0.12038</v>
      </c>
      <c r="K534" s="11"/>
    </row>
    <row r="535" spans="2:11" x14ac:dyDescent="0.3">
      <c r="D535" s="12" t="s">
        <v>173</v>
      </c>
      <c r="E535" s="11"/>
      <c r="H535" s="11"/>
      <c r="K535" s="9">
        <f>SUM(J534:J534)</f>
        <v>0.12038</v>
      </c>
    </row>
    <row r="536" spans="2:11" x14ac:dyDescent="0.3">
      <c r="B536" s="2" t="s">
        <v>174</v>
      </c>
      <c r="E536" s="11"/>
      <c r="H536" s="11"/>
      <c r="K536" s="11"/>
    </row>
    <row r="537" spans="2:11" x14ac:dyDescent="0.3">
      <c r="B537" t="s">
        <v>326</v>
      </c>
      <c r="C537" t="s">
        <v>19</v>
      </c>
      <c r="D537" t="s">
        <v>327</v>
      </c>
      <c r="E537" s="8">
        <v>0.4</v>
      </c>
      <c r="G537" t="s">
        <v>167</v>
      </c>
      <c r="H537" s="9">
        <v>0.42</v>
      </c>
      <c r="I537" t="s">
        <v>168</v>
      </c>
      <c r="J537" s="10">
        <f>ROUND(E537* H537,5)</f>
        <v>0.16800000000000001</v>
      </c>
      <c r="K537" s="11"/>
    </row>
    <row r="538" spans="2:11" x14ac:dyDescent="0.3">
      <c r="B538" t="s">
        <v>328</v>
      </c>
      <c r="C538" t="s">
        <v>51</v>
      </c>
      <c r="D538" t="s">
        <v>329</v>
      </c>
      <c r="E538" s="8">
        <v>0.1575</v>
      </c>
      <c r="G538" t="s">
        <v>167</v>
      </c>
      <c r="H538" s="9">
        <v>96.07</v>
      </c>
      <c r="I538" t="s">
        <v>168</v>
      </c>
      <c r="J538" s="10">
        <f>ROUND(E538* H538,5)</f>
        <v>15.131030000000001</v>
      </c>
      <c r="K538" s="11"/>
    </row>
    <row r="539" spans="2:11" x14ac:dyDescent="0.3">
      <c r="D539" s="12" t="s">
        <v>184</v>
      </c>
      <c r="E539" s="11"/>
      <c r="H539" s="11"/>
      <c r="K539" s="9">
        <f>SUM(J537:J538)</f>
        <v>15.29903</v>
      </c>
    </row>
    <row r="540" spans="2:11" x14ac:dyDescent="0.3">
      <c r="E540" s="11"/>
      <c r="H540" s="11"/>
      <c r="K540" s="11"/>
    </row>
    <row r="541" spans="2:11" x14ac:dyDescent="0.3">
      <c r="D541" s="12" t="s">
        <v>186</v>
      </c>
      <c r="E541" s="11"/>
      <c r="H541" s="11">
        <v>1.5</v>
      </c>
      <c r="I541" t="s">
        <v>187</v>
      </c>
      <c r="J541">
        <f>ROUND(H541/100*K532,5)</f>
        <v>3.4790000000000001E-2</v>
      </c>
      <c r="K541" s="11"/>
    </row>
    <row r="542" spans="2:11" x14ac:dyDescent="0.3">
      <c r="D542" s="12" t="s">
        <v>185</v>
      </c>
      <c r="E542" s="11"/>
      <c r="H542" s="11"/>
      <c r="K542" s="13">
        <f>SUM(J529:J541)</f>
        <v>17.773280000000003</v>
      </c>
    </row>
    <row r="543" spans="2:11" x14ac:dyDescent="0.3">
      <c r="D543" s="12" t="s">
        <v>212</v>
      </c>
      <c r="E543" s="11"/>
      <c r="H543" s="11">
        <v>5</v>
      </c>
      <c r="I543" t="s">
        <v>187</v>
      </c>
      <c r="K543" s="9">
        <f>ROUND(H543/100*K542,5)</f>
        <v>0.88866000000000001</v>
      </c>
    </row>
    <row r="544" spans="2:11" x14ac:dyDescent="0.3">
      <c r="D544" s="12" t="s">
        <v>188</v>
      </c>
      <c r="E544" s="11"/>
      <c r="H544" s="11"/>
      <c r="K544" s="13">
        <f>SUM(K542:K543)</f>
        <v>18.661940000000005</v>
      </c>
    </row>
    <row r="546" spans="1:27" ht="45" customHeight="1" x14ac:dyDescent="0.3">
      <c r="A546" s="5" t="s">
        <v>330</v>
      </c>
      <c r="B546" s="5" t="s">
        <v>89</v>
      </c>
      <c r="C546" s="1" t="s">
        <v>19</v>
      </c>
      <c r="D546" s="42" t="s">
        <v>90</v>
      </c>
      <c r="E546" s="43"/>
      <c r="F546" s="43"/>
      <c r="G546" s="1"/>
      <c r="H546" s="6" t="s">
        <v>161</v>
      </c>
      <c r="I546" s="44">
        <v>1</v>
      </c>
      <c r="J546" s="45"/>
      <c r="K546" s="7">
        <f>ROUND(K560,2)</f>
        <v>71.239999999999995</v>
      </c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3">
      <c r="B547" s="2" t="s">
        <v>162</v>
      </c>
    </row>
    <row r="548" spans="1:27" x14ac:dyDescent="0.3">
      <c r="B548" t="s">
        <v>229</v>
      </c>
      <c r="C548" t="s">
        <v>164</v>
      </c>
      <c r="D548" t="s">
        <v>230</v>
      </c>
      <c r="E548" s="8">
        <v>0.3</v>
      </c>
      <c r="F548" t="s">
        <v>166</v>
      </c>
      <c r="G548" t="s">
        <v>167</v>
      </c>
      <c r="H548" s="9">
        <v>29.42</v>
      </c>
      <c r="I548" t="s">
        <v>168</v>
      </c>
      <c r="J548" s="10">
        <f>ROUND(E548/I546* H548,5)</f>
        <v>8.8260000000000005</v>
      </c>
      <c r="K548" s="11"/>
    </row>
    <row r="549" spans="1:27" x14ac:dyDescent="0.3">
      <c r="B549" t="s">
        <v>223</v>
      </c>
      <c r="C549" t="s">
        <v>164</v>
      </c>
      <c r="D549" t="s">
        <v>224</v>
      </c>
      <c r="E549" s="8">
        <v>0.51300000000000001</v>
      </c>
      <c r="F549" t="s">
        <v>166</v>
      </c>
      <c r="G549" t="s">
        <v>167</v>
      </c>
      <c r="H549" s="9">
        <v>24.55</v>
      </c>
      <c r="I549" t="s">
        <v>168</v>
      </c>
      <c r="J549" s="10">
        <f>ROUND(E549/I546* H549,5)</f>
        <v>12.594150000000001</v>
      </c>
      <c r="K549" s="11"/>
    </row>
    <row r="550" spans="1:27" x14ac:dyDescent="0.3">
      <c r="D550" s="12" t="s">
        <v>169</v>
      </c>
      <c r="E550" s="11"/>
      <c r="H550" s="11"/>
      <c r="K550" s="9">
        <f>SUM(J548:J549)</f>
        <v>21.42015</v>
      </c>
    </row>
    <row r="551" spans="1:27" x14ac:dyDescent="0.3">
      <c r="B551" s="2" t="s">
        <v>174</v>
      </c>
      <c r="E551" s="11"/>
      <c r="H551" s="11"/>
      <c r="K551" s="11"/>
    </row>
    <row r="552" spans="1:27" x14ac:dyDescent="0.3">
      <c r="B552" t="s">
        <v>331</v>
      </c>
      <c r="C552" t="s">
        <v>19</v>
      </c>
      <c r="D552" t="s">
        <v>332</v>
      </c>
      <c r="E552" s="8">
        <v>1.05</v>
      </c>
      <c r="G552" t="s">
        <v>167</v>
      </c>
      <c r="H552" s="9">
        <v>37.130000000000003</v>
      </c>
      <c r="I552" t="s">
        <v>168</v>
      </c>
      <c r="J552" s="10">
        <f>ROUND(E552* H552,5)</f>
        <v>38.986499999999999</v>
      </c>
      <c r="K552" s="11"/>
    </row>
    <row r="553" spans="1:27" x14ac:dyDescent="0.3">
      <c r="B553" t="s">
        <v>333</v>
      </c>
      <c r="C553" t="s">
        <v>176</v>
      </c>
      <c r="D553" t="s">
        <v>334</v>
      </c>
      <c r="E553" s="8">
        <v>2.0999999999999999E-3</v>
      </c>
      <c r="G553" t="s">
        <v>167</v>
      </c>
      <c r="H553" s="9">
        <v>45.17</v>
      </c>
      <c r="I553" t="s">
        <v>168</v>
      </c>
      <c r="J553" s="10">
        <f>ROUND(E553* H553,5)</f>
        <v>9.486E-2</v>
      </c>
      <c r="K553" s="11"/>
    </row>
    <row r="554" spans="1:27" x14ac:dyDescent="0.3">
      <c r="B554" t="s">
        <v>335</v>
      </c>
      <c r="C554" t="s">
        <v>51</v>
      </c>
      <c r="D554" t="s">
        <v>336</v>
      </c>
      <c r="E554" s="8">
        <v>7.9200000000000007E-2</v>
      </c>
      <c r="G554" t="s">
        <v>167</v>
      </c>
      <c r="H554" s="9">
        <v>88.74</v>
      </c>
      <c r="I554" t="s">
        <v>168</v>
      </c>
      <c r="J554" s="10">
        <f>ROUND(E554* H554,5)</f>
        <v>7.0282099999999996</v>
      </c>
      <c r="K554" s="11"/>
    </row>
    <row r="555" spans="1:27" x14ac:dyDescent="0.3">
      <c r="D555" s="12" t="s">
        <v>184</v>
      </c>
      <c r="E555" s="11"/>
      <c r="H555" s="11"/>
      <c r="K555" s="9">
        <f>SUM(J552:J554)</f>
        <v>46.109569999999998</v>
      </c>
    </row>
    <row r="556" spans="1:27" x14ac:dyDescent="0.3">
      <c r="E556" s="11"/>
      <c r="H556" s="11"/>
      <c r="K556" s="11"/>
    </row>
    <row r="557" spans="1:27" x14ac:dyDescent="0.3">
      <c r="D557" s="12" t="s">
        <v>186</v>
      </c>
      <c r="E557" s="11"/>
      <c r="H557" s="11">
        <v>1.5</v>
      </c>
      <c r="I557" t="s">
        <v>187</v>
      </c>
      <c r="J557">
        <f>ROUND(H557/100*K550,5)</f>
        <v>0.32129999999999997</v>
      </c>
      <c r="K557" s="11"/>
    </row>
    <row r="558" spans="1:27" x14ac:dyDescent="0.3">
      <c r="D558" s="12" t="s">
        <v>185</v>
      </c>
      <c r="E558" s="11"/>
      <c r="H558" s="11"/>
      <c r="K558" s="13">
        <f>SUM(J547:J557)</f>
        <v>67.851019999999991</v>
      </c>
    </row>
    <row r="559" spans="1:27" x14ac:dyDescent="0.3">
      <c r="D559" s="12" t="s">
        <v>212</v>
      </c>
      <c r="E559" s="11"/>
      <c r="H559" s="11">
        <v>5</v>
      </c>
      <c r="I559" t="s">
        <v>187</v>
      </c>
      <c r="K559" s="9">
        <f>ROUND(H559/100*K558,5)</f>
        <v>3.39255</v>
      </c>
    </row>
    <row r="560" spans="1:27" x14ac:dyDescent="0.3">
      <c r="D560" s="12" t="s">
        <v>188</v>
      </c>
      <c r="E560" s="11"/>
      <c r="H560" s="11"/>
      <c r="K560" s="13">
        <f>SUM(K558:K559)</f>
        <v>71.243569999999991</v>
      </c>
    </row>
    <row r="562" spans="1:27" ht="45" customHeight="1" x14ac:dyDescent="0.3">
      <c r="A562" s="5" t="s">
        <v>337</v>
      </c>
      <c r="B562" s="5" t="s">
        <v>85</v>
      </c>
      <c r="C562" s="1" t="s">
        <v>19</v>
      </c>
      <c r="D562" s="42" t="s">
        <v>86</v>
      </c>
      <c r="E562" s="43"/>
      <c r="F562" s="43"/>
      <c r="G562" s="1"/>
      <c r="H562" s="6" t="s">
        <v>161</v>
      </c>
      <c r="I562" s="44">
        <v>1</v>
      </c>
      <c r="J562" s="45"/>
      <c r="K562" s="7">
        <f>ROUND(K576,2)</f>
        <v>35.53</v>
      </c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3">
      <c r="B563" s="2" t="s">
        <v>162</v>
      </c>
    </row>
    <row r="564" spans="1:27" x14ac:dyDescent="0.3">
      <c r="B564" t="s">
        <v>229</v>
      </c>
      <c r="C564" t="s">
        <v>164</v>
      </c>
      <c r="D564" t="s">
        <v>230</v>
      </c>
      <c r="E564" s="8">
        <v>0.24</v>
      </c>
      <c r="F564" t="s">
        <v>166</v>
      </c>
      <c r="G564" t="s">
        <v>167</v>
      </c>
      <c r="H564" s="9">
        <v>29.42</v>
      </c>
      <c r="I564" t="s">
        <v>168</v>
      </c>
      <c r="J564" s="10">
        <f>ROUND(E564/I562* H564,5)</f>
        <v>7.0608000000000004</v>
      </c>
      <c r="K564" s="11"/>
    </row>
    <row r="565" spans="1:27" x14ac:dyDescent="0.3">
      <c r="B565" t="s">
        <v>223</v>
      </c>
      <c r="C565" t="s">
        <v>164</v>
      </c>
      <c r="D565" t="s">
        <v>224</v>
      </c>
      <c r="E565" s="8">
        <v>0.5</v>
      </c>
      <c r="F565" t="s">
        <v>166</v>
      </c>
      <c r="G565" t="s">
        <v>167</v>
      </c>
      <c r="H565" s="9">
        <v>24.55</v>
      </c>
      <c r="I565" t="s">
        <v>168</v>
      </c>
      <c r="J565" s="10">
        <f>ROUND(E565/I562* H565,5)</f>
        <v>12.275</v>
      </c>
      <c r="K565" s="11"/>
    </row>
    <row r="566" spans="1:27" x14ac:dyDescent="0.3">
      <c r="D566" s="12" t="s">
        <v>169</v>
      </c>
      <c r="E566" s="11"/>
      <c r="H566" s="11"/>
      <c r="K566" s="9">
        <f>SUM(J564:J565)</f>
        <v>19.335799999999999</v>
      </c>
    </row>
    <row r="567" spans="1:27" x14ac:dyDescent="0.3">
      <c r="B567" s="2" t="s">
        <v>174</v>
      </c>
      <c r="E567" s="11"/>
      <c r="H567" s="11"/>
      <c r="K567" s="11"/>
    </row>
    <row r="568" spans="1:27" x14ac:dyDescent="0.3">
      <c r="B568" t="s">
        <v>335</v>
      </c>
      <c r="C568" t="s">
        <v>51</v>
      </c>
      <c r="D568" t="s">
        <v>336</v>
      </c>
      <c r="E568" s="8">
        <v>9.35E-2</v>
      </c>
      <c r="G568" t="s">
        <v>167</v>
      </c>
      <c r="H568" s="9">
        <v>88.74</v>
      </c>
      <c r="I568" t="s">
        <v>168</v>
      </c>
      <c r="J568" s="10">
        <f>ROUND(E568* H568,5)</f>
        <v>8.2971900000000005</v>
      </c>
      <c r="K568" s="11"/>
    </row>
    <row r="569" spans="1:27" x14ac:dyDescent="0.3">
      <c r="B569" t="s">
        <v>333</v>
      </c>
      <c r="C569" t="s">
        <v>176</v>
      </c>
      <c r="D569" t="s">
        <v>334</v>
      </c>
      <c r="E569" s="8">
        <v>3.2000000000000002E-3</v>
      </c>
      <c r="G569" t="s">
        <v>167</v>
      </c>
      <c r="H569" s="9">
        <v>45.17</v>
      </c>
      <c r="I569" t="s">
        <v>168</v>
      </c>
      <c r="J569" s="10">
        <f>ROUND(E569* H569,5)</f>
        <v>0.14454</v>
      </c>
      <c r="K569" s="11"/>
    </row>
    <row r="570" spans="1:27" x14ac:dyDescent="0.3">
      <c r="B570" t="s">
        <v>338</v>
      </c>
      <c r="C570" t="s">
        <v>19</v>
      </c>
      <c r="D570" t="s">
        <v>339</v>
      </c>
      <c r="E570" s="8">
        <v>1.05</v>
      </c>
      <c r="G570" t="s">
        <v>167</v>
      </c>
      <c r="H570" s="9">
        <v>5.5</v>
      </c>
      <c r="I570" t="s">
        <v>168</v>
      </c>
      <c r="J570" s="10">
        <f>ROUND(E570* H570,5)</f>
        <v>5.7750000000000004</v>
      </c>
      <c r="K570" s="11"/>
    </row>
    <row r="571" spans="1:27" x14ac:dyDescent="0.3">
      <c r="D571" s="12" t="s">
        <v>184</v>
      </c>
      <c r="E571" s="11"/>
      <c r="H571" s="11"/>
      <c r="K571" s="9">
        <f>SUM(J568:J570)</f>
        <v>14.21673</v>
      </c>
    </row>
    <row r="572" spans="1:27" x14ac:dyDescent="0.3">
      <c r="E572" s="11"/>
      <c r="H572" s="11"/>
      <c r="K572" s="11"/>
    </row>
    <row r="573" spans="1:27" x14ac:dyDescent="0.3">
      <c r="D573" s="12" t="s">
        <v>186</v>
      </c>
      <c r="E573" s="11"/>
      <c r="H573" s="11">
        <v>1.5</v>
      </c>
      <c r="I573" t="s">
        <v>187</v>
      </c>
      <c r="J573">
        <f>ROUND(H573/100*K566,5)</f>
        <v>0.29004000000000002</v>
      </c>
      <c r="K573" s="11"/>
    </row>
    <row r="574" spans="1:27" x14ac:dyDescent="0.3">
      <c r="D574" s="12" t="s">
        <v>185</v>
      </c>
      <c r="E574" s="11"/>
      <c r="H574" s="11"/>
      <c r="K574" s="13">
        <f>SUM(J563:J573)</f>
        <v>33.842569999999995</v>
      </c>
    </row>
    <row r="575" spans="1:27" x14ac:dyDescent="0.3">
      <c r="D575" s="12" t="s">
        <v>212</v>
      </c>
      <c r="E575" s="11"/>
      <c r="H575" s="11">
        <v>5</v>
      </c>
      <c r="I575" t="s">
        <v>187</v>
      </c>
      <c r="K575" s="9">
        <f>ROUND(H575/100*K574,5)</f>
        <v>1.6921299999999999</v>
      </c>
    </row>
    <row r="576" spans="1:27" x14ac:dyDescent="0.3">
      <c r="D576" s="12" t="s">
        <v>188</v>
      </c>
      <c r="E576" s="11"/>
      <c r="H576" s="11"/>
      <c r="K576" s="13">
        <f>SUM(K574:K575)</f>
        <v>35.534699999999994</v>
      </c>
    </row>
    <row r="578" spans="1:27" ht="45" customHeight="1" x14ac:dyDescent="0.3">
      <c r="A578" s="5" t="s">
        <v>340</v>
      </c>
      <c r="B578" s="5" t="s">
        <v>79</v>
      </c>
      <c r="C578" s="1" t="s">
        <v>51</v>
      </c>
      <c r="D578" s="42" t="s">
        <v>80</v>
      </c>
      <c r="E578" s="43"/>
      <c r="F578" s="43"/>
      <c r="G578" s="1"/>
      <c r="H578" s="6" t="s">
        <v>161</v>
      </c>
      <c r="I578" s="44">
        <v>1</v>
      </c>
      <c r="J578" s="45"/>
      <c r="K578" s="7">
        <f>ROUND(K593,2)</f>
        <v>125.94</v>
      </c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3">
      <c r="B579" s="2" t="s">
        <v>162</v>
      </c>
    </row>
    <row r="580" spans="1:27" x14ac:dyDescent="0.3">
      <c r="B580" t="s">
        <v>229</v>
      </c>
      <c r="C580" t="s">
        <v>164</v>
      </c>
      <c r="D580" t="s">
        <v>230</v>
      </c>
      <c r="E580" s="8">
        <v>0.2</v>
      </c>
      <c r="F580" t="s">
        <v>166</v>
      </c>
      <c r="G580" t="s">
        <v>167</v>
      </c>
      <c r="H580" s="9">
        <v>29.42</v>
      </c>
      <c r="I580" t="s">
        <v>168</v>
      </c>
      <c r="J580" s="10">
        <f>ROUND(E580/I578* H580,5)</f>
        <v>5.8840000000000003</v>
      </c>
      <c r="K580" s="11"/>
    </row>
    <row r="581" spans="1:27" x14ac:dyDescent="0.3">
      <c r="B581" t="s">
        <v>223</v>
      </c>
      <c r="C581" t="s">
        <v>164</v>
      </c>
      <c r="D581" t="s">
        <v>224</v>
      </c>
      <c r="E581" s="8">
        <v>0.6</v>
      </c>
      <c r="F581" t="s">
        <v>166</v>
      </c>
      <c r="G581" t="s">
        <v>167</v>
      </c>
      <c r="H581" s="9">
        <v>24.55</v>
      </c>
      <c r="I581" t="s">
        <v>168</v>
      </c>
      <c r="J581" s="10">
        <f>ROUND(E581/I578* H581,5)</f>
        <v>14.73</v>
      </c>
      <c r="K581" s="11"/>
    </row>
    <row r="582" spans="1:27" x14ac:dyDescent="0.3">
      <c r="D582" s="12" t="s">
        <v>169</v>
      </c>
      <c r="E582" s="11"/>
      <c r="H582" s="11"/>
      <c r="K582" s="9">
        <f>SUM(J580:J581)</f>
        <v>20.614000000000001</v>
      </c>
    </row>
    <row r="583" spans="1:27" x14ac:dyDescent="0.3">
      <c r="B583" s="2" t="s">
        <v>170</v>
      </c>
      <c r="E583" s="11"/>
      <c r="H583" s="11"/>
      <c r="K583" s="11"/>
    </row>
    <row r="584" spans="1:27" x14ac:dyDescent="0.3">
      <c r="B584" t="s">
        <v>233</v>
      </c>
      <c r="C584" t="s">
        <v>164</v>
      </c>
      <c r="D584" t="s">
        <v>234</v>
      </c>
      <c r="E584" s="8">
        <v>0.06</v>
      </c>
      <c r="F584" t="s">
        <v>166</v>
      </c>
      <c r="G584" t="s">
        <v>167</v>
      </c>
      <c r="H584" s="9">
        <v>5.35</v>
      </c>
      <c r="I584" t="s">
        <v>168</v>
      </c>
      <c r="J584" s="10">
        <f>ROUND(E584/I578* H584,5)</f>
        <v>0.32100000000000001</v>
      </c>
      <c r="K584" s="11"/>
    </row>
    <row r="585" spans="1:27" x14ac:dyDescent="0.3">
      <c r="D585" s="12" t="s">
        <v>173</v>
      </c>
      <c r="E585" s="11"/>
      <c r="H585" s="11"/>
      <c r="K585" s="9">
        <f>SUM(J584:J584)</f>
        <v>0.32100000000000001</v>
      </c>
    </row>
    <row r="586" spans="1:27" x14ac:dyDescent="0.3">
      <c r="B586" s="2" t="s">
        <v>174</v>
      </c>
      <c r="E586" s="11"/>
      <c r="H586" s="11"/>
      <c r="K586" s="11"/>
    </row>
    <row r="587" spans="1:27" x14ac:dyDescent="0.3">
      <c r="B587" t="s">
        <v>341</v>
      </c>
      <c r="C587" t="s">
        <v>51</v>
      </c>
      <c r="D587" t="s">
        <v>342</v>
      </c>
      <c r="E587" s="8">
        <v>1.1000000000000001</v>
      </c>
      <c r="G587" t="s">
        <v>167</v>
      </c>
      <c r="H587" s="9">
        <v>89.73</v>
      </c>
      <c r="I587" t="s">
        <v>168</v>
      </c>
      <c r="J587" s="10">
        <f>ROUND(E587* H587,5)</f>
        <v>98.703000000000003</v>
      </c>
      <c r="K587" s="11"/>
    </row>
    <row r="588" spans="1:27" x14ac:dyDescent="0.3">
      <c r="D588" s="12" t="s">
        <v>184</v>
      </c>
      <c r="E588" s="11"/>
      <c r="H588" s="11"/>
      <c r="K588" s="9">
        <f>SUM(J587:J587)</f>
        <v>98.703000000000003</v>
      </c>
    </row>
    <row r="589" spans="1:27" x14ac:dyDescent="0.3">
      <c r="E589" s="11"/>
      <c r="H589" s="11"/>
      <c r="K589" s="11"/>
    </row>
    <row r="590" spans="1:27" x14ac:dyDescent="0.3">
      <c r="D590" s="12" t="s">
        <v>186</v>
      </c>
      <c r="E590" s="11"/>
      <c r="H590" s="11">
        <v>1.5</v>
      </c>
      <c r="I590" t="s">
        <v>187</v>
      </c>
      <c r="J590">
        <f>ROUND(H590/100*K582,5)</f>
        <v>0.30920999999999998</v>
      </c>
      <c r="K590" s="11"/>
    </row>
    <row r="591" spans="1:27" x14ac:dyDescent="0.3">
      <c r="D591" s="12" t="s">
        <v>185</v>
      </c>
      <c r="E591" s="11"/>
      <c r="H591" s="11"/>
      <c r="K591" s="13">
        <f>SUM(J579:J590)</f>
        <v>119.94721</v>
      </c>
    </row>
    <row r="592" spans="1:27" x14ac:dyDescent="0.3">
      <c r="D592" s="12" t="s">
        <v>212</v>
      </c>
      <c r="E592" s="11"/>
      <c r="H592" s="11">
        <v>5</v>
      </c>
      <c r="I592" t="s">
        <v>187</v>
      </c>
      <c r="K592" s="9">
        <f>ROUND(H592/100*K591,5)</f>
        <v>5.9973599999999996</v>
      </c>
    </row>
    <row r="593" spans="1:27" x14ac:dyDescent="0.3">
      <c r="D593" s="12" t="s">
        <v>188</v>
      </c>
      <c r="E593" s="11"/>
      <c r="H593" s="11"/>
      <c r="K593" s="13">
        <f>SUM(K591:K592)</f>
        <v>125.94457</v>
      </c>
    </row>
    <row r="595" spans="1:27" ht="45" customHeight="1" x14ac:dyDescent="0.3">
      <c r="A595" s="5" t="s">
        <v>343</v>
      </c>
      <c r="B595" s="5" t="s">
        <v>81</v>
      </c>
      <c r="C595" s="1" t="s">
        <v>19</v>
      </c>
      <c r="D595" s="42" t="s">
        <v>82</v>
      </c>
      <c r="E595" s="43"/>
      <c r="F595" s="43"/>
      <c r="G595" s="1"/>
      <c r="H595" s="6" t="s">
        <v>161</v>
      </c>
      <c r="I595" s="44">
        <v>1</v>
      </c>
      <c r="J595" s="45"/>
      <c r="K595" s="7">
        <f>ROUND(K607,2)</f>
        <v>12.05</v>
      </c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3">
      <c r="B596" s="2" t="s">
        <v>162</v>
      </c>
    </row>
    <row r="597" spans="1:27" x14ac:dyDescent="0.3">
      <c r="B597" t="s">
        <v>229</v>
      </c>
      <c r="C597" t="s">
        <v>164</v>
      </c>
      <c r="D597" t="s">
        <v>230</v>
      </c>
      <c r="E597" s="8">
        <v>1.7999999999999999E-2</v>
      </c>
      <c r="F597" t="s">
        <v>166</v>
      </c>
      <c r="G597" t="s">
        <v>167</v>
      </c>
      <c r="H597" s="9">
        <v>29.42</v>
      </c>
      <c r="I597" t="s">
        <v>168</v>
      </c>
      <c r="J597" s="10">
        <f>ROUND(E597/I595* H597,5)</f>
        <v>0.52956000000000003</v>
      </c>
      <c r="K597" s="11"/>
    </row>
    <row r="598" spans="1:27" x14ac:dyDescent="0.3">
      <c r="B598" t="s">
        <v>223</v>
      </c>
      <c r="C598" t="s">
        <v>164</v>
      </c>
      <c r="D598" t="s">
        <v>224</v>
      </c>
      <c r="E598" s="8">
        <v>5.3999999999999999E-2</v>
      </c>
      <c r="F598" t="s">
        <v>166</v>
      </c>
      <c r="G598" t="s">
        <v>167</v>
      </c>
      <c r="H598" s="9">
        <v>24.55</v>
      </c>
      <c r="I598" t="s">
        <v>168</v>
      </c>
      <c r="J598" s="10">
        <f>ROUND(E598/I595* H598,5)</f>
        <v>1.3257000000000001</v>
      </c>
      <c r="K598" s="11"/>
    </row>
    <row r="599" spans="1:27" x14ac:dyDescent="0.3">
      <c r="D599" s="12" t="s">
        <v>169</v>
      </c>
      <c r="E599" s="11"/>
      <c r="H599" s="11"/>
      <c r="K599" s="9">
        <f>SUM(J597:J598)</f>
        <v>1.8552600000000001</v>
      </c>
    </row>
    <row r="600" spans="1:27" x14ac:dyDescent="0.3">
      <c r="B600" s="2" t="s">
        <v>174</v>
      </c>
      <c r="E600" s="11"/>
      <c r="H600" s="11"/>
      <c r="K600" s="11"/>
    </row>
    <row r="601" spans="1:27" x14ac:dyDescent="0.3">
      <c r="B601" t="s">
        <v>344</v>
      </c>
      <c r="C601" t="s">
        <v>51</v>
      </c>
      <c r="D601" t="s">
        <v>345</v>
      </c>
      <c r="E601" s="8">
        <v>8.7999999999999995E-2</v>
      </c>
      <c r="G601" t="s">
        <v>167</v>
      </c>
      <c r="H601" s="9">
        <v>109.02</v>
      </c>
      <c r="I601" t="s">
        <v>168</v>
      </c>
      <c r="J601" s="10">
        <f>ROUND(E601* H601,5)</f>
        <v>9.5937599999999996</v>
      </c>
      <c r="K601" s="11"/>
    </row>
    <row r="602" spans="1:27" x14ac:dyDescent="0.3">
      <c r="D602" s="12" t="s">
        <v>184</v>
      </c>
      <c r="E602" s="11"/>
      <c r="H602" s="11"/>
      <c r="K602" s="9">
        <f>SUM(J601:J601)</f>
        <v>9.5937599999999996</v>
      </c>
    </row>
    <row r="603" spans="1:27" x14ac:dyDescent="0.3">
      <c r="E603" s="11"/>
      <c r="H603" s="11"/>
      <c r="K603" s="11"/>
    </row>
    <row r="604" spans="1:27" x14ac:dyDescent="0.3">
      <c r="D604" s="12" t="s">
        <v>186</v>
      </c>
      <c r="E604" s="11"/>
      <c r="H604" s="11">
        <v>1.5</v>
      </c>
      <c r="I604" t="s">
        <v>187</v>
      </c>
      <c r="J604">
        <f>ROUND(H604/100*K599,5)</f>
        <v>2.7830000000000001E-2</v>
      </c>
      <c r="K604" s="11"/>
    </row>
    <row r="605" spans="1:27" x14ac:dyDescent="0.3">
      <c r="D605" s="12" t="s">
        <v>185</v>
      </c>
      <c r="E605" s="11"/>
      <c r="H605" s="11"/>
      <c r="K605" s="13">
        <f>SUM(J596:J604)</f>
        <v>11.476849999999999</v>
      </c>
    </row>
    <row r="606" spans="1:27" x14ac:dyDescent="0.3">
      <c r="D606" s="12" t="s">
        <v>212</v>
      </c>
      <c r="E606" s="11"/>
      <c r="H606" s="11">
        <v>5</v>
      </c>
      <c r="I606" t="s">
        <v>187</v>
      </c>
      <c r="K606" s="9">
        <f>ROUND(H606/100*K605,5)</f>
        <v>0.57384000000000002</v>
      </c>
    </row>
    <row r="607" spans="1:27" x14ac:dyDescent="0.3">
      <c r="D607" s="12" t="s">
        <v>188</v>
      </c>
      <c r="E607" s="11"/>
      <c r="H607" s="11"/>
      <c r="K607" s="13">
        <f>SUM(K605:K606)</f>
        <v>12.050689999999999</v>
      </c>
    </row>
    <row r="609" spans="1:27" ht="45" customHeight="1" x14ac:dyDescent="0.3">
      <c r="A609" s="5" t="s">
        <v>346</v>
      </c>
      <c r="B609" s="5" t="s">
        <v>83</v>
      </c>
      <c r="C609" s="1" t="s">
        <v>19</v>
      </c>
      <c r="D609" s="42" t="s">
        <v>84</v>
      </c>
      <c r="E609" s="43"/>
      <c r="F609" s="43"/>
      <c r="G609" s="1"/>
      <c r="H609" s="6" t="s">
        <v>161</v>
      </c>
      <c r="I609" s="44">
        <v>1</v>
      </c>
      <c r="J609" s="45"/>
      <c r="K609" s="7">
        <f>ROUND(K628,2)</f>
        <v>20.260000000000002</v>
      </c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3">
      <c r="B610" s="2" t="s">
        <v>162</v>
      </c>
    </row>
    <row r="611" spans="1:27" x14ac:dyDescent="0.3">
      <c r="B611" t="s">
        <v>223</v>
      </c>
      <c r="C611" t="s">
        <v>164</v>
      </c>
      <c r="D611" t="s">
        <v>224</v>
      </c>
      <c r="E611" s="8">
        <v>8.4000000000000005E-2</v>
      </c>
      <c r="F611" t="s">
        <v>166</v>
      </c>
      <c r="G611" t="s">
        <v>167</v>
      </c>
      <c r="H611" s="9">
        <v>24.55</v>
      </c>
      <c r="I611" t="s">
        <v>168</v>
      </c>
      <c r="J611" s="10">
        <f>ROUND(E611/I609* H611,5)</f>
        <v>2.0621999999999998</v>
      </c>
      <c r="K611" s="11"/>
    </row>
    <row r="612" spans="1:27" x14ac:dyDescent="0.3">
      <c r="B612" t="s">
        <v>229</v>
      </c>
      <c r="C612" t="s">
        <v>164</v>
      </c>
      <c r="D612" t="s">
        <v>230</v>
      </c>
      <c r="E612" s="8">
        <v>0.21</v>
      </c>
      <c r="F612" t="s">
        <v>166</v>
      </c>
      <c r="G612" t="s">
        <v>167</v>
      </c>
      <c r="H612" s="9">
        <v>29.42</v>
      </c>
      <c r="I612" t="s">
        <v>168</v>
      </c>
      <c r="J612" s="10">
        <f>ROUND(E612/I609* H612,5)</f>
        <v>6.1782000000000004</v>
      </c>
      <c r="K612" s="11"/>
    </row>
    <row r="613" spans="1:27" x14ac:dyDescent="0.3">
      <c r="D613" s="12" t="s">
        <v>169</v>
      </c>
      <c r="E613" s="11"/>
      <c r="H613" s="11"/>
      <c r="K613" s="9">
        <f>SUM(J611:J612)</f>
        <v>8.2404000000000011</v>
      </c>
    </row>
    <row r="614" spans="1:27" x14ac:dyDescent="0.3">
      <c r="B614" s="2" t="s">
        <v>170</v>
      </c>
      <c r="E614" s="11"/>
      <c r="H614" s="11"/>
      <c r="K614" s="11"/>
    </row>
    <row r="615" spans="1:27" x14ac:dyDescent="0.3">
      <c r="B615" t="s">
        <v>347</v>
      </c>
      <c r="C615" t="s">
        <v>164</v>
      </c>
      <c r="D615" t="s">
        <v>348</v>
      </c>
      <c r="E615" s="8">
        <v>7.0000000000000007E-2</v>
      </c>
      <c r="F615" t="s">
        <v>166</v>
      </c>
      <c r="G615" t="s">
        <v>167</v>
      </c>
      <c r="H615" s="9">
        <v>1.9</v>
      </c>
      <c r="I615" t="s">
        <v>168</v>
      </c>
      <c r="J615" s="10">
        <f>ROUND(E615/I609* H615,5)</f>
        <v>0.13300000000000001</v>
      </c>
      <c r="K615" s="11"/>
    </row>
    <row r="616" spans="1:27" x14ac:dyDescent="0.3">
      <c r="D616" s="12" t="s">
        <v>173</v>
      </c>
      <c r="E616" s="11"/>
      <c r="H616" s="11"/>
      <c r="K616" s="9">
        <f>SUM(J615:J615)</f>
        <v>0.13300000000000001</v>
      </c>
    </row>
    <row r="617" spans="1:27" x14ac:dyDescent="0.3">
      <c r="B617" s="2" t="s">
        <v>174</v>
      </c>
      <c r="E617" s="11"/>
      <c r="H617" s="11"/>
      <c r="K617" s="11"/>
    </row>
    <row r="618" spans="1:27" x14ac:dyDescent="0.3">
      <c r="B618" t="s">
        <v>349</v>
      </c>
      <c r="C618" t="s">
        <v>176</v>
      </c>
      <c r="D618" t="s">
        <v>350</v>
      </c>
      <c r="E618" s="8">
        <v>1E-3</v>
      </c>
      <c r="G618" t="s">
        <v>167</v>
      </c>
      <c r="H618" s="9">
        <v>247.88</v>
      </c>
      <c r="I618" t="s">
        <v>168</v>
      </c>
      <c r="J618" s="10">
        <f>ROUND(E618* H618,5)</f>
        <v>0.24787999999999999</v>
      </c>
      <c r="K618" s="11"/>
    </row>
    <row r="619" spans="1:27" x14ac:dyDescent="0.3">
      <c r="B619" t="s">
        <v>351</v>
      </c>
      <c r="C619" t="s">
        <v>51</v>
      </c>
      <c r="D619" t="s">
        <v>352</v>
      </c>
      <c r="E619" s="8">
        <v>5.5E-2</v>
      </c>
      <c r="G619" t="s">
        <v>167</v>
      </c>
      <c r="H619" s="9">
        <v>92.22</v>
      </c>
      <c r="I619" t="s">
        <v>168</v>
      </c>
      <c r="J619" s="10">
        <f>ROUND(E619* H619,5)</f>
        <v>5.0720999999999998</v>
      </c>
      <c r="K619" s="11"/>
    </row>
    <row r="620" spans="1:27" x14ac:dyDescent="0.3">
      <c r="B620" t="s">
        <v>353</v>
      </c>
      <c r="C620" t="s">
        <v>176</v>
      </c>
      <c r="D620" t="s">
        <v>354</v>
      </c>
      <c r="E620" s="8">
        <v>1.2999999999999999E-3</v>
      </c>
      <c r="G620" t="s">
        <v>167</v>
      </c>
      <c r="H620" s="9">
        <v>55.92</v>
      </c>
      <c r="I620" t="s">
        <v>168</v>
      </c>
      <c r="J620" s="10">
        <f>ROUND(E620* H620,5)</f>
        <v>7.2700000000000001E-2</v>
      </c>
      <c r="K620" s="11"/>
    </row>
    <row r="621" spans="1:27" x14ac:dyDescent="0.3">
      <c r="B621" t="s">
        <v>355</v>
      </c>
      <c r="C621" t="s">
        <v>6</v>
      </c>
      <c r="D621" t="s">
        <v>356</v>
      </c>
      <c r="E621" s="8">
        <v>5.05</v>
      </c>
      <c r="G621" t="s">
        <v>167</v>
      </c>
      <c r="H621" s="9">
        <v>1.07</v>
      </c>
      <c r="I621" t="s">
        <v>168</v>
      </c>
      <c r="J621" s="10">
        <f>ROUND(E621* H621,5)</f>
        <v>5.4035000000000002</v>
      </c>
      <c r="K621" s="11"/>
    </row>
    <row r="622" spans="1:27" x14ac:dyDescent="0.3">
      <c r="B622" t="s">
        <v>180</v>
      </c>
      <c r="C622" t="s">
        <v>51</v>
      </c>
      <c r="D622" t="s">
        <v>181</v>
      </c>
      <c r="E622" s="8">
        <v>1E-3</v>
      </c>
      <c r="G622" t="s">
        <v>167</v>
      </c>
      <c r="H622" s="9">
        <v>2.04</v>
      </c>
      <c r="I622" t="s">
        <v>168</v>
      </c>
      <c r="J622" s="10">
        <f>ROUND(E622* H622,5)</f>
        <v>2.0400000000000001E-3</v>
      </c>
      <c r="K622" s="11"/>
    </row>
    <row r="623" spans="1:27" x14ac:dyDescent="0.3">
      <c r="D623" s="12" t="s">
        <v>184</v>
      </c>
      <c r="E623" s="11"/>
      <c r="H623" s="11"/>
      <c r="K623" s="9">
        <f>SUM(J618:J622)</f>
        <v>10.798219999999999</v>
      </c>
    </row>
    <row r="624" spans="1:27" x14ac:dyDescent="0.3">
      <c r="E624" s="11"/>
      <c r="H624" s="11"/>
      <c r="K624" s="11"/>
    </row>
    <row r="625" spans="1:27" x14ac:dyDescent="0.3">
      <c r="D625" s="12" t="s">
        <v>186</v>
      </c>
      <c r="E625" s="11"/>
      <c r="H625" s="11">
        <v>1.5</v>
      </c>
      <c r="I625" t="s">
        <v>187</v>
      </c>
      <c r="J625">
        <f>ROUND(H625/100*K613,5)</f>
        <v>0.12361</v>
      </c>
      <c r="K625" s="11"/>
    </row>
    <row r="626" spans="1:27" x14ac:dyDescent="0.3">
      <c r="D626" s="12" t="s">
        <v>185</v>
      </c>
      <c r="E626" s="11"/>
      <c r="H626" s="11"/>
      <c r="K626" s="13">
        <f>SUM(J610:J625)</f>
        <v>19.29523</v>
      </c>
    </row>
    <row r="627" spans="1:27" x14ac:dyDescent="0.3">
      <c r="D627" s="12" t="s">
        <v>212</v>
      </c>
      <c r="E627" s="11"/>
      <c r="H627" s="11">
        <v>5</v>
      </c>
      <c r="I627" t="s">
        <v>187</v>
      </c>
      <c r="K627" s="9">
        <f>ROUND(H627/100*K626,5)</f>
        <v>0.96475999999999995</v>
      </c>
    </row>
    <row r="628" spans="1:27" x14ac:dyDescent="0.3">
      <c r="D628" s="12" t="s">
        <v>188</v>
      </c>
      <c r="E628" s="11"/>
      <c r="H628" s="11"/>
      <c r="K628" s="13">
        <f>SUM(K626:K627)</f>
        <v>20.259989999999998</v>
      </c>
    </row>
    <row r="630" spans="1:27" ht="45" customHeight="1" x14ac:dyDescent="0.3">
      <c r="A630" s="5" t="s">
        <v>357</v>
      </c>
      <c r="B630" s="5" t="s">
        <v>103</v>
      </c>
      <c r="C630" s="1" t="s">
        <v>19</v>
      </c>
      <c r="D630" s="42" t="s">
        <v>104</v>
      </c>
      <c r="E630" s="43"/>
      <c r="F630" s="43"/>
      <c r="G630" s="1"/>
      <c r="H630" s="6" t="s">
        <v>161</v>
      </c>
      <c r="I630" s="44">
        <v>1</v>
      </c>
      <c r="J630" s="45"/>
      <c r="K630" s="7">
        <f>ROUND(K644,2)</f>
        <v>103.23</v>
      </c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3">
      <c r="B631" s="2" t="s">
        <v>162</v>
      </c>
    </row>
    <row r="632" spans="1:27" x14ac:dyDescent="0.3">
      <c r="B632" t="s">
        <v>229</v>
      </c>
      <c r="C632" t="s">
        <v>164</v>
      </c>
      <c r="D632" t="s">
        <v>230</v>
      </c>
      <c r="E632" s="8">
        <v>0.52500000000000002</v>
      </c>
      <c r="F632" t="s">
        <v>166</v>
      </c>
      <c r="G632" t="s">
        <v>167</v>
      </c>
      <c r="H632" s="9">
        <v>29.42</v>
      </c>
      <c r="I632" t="s">
        <v>168</v>
      </c>
      <c r="J632" s="10">
        <f>ROUND(E632/I630* H632,5)</f>
        <v>15.445499999999999</v>
      </c>
      <c r="K632" s="11"/>
    </row>
    <row r="633" spans="1:27" x14ac:dyDescent="0.3">
      <c r="B633" t="s">
        <v>223</v>
      </c>
      <c r="C633" t="s">
        <v>164</v>
      </c>
      <c r="D633" t="s">
        <v>224</v>
      </c>
      <c r="E633" s="8">
        <v>1.05</v>
      </c>
      <c r="F633" t="s">
        <v>166</v>
      </c>
      <c r="G633" t="s">
        <v>167</v>
      </c>
      <c r="H633" s="9">
        <v>24.55</v>
      </c>
      <c r="I633" t="s">
        <v>168</v>
      </c>
      <c r="J633" s="10">
        <f>ROUND(E633/I630* H633,5)</f>
        <v>25.7775</v>
      </c>
      <c r="K633" s="11"/>
    </row>
    <row r="634" spans="1:27" x14ac:dyDescent="0.3">
      <c r="D634" s="12" t="s">
        <v>169</v>
      </c>
      <c r="E634" s="11"/>
      <c r="H634" s="11"/>
      <c r="K634" s="9">
        <f>SUM(J632:J633)</f>
        <v>41.222999999999999</v>
      </c>
    </row>
    <row r="635" spans="1:27" x14ac:dyDescent="0.3">
      <c r="B635" s="2" t="s">
        <v>174</v>
      </c>
      <c r="E635" s="11"/>
      <c r="H635" s="11"/>
      <c r="K635" s="11"/>
    </row>
    <row r="636" spans="1:27" x14ac:dyDescent="0.3">
      <c r="B636" t="s">
        <v>358</v>
      </c>
      <c r="C636" t="s">
        <v>19</v>
      </c>
      <c r="D636" t="s">
        <v>359</v>
      </c>
      <c r="E636" s="8">
        <v>1.05</v>
      </c>
      <c r="G636" t="s">
        <v>167</v>
      </c>
      <c r="H636" s="9">
        <v>36.979999999999997</v>
      </c>
      <c r="I636" t="s">
        <v>168</v>
      </c>
      <c r="J636" s="10">
        <f>ROUND(E636* H636,5)</f>
        <v>38.829000000000001</v>
      </c>
      <c r="K636" s="11"/>
    </row>
    <row r="637" spans="1:27" x14ac:dyDescent="0.3">
      <c r="B637" t="s">
        <v>353</v>
      </c>
      <c r="C637" t="s">
        <v>176</v>
      </c>
      <c r="D637" t="s">
        <v>354</v>
      </c>
      <c r="E637" s="8">
        <v>2.0999999999999999E-3</v>
      </c>
      <c r="G637" t="s">
        <v>167</v>
      </c>
      <c r="H637" s="9">
        <v>55.92</v>
      </c>
      <c r="I637" t="s">
        <v>168</v>
      </c>
      <c r="J637" s="10">
        <f>ROUND(E637* H637,5)</f>
        <v>0.11743000000000001</v>
      </c>
      <c r="K637" s="11"/>
    </row>
    <row r="638" spans="1:27" x14ac:dyDescent="0.3">
      <c r="B638" t="s">
        <v>335</v>
      </c>
      <c r="C638" t="s">
        <v>51</v>
      </c>
      <c r="D638" t="s">
        <v>336</v>
      </c>
      <c r="E638" s="8">
        <v>0.19750000000000001</v>
      </c>
      <c r="G638" t="s">
        <v>167</v>
      </c>
      <c r="H638" s="9">
        <v>88.74</v>
      </c>
      <c r="I638" t="s">
        <v>168</v>
      </c>
      <c r="J638" s="10">
        <f>ROUND(E638* H638,5)</f>
        <v>17.526150000000001</v>
      </c>
      <c r="K638" s="11"/>
    </row>
    <row r="639" spans="1:27" x14ac:dyDescent="0.3">
      <c r="D639" s="12" t="s">
        <v>184</v>
      </c>
      <c r="E639" s="11"/>
      <c r="H639" s="11"/>
      <c r="K639" s="9">
        <f>SUM(J636:J638)</f>
        <v>56.472580000000001</v>
      </c>
    </row>
    <row r="640" spans="1:27" x14ac:dyDescent="0.3">
      <c r="E640" s="11"/>
      <c r="H640" s="11"/>
      <c r="K640" s="11"/>
    </row>
    <row r="641" spans="1:27" x14ac:dyDescent="0.3">
      <c r="D641" s="12" t="s">
        <v>186</v>
      </c>
      <c r="E641" s="11"/>
      <c r="H641" s="11">
        <v>1.5</v>
      </c>
      <c r="I641" t="s">
        <v>187</v>
      </c>
      <c r="J641">
        <f>ROUND(H641/100*K634,5)</f>
        <v>0.61834999999999996</v>
      </c>
      <c r="K641" s="11"/>
    </row>
    <row r="642" spans="1:27" x14ac:dyDescent="0.3">
      <c r="D642" s="12" t="s">
        <v>185</v>
      </c>
      <c r="E642" s="11"/>
      <c r="H642" s="11"/>
      <c r="K642" s="13">
        <f>SUM(J631:J641)</f>
        <v>98.313929999999999</v>
      </c>
    </row>
    <row r="643" spans="1:27" x14ac:dyDescent="0.3">
      <c r="D643" s="12" t="s">
        <v>212</v>
      </c>
      <c r="E643" s="11"/>
      <c r="H643" s="11">
        <v>5</v>
      </c>
      <c r="I643" t="s">
        <v>187</v>
      </c>
      <c r="K643" s="9">
        <f>ROUND(H643/100*K642,5)</f>
        <v>4.9157000000000002</v>
      </c>
    </row>
    <row r="644" spans="1:27" x14ac:dyDescent="0.3">
      <c r="D644" s="12" t="s">
        <v>188</v>
      </c>
      <c r="E644" s="11"/>
      <c r="H644" s="11"/>
      <c r="K644" s="13">
        <f>SUM(K642:K643)</f>
        <v>103.22963</v>
      </c>
    </row>
    <row r="646" spans="1:27" ht="45" customHeight="1" x14ac:dyDescent="0.3">
      <c r="A646" s="5" t="s">
        <v>360</v>
      </c>
      <c r="B646" s="5" t="s">
        <v>105</v>
      </c>
      <c r="C646" s="1" t="s">
        <v>6</v>
      </c>
      <c r="D646" s="42" t="s">
        <v>106</v>
      </c>
      <c r="E646" s="43"/>
      <c r="F646" s="43"/>
      <c r="G646" s="1"/>
      <c r="H646" s="6" t="s">
        <v>161</v>
      </c>
      <c r="I646" s="44">
        <v>1</v>
      </c>
      <c r="J646" s="45"/>
      <c r="K646" s="7">
        <f>ROUND(K660,2)</f>
        <v>97.86</v>
      </c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3">
      <c r="B647" s="2" t="s">
        <v>162</v>
      </c>
    </row>
    <row r="648" spans="1:27" x14ac:dyDescent="0.3">
      <c r="B648" t="s">
        <v>229</v>
      </c>
      <c r="C648" t="s">
        <v>164</v>
      </c>
      <c r="D648" t="s">
        <v>230</v>
      </c>
      <c r="E648" s="8">
        <v>0.52500000000000002</v>
      </c>
      <c r="F648" t="s">
        <v>166</v>
      </c>
      <c r="G648" t="s">
        <v>167</v>
      </c>
      <c r="H648" s="9">
        <v>29.42</v>
      </c>
      <c r="I648" t="s">
        <v>168</v>
      </c>
      <c r="J648" s="10">
        <f>ROUND(E648/I646* H648,5)</f>
        <v>15.445499999999999</v>
      </c>
      <c r="K648" s="11"/>
    </row>
    <row r="649" spans="1:27" x14ac:dyDescent="0.3">
      <c r="B649" t="s">
        <v>223</v>
      </c>
      <c r="C649" t="s">
        <v>164</v>
      </c>
      <c r="D649" t="s">
        <v>224</v>
      </c>
      <c r="E649" s="8">
        <v>0.52500000000000002</v>
      </c>
      <c r="F649" t="s">
        <v>166</v>
      </c>
      <c r="G649" t="s">
        <v>167</v>
      </c>
      <c r="H649" s="9">
        <v>24.55</v>
      </c>
      <c r="I649" t="s">
        <v>168</v>
      </c>
      <c r="J649" s="10">
        <f>ROUND(E649/I646* H649,5)</f>
        <v>12.88875</v>
      </c>
      <c r="K649" s="11"/>
    </row>
    <row r="650" spans="1:27" x14ac:dyDescent="0.3">
      <c r="D650" s="12" t="s">
        <v>169</v>
      </c>
      <c r="E650" s="11"/>
      <c r="H650" s="11"/>
      <c r="K650" s="9">
        <f>SUM(J648:J649)</f>
        <v>28.334249999999997</v>
      </c>
    </row>
    <row r="651" spans="1:27" x14ac:dyDescent="0.3">
      <c r="B651" s="2" t="s">
        <v>174</v>
      </c>
      <c r="E651" s="11"/>
      <c r="H651" s="11"/>
      <c r="K651" s="11"/>
    </row>
    <row r="652" spans="1:27" x14ac:dyDescent="0.3">
      <c r="B652" t="s">
        <v>353</v>
      </c>
      <c r="C652" t="s">
        <v>176</v>
      </c>
      <c r="D652" t="s">
        <v>354</v>
      </c>
      <c r="E652" s="8">
        <v>3.1399999999999997E-2</v>
      </c>
      <c r="G652" t="s">
        <v>167</v>
      </c>
      <c r="H652" s="9">
        <v>55.92</v>
      </c>
      <c r="I652" t="s">
        <v>168</v>
      </c>
      <c r="J652" s="10">
        <f>ROUND(E652* H652,5)</f>
        <v>1.75589</v>
      </c>
      <c r="K652" s="11"/>
    </row>
    <row r="653" spans="1:27" x14ac:dyDescent="0.3">
      <c r="B653" t="s">
        <v>361</v>
      </c>
      <c r="C653" t="s">
        <v>6</v>
      </c>
      <c r="D653" t="s">
        <v>362</v>
      </c>
      <c r="E653" s="8">
        <v>1</v>
      </c>
      <c r="G653" t="s">
        <v>167</v>
      </c>
      <c r="H653" s="9">
        <v>56.01</v>
      </c>
      <c r="I653" t="s">
        <v>168</v>
      </c>
      <c r="J653" s="10">
        <f>ROUND(E653* H653,5)</f>
        <v>56.01</v>
      </c>
      <c r="K653" s="11"/>
    </row>
    <row r="654" spans="1:27" x14ac:dyDescent="0.3">
      <c r="B654" t="s">
        <v>335</v>
      </c>
      <c r="C654" t="s">
        <v>51</v>
      </c>
      <c r="D654" t="s">
        <v>336</v>
      </c>
      <c r="E654" s="8">
        <v>7.5200000000000003E-2</v>
      </c>
      <c r="G654" t="s">
        <v>167</v>
      </c>
      <c r="H654" s="9">
        <v>88.74</v>
      </c>
      <c r="I654" t="s">
        <v>168</v>
      </c>
      <c r="J654" s="10">
        <f>ROUND(E654* H654,5)</f>
        <v>6.6732500000000003</v>
      </c>
      <c r="K654" s="11"/>
    </row>
    <row r="655" spans="1:27" x14ac:dyDescent="0.3">
      <c r="D655" s="12" t="s">
        <v>184</v>
      </c>
      <c r="E655" s="11"/>
      <c r="H655" s="11"/>
      <c r="K655" s="9">
        <f>SUM(J652:J654)</f>
        <v>64.439139999999995</v>
      </c>
    </row>
    <row r="656" spans="1:27" x14ac:dyDescent="0.3">
      <c r="E656" s="11"/>
      <c r="H656" s="11"/>
      <c r="K656" s="11"/>
    </row>
    <row r="657" spans="1:27" x14ac:dyDescent="0.3">
      <c r="D657" s="12" t="s">
        <v>186</v>
      </c>
      <c r="E657" s="11"/>
      <c r="H657" s="11">
        <v>1.5</v>
      </c>
      <c r="I657" t="s">
        <v>187</v>
      </c>
      <c r="J657">
        <f>ROUND(H657/100*K650,5)</f>
        <v>0.42501</v>
      </c>
      <c r="K657" s="11"/>
    </row>
    <row r="658" spans="1:27" x14ac:dyDescent="0.3">
      <c r="D658" s="12" t="s">
        <v>185</v>
      </c>
      <c r="E658" s="11"/>
      <c r="H658" s="11"/>
      <c r="K658" s="13">
        <f>SUM(J647:J657)</f>
        <v>93.198399999999992</v>
      </c>
    </row>
    <row r="659" spans="1:27" x14ac:dyDescent="0.3">
      <c r="D659" s="12" t="s">
        <v>212</v>
      </c>
      <c r="E659" s="11"/>
      <c r="H659" s="11">
        <v>5</v>
      </c>
      <c r="I659" t="s">
        <v>187</v>
      </c>
      <c r="K659" s="9">
        <f>ROUND(H659/100*K658,5)</f>
        <v>4.6599199999999996</v>
      </c>
    </row>
    <row r="660" spans="1:27" x14ac:dyDescent="0.3">
      <c r="D660" s="12" t="s">
        <v>188</v>
      </c>
      <c r="E660" s="11"/>
      <c r="H660" s="11"/>
      <c r="K660" s="13">
        <f>SUM(K658:K659)</f>
        <v>97.858319999999992</v>
      </c>
    </row>
    <row r="662" spans="1:27" ht="45" customHeight="1" x14ac:dyDescent="0.3">
      <c r="A662" s="5" t="s">
        <v>363</v>
      </c>
      <c r="B662" s="5" t="s">
        <v>107</v>
      </c>
      <c r="C662" s="1" t="s">
        <v>6</v>
      </c>
      <c r="D662" s="42" t="s">
        <v>108</v>
      </c>
      <c r="E662" s="43"/>
      <c r="F662" s="43"/>
      <c r="G662" s="1"/>
      <c r="H662" s="6" t="s">
        <v>161</v>
      </c>
      <c r="I662" s="44">
        <v>1</v>
      </c>
      <c r="J662" s="45"/>
      <c r="K662" s="7">
        <f>ROUND(K675,2)</f>
        <v>174.92</v>
      </c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3">
      <c r="B663" s="2" t="s">
        <v>162</v>
      </c>
    </row>
    <row r="664" spans="1:27" x14ac:dyDescent="0.3">
      <c r="B664" t="s">
        <v>364</v>
      </c>
      <c r="C664" t="s">
        <v>164</v>
      </c>
      <c r="D664" t="s">
        <v>365</v>
      </c>
      <c r="E664" s="8">
        <v>0.5</v>
      </c>
      <c r="F664" t="s">
        <v>166</v>
      </c>
      <c r="G664" t="s">
        <v>167</v>
      </c>
      <c r="H664" s="9">
        <v>29.42</v>
      </c>
      <c r="I664" t="s">
        <v>168</v>
      </c>
      <c r="J664" s="10">
        <f>ROUND(E664/I662* H664,5)</f>
        <v>14.71</v>
      </c>
      <c r="K664" s="11"/>
    </row>
    <row r="665" spans="1:27" x14ac:dyDescent="0.3">
      <c r="B665" t="s">
        <v>223</v>
      </c>
      <c r="C665" t="s">
        <v>164</v>
      </c>
      <c r="D665" t="s">
        <v>224</v>
      </c>
      <c r="E665" s="8">
        <v>0.5</v>
      </c>
      <c r="F665" t="s">
        <v>166</v>
      </c>
      <c r="G665" t="s">
        <v>167</v>
      </c>
      <c r="H665" s="9">
        <v>24.55</v>
      </c>
      <c r="I665" t="s">
        <v>168</v>
      </c>
      <c r="J665" s="10">
        <f>ROUND(E665/I662* H665,5)</f>
        <v>12.275</v>
      </c>
      <c r="K665" s="11"/>
    </row>
    <row r="666" spans="1:27" x14ac:dyDescent="0.3">
      <c r="D666" s="12" t="s">
        <v>169</v>
      </c>
      <c r="E666" s="11"/>
      <c r="H666" s="11"/>
      <c r="K666" s="9">
        <f>SUM(J664:J665)</f>
        <v>26.984999999999999</v>
      </c>
    </row>
    <row r="667" spans="1:27" x14ac:dyDescent="0.3">
      <c r="B667" s="2" t="s">
        <v>174</v>
      </c>
      <c r="E667" s="11"/>
      <c r="H667" s="11"/>
      <c r="K667" s="11"/>
    </row>
    <row r="668" spans="1:27" x14ac:dyDescent="0.3">
      <c r="B668" t="s">
        <v>335</v>
      </c>
      <c r="C668" t="s">
        <v>51</v>
      </c>
      <c r="D668" t="s">
        <v>336</v>
      </c>
      <c r="E668" s="8">
        <v>9.9000000000000005E-2</v>
      </c>
      <c r="G668" t="s">
        <v>167</v>
      </c>
      <c r="H668" s="9">
        <v>88.74</v>
      </c>
      <c r="I668" t="s">
        <v>168</v>
      </c>
      <c r="J668" s="10">
        <f>ROUND(E668* H668,5)</f>
        <v>8.7852599999999992</v>
      </c>
      <c r="K668" s="11"/>
    </row>
    <row r="669" spans="1:27" x14ac:dyDescent="0.3">
      <c r="B669" t="s">
        <v>366</v>
      </c>
      <c r="C669" t="s">
        <v>6</v>
      </c>
      <c r="D669" t="s">
        <v>367</v>
      </c>
      <c r="E669" s="8">
        <v>1</v>
      </c>
      <c r="G669" t="s">
        <v>167</v>
      </c>
      <c r="H669" s="9">
        <v>130.41999999999999</v>
      </c>
      <c r="I669" t="s">
        <v>168</v>
      </c>
      <c r="J669" s="10">
        <f>ROUND(E669* H669,5)</f>
        <v>130.41999999999999</v>
      </c>
      <c r="K669" s="11"/>
    </row>
    <row r="670" spans="1:27" x14ac:dyDescent="0.3">
      <c r="D670" s="12" t="s">
        <v>184</v>
      </c>
      <c r="E670" s="11"/>
      <c r="H670" s="11"/>
      <c r="K670" s="9">
        <f>SUM(J668:J669)</f>
        <v>139.20525999999998</v>
      </c>
    </row>
    <row r="671" spans="1:27" x14ac:dyDescent="0.3">
      <c r="E671" s="11"/>
      <c r="H671" s="11"/>
      <c r="K671" s="11"/>
    </row>
    <row r="672" spans="1:27" x14ac:dyDescent="0.3">
      <c r="D672" s="12" t="s">
        <v>186</v>
      </c>
      <c r="E672" s="11"/>
      <c r="H672" s="11">
        <v>1.5</v>
      </c>
      <c r="I672" t="s">
        <v>187</v>
      </c>
      <c r="J672">
        <f>ROUND(H672/100*K666,5)</f>
        <v>0.40477999999999997</v>
      </c>
      <c r="K672" s="11"/>
    </row>
    <row r="673" spans="1:27" x14ac:dyDescent="0.3">
      <c r="D673" s="12" t="s">
        <v>185</v>
      </c>
      <c r="E673" s="11"/>
      <c r="H673" s="11"/>
      <c r="K673" s="13">
        <f>SUM(J663:J672)</f>
        <v>166.59503999999998</v>
      </c>
    </row>
    <row r="674" spans="1:27" x14ac:dyDescent="0.3">
      <c r="D674" s="12" t="s">
        <v>212</v>
      </c>
      <c r="E674" s="11"/>
      <c r="H674" s="11">
        <v>5</v>
      </c>
      <c r="I674" t="s">
        <v>187</v>
      </c>
      <c r="K674" s="9">
        <f>ROUND(H674/100*K673,5)</f>
        <v>8.3297500000000007</v>
      </c>
    </row>
    <row r="675" spans="1:27" x14ac:dyDescent="0.3">
      <c r="D675" s="12" t="s">
        <v>188</v>
      </c>
      <c r="E675" s="11"/>
      <c r="H675" s="11"/>
      <c r="K675" s="13">
        <f>SUM(K673:K674)</f>
        <v>174.92478999999997</v>
      </c>
    </row>
    <row r="677" spans="1:27" ht="45" customHeight="1" x14ac:dyDescent="0.3">
      <c r="A677" s="5" t="s">
        <v>368</v>
      </c>
      <c r="B677" s="5" t="s">
        <v>99</v>
      </c>
      <c r="C677" s="1" t="s">
        <v>26</v>
      </c>
      <c r="D677" s="42" t="s">
        <v>100</v>
      </c>
      <c r="E677" s="43"/>
      <c r="F677" s="43"/>
      <c r="G677" s="1"/>
      <c r="H677" s="6" t="s">
        <v>161</v>
      </c>
      <c r="I677" s="44">
        <v>1</v>
      </c>
      <c r="J677" s="45"/>
      <c r="K677" s="7">
        <f>ROUND(K694,2)</f>
        <v>37.479999999999997</v>
      </c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3">
      <c r="B678" s="2" t="s">
        <v>162</v>
      </c>
    </row>
    <row r="679" spans="1:27" x14ac:dyDescent="0.3">
      <c r="B679" t="s">
        <v>223</v>
      </c>
      <c r="C679" t="s">
        <v>164</v>
      </c>
      <c r="D679" t="s">
        <v>224</v>
      </c>
      <c r="E679" s="8">
        <v>0.17499999999999999</v>
      </c>
      <c r="F679" t="s">
        <v>166</v>
      </c>
      <c r="G679" t="s">
        <v>167</v>
      </c>
      <c r="H679" s="9">
        <v>24.55</v>
      </c>
      <c r="I679" t="s">
        <v>168</v>
      </c>
      <c r="J679" s="10">
        <f>ROUND(E679/I677* H679,5)</f>
        <v>4.2962499999999997</v>
      </c>
      <c r="K679" s="11"/>
    </row>
    <row r="680" spans="1:27" x14ac:dyDescent="0.3">
      <c r="B680" t="s">
        <v>163</v>
      </c>
      <c r="C680" t="s">
        <v>164</v>
      </c>
      <c r="D680" t="s">
        <v>165</v>
      </c>
      <c r="E680" s="8">
        <v>0.02</v>
      </c>
      <c r="F680" t="s">
        <v>166</v>
      </c>
      <c r="G680" t="s">
        <v>167</v>
      </c>
      <c r="H680" s="9">
        <v>25.38</v>
      </c>
      <c r="I680" t="s">
        <v>168</v>
      </c>
      <c r="J680" s="10">
        <f>ROUND(E680/I677* H680,5)</f>
        <v>0.50760000000000005</v>
      </c>
      <c r="K680" s="11"/>
    </row>
    <row r="681" spans="1:27" x14ac:dyDescent="0.3">
      <c r="B681" t="s">
        <v>239</v>
      </c>
      <c r="C681" t="s">
        <v>164</v>
      </c>
      <c r="D681" t="s">
        <v>240</v>
      </c>
      <c r="E681" s="8">
        <v>9.5000000000000001E-2</v>
      </c>
      <c r="F681" t="s">
        <v>166</v>
      </c>
      <c r="G681" t="s">
        <v>167</v>
      </c>
      <c r="H681" s="9">
        <v>29.42</v>
      </c>
      <c r="I681" t="s">
        <v>168</v>
      </c>
      <c r="J681" s="10">
        <f>ROUND(E681/I677* H681,5)</f>
        <v>2.7949000000000002</v>
      </c>
      <c r="K681" s="11"/>
    </row>
    <row r="682" spans="1:27" x14ac:dyDescent="0.3">
      <c r="D682" s="12" t="s">
        <v>169</v>
      </c>
      <c r="E682" s="11"/>
      <c r="H682" s="11"/>
      <c r="K682" s="9">
        <f>SUM(J679:J681)</f>
        <v>7.5987499999999999</v>
      </c>
    </row>
    <row r="683" spans="1:27" x14ac:dyDescent="0.3">
      <c r="B683" s="2" t="s">
        <v>170</v>
      </c>
      <c r="E683" s="11"/>
      <c r="H683" s="11"/>
      <c r="K683" s="11"/>
    </row>
    <row r="684" spans="1:27" x14ac:dyDescent="0.3">
      <c r="B684" t="s">
        <v>225</v>
      </c>
      <c r="C684" t="s">
        <v>164</v>
      </c>
      <c r="D684" t="s">
        <v>226</v>
      </c>
      <c r="E684" s="8">
        <v>0.02</v>
      </c>
      <c r="F684" t="s">
        <v>166</v>
      </c>
      <c r="G684" t="s">
        <v>167</v>
      </c>
      <c r="H684" s="9">
        <v>5.49</v>
      </c>
      <c r="I684" t="s">
        <v>168</v>
      </c>
      <c r="J684" s="10">
        <f>ROUND(E684/I677* H684,5)</f>
        <v>0.10979999999999999</v>
      </c>
      <c r="K684" s="11"/>
    </row>
    <row r="685" spans="1:27" x14ac:dyDescent="0.3">
      <c r="D685" s="12" t="s">
        <v>173</v>
      </c>
      <c r="E685" s="11"/>
      <c r="H685" s="11"/>
      <c r="K685" s="9">
        <f>SUM(J684:J684)</f>
        <v>0.10979999999999999</v>
      </c>
    </row>
    <row r="686" spans="1:27" x14ac:dyDescent="0.3">
      <c r="B686" s="2" t="s">
        <v>174</v>
      </c>
      <c r="E686" s="11"/>
      <c r="H686" s="11"/>
      <c r="K686" s="11"/>
    </row>
    <row r="687" spans="1:27" x14ac:dyDescent="0.3">
      <c r="B687" t="s">
        <v>369</v>
      </c>
      <c r="C687" t="s">
        <v>6</v>
      </c>
      <c r="D687" t="s">
        <v>370</v>
      </c>
      <c r="E687" s="8">
        <v>55</v>
      </c>
      <c r="G687" t="s">
        <v>167</v>
      </c>
      <c r="H687" s="9">
        <v>0.49</v>
      </c>
      <c r="I687" t="s">
        <v>168</v>
      </c>
      <c r="J687" s="10">
        <f>ROUND(E687* H687,5)</f>
        <v>26.95</v>
      </c>
      <c r="K687" s="11"/>
    </row>
    <row r="688" spans="1:27" x14ac:dyDescent="0.3">
      <c r="B688" t="s">
        <v>299</v>
      </c>
      <c r="C688" t="s">
        <v>176</v>
      </c>
      <c r="D688" t="s">
        <v>300</v>
      </c>
      <c r="E688" s="8">
        <v>4.4999999999999998E-2</v>
      </c>
      <c r="G688" t="s">
        <v>167</v>
      </c>
      <c r="H688" s="9">
        <v>20.399999999999999</v>
      </c>
      <c r="I688" t="s">
        <v>168</v>
      </c>
      <c r="J688" s="10">
        <f>ROUND(E688* H688,5)</f>
        <v>0.91800000000000004</v>
      </c>
      <c r="K688" s="11"/>
    </row>
    <row r="689" spans="1:27" x14ac:dyDescent="0.3">
      <c r="D689" s="12" t="s">
        <v>184</v>
      </c>
      <c r="E689" s="11"/>
      <c r="H689" s="11"/>
      <c r="K689" s="9">
        <f>SUM(J687:J688)</f>
        <v>27.867999999999999</v>
      </c>
    </row>
    <row r="690" spans="1:27" x14ac:dyDescent="0.3">
      <c r="E690" s="11"/>
      <c r="H690" s="11"/>
      <c r="K690" s="11"/>
    </row>
    <row r="691" spans="1:27" x14ac:dyDescent="0.3">
      <c r="D691" s="12" t="s">
        <v>186</v>
      </c>
      <c r="E691" s="11"/>
      <c r="H691" s="11">
        <v>1.5</v>
      </c>
      <c r="I691" t="s">
        <v>187</v>
      </c>
      <c r="J691">
        <f>ROUND(H691/100*K682,5)</f>
        <v>0.11398</v>
      </c>
      <c r="K691" s="11"/>
    </row>
    <row r="692" spans="1:27" x14ac:dyDescent="0.3">
      <c r="D692" s="12" t="s">
        <v>185</v>
      </c>
      <c r="E692" s="11"/>
      <c r="H692" s="11"/>
      <c r="K692" s="13">
        <f>SUM(J678:J691)</f>
        <v>35.690529999999995</v>
      </c>
    </row>
    <row r="693" spans="1:27" x14ac:dyDescent="0.3">
      <c r="D693" s="12" t="s">
        <v>212</v>
      </c>
      <c r="E693" s="11"/>
      <c r="H693" s="11">
        <v>5</v>
      </c>
      <c r="I693" t="s">
        <v>187</v>
      </c>
      <c r="K693" s="9">
        <f>ROUND(H693/100*K692,5)</f>
        <v>1.7845299999999999</v>
      </c>
    </row>
    <row r="694" spans="1:27" x14ac:dyDescent="0.3">
      <c r="D694" s="12" t="s">
        <v>188</v>
      </c>
      <c r="E694" s="11"/>
      <c r="H694" s="11"/>
      <c r="K694" s="13">
        <f>SUM(K692:K693)</f>
        <v>37.475059999999992</v>
      </c>
    </row>
    <row r="696" spans="1:27" ht="45" customHeight="1" x14ac:dyDescent="0.3">
      <c r="A696" s="5" t="s">
        <v>371</v>
      </c>
      <c r="B696" s="5" t="s">
        <v>91</v>
      </c>
      <c r="C696" s="1" t="s">
        <v>26</v>
      </c>
      <c r="D696" s="42" t="s">
        <v>92</v>
      </c>
      <c r="E696" s="43"/>
      <c r="F696" s="43"/>
      <c r="G696" s="1"/>
      <c r="H696" s="6" t="s">
        <v>161</v>
      </c>
      <c r="I696" s="44">
        <v>1</v>
      </c>
      <c r="J696" s="45"/>
      <c r="K696" s="7">
        <f>ROUND(K714,2)</f>
        <v>50.19</v>
      </c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3">
      <c r="B697" s="2" t="s">
        <v>162</v>
      </c>
    </row>
    <row r="698" spans="1:27" x14ac:dyDescent="0.3">
      <c r="B698" t="s">
        <v>223</v>
      </c>
      <c r="C698" t="s">
        <v>164</v>
      </c>
      <c r="D698" t="s">
        <v>224</v>
      </c>
      <c r="E698" s="8">
        <v>0.44</v>
      </c>
      <c r="F698" t="s">
        <v>166</v>
      </c>
      <c r="G698" t="s">
        <v>167</v>
      </c>
      <c r="H698" s="9">
        <v>24.55</v>
      </c>
      <c r="I698" t="s">
        <v>168</v>
      </c>
      <c r="J698" s="10">
        <f>ROUND(E698/I696* H698,5)</f>
        <v>10.802</v>
      </c>
      <c r="K698" s="11"/>
    </row>
    <row r="699" spans="1:27" x14ac:dyDescent="0.3">
      <c r="B699" t="s">
        <v>229</v>
      </c>
      <c r="C699" t="s">
        <v>164</v>
      </c>
      <c r="D699" t="s">
        <v>230</v>
      </c>
      <c r="E699" s="8">
        <v>0.5796</v>
      </c>
      <c r="F699" t="s">
        <v>166</v>
      </c>
      <c r="G699" t="s">
        <v>167</v>
      </c>
      <c r="H699" s="9">
        <v>29.42</v>
      </c>
      <c r="I699" t="s">
        <v>168</v>
      </c>
      <c r="J699" s="10">
        <f>ROUND(E699/I696* H699,5)</f>
        <v>17.051829999999999</v>
      </c>
      <c r="K699" s="11"/>
    </row>
    <row r="700" spans="1:27" x14ac:dyDescent="0.3">
      <c r="D700" s="12" t="s">
        <v>169</v>
      </c>
      <c r="E700" s="11"/>
      <c r="H700" s="11"/>
      <c r="K700" s="9">
        <f>SUM(J698:J699)</f>
        <v>27.853829999999999</v>
      </c>
    </row>
    <row r="701" spans="1:27" x14ac:dyDescent="0.3">
      <c r="B701" s="2" t="s">
        <v>174</v>
      </c>
      <c r="E701" s="11"/>
      <c r="H701" s="11"/>
      <c r="K701" s="11"/>
    </row>
    <row r="702" spans="1:27" x14ac:dyDescent="0.3">
      <c r="B702" t="s">
        <v>180</v>
      </c>
      <c r="C702" t="s">
        <v>51</v>
      </c>
      <c r="D702" t="s">
        <v>181</v>
      </c>
      <c r="E702" s="8">
        <v>1E-3</v>
      </c>
      <c r="G702" t="s">
        <v>167</v>
      </c>
      <c r="H702" s="9">
        <v>2.04</v>
      </c>
      <c r="I702" t="s">
        <v>168</v>
      </c>
      <c r="J702" s="10">
        <f>ROUND(E702* H702,5)</f>
        <v>2.0400000000000001E-3</v>
      </c>
      <c r="K702" s="11"/>
    </row>
    <row r="703" spans="1:27" x14ac:dyDescent="0.3">
      <c r="B703" t="s">
        <v>372</v>
      </c>
      <c r="C703" t="s">
        <v>26</v>
      </c>
      <c r="D703" t="s">
        <v>373</v>
      </c>
      <c r="E703" s="8">
        <v>1.02</v>
      </c>
      <c r="G703" t="s">
        <v>167</v>
      </c>
      <c r="H703" s="9">
        <v>9.1</v>
      </c>
      <c r="I703" t="s">
        <v>168</v>
      </c>
      <c r="J703" s="10">
        <f>ROUND(E703* H703,5)</f>
        <v>9.282</v>
      </c>
      <c r="K703" s="11"/>
    </row>
    <row r="704" spans="1:27" x14ac:dyDescent="0.3">
      <c r="B704" t="s">
        <v>178</v>
      </c>
      <c r="C704" t="s">
        <v>176</v>
      </c>
      <c r="D704" t="s">
        <v>179</v>
      </c>
      <c r="E704" s="8">
        <v>3.0999999999999999E-3</v>
      </c>
      <c r="G704" t="s">
        <v>167</v>
      </c>
      <c r="H704" s="9">
        <v>138.19999999999999</v>
      </c>
      <c r="I704" t="s">
        <v>168</v>
      </c>
      <c r="J704" s="10">
        <f>ROUND(E704* H704,5)</f>
        <v>0.42842000000000002</v>
      </c>
      <c r="K704" s="11"/>
    </row>
    <row r="705" spans="1:27" x14ac:dyDescent="0.3">
      <c r="D705" s="12" t="s">
        <v>184</v>
      </c>
      <c r="E705" s="11"/>
      <c r="H705" s="11"/>
      <c r="K705" s="9">
        <f>SUM(J702:J704)</f>
        <v>9.7124600000000001</v>
      </c>
    </row>
    <row r="706" spans="1:27" x14ac:dyDescent="0.3">
      <c r="B706" s="2" t="s">
        <v>158</v>
      </c>
      <c r="E706" s="11"/>
      <c r="H706" s="11"/>
      <c r="K706" s="11"/>
    </row>
    <row r="707" spans="1:27" x14ac:dyDescent="0.3">
      <c r="B707" t="s">
        <v>195</v>
      </c>
      <c r="C707" t="s">
        <v>51</v>
      </c>
      <c r="D707" t="s">
        <v>196</v>
      </c>
      <c r="E707" s="8">
        <v>3.15E-2</v>
      </c>
      <c r="G707" t="s">
        <v>167</v>
      </c>
      <c r="H707" s="9">
        <v>216.35024000000001</v>
      </c>
      <c r="I707" t="s">
        <v>168</v>
      </c>
      <c r="J707" s="10">
        <f>ROUND(E707* H707,5)</f>
        <v>6.8150300000000001</v>
      </c>
      <c r="K707" s="11"/>
    </row>
    <row r="708" spans="1:27" x14ac:dyDescent="0.3">
      <c r="B708" t="s">
        <v>199</v>
      </c>
      <c r="C708" t="s">
        <v>51</v>
      </c>
      <c r="D708" t="s">
        <v>200</v>
      </c>
      <c r="E708" s="8">
        <v>3.0599999999999999E-2</v>
      </c>
      <c r="G708" t="s">
        <v>167</v>
      </c>
      <c r="H708" s="9">
        <v>97.967299999999994</v>
      </c>
      <c r="I708" t="s">
        <v>168</v>
      </c>
      <c r="J708" s="10">
        <f>ROUND(E708* H708,5)</f>
        <v>2.9977999999999998</v>
      </c>
      <c r="K708" s="11"/>
    </row>
    <row r="709" spans="1:27" x14ac:dyDescent="0.3">
      <c r="D709" s="12" t="s">
        <v>374</v>
      </c>
      <c r="E709" s="11"/>
      <c r="H709" s="11"/>
      <c r="K709" s="9">
        <f>SUM(J707:J708)</f>
        <v>9.8128299999999999</v>
      </c>
    </row>
    <row r="710" spans="1:27" x14ac:dyDescent="0.3">
      <c r="E710" s="11"/>
      <c r="H710" s="11"/>
      <c r="K710" s="11"/>
    </row>
    <row r="711" spans="1:27" x14ac:dyDescent="0.3">
      <c r="D711" s="12" t="s">
        <v>186</v>
      </c>
      <c r="E711" s="11"/>
      <c r="H711" s="11">
        <v>1.5</v>
      </c>
      <c r="I711" t="s">
        <v>187</v>
      </c>
      <c r="J711">
        <f>ROUND(H711/100*K700,5)</f>
        <v>0.41781000000000001</v>
      </c>
      <c r="K711" s="11"/>
    </row>
    <row r="712" spans="1:27" x14ac:dyDescent="0.3">
      <c r="D712" s="12" t="s">
        <v>185</v>
      </c>
      <c r="E712" s="11"/>
      <c r="H712" s="11"/>
      <c r="K712" s="13">
        <f>SUM(J697:J711)</f>
        <v>47.796930000000003</v>
      </c>
    </row>
    <row r="713" spans="1:27" x14ac:dyDescent="0.3">
      <c r="D713" s="12" t="s">
        <v>212</v>
      </c>
      <c r="E713" s="11"/>
      <c r="H713" s="11">
        <v>5</v>
      </c>
      <c r="I713" t="s">
        <v>187</v>
      </c>
      <c r="K713" s="9">
        <f>ROUND(H713/100*K712,5)</f>
        <v>2.38985</v>
      </c>
    </row>
    <row r="714" spans="1:27" x14ac:dyDescent="0.3">
      <c r="D714" s="12" t="s">
        <v>188</v>
      </c>
      <c r="E714" s="11"/>
      <c r="H714" s="11"/>
      <c r="K714" s="13">
        <f>SUM(K712:K713)</f>
        <v>50.186780000000006</v>
      </c>
    </row>
    <row r="716" spans="1:27" ht="45" customHeight="1" x14ac:dyDescent="0.3">
      <c r="A716" s="5" t="s">
        <v>375</v>
      </c>
      <c r="B716" s="5" t="s">
        <v>93</v>
      </c>
      <c r="C716" s="1" t="s">
        <v>26</v>
      </c>
      <c r="D716" s="42" t="s">
        <v>94</v>
      </c>
      <c r="E716" s="43"/>
      <c r="F716" s="43"/>
      <c r="G716" s="1"/>
      <c r="H716" s="6" t="s">
        <v>161</v>
      </c>
      <c r="I716" s="44">
        <v>1</v>
      </c>
      <c r="J716" s="45"/>
      <c r="K716" s="7">
        <f>ROUND(K734,2)</f>
        <v>62.18</v>
      </c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3">
      <c r="B717" s="2" t="s">
        <v>162</v>
      </c>
    </row>
    <row r="718" spans="1:27" x14ac:dyDescent="0.3">
      <c r="B718" t="s">
        <v>223</v>
      </c>
      <c r="C718" t="s">
        <v>164</v>
      </c>
      <c r="D718" t="s">
        <v>224</v>
      </c>
      <c r="E718" s="8">
        <v>0.44</v>
      </c>
      <c r="F718" t="s">
        <v>166</v>
      </c>
      <c r="G718" t="s">
        <v>167</v>
      </c>
      <c r="H718" s="9">
        <v>24.55</v>
      </c>
      <c r="I718" t="s">
        <v>168</v>
      </c>
      <c r="J718" s="10">
        <f>ROUND(E718/I716* H718,5)</f>
        <v>10.802</v>
      </c>
      <c r="K718" s="11"/>
    </row>
    <row r="719" spans="1:27" x14ac:dyDescent="0.3">
      <c r="B719" t="s">
        <v>229</v>
      </c>
      <c r="C719" t="s">
        <v>164</v>
      </c>
      <c r="D719" t="s">
        <v>230</v>
      </c>
      <c r="E719" s="8">
        <v>0.5796</v>
      </c>
      <c r="F719" t="s">
        <v>166</v>
      </c>
      <c r="G719" t="s">
        <v>167</v>
      </c>
      <c r="H719" s="9">
        <v>29.42</v>
      </c>
      <c r="I719" t="s">
        <v>168</v>
      </c>
      <c r="J719" s="10">
        <f>ROUND(E719/I716* H719,5)</f>
        <v>17.051829999999999</v>
      </c>
      <c r="K719" s="11"/>
    </row>
    <row r="720" spans="1:27" x14ac:dyDescent="0.3">
      <c r="D720" s="12" t="s">
        <v>169</v>
      </c>
      <c r="E720" s="11"/>
      <c r="H720" s="11"/>
      <c r="K720" s="9">
        <f>SUM(J718:J719)</f>
        <v>27.853829999999999</v>
      </c>
    </row>
    <row r="721" spans="1:27" x14ac:dyDescent="0.3">
      <c r="B721" s="2" t="s">
        <v>174</v>
      </c>
      <c r="E721" s="11"/>
      <c r="H721" s="11"/>
      <c r="K721" s="11"/>
    </row>
    <row r="722" spans="1:27" x14ac:dyDescent="0.3">
      <c r="B722" t="s">
        <v>376</v>
      </c>
      <c r="C722" t="s">
        <v>26</v>
      </c>
      <c r="D722" t="s">
        <v>377</v>
      </c>
      <c r="E722" s="8">
        <v>1.02</v>
      </c>
      <c r="G722" t="s">
        <v>167</v>
      </c>
      <c r="H722" s="9">
        <v>20.3</v>
      </c>
      <c r="I722" t="s">
        <v>168</v>
      </c>
      <c r="J722" s="10">
        <f>ROUND(E722* H722,5)</f>
        <v>20.706</v>
      </c>
      <c r="K722" s="11"/>
    </row>
    <row r="723" spans="1:27" x14ac:dyDescent="0.3">
      <c r="B723" t="s">
        <v>178</v>
      </c>
      <c r="C723" t="s">
        <v>176</v>
      </c>
      <c r="D723" t="s">
        <v>179</v>
      </c>
      <c r="E723" s="8">
        <v>3.0999999999999999E-3</v>
      </c>
      <c r="G723" t="s">
        <v>167</v>
      </c>
      <c r="H723" s="9">
        <v>138.19999999999999</v>
      </c>
      <c r="I723" t="s">
        <v>168</v>
      </c>
      <c r="J723" s="10">
        <f>ROUND(E723* H723,5)</f>
        <v>0.42842000000000002</v>
      </c>
      <c r="K723" s="11"/>
    </row>
    <row r="724" spans="1:27" x14ac:dyDescent="0.3">
      <c r="B724" t="s">
        <v>180</v>
      </c>
      <c r="C724" t="s">
        <v>51</v>
      </c>
      <c r="D724" t="s">
        <v>181</v>
      </c>
      <c r="E724" s="8">
        <v>1E-3</v>
      </c>
      <c r="G724" t="s">
        <v>167</v>
      </c>
      <c r="H724" s="9">
        <v>2.04</v>
      </c>
      <c r="I724" t="s">
        <v>168</v>
      </c>
      <c r="J724" s="10">
        <f>ROUND(E724* H724,5)</f>
        <v>2.0400000000000001E-3</v>
      </c>
      <c r="K724" s="11"/>
    </row>
    <row r="725" spans="1:27" x14ac:dyDescent="0.3">
      <c r="D725" s="12" t="s">
        <v>184</v>
      </c>
      <c r="E725" s="11"/>
      <c r="H725" s="11"/>
      <c r="K725" s="9">
        <f>SUM(J722:J724)</f>
        <v>21.13646</v>
      </c>
    </row>
    <row r="726" spans="1:27" x14ac:dyDescent="0.3">
      <c r="B726" s="2" t="s">
        <v>158</v>
      </c>
      <c r="E726" s="11"/>
      <c r="H726" s="11"/>
      <c r="K726" s="11"/>
    </row>
    <row r="727" spans="1:27" x14ac:dyDescent="0.3">
      <c r="B727" t="s">
        <v>199</v>
      </c>
      <c r="C727" t="s">
        <v>51</v>
      </c>
      <c r="D727" t="s">
        <v>200</v>
      </c>
      <c r="E727" s="8">
        <v>3.0599999999999999E-2</v>
      </c>
      <c r="G727" t="s">
        <v>167</v>
      </c>
      <c r="H727" s="9">
        <v>97.967299999999994</v>
      </c>
      <c r="I727" t="s">
        <v>168</v>
      </c>
      <c r="J727" s="10">
        <f>ROUND(E727* H727,5)</f>
        <v>2.9977999999999998</v>
      </c>
      <c r="K727" s="11"/>
    </row>
    <row r="728" spans="1:27" x14ac:dyDescent="0.3">
      <c r="B728" t="s">
        <v>195</v>
      </c>
      <c r="C728" t="s">
        <v>51</v>
      </c>
      <c r="D728" t="s">
        <v>196</v>
      </c>
      <c r="E728" s="8">
        <v>3.15E-2</v>
      </c>
      <c r="G728" t="s">
        <v>167</v>
      </c>
      <c r="H728" s="9">
        <v>216.35024000000001</v>
      </c>
      <c r="I728" t="s">
        <v>168</v>
      </c>
      <c r="J728" s="10">
        <f>ROUND(E728* H728,5)</f>
        <v>6.8150300000000001</v>
      </c>
      <c r="K728" s="11"/>
    </row>
    <row r="729" spans="1:27" x14ac:dyDescent="0.3">
      <c r="D729" s="12" t="s">
        <v>374</v>
      </c>
      <c r="E729" s="11"/>
      <c r="H729" s="11"/>
      <c r="K729" s="9">
        <f>SUM(J727:J728)</f>
        <v>9.8128299999999999</v>
      </c>
    </row>
    <row r="730" spans="1:27" x14ac:dyDescent="0.3">
      <c r="E730" s="11"/>
      <c r="H730" s="11"/>
      <c r="K730" s="11"/>
    </row>
    <row r="731" spans="1:27" x14ac:dyDescent="0.3">
      <c r="D731" s="12" t="s">
        <v>186</v>
      </c>
      <c r="E731" s="11"/>
      <c r="H731" s="11">
        <v>1.5</v>
      </c>
      <c r="I731" t="s">
        <v>187</v>
      </c>
      <c r="J731">
        <f>ROUND(H731/100*K720,5)</f>
        <v>0.41781000000000001</v>
      </c>
      <c r="K731" s="11"/>
    </row>
    <row r="732" spans="1:27" x14ac:dyDescent="0.3">
      <c r="D732" s="12" t="s">
        <v>185</v>
      </c>
      <c r="E732" s="11"/>
      <c r="H732" s="11"/>
      <c r="K732" s="13">
        <f>SUM(J717:J731)</f>
        <v>59.220930000000003</v>
      </c>
    </row>
    <row r="733" spans="1:27" x14ac:dyDescent="0.3">
      <c r="D733" s="12" t="s">
        <v>212</v>
      </c>
      <c r="E733" s="11"/>
      <c r="H733" s="11">
        <v>5</v>
      </c>
      <c r="I733" t="s">
        <v>187</v>
      </c>
      <c r="K733" s="9">
        <f>ROUND(H733/100*K732,5)</f>
        <v>2.9610500000000002</v>
      </c>
    </row>
    <row r="734" spans="1:27" x14ac:dyDescent="0.3">
      <c r="D734" s="12" t="s">
        <v>188</v>
      </c>
      <c r="E734" s="11"/>
      <c r="H734" s="11"/>
      <c r="K734" s="13">
        <f>SUM(K732:K733)</f>
        <v>62.181980000000003</v>
      </c>
    </row>
    <row r="736" spans="1:27" ht="45" customHeight="1" x14ac:dyDescent="0.3">
      <c r="A736" s="5" t="s">
        <v>378</v>
      </c>
      <c r="B736" s="5" t="s">
        <v>95</v>
      </c>
      <c r="C736" s="1" t="s">
        <v>26</v>
      </c>
      <c r="D736" s="42" t="s">
        <v>96</v>
      </c>
      <c r="E736" s="43"/>
      <c r="F736" s="43"/>
      <c r="G736" s="1"/>
      <c r="H736" s="6" t="s">
        <v>161</v>
      </c>
      <c r="I736" s="44">
        <v>1</v>
      </c>
      <c r="J736" s="45"/>
      <c r="K736" s="7">
        <f>ROUND(K755,2)</f>
        <v>59.9</v>
      </c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11" x14ac:dyDescent="0.3">
      <c r="B737" s="2" t="s">
        <v>162</v>
      </c>
    </row>
    <row r="738" spans="2:11" x14ac:dyDescent="0.3">
      <c r="B738" t="s">
        <v>223</v>
      </c>
      <c r="C738" t="s">
        <v>164</v>
      </c>
      <c r="D738" t="s">
        <v>224</v>
      </c>
      <c r="E738" s="8">
        <v>0.44</v>
      </c>
      <c r="F738" t="s">
        <v>166</v>
      </c>
      <c r="G738" t="s">
        <v>167</v>
      </c>
      <c r="H738" s="9">
        <v>24.55</v>
      </c>
      <c r="I738" t="s">
        <v>168</v>
      </c>
      <c r="J738" s="10">
        <f>ROUND(E738/I736* H738,5)</f>
        <v>10.802</v>
      </c>
      <c r="K738" s="11"/>
    </row>
    <row r="739" spans="2:11" x14ac:dyDescent="0.3">
      <c r="B739" t="s">
        <v>229</v>
      </c>
      <c r="C739" t="s">
        <v>164</v>
      </c>
      <c r="D739" t="s">
        <v>230</v>
      </c>
      <c r="E739" s="8">
        <v>0.5796</v>
      </c>
      <c r="F739" t="s">
        <v>166</v>
      </c>
      <c r="G739" t="s">
        <v>167</v>
      </c>
      <c r="H739" s="9">
        <v>29.42</v>
      </c>
      <c r="I739" t="s">
        <v>168</v>
      </c>
      <c r="J739" s="10">
        <f>ROUND(E739/I736* H739,5)</f>
        <v>17.051829999999999</v>
      </c>
      <c r="K739" s="11"/>
    </row>
    <row r="740" spans="2:11" x14ac:dyDescent="0.3">
      <c r="D740" s="12" t="s">
        <v>169</v>
      </c>
      <c r="E740" s="11"/>
      <c r="H740" s="11"/>
      <c r="K740" s="9">
        <f>SUM(J738:J739)</f>
        <v>27.853829999999999</v>
      </c>
    </row>
    <row r="741" spans="2:11" x14ac:dyDescent="0.3">
      <c r="B741" s="2" t="s">
        <v>174</v>
      </c>
      <c r="E741" s="11"/>
      <c r="H741" s="11"/>
      <c r="K741" s="11"/>
    </row>
    <row r="742" spans="2:11" x14ac:dyDescent="0.3">
      <c r="B742" t="s">
        <v>180</v>
      </c>
      <c r="C742" t="s">
        <v>51</v>
      </c>
      <c r="D742" t="s">
        <v>181</v>
      </c>
      <c r="E742" s="8">
        <v>1E-3</v>
      </c>
      <c r="G742" t="s">
        <v>167</v>
      </c>
      <c r="H742" s="9">
        <v>2.04</v>
      </c>
      <c r="I742" t="s">
        <v>168</v>
      </c>
      <c r="J742" s="10">
        <f>ROUND(E742* H742,5)</f>
        <v>2.0400000000000001E-3</v>
      </c>
      <c r="K742" s="11"/>
    </row>
    <row r="743" spans="2:11" x14ac:dyDescent="0.3">
      <c r="B743" t="s">
        <v>349</v>
      </c>
      <c r="C743" t="s">
        <v>176</v>
      </c>
      <c r="D743" t="s">
        <v>350</v>
      </c>
      <c r="E743" s="8">
        <v>3.0999999999999999E-3</v>
      </c>
      <c r="G743" t="s">
        <v>167</v>
      </c>
      <c r="H743" s="9">
        <v>247.88</v>
      </c>
      <c r="I743" t="s">
        <v>168</v>
      </c>
      <c r="J743" s="10">
        <f>ROUND(E743* H743,5)</f>
        <v>0.76842999999999995</v>
      </c>
      <c r="K743" s="11"/>
    </row>
    <row r="744" spans="2:11" x14ac:dyDescent="0.3">
      <c r="B744" t="s">
        <v>379</v>
      </c>
      <c r="C744" t="s">
        <v>26</v>
      </c>
      <c r="D744" t="s">
        <v>380</v>
      </c>
      <c r="E744" s="8">
        <v>1.02</v>
      </c>
      <c r="G744" t="s">
        <v>167</v>
      </c>
      <c r="H744" s="9">
        <v>16.88</v>
      </c>
      <c r="I744" t="s">
        <v>168</v>
      </c>
      <c r="J744" s="10">
        <f>ROUND(E744* H744,5)</f>
        <v>17.217600000000001</v>
      </c>
      <c r="K744" s="11"/>
    </row>
    <row r="745" spans="2:11" x14ac:dyDescent="0.3">
      <c r="B745" t="s">
        <v>381</v>
      </c>
      <c r="C745" t="s">
        <v>110</v>
      </c>
      <c r="D745" t="s">
        <v>382</v>
      </c>
      <c r="E745" s="8">
        <v>0.255</v>
      </c>
      <c r="G745" t="s">
        <v>167</v>
      </c>
      <c r="H745" s="9">
        <v>3.83</v>
      </c>
      <c r="I745" t="s">
        <v>168</v>
      </c>
      <c r="J745" s="10">
        <f>ROUND(E745* H745,5)</f>
        <v>0.97665000000000002</v>
      </c>
      <c r="K745" s="11"/>
    </row>
    <row r="746" spans="2:11" x14ac:dyDescent="0.3">
      <c r="D746" s="12" t="s">
        <v>184</v>
      </c>
      <c r="E746" s="11"/>
      <c r="H746" s="11"/>
      <c r="K746" s="9">
        <f>SUM(J742:J745)</f>
        <v>18.96472</v>
      </c>
    </row>
    <row r="747" spans="2:11" x14ac:dyDescent="0.3">
      <c r="B747" s="2" t="s">
        <v>158</v>
      </c>
      <c r="E747" s="11"/>
      <c r="H747" s="11"/>
      <c r="K747" s="11"/>
    </row>
    <row r="748" spans="2:11" x14ac:dyDescent="0.3">
      <c r="B748" t="s">
        <v>195</v>
      </c>
      <c r="C748" t="s">
        <v>51</v>
      </c>
      <c r="D748" t="s">
        <v>196</v>
      </c>
      <c r="E748" s="8">
        <v>3.15E-2</v>
      </c>
      <c r="G748" t="s">
        <v>167</v>
      </c>
      <c r="H748" s="9">
        <v>216.35024000000001</v>
      </c>
      <c r="I748" t="s">
        <v>168</v>
      </c>
      <c r="J748" s="10">
        <f>ROUND(E748* H748,5)</f>
        <v>6.8150300000000001</v>
      </c>
      <c r="K748" s="11"/>
    </row>
    <row r="749" spans="2:11" x14ac:dyDescent="0.3">
      <c r="B749" t="s">
        <v>199</v>
      </c>
      <c r="C749" t="s">
        <v>51</v>
      </c>
      <c r="D749" t="s">
        <v>200</v>
      </c>
      <c r="E749" s="8">
        <v>3.0599999999999999E-2</v>
      </c>
      <c r="G749" t="s">
        <v>167</v>
      </c>
      <c r="H749" s="9">
        <v>97.967299999999994</v>
      </c>
      <c r="I749" t="s">
        <v>168</v>
      </c>
      <c r="J749" s="10">
        <f>ROUND(E749* H749,5)</f>
        <v>2.9977999999999998</v>
      </c>
      <c r="K749" s="11"/>
    </row>
    <row r="750" spans="2:11" x14ac:dyDescent="0.3">
      <c r="D750" s="12" t="s">
        <v>374</v>
      </c>
      <c r="E750" s="11"/>
      <c r="H750" s="11"/>
      <c r="K750" s="9">
        <f>SUM(J748:J749)</f>
        <v>9.8128299999999999</v>
      </c>
    </row>
    <row r="751" spans="2:11" x14ac:dyDescent="0.3">
      <c r="E751" s="11"/>
      <c r="H751" s="11"/>
      <c r="K751" s="11"/>
    </row>
    <row r="752" spans="2:11" x14ac:dyDescent="0.3">
      <c r="D752" s="12" t="s">
        <v>186</v>
      </c>
      <c r="E752" s="11"/>
      <c r="H752" s="11">
        <v>1.5</v>
      </c>
      <c r="I752" t="s">
        <v>187</v>
      </c>
      <c r="J752">
        <f>ROUND(H752/100*K740,5)</f>
        <v>0.41781000000000001</v>
      </c>
      <c r="K752" s="11"/>
    </row>
    <row r="753" spans="1:27" x14ac:dyDescent="0.3">
      <c r="D753" s="12" t="s">
        <v>185</v>
      </c>
      <c r="E753" s="11"/>
      <c r="H753" s="11"/>
      <c r="K753" s="13">
        <f>SUM(J737:J752)</f>
        <v>57.049189999999996</v>
      </c>
    </row>
    <row r="754" spans="1:27" x14ac:dyDescent="0.3">
      <c r="D754" s="12" t="s">
        <v>212</v>
      </c>
      <c r="E754" s="11"/>
      <c r="H754" s="11">
        <v>5</v>
      </c>
      <c r="I754" t="s">
        <v>187</v>
      </c>
      <c r="K754" s="9">
        <f>ROUND(H754/100*K753,5)</f>
        <v>2.8524600000000002</v>
      </c>
    </row>
    <row r="755" spans="1:27" x14ac:dyDescent="0.3">
      <c r="D755" s="12" t="s">
        <v>188</v>
      </c>
      <c r="E755" s="11"/>
      <c r="H755" s="11"/>
      <c r="K755" s="13">
        <f>SUM(K753:K754)</f>
        <v>59.901649999999997</v>
      </c>
    </row>
    <row r="757" spans="1:27" ht="45" customHeight="1" x14ac:dyDescent="0.3">
      <c r="A757" s="5" t="s">
        <v>383</v>
      </c>
      <c r="B757" s="5" t="s">
        <v>97</v>
      </c>
      <c r="C757" s="1" t="s">
        <v>19</v>
      </c>
      <c r="D757" s="42" t="s">
        <v>98</v>
      </c>
      <c r="E757" s="43"/>
      <c r="F757" s="43"/>
      <c r="G757" s="1"/>
      <c r="H757" s="6" t="s">
        <v>161</v>
      </c>
      <c r="I757" s="44">
        <v>1</v>
      </c>
      <c r="J757" s="45"/>
      <c r="K757" s="7">
        <f>ROUND(K774,2)</f>
        <v>36.659999999999997</v>
      </c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3">
      <c r="B758" s="2" t="s">
        <v>162</v>
      </c>
    </row>
    <row r="759" spans="1:27" x14ac:dyDescent="0.3">
      <c r="B759" t="s">
        <v>223</v>
      </c>
      <c r="C759" t="s">
        <v>164</v>
      </c>
      <c r="D759" t="s">
        <v>224</v>
      </c>
      <c r="E759" s="8">
        <v>0.36870000000000003</v>
      </c>
      <c r="F759" t="s">
        <v>166</v>
      </c>
      <c r="G759" t="s">
        <v>167</v>
      </c>
      <c r="H759" s="9">
        <v>24.55</v>
      </c>
      <c r="I759" t="s">
        <v>168</v>
      </c>
      <c r="J759" s="10">
        <f>ROUND(E759/I757* H759,5)</f>
        <v>9.0515899999999991</v>
      </c>
      <c r="K759" s="11"/>
    </row>
    <row r="760" spans="1:27" x14ac:dyDescent="0.3">
      <c r="B760" t="s">
        <v>239</v>
      </c>
      <c r="C760" t="s">
        <v>164</v>
      </c>
      <c r="D760" t="s">
        <v>240</v>
      </c>
      <c r="E760" s="8">
        <v>0.48580000000000001</v>
      </c>
      <c r="F760" t="s">
        <v>166</v>
      </c>
      <c r="G760" t="s">
        <v>167</v>
      </c>
      <c r="H760" s="9">
        <v>29.42</v>
      </c>
      <c r="I760" t="s">
        <v>168</v>
      </c>
      <c r="J760" s="10">
        <f>ROUND(E760/I757* H760,5)</f>
        <v>14.29224</v>
      </c>
      <c r="K760" s="11"/>
    </row>
    <row r="761" spans="1:27" x14ac:dyDescent="0.3">
      <c r="D761" s="12" t="s">
        <v>169</v>
      </c>
      <c r="E761" s="11"/>
      <c r="H761" s="11"/>
      <c r="K761" s="9">
        <f>SUM(J759:J760)</f>
        <v>23.343829999999997</v>
      </c>
    </row>
    <row r="762" spans="1:27" x14ac:dyDescent="0.3">
      <c r="B762" s="2" t="s">
        <v>174</v>
      </c>
      <c r="E762" s="11"/>
      <c r="H762" s="11"/>
      <c r="K762" s="11"/>
    </row>
    <row r="763" spans="1:27" x14ac:dyDescent="0.3">
      <c r="B763" t="s">
        <v>384</v>
      </c>
      <c r="C763" t="s">
        <v>26</v>
      </c>
      <c r="D763" t="s">
        <v>385</v>
      </c>
      <c r="E763" s="8">
        <v>0.81599999999999995</v>
      </c>
      <c r="G763" t="s">
        <v>167</v>
      </c>
      <c r="H763" s="9">
        <v>10.38</v>
      </c>
      <c r="I763" t="s">
        <v>168</v>
      </c>
      <c r="J763" s="10">
        <f>ROUND(E763* H763,5)</f>
        <v>8.4700799999999994</v>
      </c>
      <c r="K763" s="11"/>
    </row>
    <row r="764" spans="1:27" x14ac:dyDescent="0.3">
      <c r="B764" t="s">
        <v>178</v>
      </c>
      <c r="C764" t="s">
        <v>176</v>
      </c>
      <c r="D764" t="s">
        <v>179</v>
      </c>
      <c r="E764" s="8">
        <v>2.3999999999999998E-3</v>
      </c>
      <c r="G764" t="s">
        <v>167</v>
      </c>
      <c r="H764" s="9">
        <v>138.19999999999999</v>
      </c>
      <c r="I764" t="s">
        <v>168</v>
      </c>
      <c r="J764" s="10">
        <f>ROUND(E764* H764,5)</f>
        <v>0.33167999999999997</v>
      </c>
      <c r="K764" s="11"/>
    </row>
    <row r="765" spans="1:27" x14ac:dyDescent="0.3">
      <c r="B765" t="s">
        <v>180</v>
      </c>
      <c r="C765" t="s">
        <v>51</v>
      </c>
      <c r="D765" t="s">
        <v>181</v>
      </c>
      <c r="E765" s="8">
        <v>5.9999999999999995E-4</v>
      </c>
      <c r="G765" t="s">
        <v>167</v>
      </c>
      <c r="H765" s="9">
        <v>2.04</v>
      </c>
      <c r="I765" t="s">
        <v>168</v>
      </c>
      <c r="J765" s="10">
        <f>ROUND(E765* H765,5)</f>
        <v>1.2199999999999999E-3</v>
      </c>
      <c r="K765" s="11"/>
    </row>
    <row r="766" spans="1:27" x14ac:dyDescent="0.3">
      <c r="D766" s="12" t="s">
        <v>184</v>
      </c>
      <c r="E766" s="11"/>
      <c r="H766" s="11"/>
      <c r="K766" s="9">
        <f>SUM(J763:J765)</f>
        <v>8.8029799999999998</v>
      </c>
    </row>
    <row r="767" spans="1:27" x14ac:dyDescent="0.3">
      <c r="B767" s="2" t="s">
        <v>158</v>
      </c>
      <c r="E767" s="11"/>
      <c r="H767" s="11"/>
      <c r="K767" s="11"/>
    </row>
    <row r="768" spans="1:27" x14ac:dyDescent="0.3">
      <c r="B768" t="s">
        <v>189</v>
      </c>
      <c r="C768" t="s">
        <v>51</v>
      </c>
      <c r="D768" t="s">
        <v>190</v>
      </c>
      <c r="E768" s="8">
        <v>2.52E-2</v>
      </c>
      <c r="G768" t="s">
        <v>167</v>
      </c>
      <c r="H768" s="9">
        <v>96.012299999999996</v>
      </c>
      <c r="I768" t="s">
        <v>168</v>
      </c>
      <c r="J768" s="10">
        <f>ROUND(E768* H768,5)</f>
        <v>2.4195099999999998</v>
      </c>
      <c r="K768" s="11"/>
    </row>
    <row r="769" spans="1:27" x14ac:dyDescent="0.3">
      <c r="D769" s="12" t="s">
        <v>374</v>
      </c>
      <c r="E769" s="11"/>
      <c r="H769" s="11"/>
      <c r="K769" s="9">
        <f>SUM(J768:J768)</f>
        <v>2.4195099999999998</v>
      </c>
    </row>
    <row r="770" spans="1:27" x14ac:dyDescent="0.3">
      <c r="E770" s="11"/>
      <c r="H770" s="11"/>
      <c r="K770" s="11"/>
    </row>
    <row r="771" spans="1:27" x14ac:dyDescent="0.3">
      <c r="D771" s="12" t="s">
        <v>186</v>
      </c>
      <c r="E771" s="11"/>
      <c r="H771" s="11">
        <v>1.5</v>
      </c>
      <c r="I771" t="s">
        <v>187</v>
      </c>
      <c r="J771">
        <f>ROUND(H771/100*K761,5)</f>
        <v>0.35016000000000003</v>
      </c>
      <c r="K771" s="11"/>
    </row>
    <row r="772" spans="1:27" x14ac:dyDescent="0.3">
      <c r="D772" s="12" t="s">
        <v>185</v>
      </c>
      <c r="E772" s="11"/>
      <c r="H772" s="11"/>
      <c r="K772" s="13">
        <f>SUM(J758:J771)</f>
        <v>34.916480000000007</v>
      </c>
    </row>
    <row r="773" spans="1:27" x14ac:dyDescent="0.3">
      <c r="D773" s="12" t="s">
        <v>212</v>
      </c>
      <c r="E773" s="11"/>
      <c r="H773" s="11">
        <v>5</v>
      </c>
      <c r="I773" t="s">
        <v>187</v>
      </c>
      <c r="K773" s="9">
        <f>ROUND(H773/100*K772,5)</f>
        <v>1.7458199999999999</v>
      </c>
    </row>
    <row r="774" spans="1:27" x14ac:dyDescent="0.3">
      <c r="D774" s="12" t="s">
        <v>188</v>
      </c>
      <c r="E774" s="11"/>
      <c r="H774" s="11"/>
      <c r="K774" s="13">
        <f>SUM(K772:K773)</f>
        <v>36.662300000000009</v>
      </c>
    </row>
    <row r="776" spans="1:27" ht="45" customHeight="1" x14ac:dyDescent="0.3">
      <c r="A776" s="5" t="s">
        <v>386</v>
      </c>
      <c r="B776" s="5" t="s">
        <v>101</v>
      </c>
      <c r="C776" s="1" t="s">
        <v>26</v>
      </c>
      <c r="D776" s="42" t="s">
        <v>102</v>
      </c>
      <c r="E776" s="43"/>
      <c r="F776" s="43"/>
      <c r="G776" s="1"/>
      <c r="H776" s="6" t="s">
        <v>161</v>
      </c>
      <c r="I776" s="44">
        <v>1</v>
      </c>
      <c r="J776" s="45"/>
      <c r="K776" s="7">
        <f>ROUND(K793,2)</f>
        <v>24.09</v>
      </c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3">
      <c r="B777" s="2" t="s">
        <v>162</v>
      </c>
    </row>
    <row r="778" spans="1:27" x14ac:dyDescent="0.3">
      <c r="B778" t="s">
        <v>229</v>
      </c>
      <c r="C778" t="s">
        <v>164</v>
      </c>
      <c r="D778" t="s">
        <v>230</v>
      </c>
      <c r="E778" s="8">
        <v>8.9899999999999994E-2</v>
      </c>
      <c r="F778" t="s">
        <v>166</v>
      </c>
      <c r="G778" t="s">
        <v>167</v>
      </c>
      <c r="H778" s="9">
        <v>29.42</v>
      </c>
      <c r="I778" t="s">
        <v>168</v>
      </c>
      <c r="J778" s="10">
        <f>ROUND(E778/I776* H778,5)</f>
        <v>2.64486</v>
      </c>
      <c r="K778" s="11"/>
    </row>
    <row r="779" spans="1:27" x14ac:dyDescent="0.3">
      <c r="B779" t="s">
        <v>163</v>
      </c>
      <c r="C779" t="s">
        <v>164</v>
      </c>
      <c r="D779" t="s">
        <v>165</v>
      </c>
      <c r="E779" s="8">
        <v>1.9E-2</v>
      </c>
      <c r="F779" t="s">
        <v>166</v>
      </c>
      <c r="G779" t="s">
        <v>167</v>
      </c>
      <c r="H779" s="9">
        <v>25.38</v>
      </c>
      <c r="I779" t="s">
        <v>168</v>
      </c>
      <c r="J779" s="10">
        <f>ROUND(E779/I776* H779,5)</f>
        <v>0.48221999999999998</v>
      </c>
      <c r="K779" s="11"/>
    </row>
    <row r="780" spans="1:27" x14ac:dyDescent="0.3">
      <c r="B780" t="s">
        <v>223</v>
      </c>
      <c r="C780" t="s">
        <v>164</v>
      </c>
      <c r="D780" t="s">
        <v>224</v>
      </c>
      <c r="E780" s="8">
        <v>0.1663</v>
      </c>
      <c r="F780" t="s">
        <v>166</v>
      </c>
      <c r="G780" t="s">
        <v>167</v>
      </c>
      <c r="H780" s="9">
        <v>24.55</v>
      </c>
      <c r="I780" t="s">
        <v>168</v>
      </c>
      <c r="J780" s="10">
        <f>ROUND(E780/I776* H780,5)</f>
        <v>4.0826700000000002</v>
      </c>
      <c r="K780" s="11"/>
    </row>
    <row r="781" spans="1:27" x14ac:dyDescent="0.3">
      <c r="D781" s="12" t="s">
        <v>169</v>
      </c>
      <c r="E781" s="11"/>
      <c r="H781" s="11"/>
      <c r="K781" s="9">
        <f>SUM(J778:J780)</f>
        <v>7.2097499999999997</v>
      </c>
    </row>
    <row r="782" spans="1:27" x14ac:dyDescent="0.3">
      <c r="B782" s="2" t="s">
        <v>170</v>
      </c>
      <c r="E782" s="11"/>
      <c r="H782" s="11"/>
      <c r="K782" s="11"/>
    </row>
    <row r="783" spans="1:27" x14ac:dyDescent="0.3">
      <c r="B783" t="s">
        <v>225</v>
      </c>
      <c r="C783" t="s">
        <v>164</v>
      </c>
      <c r="D783" t="s">
        <v>226</v>
      </c>
      <c r="E783" s="8">
        <v>1.9E-2</v>
      </c>
      <c r="F783" t="s">
        <v>166</v>
      </c>
      <c r="G783" t="s">
        <v>167</v>
      </c>
      <c r="H783" s="9">
        <v>5.49</v>
      </c>
      <c r="I783" t="s">
        <v>168</v>
      </c>
      <c r="J783" s="10">
        <f>ROUND(E783/I776* H783,5)</f>
        <v>0.10431</v>
      </c>
      <c r="K783" s="11"/>
    </row>
    <row r="784" spans="1:27" x14ac:dyDescent="0.3">
      <c r="D784" s="12" t="s">
        <v>173</v>
      </c>
      <c r="E784" s="11"/>
      <c r="H784" s="11"/>
      <c r="K784" s="9">
        <f>SUM(J783:J783)</f>
        <v>0.10431</v>
      </c>
    </row>
    <row r="785" spans="1:27" x14ac:dyDescent="0.3">
      <c r="B785" s="2" t="s">
        <v>174</v>
      </c>
      <c r="E785" s="11"/>
      <c r="H785" s="11"/>
      <c r="K785" s="11"/>
    </row>
    <row r="786" spans="1:27" x14ac:dyDescent="0.3">
      <c r="B786" t="s">
        <v>387</v>
      </c>
      <c r="C786" t="s">
        <v>26</v>
      </c>
      <c r="D786" t="s">
        <v>388</v>
      </c>
      <c r="E786" s="8">
        <v>1.02</v>
      </c>
      <c r="G786" t="s">
        <v>167</v>
      </c>
      <c r="H786" s="9">
        <v>14.31</v>
      </c>
      <c r="I786" t="s">
        <v>168</v>
      </c>
      <c r="J786" s="10">
        <f>ROUND(E786* H786,5)</f>
        <v>14.5962</v>
      </c>
      <c r="K786" s="11"/>
    </row>
    <row r="787" spans="1:27" x14ac:dyDescent="0.3">
      <c r="B787" t="s">
        <v>299</v>
      </c>
      <c r="C787" t="s">
        <v>176</v>
      </c>
      <c r="D787" t="s">
        <v>300</v>
      </c>
      <c r="E787" s="8">
        <v>4.5400000000000003E-2</v>
      </c>
      <c r="G787" t="s">
        <v>167</v>
      </c>
      <c r="H787" s="9">
        <v>20.399999999999999</v>
      </c>
      <c r="I787" t="s">
        <v>168</v>
      </c>
      <c r="J787" s="10">
        <f>ROUND(E787* H787,5)</f>
        <v>0.92615999999999998</v>
      </c>
      <c r="K787" s="11"/>
    </row>
    <row r="788" spans="1:27" x14ac:dyDescent="0.3">
      <c r="D788" s="12" t="s">
        <v>184</v>
      </c>
      <c r="E788" s="11"/>
      <c r="H788" s="11"/>
      <c r="K788" s="9">
        <f>SUM(J786:J787)</f>
        <v>15.522359999999999</v>
      </c>
    </row>
    <row r="789" spans="1:27" x14ac:dyDescent="0.3">
      <c r="E789" s="11"/>
      <c r="H789" s="11"/>
      <c r="K789" s="11"/>
    </row>
    <row r="790" spans="1:27" x14ac:dyDescent="0.3">
      <c r="D790" s="12" t="s">
        <v>186</v>
      </c>
      <c r="E790" s="11"/>
      <c r="H790" s="11">
        <v>1.5</v>
      </c>
      <c r="I790" t="s">
        <v>187</v>
      </c>
      <c r="J790">
        <f>ROUND(H790/100*K781,5)</f>
        <v>0.10815</v>
      </c>
      <c r="K790" s="11"/>
    </row>
    <row r="791" spans="1:27" x14ac:dyDescent="0.3">
      <c r="D791" s="12" t="s">
        <v>185</v>
      </c>
      <c r="E791" s="11"/>
      <c r="H791" s="11"/>
      <c r="K791" s="13">
        <f>SUM(J777:J790)</f>
        <v>22.944569999999999</v>
      </c>
    </row>
    <row r="792" spans="1:27" x14ac:dyDescent="0.3">
      <c r="D792" s="12" t="s">
        <v>212</v>
      </c>
      <c r="E792" s="11"/>
      <c r="H792" s="11">
        <v>5</v>
      </c>
      <c r="I792" t="s">
        <v>187</v>
      </c>
      <c r="K792" s="9">
        <f>ROUND(H792/100*K791,5)</f>
        <v>1.14723</v>
      </c>
    </row>
    <row r="793" spans="1:27" x14ac:dyDescent="0.3">
      <c r="D793" s="12" t="s">
        <v>188</v>
      </c>
      <c r="E793" s="11"/>
      <c r="H793" s="11"/>
      <c r="K793" s="13">
        <f>SUM(K791:K792)</f>
        <v>24.091799999999999</v>
      </c>
    </row>
    <row r="795" spans="1:27" ht="45" customHeight="1" x14ac:dyDescent="0.3">
      <c r="A795" s="5" t="s">
        <v>389</v>
      </c>
      <c r="B795" s="5" t="s">
        <v>109</v>
      </c>
      <c r="C795" s="1" t="s">
        <v>110</v>
      </c>
      <c r="D795" s="42" t="s">
        <v>111</v>
      </c>
      <c r="E795" s="43"/>
      <c r="F795" s="43"/>
      <c r="G795" s="1"/>
      <c r="H795" s="6" t="s">
        <v>161</v>
      </c>
      <c r="I795" s="44">
        <v>1</v>
      </c>
      <c r="J795" s="45"/>
      <c r="K795" s="7">
        <f>ROUND(K810,2)</f>
        <v>0.82</v>
      </c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3">
      <c r="B796" s="2" t="s">
        <v>162</v>
      </c>
    </row>
    <row r="797" spans="1:27" x14ac:dyDescent="0.3">
      <c r="B797" t="s">
        <v>229</v>
      </c>
      <c r="C797" t="s">
        <v>164</v>
      </c>
      <c r="D797" t="s">
        <v>230</v>
      </c>
      <c r="E797" s="8">
        <v>8.0000000000000004E-4</v>
      </c>
      <c r="F797" t="s">
        <v>166</v>
      </c>
      <c r="G797" t="s">
        <v>167</v>
      </c>
      <c r="H797" s="9">
        <v>29.42</v>
      </c>
      <c r="I797" t="s">
        <v>168</v>
      </c>
      <c r="J797" s="10">
        <f>ROUND(E797/I795* H797,5)</f>
        <v>2.3539999999999998E-2</v>
      </c>
      <c r="K797" s="11"/>
    </row>
    <row r="798" spans="1:27" x14ac:dyDescent="0.3">
      <c r="B798" t="s">
        <v>163</v>
      </c>
      <c r="C798" t="s">
        <v>164</v>
      </c>
      <c r="D798" t="s">
        <v>165</v>
      </c>
      <c r="E798" s="8">
        <v>1.6000000000000001E-3</v>
      </c>
      <c r="F798" t="s">
        <v>166</v>
      </c>
      <c r="G798" t="s">
        <v>167</v>
      </c>
      <c r="H798" s="9">
        <v>25.38</v>
      </c>
      <c r="I798" t="s">
        <v>168</v>
      </c>
      <c r="J798" s="10">
        <f>ROUND(E798/I795* H798,5)</f>
        <v>4.061E-2</v>
      </c>
      <c r="K798" s="11"/>
    </row>
    <row r="799" spans="1:27" x14ac:dyDescent="0.3">
      <c r="D799" s="12" t="s">
        <v>169</v>
      </c>
      <c r="E799" s="11"/>
      <c r="H799" s="11"/>
      <c r="K799" s="9">
        <f>SUM(J797:J798)</f>
        <v>6.4149999999999999E-2</v>
      </c>
    </row>
    <row r="800" spans="1:27" x14ac:dyDescent="0.3">
      <c r="B800" s="2" t="s">
        <v>170</v>
      </c>
      <c r="E800" s="11"/>
      <c r="H800" s="11"/>
      <c r="K800" s="11"/>
    </row>
    <row r="801" spans="1:27" x14ac:dyDescent="0.3">
      <c r="B801" t="s">
        <v>390</v>
      </c>
      <c r="C801" t="s">
        <v>164</v>
      </c>
      <c r="D801" t="s">
        <v>391</v>
      </c>
      <c r="E801" s="8">
        <v>1.6000000000000001E-3</v>
      </c>
      <c r="F801" t="s">
        <v>166</v>
      </c>
      <c r="G801" t="s">
        <v>167</v>
      </c>
      <c r="H801" s="9">
        <v>7.77</v>
      </c>
      <c r="I801" t="s">
        <v>168</v>
      </c>
      <c r="J801" s="10">
        <f>ROUND(E801/I795* H801,5)</f>
        <v>1.243E-2</v>
      </c>
      <c r="K801" s="11"/>
    </row>
    <row r="802" spans="1:27" x14ac:dyDescent="0.3">
      <c r="D802" s="12" t="s">
        <v>173</v>
      </c>
      <c r="E802" s="11"/>
      <c r="H802" s="11"/>
      <c r="K802" s="9">
        <f>SUM(J801:J801)</f>
        <v>1.243E-2</v>
      </c>
    </row>
    <row r="803" spans="1:27" x14ac:dyDescent="0.3">
      <c r="B803" s="2" t="s">
        <v>174</v>
      </c>
      <c r="E803" s="11"/>
      <c r="H803" s="11"/>
      <c r="K803" s="11"/>
    </row>
    <row r="804" spans="1:27" x14ac:dyDescent="0.3">
      <c r="B804" t="s">
        <v>392</v>
      </c>
      <c r="C804" t="s">
        <v>110</v>
      </c>
      <c r="D804" t="s">
        <v>393</v>
      </c>
      <c r="E804" s="8">
        <v>1</v>
      </c>
      <c r="G804" t="s">
        <v>167</v>
      </c>
      <c r="H804" s="9">
        <v>0.7</v>
      </c>
      <c r="I804" t="s">
        <v>168</v>
      </c>
      <c r="J804" s="10">
        <f>ROUND(E804* H804,5)</f>
        <v>0.7</v>
      </c>
      <c r="K804" s="11"/>
    </row>
    <row r="805" spans="1:27" x14ac:dyDescent="0.3">
      <c r="D805" s="12" t="s">
        <v>184</v>
      </c>
      <c r="E805" s="11"/>
      <c r="H805" s="11"/>
      <c r="K805" s="9">
        <f>SUM(J804:J804)</f>
        <v>0.7</v>
      </c>
    </row>
    <row r="806" spans="1:27" x14ac:dyDescent="0.3">
      <c r="E806" s="11"/>
      <c r="H806" s="11"/>
      <c r="K806" s="11"/>
    </row>
    <row r="807" spans="1:27" x14ac:dyDescent="0.3">
      <c r="D807" s="12" t="s">
        <v>186</v>
      </c>
      <c r="E807" s="11"/>
      <c r="H807" s="11">
        <v>2.5</v>
      </c>
      <c r="I807" t="s">
        <v>187</v>
      </c>
      <c r="J807">
        <f>ROUND(H807/100*K799,5)</f>
        <v>1.6000000000000001E-3</v>
      </c>
      <c r="K807" s="11"/>
    </row>
    <row r="808" spans="1:27" x14ac:dyDescent="0.3">
      <c r="D808" s="12" t="s">
        <v>185</v>
      </c>
      <c r="E808" s="11"/>
      <c r="H808" s="11"/>
      <c r="K808" s="13">
        <f>SUM(J796:J807)</f>
        <v>0.77817999999999998</v>
      </c>
    </row>
    <row r="809" spans="1:27" x14ac:dyDescent="0.3">
      <c r="D809" s="12" t="s">
        <v>212</v>
      </c>
      <c r="E809" s="11"/>
      <c r="H809" s="11">
        <v>5</v>
      </c>
      <c r="I809" t="s">
        <v>187</v>
      </c>
      <c r="K809" s="9">
        <f>ROUND(H809/100*K808,5)</f>
        <v>3.891E-2</v>
      </c>
    </row>
    <row r="810" spans="1:27" x14ac:dyDescent="0.3">
      <c r="D810" s="12" t="s">
        <v>188</v>
      </c>
      <c r="E810" s="11"/>
      <c r="H810" s="11"/>
      <c r="K810" s="13">
        <f>SUM(K808:K809)</f>
        <v>0.81708999999999998</v>
      </c>
    </row>
    <row r="812" spans="1:27" ht="45" customHeight="1" x14ac:dyDescent="0.3">
      <c r="A812" s="5" t="s">
        <v>394</v>
      </c>
      <c r="B812" s="5" t="s">
        <v>120</v>
      </c>
      <c r="C812" s="1" t="s">
        <v>26</v>
      </c>
      <c r="D812" s="42" t="s">
        <v>121</v>
      </c>
      <c r="E812" s="43"/>
      <c r="F812" s="43"/>
      <c r="G812" s="1"/>
      <c r="H812" s="6" t="s">
        <v>161</v>
      </c>
      <c r="I812" s="44">
        <v>1</v>
      </c>
      <c r="J812" s="45"/>
      <c r="K812" s="7">
        <f>ROUND(K828,2)</f>
        <v>16.36</v>
      </c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3">
      <c r="B813" s="2" t="s">
        <v>162</v>
      </c>
    </row>
    <row r="814" spans="1:27" x14ac:dyDescent="0.3">
      <c r="B814" t="s">
        <v>239</v>
      </c>
      <c r="C814" t="s">
        <v>164</v>
      </c>
      <c r="D814" t="s">
        <v>240</v>
      </c>
      <c r="E814" s="8">
        <v>0.22520000000000001</v>
      </c>
      <c r="F814" t="s">
        <v>166</v>
      </c>
      <c r="G814" t="s">
        <v>167</v>
      </c>
      <c r="H814" s="9">
        <v>29.42</v>
      </c>
      <c r="I814" t="s">
        <v>168</v>
      </c>
      <c r="J814" s="10">
        <f>ROUND(E814/I812* H814,5)</f>
        <v>6.6253799999999998</v>
      </c>
      <c r="K814" s="11"/>
    </row>
    <row r="815" spans="1:27" x14ac:dyDescent="0.3">
      <c r="B815" t="s">
        <v>223</v>
      </c>
      <c r="C815" t="s">
        <v>164</v>
      </c>
      <c r="D815" t="s">
        <v>224</v>
      </c>
      <c r="E815" s="8">
        <v>0.11260000000000001</v>
      </c>
      <c r="F815" t="s">
        <v>166</v>
      </c>
      <c r="G815" t="s">
        <v>167</v>
      </c>
      <c r="H815" s="9">
        <v>24.55</v>
      </c>
      <c r="I815" t="s">
        <v>168</v>
      </c>
      <c r="J815" s="10">
        <f>ROUND(E815/I812* H815,5)</f>
        <v>2.7643300000000002</v>
      </c>
      <c r="K815" s="11"/>
    </row>
    <row r="816" spans="1:27" x14ac:dyDescent="0.3">
      <c r="D816" s="12" t="s">
        <v>169</v>
      </c>
      <c r="E816" s="11"/>
      <c r="H816" s="11"/>
      <c r="K816" s="9">
        <f>SUM(J814:J815)</f>
        <v>9.3897100000000009</v>
      </c>
    </row>
    <row r="817" spans="1:27" x14ac:dyDescent="0.3">
      <c r="B817" s="2" t="s">
        <v>170</v>
      </c>
      <c r="E817" s="11"/>
      <c r="H817" s="11"/>
      <c r="K817" s="11"/>
    </row>
    <row r="818" spans="1:27" x14ac:dyDescent="0.3">
      <c r="B818" t="s">
        <v>395</v>
      </c>
      <c r="C818" t="s">
        <v>164</v>
      </c>
      <c r="D818" t="s">
        <v>396</v>
      </c>
      <c r="E818" s="8">
        <v>0.11260000000000001</v>
      </c>
      <c r="F818" t="s">
        <v>166</v>
      </c>
      <c r="G818" t="s">
        <v>167</v>
      </c>
      <c r="H818" s="9">
        <v>28.09</v>
      </c>
      <c r="I818" t="s">
        <v>168</v>
      </c>
      <c r="J818" s="10">
        <f>ROUND(E818/I812* H818,5)</f>
        <v>3.1629299999999998</v>
      </c>
      <c r="K818" s="11"/>
    </row>
    <row r="819" spans="1:27" x14ac:dyDescent="0.3">
      <c r="D819" s="12" t="s">
        <v>173</v>
      </c>
      <c r="E819" s="11"/>
      <c r="H819" s="11"/>
      <c r="K819" s="9">
        <f>SUM(J818:J818)</f>
        <v>3.1629299999999998</v>
      </c>
    </row>
    <row r="820" spans="1:27" x14ac:dyDescent="0.3">
      <c r="B820" s="2" t="s">
        <v>174</v>
      </c>
      <c r="E820" s="11"/>
      <c r="H820" s="11"/>
      <c r="K820" s="11"/>
    </row>
    <row r="821" spans="1:27" x14ac:dyDescent="0.3">
      <c r="B821" t="s">
        <v>243</v>
      </c>
      <c r="C821" t="s">
        <v>110</v>
      </c>
      <c r="D821" t="s">
        <v>244</v>
      </c>
      <c r="E821" s="8">
        <v>0.81599999999999995</v>
      </c>
      <c r="G821" t="s">
        <v>167</v>
      </c>
      <c r="H821" s="9">
        <v>2.57</v>
      </c>
      <c r="I821" t="s">
        <v>168</v>
      </c>
      <c r="J821" s="10">
        <f>ROUND(E821* H821,5)</f>
        <v>2.0971199999999999</v>
      </c>
      <c r="K821" s="11"/>
    </row>
    <row r="822" spans="1:27" x14ac:dyDescent="0.3">
      <c r="B822" t="s">
        <v>397</v>
      </c>
      <c r="C822" t="s">
        <v>110</v>
      </c>
      <c r="D822" t="s">
        <v>398</v>
      </c>
      <c r="E822" s="8">
        <v>0.5</v>
      </c>
      <c r="G822" t="s">
        <v>167</v>
      </c>
      <c r="H822" s="9">
        <v>1.59</v>
      </c>
      <c r="I822" t="s">
        <v>168</v>
      </c>
      <c r="J822" s="10">
        <f>ROUND(E822* H822,5)</f>
        <v>0.79500000000000004</v>
      </c>
      <c r="K822" s="11"/>
    </row>
    <row r="823" spans="1:27" x14ac:dyDescent="0.3">
      <c r="D823" s="12" t="s">
        <v>184</v>
      </c>
      <c r="E823" s="11"/>
      <c r="H823" s="11"/>
      <c r="K823" s="9">
        <f>SUM(J821:J822)</f>
        <v>2.8921199999999998</v>
      </c>
    </row>
    <row r="824" spans="1:27" x14ac:dyDescent="0.3">
      <c r="E824" s="11"/>
      <c r="H824" s="11"/>
      <c r="K824" s="11"/>
    </row>
    <row r="825" spans="1:27" x14ac:dyDescent="0.3">
      <c r="D825" s="12" t="s">
        <v>186</v>
      </c>
      <c r="E825" s="11"/>
      <c r="H825" s="11">
        <v>1.5</v>
      </c>
      <c r="I825" t="s">
        <v>187</v>
      </c>
      <c r="J825">
        <f>ROUND(H825/100*K816,5)</f>
        <v>0.14085</v>
      </c>
      <c r="K825" s="11"/>
    </row>
    <row r="826" spans="1:27" x14ac:dyDescent="0.3">
      <c r="D826" s="12" t="s">
        <v>185</v>
      </c>
      <c r="E826" s="11"/>
      <c r="H826" s="11"/>
      <c r="K826" s="13">
        <f>SUM(J813:J825)</f>
        <v>15.585610000000001</v>
      </c>
    </row>
    <row r="827" spans="1:27" x14ac:dyDescent="0.3">
      <c r="D827" s="12" t="s">
        <v>212</v>
      </c>
      <c r="E827" s="11"/>
      <c r="H827" s="11">
        <v>5</v>
      </c>
      <c r="I827" t="s">
        <v>187</v>
      </c>
      <c r="K827" s="9">
        <f>ROUND(H827/100*K826,5)</f>
        <v>0.77927999999999997</v>
      </c>
    </row>
    <row r="828" spans="1:27" x14ac:dyDescent="0.3">
      <c r="D828" s="12" t="s">
        <v>188</v>
      </c>
      <c r="E828" s="11"/>
      <c r="H828" s="11"/>
      <c r="K828" s="13">
        <f>SUM(K826:K827)</f>
        <v>16.364890000000003</v>
      </c>
    </row>
    <row r="830" spans="1:27" ht="45" customHeight="1" x14ac:dyDescent="0.3">
      <c r="A830" s="5" t="s">
        <v>399</v>
      </c>
      <c r="B830" s="5" t="s">
        <v>118</v>
      </c>
      <c r="C830" s="1" t="s">
        <v>19</v>
      </c>
      <c r="D830" s="42" t="s">
        <v>119</v>
      </c>
      <c r="E830" s="43"/>
      <c r="F830" s="43"/>
      <c r="G830" s="1"/>
      <c r="H830" s="6" t="s">
        <v>161</v>
      </c>
      <c r="I830" s="44">
        <v>1</v>
      </c>
      <c r="J830" s="45"/>
      <c r="K830" s="7">
        <f>ROUND(K846,2)</f>
        <v>0.76</v>
      </c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3">
      <c r="B831" s="2" t="s">
        <v>162</v>
      </c>
    </row>
    <row r="832" spans="1:27" x14ac:dyDescent="0.3">
      <c r="B832" t="s">
        <v>239</v>
      </c>
      <c r="C832" t="s">
        <v>164</v>
      </c>
      <c r="D832" t="s">
        <v>240</v>
      </c>
      <c r="E832" s="8">
        <v>7.0000000000000001E-3</v>
      </c>
      <c r="F832" t="s">
        <v>166</v>
      </c>
      <c r="G832" t="s">
        <v>167</v>
      </c>
      <c r="H832" s="9">
        <v>29.42</v>
      </c>
      <c r="I832" t="s">
        <v>168</v>
      </c>
      <c r="J832" s="10">
        <f>ROUND(E832/I830* H832,5)</f>
        <v>0.20594000000000001</v>
      </c>
      <c r="K832" s="11"/>
    </row>
    <row r="833" spans="1:27" x14ac:dyDescent="0.3">
      <c r="B833" t="s">
        <v>223</v>
      </c>
      <c r="C833" t="s">
        <v>164</v>
      </c>
      <c r="D833" t="s">
        <v>224</v>
      </c>
      <c r="E833" s="8">
        <v>3.5000000000000001E-3</v>
      </c>
      <c r="F833" t="s">
        <v>166</v>
      </c>
      <c r="G833" t="s">
        <v>167</v>
      </c>
      <c r="H833" s="9">
        <v>24.55</v>
      </c>
      <c r="I833" t="s">
        <v>168</v>
      </c>
      <c r="J833" s="10">
        <f>ROUND(E833/I830* H833,5)</f>
        <v>8.5930000000000006E-2</v>
      </c>
      <c r="K833" s="11"/>
    </row>
    <row r="834" spans="1:27" x14ac:dyDescent="0.3">
      <c r="D834" s="12" t="s">
        <v>169</v>
      </c>
      <c r="E834" s="11"/>
      <c r="H834" s="11"/>
      <c r="K834" s="9">
        <f>SUM(J832:J833)</f>
        <v>0.29187000000000002</v>
      </c>
    </row>
    <row r="835" spans="1:27" x14ac:dyDescent="0.3">
      <c r="B835" s="2" t="s">
        <v>170</v>
      </c>
      <c r="E835" s="11"/>
      <c r="H835" s="11"/>
      <c r="K835" s="11"/>
    </row>
    <row r="836" spans="1:27" x14ac:dyDescent="0.3">
      <c r="B836" t="s">
        <v>241</v>
      </c>
      <c r="C836" t="s">
        <v>164</v>
      </c>
      <c r="D836" t="s">
        <v>242</v>
      </c>
      <c r="E836" s="8">
        <v>3.5000000000000001E-3</v>
      </c>
      <c r="F836" t="s">
        <v>166</v>
      </c>
      <c r="G836" t="s">
        <v>167</v>
      </c>
      <c r="H836" s="9">
        <v>36.729999999999997</v>
      </c>
      <c r="I836" t="s">
        <v>168</v>
      </c>
      <c r="J836" s="10">
        <f>ROUND(E836/I830* H836,5)</f>
        <v>0.12856000000000001</v>
      </c>
      <c r="K836" s="11"/>
    </row>
    <row r="837" spans="1:27" x14ac:dyDescent="0.3">
      <c r="D837" s="12" t="s">
        <v>173</v>
      </c>
      <c r="E837" s="11"/>
      <c r="H837" s="11"/>
      <c r="K837" s="9">
        <f>SUM(J836:J836)</f>
        <v>0.12856000000000001</v>
      </c>
    </row>
    <row r="838" spans="1:27" x14ac:dyDescent="0.3">
      <c r="B838" s="2" t="s">
        <v>174</v>
      </c>
      <c r="E838" s="11"/>
      <c r="H838" s="11"/>
      <c r="K838" s="11"/>
    </row>
    <row r="839" spans="1:27" x14ac:dyDescent="0.3">
      <c r="B839" t="s">
        <v>243</v>
      </c>
      <c r="C839" t="s">
        <v>110</v>
      </c>
      <c r="D839" t="s">
        <v>244</v>
      </c>
      <c r="E839" s="8">
        <v>8.1600000000000006E-2</v>
      </c>
      <c r="G839" t="s">
        <v>167</v>
      </c>
      <c r="H839" s="9">
        <v>2.57</v>
      </c>
      <c r="I839" t="s">
        <v>168</v>
      </c>
      <c r="J839" s="10">
        <f>ROUND(E839* H839,5)</f>
        <v>0.20971000000000001</v>
      </c>
      <c r="K839" s="11"/>
    </row>
    <row r="840" spans="1:27" x14ac:dyDescent="0.3">
      <c r="B840" t="s">
        <v>245</v>
      </c>
      <c r="C840" t="s">
        <v>110</v>
      </c>
      <c r="D840" t="s">
        <v>246</v>
      </c>
      <c r="E840" s="8">
        <v>5.0999999999999997E-2</v>
      </c>
      <c r="G840" t="s">
        <v>167</v>
      </c>
      <c r="H840" s="9">
        <v>1.73</v>
      </c>
      <c r="I840" t="s">
        <v>168</v>
      </c>
      <c r="J840" s="10">
        <f>ROUND(E840* H840,5)</f>
        <v>8.8230000000000003E-2</v>
      </c>
      <c r="K840" s="11"/>
    </row>
    <row r="841" spans="1:27" x14ac:dyDescent="0.3">
      <c r="D841" s="12" t="s">
        <v>184</v>
      </c>
      <c r="E841" s="11"/>
      <c r="H841" s="11"/>
      <c r="K841" s="9">
        <f>SUM(J839:J840)</f>
        <v>0.29793999999999998</v>
      </c>
    </row>
    <row r="842" spans="1:27" x14ac:dyDescent="0.3">
      <c r="E842" s="11"/>
      <c r="H842" s="11"/>
      <c r="K842" s="11"/>
    </row>
    <row r="843" spans="1:27" x14ac:dyDescent="0.3">
      <c r="D843" s="12" t="s">
        <v>186</v>
      </c>
      <c r="E843" s="11"/>
      <c r="H843" s="11">
        <v>1.5</v>
      </c>
      <c r="I843" t="s">
        <v>187</v>
      </c>
      <c r="J843">
        <f>ROUND(H843/100*K834,5)</f>
        <v>4.3800000000000002E-3</v>
      </c>
      <c r="K843" s="11"/>
    </row>
    <row r="844" spans="1:27" x14ac:dyDescent="0.3">
      <c r="D844" s="12" t="s">
        <v>185</v>
      </c>
      <c r="E844" s="11"/>
      <c r="H844" s="11"/>
      <c r="K844" s="13">
        <f>SUM(J831:J843)</f>
        <v>0.72275000000000011</v>
      </c>
    </row>
    <row r="845" spans="1:27" x14ac:dyDescent="0.3">
      <c r="D845" s="12" t="s">
        <v>212</v>
      </c>
      <c r="E845" s="11"/>
      <c r="H845" s="11">
        <v>5</v>
      </c>
      <c r="I845" t="s">
        <v>187</v>
      </c>
      <c r="K845" s="9">
        <f>ROUND(H845/100*K844,5)</f>
        <v>3.6139999999999999E-2</v>
      </c>
    </row>
    <row r="846" spans="1:27" x14ac:dyDescent="0.3">
      <c r="D846" s="12" t="s">
        <v>188</v>
      </c>
      <c r="E846" s="11"/>
      <c r="H846" s="11"/>
      <c r="K846" s="13">
        <f>SUM(K844:K845)</f>
        <v>0.75889000000000006</v>
      </c>
    </row>
    <row r="848" spans="1:27" ht="45" customHeight="1" x14ac:dyDescent="0.3">
      <c r="A848" s="5" t="s">
        <v>400</v>
      </c>
      <c r="B848" s="5" t="s">
        <v>116</v>
      </c>
      <c r="C848" s="1" t="s">
        <v>19</v>
      </c>
      <c r="D848" s="42" t="s">
        <v>117</v>
      </c>
      <c r="E848" s="43"/>
      <c r="F848" s="43"/>
      <c r="G848" s="1"/>
      <c r="H848" s="6" t="s">
        <v>161</v>
      </c>
      <c r="I848" s="44">
        <v>1</v>
      </c>
      <c r="J848" s="45"/>
      <c r="K848" s="7">
        <f>ROUND(K863,2)</f>
        <v>0.67</v>
      </c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11" x14ac:dyDescent="0.3">
      <c r="B849" s="2" t="s">
        <v>162</v>
      </c>
    </row>
    <row r="850" spans="2:11" x14ac:dyDescent="0.3">
      <c r="B850" t="s">
        <v>401</v>
      </c>
      <c r="C850" t="s">
        <v>164</v>
      </c>
      <c r="D850" t="s">
        <v>402</v>
      </c>
      <c r="E850" s="8">
        <v>8.5000000000000006E-3</v>
      </c>
      <c r="F850" t="s">
        <v>166</v>
      </c>
      <c r="G850" t="s">
        <v>167</v>
      </c>
      <c r="H850" s="9">
        <v>29.42</v>
      </c>
      <c r="I850" t="s">
        <v>168</v>
      </c>
      <c r="J850" s="10">
        <f>ROUND(E850/I848* H850,5)</f>
        <v>0.25007000000000001</v>
      </c>
      <c r="K850" s="11"/>
    </row>
    <row r="851" spans="2:11" x14ac:dyDescent="0.3">
      <c r="B851" t="s">
        <v>403</v>
      </c>
      <c r="C851" t="s">
        <v>164</v>
      </c>
      <c r="D851" t="s">
        <v>404</v>
      </c>
      <c r="E851" s="8">
        <v>4.3E-3</v>
      </c>
      <c r="F851" t="s">
        <v>166</v>
      </c>
      <c r="G851" t="s">
        <v>167</v>
      </c>
      <c r="H851" s="9">
        <v>24.55</v>
      </c>
      <c r="I851" t="s">
        <v>168</v>
      </c>
      <c r="J851" s="10">
        <f>ROUND(E851/I848* H851,5)</f>
        <v>0.10557</v>
      </c>
      <c r="K851" s="11"/>
    </row>
    <row r="852" spans="2:11" x14ac:dyDescent="0.3">
      <c r="D852" s="12" t="s">
        <v>169</v>
      </c>
      <c r="E852" s="11"/>
      <c r="H852" s="11"/>
      <c r="K852" s="9">
        <f>SUM(J850:J851)</f>
        <v>0.35564000000000001</v>
      </c>
    </row>
    <row r="853" spans="2:11" x14ac:dyDescent="0.3">
      <c r="B853" s="2" t="s">
        <v>170</v>
      </c>
      <c r="E853" s="11"/>
      <c r="H853" s="11"/>
      <c r="K853" s="11"/>
    </row>
    <row r="854" spans="2:11" x14ac:dyDescent="0.3">
      <c r="B854" t="s">
        <v>405</v>
      </c>
      <c r="C854" t="s">
        <v>164</v>
      </c>
      <c r="D854" t="s">
        <v>406</v>
      </c>
      <c r="E854" s="8">
        <v>4.3E-3</v>
      </c>
      <c r="F854" t="s">
        <v>166</v>
      </c>
      <c r="G854" t="s">
        <v>167</v>
      </c>
      <c r="H854" s="9">
        <v>36.729999999999997</v>
      </c>
      <c r="I854" t="s">
        <v>168</v>
      </c>
      <c r="J854" s="10">
        <f>ROUND(E854/I848* H854,5)</f>
        <v>0.15794</v>
      </c>
      <c r="K854" s="11"/>
    </row>
    <row r="855" spans="2:11" x14ac:dyDescent="0.3">
      <c r="D855" s="12" t="s">
        <v>173</v>
      </c>
      <c r="E855" s="11"/>
      <c r="H855" s="11"/>
      <c r="K855" s="9">
        <f>SUM(J854:J854)</f>
        <v>0.15794</v>
      </c>
    </row>
    <row r="856" spans="2:11" x14ac:dyDescent="0.3">
      <c r="B856" s="2" t="s">
        <v>174</v>
      </c>
      <c r="E856" s="11"/>
      <c r="H856" s="11"/>
      <c r="K856" s="11"/>
    </row>
    <row r="857" spans="2:11" x14ac:dyDescent="0.3">
      <c r="B857" t="s">
        <v>407</v>
      </c>
      <c r="C857" t="s">
        <v>110</v>
      </c>
      <c r="D857" t="s">
        <v>408</v>
      </c>
      <c r="E857" s="8">
        <v>4.9000000000000002E-2</v>
      </c>
      <c r="G857" t="s">
        <v>167</v>
      </c>
      <c r="H857" s="9">
        <v>2.4900000000000002</v>
      </c>
      <c r="I857" t="s">
        <v>168</v>
      </c>
      <c r="J857" s="10">
        <f>ROUND(E857* H857,5)</f>
        <v>0.12200999999999999</v>
      </c>
      <c r="K857" s="11"/>
    </row>
    <row r="858" spans="2:11" x14ac:dyDescent="0.3">
      <c r="D858" s="12" t="s">
        <v>184</v>
      </c>
      <c r="E858" s="11"/>
      <c r="H858" s="11"/>
      <c r="K858" s="9">
        <f>SUM(J857:J857)</f>
        <v>0.12200999999999999</v>
      </c>
    </row>
    <row r="859" spans="2:11" x14ac:dyDescent="0.3">
      <c r="E859" s="11"/>
      <c r="H859" s="11"/>
      <c r="K859" s="11"/>
    </row>
    <row r="860" spans="2:11" x14ac:dyDescent="0.3">
      <c r="D860" s="12" t="s">
        <v>186</v>
      </c>
      <c r="E860" s="11"/>
      <c r="H860" s="11">
        <v>1.5</v>
      </c>
      <c r="I860" t="s">
        <v>187</v>
      </c>
      <c r="J860">
        <f>ROUND(H860/100*K852,5)</f>
        <v>5.3299999999999997E-3</v>
      </c>
      <c r="K860" s="11"/>
    </row>
    <row r="861" spans="2:11" x14ac:dyDescent="0.3">
      <c r="D861" s="12" t="s">
        <v>185</v>
      </c>
      <c r="E861" s="11"/>
      <c r="H861" s="11"/>
      <c r="K861" s="13">
        <f>SUM(J849:J860)</f>
        <v>0.64091999999999993</v>
      </c>
    </row>
    <row r="862" spans="2:11" x14ac:dyDescent="0.3">
      <c r="D862" s="12" t="s">
        <v>212</v>
      </c>
      <c r="E862" s="11"/>
      <c r="H862" s="11">
        <v>5</v>
      </c>
      <c r="I862" t="s">
        <v>187</v>
      </c>
      <c r="K862" s="9">
        <f>ROUND(H862/100*K861,5)</f>
        <v>3.2050000000000002E-2</v>
      </c>
    </row>
    <row r="863" spans="2:11" x14ac:dyDescent="0.3">
      <c r="D863" s="12" t="s">
        <v>188</v>
      </c>
      <c r="E863" s="11"/>
      <c r="H863" s="11"/>
      <c r="K863" s="13">
        <f>SUM(K861:K862)</f>
        <v>0.67296999999999996</v>
      </c>
    </row>
    <row r="865" spans="1:27" ht="45" customHeight="1" x14ac:dyDescent="0.3">
      <c r="A865" s="5" t="s">
        <v>409</v>
      </c>
      <c r="B865" s="5" t="s">
        <v>114</v>
      </c>
      <c r="C865" s="1" t="s">
        <v>19</v>
      </c>
      <c r="D865" s="42" t="s">
        <v>115</v>
      </c>
      <c r="E865" s="43"/>
      <c r="F865" s="43"/>
      <c r="G865" s="1"/>
      <c r="H865" s="6" t="s">
        <v>161</v>
      </c>
      <c r="I865" s="44">
        <v>1</v>
      </c>
      <c r="J865" s="45"/>
      <c r="K865" s="7">
        <f>ROUND(K881,2)</f>
        <v>3.98</v>
      </c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3">
      <c r="B866" s="2" t="s">
        <v>162</v>
      </c>
    </row>
    <row r="867" spans="1:27" x14ac:dyDescent="0.3">
      <c r="B867" t="s">
        <v>239</v>
      </c>
      <c r="C867" t="s">
        <v>164</v>
      </c>
      <c r="D867" t="s">
        <v>240</v>
      </c>
      <c r="E867" s="8">
        <v>4.0800000000000003E-2</v>
      </c>
      <c r="F867" t="s">
        <v>166</v>
      </c>
      <c r="G867" t="s">
        <v>167</v>
      </c>
      <c r="H867" s="9">
        <v>29.42</v>
      </c>
      <c r="I867" t="s">
        <v>168</v>
      </c>
      <c r="J867" s="10">
        <f>ROUND(E867/I865* H867,5)</f>
        <v>1.20034</v>
      </c>
      <c r="K867" s="11"/>
    </row>
    <row r="868" spans="1:27" x14ac:dyDescent="0.3">
      <c r="B868" t="s">
        <v>223</v>
      </c>
      <c r="C868" t="s">
        <v>164</v>
      </c>
      <c r="D868" t="s">
        <v>224</v>
      </c>
      <c r="E868" s="8">
        <v>2.0400000000000001E-2</v>
      </c>
      <c r="F868" t="s">
        <v>166</v>
      </c>
      <c r="G868" t="s">
        <v>167</v>
      </c>
      <c r="H868" s="9">
        <v>24.55</v>
      </c>
      <c r="I868" t="s">
        <v>168</v>
      </c>
      <c r="J868" s="10">
        <f>ROUND(E868/I865* H868,5)</f>
        <v>0.50082000000000004</v>
      </c>
      <c r="K868" s="11"/>
    </row>
    <row r="869" spans="1:27" x14ac:dyDescent="0.3">
      <c r="D869" s="12" t="s">
        <v>169</v>
      </c>
      <c r="E869" s="11"/>
      <c r="H869" s="11"/>
      <c r="K869" s="9">
        <f>SUM(J867:J868)</f>
        <v>1.70116</v>
      </c>
    </row>
    <row r="870" spans="1:27" x14ac:dyDescent="0.3">
      <c r="B870" s="2" t="s">
        <v>170</v>
      </c>
      <c r="E870" s="11"/>
      <c r="H870" s="11"/>
      <c r="K870" s="11"/>
    </row>
    <row r="871" spans="1:27" x14ac:dyDescent="0.3">
      <c r="B871" t="s">
        <v>395</v>
      </c>
      <c r="C871" t="s">
        <v>164</v>
      </c>
      <c r="D871" t="s">
        <v>396</v>
      </c>
      <c r="E871" s="8">
        <v>2.0400000000000001E-2</v>
      </c>
      <c r="F871" t="s">
        <v>166</v>
      </c>
      <c r="G871" t="s">
        <v>167</v>
      </c>
      <c r="H871" s="9">
        <v>28.09</v>
      </c>
      <c r="I871" t="s">
        <v>168</v>
      </c>
      <c r="J871" s="10">
        <f>ROUND(E871/I865* H871,5)</f>
        <v>0.57303999999999999</v>
      </c>
      <c r="K871" s="11"/>
    </row>
    <row r="872" spans="1:27" x14ac:dyDescent="0.3">
      <c r="D872" s="12" t="s">
        <v>173</v>
      </c>
      <c r="E872" s="11"/>
      <c r="H872" s="11"/>
      <c r="K872" s="9">
        <f>SUM(J871:J871)</f>
        <v>0.57303999999999999</v>
      </c>
    </row>
    <row r="873" spans="1:27" x14ac:dyDescent="0.3">
      <c r="B873" s="2" t="s">
        <v>174</v>
      </c>
      <c r="E873" s="11"/>
      <c r="H873" s="11"/>
      <c r="K873" s="11"/>
    </row>
    <row r="874" spans="1:27" x14ac:dyDescent="0.3">
      <c r="B874" t="s">
        <v>243</v>
      </c>
      <c r="C874" t="s">
        <v>110</v>
      </c>
      <c r="D874" t="s">
        <v>244</v>
      </c>
      <c r="E874" s="8">
        <v>0.40799999999999997</v>
      </c>
      <c r="G874" t="s">
        <v>167</v>
      </c>
      <c r="H874" s="9">
        <v>2.57</v>
      </c>
      <c r="I874" t="s">
        <v>168</v>
      </c>
      <c r="J874" s="10">
        <f>ROUND(E874* H874,5)</f>
        <v>1.0485599999999999</v>
      </c>
      <c r="K874" s="11"/>
    </row>
    <row r="875" spans="1:27" x14ac:dyDescent="0.3">
      <c r="B875" t="s">
        <v>245</v>
      </c>
      <c r="C875" t="s">
        <v>110</v>
      </c>
      <c r="D875" t="s">
        <v>246</v>
      </c>
      <c r="E875" s="8">
        <v>0.255</v>
      </c>
      <c r="G875" t="s">
        <v>167</v>
      </c>
      <c r="H875" s="9">
        <v>1.73</v>
      </c>
      <c r="I875" t="s">
        <v>168</v>
      </c>
      <c r="J875" s="10">
        <f>ROUND(E875* H875,5)</f>
        <v>0.44114999999999999</v>
      </c>
      <c r="K875" s="11"/>
    </row>
    <row r="876" spans="1:27" x14ac:dyDescent="0.3">
      <c r="D876" s="12" t="s">
        <v>184</v>
      </c>
      <c r="E876" s="11"/>
      <c r="H876" s="11"/>
      <c r="K876" s="9">
        <f>SUM(J874:J875)</f>
        <v>1.4897099999999999</v>
      </c>
    </row>
    <row r="877" spans="1:27" x14ac:dyDescent="0.3">
      <c r="E877" s="11"/>
      <c r="H877" s="11"/>
      <c r="K877" s="11"/>
    </row>
    <row r="878" spans="1:27" x14ac:dyDescent="0.3">
      <c r="D878" s="12" t="s">
        <v>186</v>
      </c>
      <c r="E878" s="11"/>
      <c r="H878" s="11">
        <v>1.5</v>
      </c>
      <c r="I878" t="s">
        <v>187</v>
      </c>
      <c r="J878">
        <f>ROUND(H878/100*K869,5)</f>
        <v>2.5520000000000001E-2</v>
      </c>
      <c r="K878" s="11"/>
    </row>
    <row r="879" spans="1:27" x14ac:dyDescent="0.3">
      <c r="D879" s="12" t="s">
        <v>185</v>
      </c>
      <c r="E879" s="11"/>
      <c r="H879" s="11"/>
      <c r="K879" s="13">
        <f>SUM(J866:J878)</f>
        <v>3.7894299999999999</v>
      </c>
    </row>
    <row r="880" spans="1:27" x14ac:dyDescent="0.3">
      <c r="D880" s="12" t="s">
        <v>212</v>
      </c>
      <c r="E880" s="11"/>
      <c r="H880" s="11">
        <v>5</v>
      </c>
      <c r="I880" t="s">
        <v>187</v>
      </c>
      <c r="K880" s="9">
        <f>ROUND(H880/100*K879,5)</f>
        <v>0.18947</v>
      </c>
    </row>
    <row r="881" spans="1:27" x14ac:dyDescent="0.3">
      <c r="D881" s="12" t="s">
        <v>188</v>
      </c>
      <c r="E881" s="11"/>
      <c r="H881" s="11"/>
      <c r="K881" s="13">
        <f>SUM(K879:K880)</f>
        <v>3.9788999999999999</v>
      </c>
    </row>
    <row r="883" spans="1:27" ht="45" customHeight="1" x14ac:dyDescent="0.3">
      <c r="A883" s="5" t="s">
        <v>410</v>
      </c>
      <c r="B883" s="5" t="s">
        <v>124</v>
      </c>
      <c r="C883" s="1" t="s">
        <v>6</v>
      </c>
      <c r="D883" s="42" t="s">
        <v>125</v>
      </c>
      <c r="E883" s="43"/>
      <c r="F883" s="43"/>
      <c r="G883" s="1"/>
      <c r="H883" s="6" t="s">
        <v>161</v>
      </c>
      <c r="I883" s="44">
        <v>1</v>
      </c>
      <c r="J883" s="45"/>
      <c r="K883" s="7">
        <f>ROUND(K892,2)</f>
        <v>17.05</v>
      </c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3">
      <c r="B884" s="2" t="s">
        <v>162</v>
      </c>
    </row>
    <row r="885" spans="1:27" x14ac:dyDescent="0.3">
      <c r="B885" t="s">
        <v>275</v>
      </c>
      <c r="C885" t="s">
        <v>164</v>
      </c>
      <c r="D885" t="s">
        <v>276</v>
      </c>
      <c r="E885" s="8">
        <v>0.3</v>
      </c>
      <c r="F885" t="s">
        <v>166</v>
      </c>
      <c r="G885" t="s">
        <v>167</v>
      </c>
      <c r="H885" s="9">
        <v>28.69</v>
      </c>
      <c r="I885" t="s">
        <v>168</v>
      </c>
      <c r="J885" s="10">
        <f>ROUND(E885/I883* H885,5)</f>
        <v>8.6069999999999993</v>
      </c>
      <c r="K885" s="11"/>
    </row>
    <row r="886" spans="1:27" x14ac:dyDescent="0.3">
      <c r="B886" t="s">
        <v>277</v>
      </c>
      <c r="C886" t="s">
        <v>164</v>
      </c>
      <c r="D886" t="s">
        <v>278</v>
      </c>
      <c r="E886" s="8">
        <v>0.3</v>
      </c>
      <c r="F886" t="s">
        <v>166</v>
      </c>
      <c r="G886" t="s">
        <v>167</v>
      </c>
      <c r="H886" s="9">
        <v>24.65</v>
      </c>
      <c r="I886" t="s">
        <v>168</v>
      </c>
      <c r="J886" s="10">
        <f>ROUND(E886/I883* H886,5)</f>
        <v>7.3949999999999996</v>
      </c>
      <c r="K886" s="11"/>
    </row>
    <row r="887" spans="1:27" x14ac:dyDescent="0.3">
      <c r="D887" s="12" t="s">
        <v>169</v>
      </c>
      <c r="E887" s="11"/>
      <c r="H887" s="11"/>
      <c r="K887" s="9">
        <f>SUM(J885:J886)</f>
        <v>16.001999999999999</v>
      </c>
    </row>
    <row r="888" spans="1:27" x14ac:dyDescent="0.3">
      <c r="E888" s="11"/>
      <c r="H888" s="11"/>
      <c r="K888" s="11"/>
    </row>
    <row r="889" spans="1:27" x14ac:dyDescent="0.3">
      <c r="D889" s="12" t="s">
        <v>186</v>
      </c>
      <c r="E889" s="11"/>
      <c r="H889" s="11">
        <v>1.5</v>
      </c>
      <c r="I889" t="s">
        <v>187</v>
      </c>
      <c r="J889">
        <f>ROUND(H889/100*K887,5)</f>
        <v>0.24002999999999999</v>
      </c>
      <c r="K889" s="11"/>
    </row>
    <row r="890" spans="1:27" x14ac:dyDescent="0.3">
      <c r="D890" s="12" t="s">
        <v>185</v>
      </c>
      <c r="E890" s="11"/>
      <c r="H890" s="11"/>
      <c r="K890" s="13">
        <f>SUM(J884:J889)</f>
        <v>16.24203</v>
      </c>
    </row>
    <row r="891" spans="1:27" x14ac:dyDescent="0.3">
      <c r="D891" s="12" t="s">
        <v>212</v>
      </c>
      <c r="E891" s="11"/>
      <c r="H891" s="11">
        <v>5</v>
      </c>
      <c r="I891" t="s">
        <v>187</v>
      </c>
      <c r="K891" s="9">
        <f>ROUND(H891/100*K890,5)</f>
        <v>0.81210000000000004</v>
      </c>
    </row>
    <row r="892" spans="1:27" x14ac:dyDescent="0.3">
      <c r="D892" s="12" t="s">
        <v>188</v>
      </c>
      <c r="E892" s="11"/>
      <c r="H892" s="11"/>
      <c r="K892" s="13">
        <f>SUM(K890:K891)</f>
        <v>17.054130000000001</v>
      </c>
    </row>
    <row r="894" spans="1:27" ht="45" customHeight="1" x14ac:dyDescent="0.3">
      <c r="A894" s="5" t="s">
        <v>411</v>
      </c>
      <c r="B894" s="5" t="s">
        <v>122</v>
      </c>
      <c r="C894" s="1" t="s">
        <v>6</v>
      </c>
      <c r="D894" s="42" t="s">
        <v>123</v>
      </c>
      <c r="E894" s="43"/>
      <c r="F894" s="43"/>
      <c r="G894" s="1"/>
      <c r="H894" s="6" t="s">
        <v>161</v>
      </c>
      <c r="I894" s="44">
        <v>1</v>
      </c>
      <c r="J894" s="45"/>
      <c r="K894" s="7">
        <f>ROUND(K906,2)</f>
        <v>72.12</v>
      </c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3">
      <c r="B895" s="2" t="s">
        <v>162</v>
      </c>
    </row>
    <row r="896" spans="1:27" x14ac:dyDescent="0.3">
      <c r="B896" t="s">
        <v>277</v>
      </c>
      <c r="C896" t="s">
        <v>164</v>
      </c>
      <c r="D896" t="s">
        <v>278</v>
      </c>
      <c r="E896" s="8">
        <v>1.1798</v>
      </c>
      <c r="F896" t="s">
        <v>166</v>
      </c>
      <c r="G896" t="s">
        <v>167</v>
      </c>
      <c r="H896" s="9">
        <v>24.65</v>
      </c>
      <c r="I896" t="s">
        <v>168</v>
      </c>
      <c r="J896" s="10">
        <f>ROUND(E896/I894* H896,5)</f>
        <v>29.082070000000002</v>
      </c>
      <c r="K896" s="11"/>
    </row>
    <row r="897" spans="1:27" x14ac:dyDescent="0.3">
      <c r="B897" t="s">
        <v>275</v>
      </c>
      <c r="C897" t="s">
        <v>164</v>
      </c>
      <c r="D897" t="s">
        <v>276</v>
      </c>
      <c r="E897" s="8">
        <v>1.1798</v>
      </c>
      <c r="F897" t="s">
        <v>166</v>
      </c>
      <c r="G897" t="s">
        <v>167</v>
      </c>
      <c r="H897" s="9">
        <v>28.69</v>
      </c>
      <c r="I897" t="s">
        <v>168</v>
      </c>
      <c r="J897" s="10">
        <f>ROUND(E897/I894* H897,5)</f>
        <v>33.848460000000003</v>
      </c>
      <c r="K897" s="11"/>
    </row>
    <row r="898" spans="1:27" x14ac:dyDescent="0.3">
      <c r="D898" s="12" t="s">
        <v>169</v>
      </c>
      <c r="E898" s="11"/>
      <c r="H898" s="11"/>
      <c r="K898" s="9">
        <f>SUM(J896:J897)</f>
        <v>62.930530000000005</v>
      </c>
    </row>
    <row r="899" spans="1:27" x14ac:dyDescent="0.3">
      <c r="B899" s="2" t="s">
        <v>174</v>
      </c>
      <c r="E899" s="11"/>
      <c r="H899" s="11"/>
      <c r="K899" s="11"/>
    </row>
    <row r="900" spans="1:27" x14ac:dyDescent="0.3">
      <c r="B900" t="s">
        <v>412</v>
      </c>
      <c r="C900" t="s">
        <v>51</v>
      </c>
      <c r="D900" t="s">
        <v>413</v>
      </c>
      <c r="E900" s="8">
        <v>0.05</v>
      </c>
      <c r="G900" t="s">
        <v>167</v>
      </c>
      <c r="H900" s="9">
        <v>96.25</v>
      </c>
      <c r="I900" t="s">
        <v>168</v>
      </c>
      <c r="J900" s="10">
        <f>ROUND(E900* H900,5)</f>
        <v>4.8125</v>
      </c>
      <c r="K900" s="11"/>
    </row>
    <row r="901" spans="1:27" x14ac:dyDescent="0.3">
      <c r="D901" s="12" t="s">
        <v>184</v>
      </c>
      <c r="E901" s="11"/>
      <c r="H901" s="11"/>
      <c r="K901" s="9">
        <f>SUM(J900:J900)</f>
        <v>4.8125</v>
      </c>
    </row>
    <row r="902" spans="1:27" x14ac:dyDescent="0.3">
      <c r="E902" s="11"/>
      <c r="H902" s="11"/>
      <c r="K902" s="11"/>
    </row>
    <row r="903" spans="1:27" x14ac:dyDescent="0.3">
      <c r="D903" s="12" t="s">
        <v>186</v>
      </c>
      <c r="E903" s="11"/>
      <c r="H903" s="11">
        <v>1.5</v>
      </c>
      <c r="I903" t="s">
        <v>187</v>
      </c>
      <c r="J903">
        <f>ROUND(H903/100*K898,5)</f>
        <v>0.94396000000000002</v>
      </c>
      <c r="K903" s="11"/>
    </row>
    <row r="904" spans="1:27" x14ac:dyDescent="0.3">
      <c r="D904" s="12" t="s">
        <v>185</v>
      </c>
      <c r="E904" s="11"/>
      <c r="H904" s="11"/>
      <c r="K904" s="13">
        <f>SUM(J895:J903)</f>
        <v>68.686990000000009</v>
      </c>
    </row>
    <row r="905" spans="1:27" x14ac:dyDescent="0.3">
      <c r="D905" s="12" t="s">
        <v>212</v>
      </c>
      <c r="E905" s="11"/>
      <c r="H905" s="11">
        <v>5</v>
      </c>
      <c r="I905" t="s">
        <v>187</v>
      </c>
      <c r="K905" s="9">
        <f>ROUND(H905/100*K904,5)</f>
        <v>3.4343499999999998</v>
      </c>
    </row>
    <row r="906" spans="1:27" x14ac:dyDescent="0.3">
      <c r="D906" s="12" t="s">
        <v>188</v>
      </c>
      <c r="E906" s="11"/>
      <c r="H906" s="11"/>
      <c r="K906" s="13">
        <f>SUM(K904:K905)</f>
        <v>72.121340000000004</v>
      </c>
    </row>
    <row r="908" spans="1:27" ht="45" customHeight="1" x14ac:dyDescent="0.3">
      <c r="A908" s="5" t="s">
        <v>414</v>
      </c>
      <c r="B908" s="5" t="s">
        <v>65</v>
      </c>
      <c r="C908" s="1" t="s">
        <v>6</v>
      </c>
      <c r="D908" s="42" t="s">
        <v>66</v>
      </c>
      <c r="E908" s="43"/>
      <c r="F908" s="43"/>
      <c r="G908" s="1"/>
      <c r="H908" s="6" t="s">
        <v>161</v>
      </c>
      <c r="I908" s="44">
        <v>1</v>
      </c>
      <c r="J908" s="45"/>
      <c r="K908" s="7">
        <f>ROUND(K921,2)</f>
        <v>129.01</v>
      </c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3">
      <c r="B909" s="2" t="s">
        <v>162</v>
      </c>
    </row>
    <row r="910" spans="1:27" x14ac:dyDescent="0.3">
      <c r="B910" t="s">
        <v>223</v>
      </c>
      <c r="C910" t="s">
        <v>164</v>
      </c>
      <c r="D910" t="s">
        <v>224</v>
      </c>
      <c r="E910" s="8">
        <v>0.99619999999999997</v>
      </c>
      <c r="F910" t="s">
        <v>166</v>
      </c>
      <c r="G910" t="s">
        <v>167</v>
      </c>
      <c r="H910" s="9">
        <v>24.55</v>
      </c>
      <c r="I910" t="s">
        <v>168</v>
      </c>
      <c r="J910" s="10">
        <f>ROUND(E910/I908* H910,5)</f>
        <v>24.456710000000001</v>
      </c>
      <c r="K910" s="11"/>
    </row>
    <row r="911" spans="1:27" x14ac:dyDescent="0.3">
      <c r="B911" t="s">
        <v>229</v>
      </c>
      <c r="C911" t="s">
        <v>164</v>
      </c>
      <c r="D911" t="s">
        <v>230</v>
      </c>
      <c r="E911" s="8">
        <v>0.99619999999999997</v>
      </c>
      <c r="F911" t="s">
        <v>166</v>
      </c>
      <c r="G911" t="s">
        <v>167</v>
      </c>
      <c r="H911" s="9">
        <v>29.42</v>
      </c>
      <c r="I911" t="s">
        <v>168</v>
      </c>
      <c r="J911" s="10">
        <f>ROUND(E911/I908* H911,5)</f>
        <v>29.308199999999999</v>
      </c>
      <c r="K911" s="11"/>
    </row>
    <row r="912" spans="1:27" x14ac:dyDescent="0.3">
      <c r="D912" s="12" t="s">
        <v>169</v>
      </c>
      <c r="E912" s="11"/>
      <c r="H912" s="11"/>
      <c r="K912" s="9">
        <f>SUM(J910:J911)</f>
        <v>53.76491</v>
      </c>
    </row>
    <row r="913" spans="1:27" x14ac:dyDescent="0.3">
      <c r="B913" s="2" t="s">
        <v>174</v>
      </c>
      <c r="E913" s="11"/>
      <c r="H913" s="11"/>
      <c r="K913" s="11"/>
    </row>
    <row r="914" spans="1:27" x14ac:dyDescent="0.3">
      <c r="B914" t="s">
        <v>415</v>
      </c>
      <c r="C914" t="s">
        <v>6</v>
      </c>
      <c r="D914" t="s">
        <v>416</v>
      </c>
      <c r="E914" s="8">
        <v>1</v>
      </c>
      <c r="G914" t="s">
        <v>167</v>
      </c>
      <c r="H914" s="9">
        <v>66.489999999999995</v>
      </c>
      <c r="I914" t="s">
        <v>168</v>
      </c>
      <c r="J914" s="10">
        <f>ROUND(E914* H914,5)</f>
        <v>66.489999999999995</v>
      </c>
      <c r="K914" s="11"/>
    </row>
    <row r="915" spans="1:27" x14ac:dyDescent="0.3">
      <c r="B915" t="s">
        <v>333</v>
      </c>
      <c r="C915" t="s">
        <v>176</v>
      </c>
      <c r="D915" t="s">
        <v>334</v>
      </c>
      <c r="E915" s="8">
        <v>0.04</v>
      </c>
      <c r="G915" t="s">
        <v>167</v>
      </c>
      <c r="H915" s="9">
        <v>45.17</v>
      </c>
      <c r="I915" t="s">
        <v>168</v>
      </c>
      <c r="J915" s="10">
        <f>ROUND(E915* H915,5)</f>
        <v>1.8068</v>
      </c>
      <c r="K915" s="11"/>
    </row>
    <row r="916" spans="1:27" x14ac:dyDescent="0.3">
      <c r="D916" s="12" t="s">
        <v>184</v>
      </c>
      <c r="E916" s="11"/>
      <c r="H916" s="11"/>
      <c r="K916" s="9">
        <f>SUM(J914:J915)</f>
        <v>68.29679999999999</v>
      </c>
    </row>
    <row r="917" spans="1:27" x14ac:dyDescent="0.3">
      <c r="E917" s="11"/>
      <c r="H917" s="11"/>
      <c r="K917" s="11"/>
    </row>
    <row r="918" spans="1:27" x14ac:dyDescent="0.3">
      <c r="D918" s="12" t="s">
        <v>186</v>
      </c>
      <c r="E918" s="11"/>
      <c r="H918" s="11">
        <v>1.5</v>
      </c>
      <c r="I918" t="s">
        <v>187</v>
      </c>
      <c r="J918">
        <f>ROUND(H918/100*K912,5)</f>
        <v>0.80647000000000002</v>
      </c>
      <c r="K918" s="11"/>
    </row>
    <row r="919" spans="1:27" x14ac:dyDescent="0.3">
      <c r="D919" s="12" t="s">
        <v>185</v>
      </c>
      <c r="E919" s="11"/>
      <c r="H919" s="11"/>
      <c r="K919" s="13">
        <f>SUM(J909:J918)</f>
        <v>122.86818</v>
      </c>
    </row>
    <row r="920" spans="1:27" x14ac:dyDescent="0.3">
      <c r="D920" s="12" t="s">
        <v>212</v>
      </c>
      <c r="E920" s="11"/>
      <c r="H920" s="11">
        <v>5</v>
      </c>
      <c r="I920" t="s">
        <v>187</v>
      </c>
      <c r="K920" s="9">
        <f>ROUND(H920/100*K919,5)</f>
        <v>6.1434100000000003</v>
      </c>
    </row>
    <row r="921" spans="1:27" x14ac:dyDescent="0.3">
      <c r="D921" s="12" t="s">
        <v>188</v>
      </c>
      <c r="E921" s="11"/>
      <c r="H921" s="11"/>
      <c r="K921" s="13">
        <f>SUM(K919:K920)</f>
        <v>129.01158999999998</v>
      </c>
    </row>
    <row r="923" spans="1:27" ht="45" customHeight="1" x14ac:dyDescent="0.3">
      <c r="A923" s="5" t="s">
        <v>417</v>
      </c>
      <c r="B923" s="5" t="s">
        <v>63</v>
      </c>
      <c r="C923" s="1" t="s">
        <v>6</v>
      </c>
      <c r="D923" s="42" t="s">
        <v>64</v>
      </c>
      <c r="E923" s="43"/>
      <c r="F923" s="43"/>
      <c r="G923" s="1"/>
      <c r="H923" s="6" t="s">
        <v>161</v>
      </c>
      <c r="I923" s="44">
        <v>1</v>
      </c>
      <c r="J923" s="45"/>
      <c r="K923" s="7">
        <f>ROUND(K937,2)</f>
        <v>268.02</v>
      </c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3">
      <c r="B924" s="2" t="s">
        <v>162</v>
      </c>
    </row>
    <row r="925" spans="1:27" x14ac:dyDescent="0.3">
      <c r="B925" t="s">
        <v>223</v>
      </c>
      <c r="C925" t="s">
        <v>164</v>
      </c>
      <c r="D925" t="s">
        <v>224</v>
      </c>
      <c r="E925" s="8">
        <v>3.7949999999999999</v>
      </c>
      <c r="F925" t="s">
        <v>166</v>
      </c>
      <c r="G925" t="s">
        <v>167</v>
      </c>
      <c r="H925" s="9">
        <v>24.55</v>
      </c>
      <c r="I925" t="s">
        <v>168</v>
      </c>
      <c r="J925" s="10">
        <f>ROUND(E925/I923* H925,5)</f>
        <v>93.167249999999996</v>
      </c>
      <c r="K925" s="11"/>
    </row>
    <row r="926" spans="1:27" x14ac:dyDescent="0.3">
      <c r="B926" t="s">
        <v>229</v>
      </c>
      <c r="C926" t="s">
        <v>164</v>
      </c>
      <c r="D926" t="s">
        <v>230</v>
      </c>
      <c r="E926" s="8">
        <v>3.7949999999999999</v>
      </c>
      <c r="F926" t="s">
        <v>166</v>
      </c>
      <c r="G926" t="s">
        <v>167</v>
      </c>
      <c r="H926" s="9">
        <v>29.42</v>
      </c>
      <c r="I926" t="s">
        <v>168</v>
      </c>
      <c r="J926" s="10">
        <f>ROUND(E926/I923* H926,5)</f>
        <v>111.6489</v>
      </c>
      <c r="K926" s="11"/>
    </row>
    <row r="927" spans="1:27" x14ac:dyDescent="0.3">
      <c r="D927" s="12" t="s">
        <v>169</v>
      </c>
      <c r="E927" s="11"/>
      <c r="H927" s="11"/>
      <c r="K927" s="9">
        <f>SUM(J925:J926)</f>
        <v>204.81614999999999</v>
      </c>
    </row>
    <row r="928" spans="1:27" x14ac:dyDescent="0.3">
      <c r="B928" s="2" t="s">
        <v>174</v>
      </c>
      <c r="E928" s="11"/>
      <c r="H928" s="11"/>
      <c r="K928" s="11"/>
    </row>
    <row r="929" spans="1:27" x14ac:dyDescent="0.3">
      <c r="B929" t="s">
        <v>418</v>
      </c>
      <c r="C929" t="s">
        <v>419</v>
      </c>
      <c r="D929" t="s">
        <v>420</v>
      </c>
      <c r="E929" s="8">
        <v>0.56000000000000005</v>
      </c>
      <c r="G929" t="s">
        <v>167</v>
      </c>
      <c r="H929" s="9">
        <v>2.98</v>
      </c>
      <c r="I929" t="s">
        <v>168</v>
      </c>
      <c r="J929" s="10">
        <f>ROUND(E929* H929,5)</f>
        <v>1.6688000000000001</v>
      </c>
      <c r="K929" s="11"/>
    </row>
    <row r="930" spans="1:27" x14ac:dyDescent="0.3">
      <c r="B930" t="s">
        <v>421</v>
      </c>
      <c r="C930" t="s">
        <v>6</v>
      </c>
      <c r="D930" t="s">
        <v>422</v>
      </c>
      <c r="E930" s="8">
        <v>1.0069999999999999</v>
      </c>
      <c r="G930" t="s">
        <v>167</v>
      </c>
      <c r="H930" s="9">
        <v>1.1000000000000001</v>
      </c>
      <c r="I930" t="s">
        <v>168</v>
      </c>
      <c r="J930" s="10">
        <f>ROUND(E930* H930,5)</f>
        <v>1.1076999999999999</v>
      </c>
      <c r="K930" s="11"/>
    </row>
    <row r="931" spans="1:27" x14ac:dyDescent="0.3">
      <c r="B931" t="s">
        <v>328</v>
      </c>
      <c r="C931" t="s">
        <v>51</v>
      </c>
      <c r="D931" t="s">
        <v>329</v>
      </c>
      <c r="E931" s="8">
        <v>0.4642</v>
      </c>
      <c r="G931" t="s">
        <v>167</v>
      </c>
      <c r="H931" s="9">
        <v>96.07</v>
      </c>
      <c r="I931" t="s">
        <v>168</v>
      </c>
      <c r="J931" s="10">
        <f>ROUND(E931* H931,5)</f>
        <v>44.595689999999998</v>
      </c>
      <c r="K931" s="11"/>
    </row>
    <row r="932" spans="1:27" x14ac:dyDescent="0.3">
      <c r="D932" s="12" t="s">
        <v>184</v>
      </c>
      <c r="E932" s="11"/>
      <c r="H932" s="11"/>
      <c r="K932" s="9">
        <f>SUM(J929:J931)</f>
        <v>47.372189999999996</v>
      </c>
    </row>
    <row r="933" spans="1:27" x14ac:dyDescent="0.3">
      <c r="E933" s="11"/>
      <c r="H933" s="11"/>
      <c r="K933" s="11"/>
    </row>
    <row r="934" spans="1:27" x14ac:dyDescent="0.3">
      <c r="D934" s="12" t="s">
        <v>186</v>
      </c>
      <c r="E934" s="11"/>
      <c r="H934" s="11">
        <v>1.5</v>
      </c>
      <c r="I934" t="s">
        <v>187</v>
      </c>
      <c r="J934">
        <f>ROUND(H934/100*K927,5)</f>
        <v>3.0722399999999999</v>
      </c>
      <c r="K934" s="11"/>
    </row>
    <row r="935" spans="1:27" x14ac:dyDescent="0.3">
      <c r="D935" s="12" t="s">
        <v>185</v>
      </c>
      <c r="E935" s="11"/>
      <c r="H935" s="11"/>
      <c r="K935" s="13">
        <f>SUM(J924:J934)</f>
        <v>255.26057999999998</v>
      </c>
    </row>
    <row r="936" spans="1:27" x14ac:dyDescent="0.3">
      <c r="D936" s="12" t="s">
        <v>212</v>
      </c>
      <c r="E936" s="11"/>
      <c r="H936" s="11">
        <v>5</v>
      </c>
      <c r="I936" t="s">
        <v>187</v>
      </c>
      <c r="K936" s="9">
        <f>ROUND(H936/100*K935,5)</f>
        <v>12.763030000000001</v>
      </c>
    </row>
    <row r="937" spans="1:27" x14ac:dyDescent="0.3">
      <c r="D937" s="12" t="s">
        <v>188</v>
      </c>
      <c r="E937" s="11"/>
      <c r="H937" s="11"/>
      <c r="K937" s="13">
        <f>SUM(K935:K936)</f>
        <v>268.02360999999996</v>
      </c>
    </row>
    <row r="939" spans="1:27" ht="45" customHeight="1" x14ac:dyDescent="0.3">
      <c r="A939" s="5" t="s">
        <v>423</v>
      </c>
      <c r="B939" s="5" t="s">
        <v>67</v>
      </c>
      <c r="C939" s="1" t="s">
        <v>19</v>
      </c>
      <c r="D939" s="42" t="s">
        <v>68</v>
      </c>
      <c r="E939" s="43"/>
      <c r="F939" s="43"/>
      <c r="G939" s="1"/>
      <c r="H939" s="6" t="s">
        <v>161</v>
      </c>
      <c r="I939" s="44">
        <v>1</v>
      </c>
      <c r="J939" s="45"/>
      <c r="K939" s="7">
        <f>ROUND(K961,2)</f>
        <v>347.55</v>
      </c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3">
      <c r="B940" s="2" t="s">
        <v>162</v>
      </c>
    </row>
    <row r="941" spans="1:27" x14ac:dyDescent="0.3">
      <c r="B941" t="s">
        <v>364</v>
      </c>
      <c r="C941" t="s">
        <v>164</v>
      </c>
      <c r="D941" t="s">
        <v>365</v>
      </c>
      <c r="E941" s="8">
        <v>0.56999999999999995</v>
      </c>
      <c r="F941" t="s">
        <v>166</v>
      </c>
      <c r="G941" t="s">
        <v>167</v>
      </c>
      <c r="H941" s="9">
        <v>29.42</v>
      </c>
      <c r="I941" t="s">
        <v>168</v>
      </c>
      <c r="J941" s="10">
        <f>ROUND(E941/I939* H941,5)</f>
        <v>16.769400000000001</v>
      </c>
      <c r="K941" s="11"/>
    </row>
    <row r="942" spans="1:27" x14ac:dyDescent="0.3">
      <c r="B942" t="s">
        <v>223</v>
      </c>
      <c r="C942" t="s">
        <v>164</v>
      </c>
      <c r="D942" t="s">
        <v>224</v>
      </c>
      <c r="E942" s="8">
        <v>1.1399999999999999</v>
      </c>
      <c r="F942" t="s">
        <v>166</v>
      </c>
      <c r="G942" t="s">
        <v>167</v>
      </c>
      <c r="H942" s="9">
        <v>24.55</v>
      </c>
      <c r="I942" t="s">
        <v>168</v>
      </c>
      <c r="J942" s="10">
        <f>ROUND(E942/I939* H942,5)</f>
        <v>27.986999999999998</v>
      </c>
      <c r="K942" s="11"/>
    </row>
    <row r="943" spans="1:27" x14ac:dyDescent="0.3">
      <c r="B943" t="s">
        <v>424</v>
      </c>
      <c r="C943" t="s">
        <v>164</v>
      </c>
      <c r="D943" t="s">
        <v>425</v>
      </c>
      <c r="E943" s="8">
        <v>0.6</v>
      </c>
      <c r="F943" t="s">
        <v>166</v>
      </c>
      <c r="G943" t="s">
        <v>167</v>
      </c>
      <c r="H943" s="9">
        <v>26.12</v>
      </c>
      <c r="I943" t="s">
        <v>168</v>
      </c>
      <c r="J943" s="10">
        <f>ROUND(E943/I939* H943,5)</f>
        <v>15.672000000000001</v>
      </c>
      <c r="K943" s="11"/>
    </row>
    <row r="944" spans="1:27" x14ac:dyDescent="0.3">
      <c r="B944" t="s">
        <v>426</v>
      </c>
      <c r="C944" t="s">
        <v>164</v>
      </c>
      <c r="D944" t="s">
        <v>427</v>
      </c>
      <c r="E944" s="8">
        <v>0.6</v>
      </c>
      <c r="F944" t="s">
        <v>166</v>
      </c>
      <c r="G944" t="s">
        <v>167</v>
      </c>
      <c r="H944" s="9">
        <v>29.42</v>
      </c>
      <c r="I944" t="s">
        <v>168</v>
      </c>
      <c r="J944" s="10">
        <f>ROUND(E944/I939* H944,5)</f>
        <v>17.652000000000001</v>
      </c>
      <c r="K944" s="11"/>
    </row>
    <row r="945" spans="2:11" x14ac:dyDescent="0.3">
      <c r="D945" s="12" t="s">
        <v>169</v>
      </c>
      <c r="E945" s="11"/>
      <c r="H945" s="11"/>
      <c r="K945" s="9">
        <f>SUM(J941:J944)</f>
        <v>78.080399999999997</v>
      </c>
    </row>
    <row r="946" spans="2:11" x14ac:dyDescent="0.3">
      <c r="B946" s="2" t="s">
        <v>170</v>
      </c>
      <c r="E946" s="11"/>
      <c r="H946" s="11"/>
      <c r="K946" s="11"/>
    </row>
    <row r="947" spans="2:11" x14ac:dyDescent="0.3">
      <c r="B947" t="s">
        <v>217</v>
      </c>
      <c r="C947" t="s">
        <v>164</v>
      </c>
      <c r="D947" t="s">
        <v>218</v>
      </c>
      <c r="E947" s="8">
        <v>0.1268</v>
      </c>
      <c r="F947" t="s">
        <v>166</v>
      </c>
      <c r="G947" t="s">
        <v>167</v>
      </c>
      <c r="H947" s="9">
        <v>56.51</v>
      </c>
      <c r="I947" t="s">
        <v>168</v>
      </c>
      <c r="J947" s="10">
        <f>ROUND(E947/I939* H947,5)</f>
        <v>7.16547</v>
      </c>
      <c r="K947" s="11"/>
    </row>
    <row r="948" spans="2:11" x14ac:dyDescent="0.3">
      <c r="B948" t="s">
        <v>251</v>
      </c>
      <c r="C948" t="s">
        <v>164</v>
      </c>
      <c r="D948" t="s">
        <v>252</v>
      </c>
      <c r="E948" s="8">
        <v>0.3</v>
      </c>
      <c r="F948" t="s">
        <v>166</v>
      </c>
      <c r="G948" t="s">
        <v>167</v>
      </c>
      <c r="H948" s="9">
        <v>5.57</v>
      </c>
      <c r="I948" t="s">
        <v>168</v>
      </c>
      <c r="J948" s="10">
        <f>ROUND(E948/I939* H948,5)</f>
        <v>1.671</v>
      </c>
      <c r="K948" s="11"/>
    </row>
    <row r="949" spans="2:11" x14ac:dyDescent="0.3">
      <c r="D949" s="12" t="s">
        <v>173</v>
      </c>
      <c r="E949" s="11"/>
      <c r="H949" s="11"/>
      <c r="K949" s="9">
        <f>SUM(J947:J948)</f>
        <v>8.8364700000000003</v>
      </c>
    </row>
    <row r="950" spans="2:11" x14ac:dyDescent="0.3">
      <c r="B950" s="2" t="s">
        <v>174</v>
      </c>
      <c r="E950" s="11"/>
      <c r="H950" s="11"/>
      <c r="K950" s="11"/>
    </row>
    <row r="951" spans="2:11" x14ac:dyDescent="0.3">
      <c r="B951" t="s">
        <v>428</v>
      </c>
      <c r="C951" t="s">
        <v>51</v>
      </c>
      <c r="D951" t="s">
        <v>429</v>
      </c>
      <c r="E951" s="8">
        <v>0.14180000000000001</v>
      </c>
      <c r="G951" t="s">
        <v>167</v>
      </c>
      <c r="H951" s="9">
        <v>91.47</v>
      </c>
      <c r="I951" t="s">
        <v>168</v>
      </c>
      <c r="J951" s="10">
        <f>ROUND(E951* H951,5)</f>
        <v>12.97045</v>
      </c>
      <c r="K951" s="11"/>
    </row>
    <row r="952" spans="2:11" x14ac:dyDescent="0.3">
      <c r="B952" t="s">
        <v>299</v>
      </c>
      <c r="C952" t="s">
        <v>176</v>
      </c>
      <c r="D952" t="s">
        <v>300</v>
      </c>
      <c r="E952" s="8">
        <v>1.1067</v>
      </c>
      <c r="G952" t="s">
        <v>167</v>
      </c>
      <c r="H952" s="9">
        <v>20.399999999999999</v>
      </c>
      <c r="I952" t="s">
        <v>168</v>
      </c>
      <c r="J952" s="10">
        <f>ROUND(E952* H952,5)</f>
        <v>22.57668</v>
      </c>
      <c r="K952" s="11"/>
    </row>
    <row r="953" spans="2:11" x14ac:dyDescent="0.3">
      <c r="B953" t="s">
        <v>430</v>
      </c>
      <c r="C953" t="s">
        <v>6</v>
      </c>
      <c r="D953" t="s">
        <v>431</v>
      </c>
      <c r="E953" s="8">
        <v>0.33</v>
      </c>
      <c r="G953" t="s">
        <v>167</v>
      </c>
      <c r="H953" s="9">
        <v>175.36</v>
      </c>
      <c r="I953" t="s">
        <v>168</v>
      </c>
      <c r="J953" s="10">
        <f>ROUND(E953* H953,5)</f>
        <v>57.8688</v>
      </c>
      <c r="K953" s="11"/>
    </row>
    <row r="954" spans="2:11" x14ac:dyDescent="0.3">
      <c r="B954" t="s">
        <v>432</v>
      </c>
      <c r="C954" t="s">
        <v>6</v>
      </c>
      <c r="D954" t="s">
        <v>433</v>
      </c>
      <c r="E954" s="8">
        <v>1</v>
      </c>
      <c r="G954" t="s">
        <v>167</v>
      </c>
      <c r="H954" s="9">
        <v>6.28</v>
      </c>
      <c r="I954" t="s">
        <v>168</v>
      </c>
      <c r="J954" s="10">
        <f>ROUND(E954* H954,5)</f>
        <v>6.28</v>
      </c>
      <c r="K954" s="11"/>
    </row>
    <row r="955" spans="2:11" x14ac:dyDescent="0.3">
      <c r="B955" t="s">
        <v>434</v>
      </c>
      <c r="C955" t="s">
        <v>19</v>
      </c>
      <c r="D955" t="s">
        <v>435</v>
      </c>
      <c r="E955" s="8">
        <v>1.2</v>
      </c>
      <c r="G955" t="s">
        <v>167</v>
      </c>
      <c r="H955" s="9">
        <v>119.35</v>
      </c>
      <c r="I955" t="s">
        <v>168</v>
      </c>
      <c r="J955" s="10">
        <f>ROUND(E955* H955,5)</f>
        <v>143.22</v>
      </c>
      <c r="K955" s="11"/>
    </row>
    <row r="956" spans="2:11" x14ac:dyDescent="0.3">
      <c r="D956" s="12" t="s">
        <v>184</v>
      </c>
      <c r="E956" s="11"/>
      <c r="H956" s="11"/>
      <c r="K956" s="9">
        <f>SUM(J951:J955)</f>
        <v>242.91593</v>
      </c>
    </row>
    <row r="957" spans="2:11" x14ac:dyDescent="0.3">
      <c r="E957" s="11"/>
      <c r="H957" s="11"/>
      <c r="K957" s="11"/>
    </row>
    <row r="958" spans="2:11" x14ac:dyDescent="0.3">
      <c r="D958" s="12" t="s">
        <v>186</v>
      </c>
      <c r="E958" s="11"/>
      <c r="H958" s="11">
        <v>1.5</v>
      </c>
      <c r="I958" t="s">
        <v>187</v>
      </c>
      <c r="J958">
        <f>ROUND(H958/100*K945,5)</f>
        <v>1.1712100000000001</v>
      </c>
      <c r="K958" s="11"/>
    </row>
    <row r="959" spans="2:11" x14ac:dyDescent="0.3">
      <c r="D959" s="12" t="s">
        <v>185</v>
      </c>
      <c r="E959" s="11"/>
      <c r="H959" s="11"/>
      <c r="K959" s="13">
        <f>SUM(J940:J958)</f>
        <v>331.00400999999999</v>
      </c>
    </row>
    <row r="960" spans="2:11" x14ac:dyDescent="0.3">
      <c r="D960" s="12" t="s">
        <v>212</v>
      </c>
      <c r="E960" s="11"/>
      <c r="H960" s="11">
        <v>5</v>
      </c>
      <c r="I960" t="s">
        <v>187</v>
      </c>
      <c r="K960" s="9">
        <f>ROUND(H960/100*K959,5)</f>
        <v>16.5502</v>
      </c>
    </row>
    <row r="961" spans="1:27" x14ac:dyDescent="0.3">
      <c r="D961" s="12" t="s">
        <v>188</v>
      </c>
      <c r="E961" s="11"/>
      <c r="H961" s="11"/>
      <c r="K961" s="13">
        <f>SUM(K959:K960)</f>
        <v>347.55421000000001</v>
      </c>
    </row>
    <row r="963" spans="1:27" ht="45" customHeight="1" x14ac:dyDescent="0.3">
      <c r="A963" s="5" t="s">
        <v>436</v>
      </c>
      <c r="B963" s="5" t="s">
        <v>73</v>
      </c>
      <c r="C963" s="1" t="s">
        <v>6</v>
      </c>
      <c r="D963" s="42" t="s">
        <v>74</v>
      </c>
      <c r="E963" s="43"/>
      <c r="F963" s="43"/>
      <c r="G963" s="1"/>
      <c r="H963" s="6" t="s">
        <v>161</v>
      </c>
      <c r="I963" s="44">
        <v>1</v>
      </c>
      <c r="J963" s="45"/>
      <c r="K963" s="7">
        <f>ROUND(K975,2)</f>
        <v>47.78</v>
      </c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3">
      <c r="B964" s="2" t="s">
        <v>162</v>
      </c>
    </row>
    <row r="965" spans="1:27" x14ac:dyDescent="0.3">
      <c r="B965" t="s">
        <v>239</v>
      </c>
      <c r="C965" t="s">
        <v>164</v>
      </c>
      <c r="D965" t="s">
        <v>240</v>
      </c>
      <c r="E965" s="8">
        <v>0.8</v>
      </c>
      <c r="F965" t="s">
        <v>166</v>
      </c>
      <c r="G965" t="s">
        <v>167</v>
      </c>
      <c r="H965" s="9">
        <v>29.42</v>
      </c>
      <c r="I965" t="s">
        <v>168</v>
      </c>
      <c r="J965" s="10">
        <f>ROUND(E965/I963* H965,5)</f>
        <v>23.536000000000001</v>
      </c>
      <c r="K965" s="11"/>
    </row>
    <row r="966" spans="1:27" x14ac:dyDescent="0.3">
      <c r="B966" t="s">
        <v>223</v>
      </c>
      <c r="C966" t="s">
        <v>164</v>
      </c>
      <c r="D966" t="s">
        <v>224</v>
      </c>
      <c r="E966" s="8">
        <v>0.8</v>
      </c>
      <c r="F966" t="s">
        <v>166</v>
      </c>
      <c r="G966" t="s">
        <v>167</v>
      </c>
      <c r="H966" s="9">
        <v>24.55</v>
      </c>
      <c r="I966" t="s">
        <v>168</v>
      </c>
      <c r="J966" s="10">
        <f>ROUND(E966/I963* H966,5)</f>
        <v>19.64</v>
      </c>
      <c r="K966" s="11"/>
    </row>
    <row r="967" spans="1:27" x14ac:dyDescent="0.3">
      <c r="D967" s="12" t="s">
        <v>169</v>
      </c>
      <c r="E967" s="11"/>
      <c r="H967" s="11"/>
      <c r="K967" s="9">
        <f>SUM(J965:J966)</f>
        <v>43.176000000000002</v>
      </c>
    </row>
    <row r="968" spans="1:27" x14ac:dyDescent="0.3">
      <c r="B968" s="2" t="s">
        <v>174</v>
      </c>
      <c r="E968" s="11"/>
      <c r="H968" s="11"/>
      <c r="K968" s="11"/>
    </row>
    <row r="969" spans="1:27" x14ac:dyDescent="0.3">
      <c r="B969" t="s">
        <v>353</v>
      </c>
      <c r="C969" t="s">
        <v>176</v>
      </c>
      <c r="D969" t="s">
        <v>354</v>
      </c>
      <c r="E969" s="8">
        <v>0.03</v>
      </c>
      <c r="G969" t="s">
        <v>167</v>
      </c>
      <c r="H969" s="9">
        <v>55.92</v>
      </c>
      <c r="I969" t="s">
        <v>168</v>
      </c>
      <c r="J969" s="10">
        <f>ROUND(E969* H969,5)</f>
        <v>1.6776</v>
      </c>
      <c r="K969" s="11"/>
    </row>
    <row r="970" spans="1:27" x14ac:dyDescent="0.3">
      <c r="D970" s="12" t="s">
        <v>184</v>
      </c>
      <c r="E970" s="11"/>
      <c r="H970" s="11"/>
      <c r="K970" s="9">
        <f>SUM(J969:J969)</f>
        <v>1.6776</v>
      </c>
    </row>
    <row r="971" spans="1:27" x14ac:dyDescent="0.3">
      <c r="E971" s="11"/>
      <c r="H971" s="11"/>
      <c r="K971" s="11"/>
    </row>
    <row r="972" spans="1:27" x14ac:dyDescent="0.3">
      <c r="D972" s="12" t="s">
        <v>186</v>
      </c>
      <c r="E972" s="11"/>
      <c r="H972" s="11">
        <v>1.5</v>
      </c>
      <c r="I972" t="s">
        <v>187</v>
      </c>
      <c r="J972">
        <f>ROUND(H972/100*K967,5)</f>
        <v>0.64763999999999999</v>
      </c>
      <c r="K972" s="11"/>
    </row>
    <row r="973" spans="1:27" x14ac:dyDescent="0.3">
      <c r="D973" s="12" t="s">
        <v>185</v>
      </c>
      <c r="E973" s="11"/>
      <c r="H973" s="11"/>
      <c r="K973" s="13">
        <f>SUM(J964:J972)</f>
        <v>45.501240000000003</v>
      </c>
    </row>
    <row r="974" spans="1:27" x14ac:dyDescent="0.3">
      <c r="D974" s="12" t="s">
        <v>212</v>
      </c>
      <c r="E974" s="11"/>
      <c r="H974" s="11">
        <v>5</v>
      </c>
      <c r="I974" t="s">
        <v>187</v>
      </c>
      <c r="K974" s="9">
        <f>ROUND(H974/100*K973,5)</f>
        <v>2.2750599999999999</v>
      </c>
    </row>
    <row r="975" spans="1:27" x14ac:dyDescent="0.3">
      <c r="D975" s="12" t="s">
        <v>188</v>
      </c>
      <c r="E975" s="11"/>
      <c r="H975" s="11"/>
      <c r="K975" s="13">
        <f>SUM(K973:K974)</f>
        <v>47.776300000000006</v>
      </c>
    </row>
    <row r="977" spans="1:27" ht="45" customHeight="1" x14ac:dyDescent="0.3">
      <c r="A977" s="5" t="s">
        <v>437</v>
      </c>
      <c r="B977" s="5" t="s">
        <v>71</v>
      </c>
      <c r="C977" s="1" t="s">
        <v>6</v>
      </c>
      <c r="D977" s="42" t="s">
        <v>72</v>
      </c>
      <c r="E977" s="43"/>
      <c r="F977" s="43"/>
      <c r="G977" s="1"/>
      <c r="H977" s="6" t="s">
        <v>161</v>
      </c>
      <c r="I977" s="44">
        <v>1</v>
      </c>
      <c r="J977" s="45"/>
      <c r="K977" s="7">
        <f>ROUND(K990,2)</f>
        <v>57.75</v>
      </c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3">
      <c r="B978" s="2" t="s">
        <v>162</v>
      </c>
    </row>
    <row r="979" spans="1:27" x14ac:dyDescent="0.3">
      <c r="B979" t="s">
        <v>223</v>
      </c>
      <c r="C979" t="s">
        <v>164</v>
      </c>
      <c r="D979" t="s">
        <v>224</v>
      </c>
      <c r="E979" s="8">
        <v>0.35</v>
      </c>
      <c r="F979" t="s">
        <v>166</v>
      </c>
      <c r="G979" t="s">
        <v>167</v>
      </c>
      <c r="H979" s="9">
        <v>24.55</v>
      </c>
      <c r="I979" t="s">
        <v>168</v>
      </c>
      <c r="J979" s="10">
        <f>ROUND(E979/I977* H979,5)</f>
        <v>8.5924999999999994</v>
      </c>
      <c r="K979" s="11"/>
    </row>
    <row r="980" spans="1:27" x14ac:dyDescent="0.3">
      <c r="B980" t="s">
        <v>229</v>
      </c>
      <c r="C980" t="s">
        <v>164</v>
      </c>
      <c r="D980" t="s">
        <v>230</v>
      </c>
      <c r="E980" s="8">
        <v>0.35</v>
      </c>
      <c r="F980" t="s">
        <v>166</v>
      </c>
      <c r="G980" t="s">
        <v>167</v>
      </c>
      <c r="H980" s="9">
        <v>29.42</v>
      </c>
      <c r="I980" t="s">
        <v>168</v>
      </c>
      <c r="J980" s="10">
        <f>ROUND(E980/I977* H980,5)</f>
        <v>10.297000000000001</v>
      </c>
      <c r="K980" s="11"/>
    </row>
    <row r="981" spans="1:27" x14ac:dyDescent="0.3">
      <c r="D981" s="12" t="s">
        <v>169</v>
      </c>
      <c r="E981" s="11"/>
      <c r="H981" s="11"/>
      <c r="K981" s="9">
        <f>SUM(J979:J980)</f>
        <v>18.889499999999998</v>
      </c>
    </row>
    <row r="982" spans="1:27" x14ac:dyDescent="0.3">
      <c r="B982" s="2" t="s">
        <v>174</v>
      </c>
      <c r="E982" s="11"/>
      <c r="H982" s="11"/>
      <c r="K982" s="11"/>
    </row>
    <row r="983" spans="1:27" x14ac:dyDescent="0.3">
      <c r="B983" t="s">
        <v>438</v>
      </c>
      <c r="C983" t="s">
        <v>6</v>
      </c>
      <c r="D983" t="s">
        <v>439</v>
      </c>
      <c r="E983" s="8">
        <v>1</v>
      </c>
      <c r="G983" t="s">
        <v>167</v>
      </c>
      <c r="H983" s="9">
        <v>35.65</v>
      </c>
      <c r="I983" t="s">
        <v>168</v>
      </c>
      <c r="J983" s="10">
        <f>ROUND(E983* H983,5)</f>
        <v>35.65</v>
      </c>
      <c r="K983" s="11"/>
    </row>
    <row r="984" spans="1:27" x14ac:dyDescent="0.3">
      <c r="B984" t="s">
        <v>353</v>
      </c>
      <c r="C984" t="s">
        <v>176</v>
      </c>
      <c r="D984" t="s">
        <v>354</v>
      </c>
      <c r="E984" s="8">
        <v>3.2000000000000002E-3</v>
      </c>
      <c r="G984" t="s">
        <v>167</v>
      </c>
      <c r="H984" s="9">
        <v>55.92</v>
      </c>
      <c r="I984" t="s">
        <v>168</v>
      </c>
      <c r="J984" s="10">
        <f>ROUND(E984* H984,5)</f>
        <v>0.17893999999999999</v>
      </c>
      <c r="K984" s="11"/>
    </row>
    <row r="985" spans="1:27" x14ac:dyDescent="0.3">
      <c r="D985" s="12" t="s">
        <v>184</v>
      </c>
      <c r="E985" s="11"/>
      <c r="H985" s="11"/>
      <c r="K985" s="9">
        <f>SUM(J983:J984)</f>
        <v>35.828939999999996</v>
      </c>
    </row>
    <row r="986" spans="1:27" x14ac:dyDescent="0.3">
      <c r="E986" s="11"/>
      <c r="H986" s="11"/>
      <c r="K986" s="11"/>
    </row>
    <row r="987" spans="1:27" x14ac:dyDescent="0.3">
      <c r="D987" s="12" t="s">
        <v>186</v>
      </c>
      <c r="E987" s="11"/>
      <c r="H987" s="11">
        <v>1.5</v>
      </c>
      <c r="I987" t="s">
        <v>187</v>
      </c>
      <c r="J987">
        <f>ROUND(H987/100*K981,5)</f>
        <v>0.28333999999999998</v>
      </c>
      <c r="K987" s="11"/>
    </row>
    <row r="988" spans="1:27" x14ac:dyDescent="0.3">
      <c r="D988" s="12" t="s">
        <v>185</v>
      </c>
      <c r="E988" s="11"/>
      <c r="H988" s="11"/>
      <c r="K988" s="13">
        <f>SUM(J978:J987)</f>
        <v>55.001779999999997</v>
      </c>
    </row>
    <row r="989" spans="1:27" x14ac:dyDescent="0.3">
      <c r="D989" s="12" t="s">
        <v>212</v>
      </c>
      <c r="E989" s="11"/>
      <c r="H989" s="11">
        <v>5</v>
      </c>
      <c r="I989" t="s">
        <v>187</v>
      </c>
      <c r="K989" s="9">
        <f>ROUND(H989/100*K988,5)</f>
        <v>2.7500900000000001</v>
      </c>
    </row>
    <row r="990" spans="1:27" x14ac:dyDescent="0.3">
      <c r="D990" s="12" t="s">
        <v>188</v>
      </c>
      <c r="E990" s="11"/>
      <c r="H990" s="11"/>
      <c r="K990" s="13">
        <f>SUM(K988:K989)</f>
        <v>57.751869999999997</v>
      </c>
    </row>
    <row r="992" spans="1:27" ht="45" customHeight="1" x14ac:dyDescent="0.3">
      <c r="A992" s="5" t="s">
        <v>440</v>
      </c>
      <c r="B992" s="5" t="s">
        <v>69</v>
      </c>
      <c r="C992" s="1" t="s">
        <v>6</v>
      </c>
      <c r="D992" s="42" t="s">
        <v>70</v>
      </c>
      <c r="E992" s="43"/>
      <c r="F992" s="43"/>
      <c r="G992" s="1"/>
      <c r="H992" s="6" t="s">
        <v>161</v>
      </c>
      <c r="I992" s="44">
        <v>1</v>
      </c>
      <c r="J992" s="45"/>
      <c r="K992" s="7">
        <f>ROUND(K1008,2)</f>
        <v>77.42</v>
      </c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2:11" x14ac:dyDescent="0.3">
      <c r="B993" s="2" t="s">
        <v>162</v>
      </c>
    </row>
    <row r="994" spans="2:11" x14ac:dyDescent="0.3">
      <c r="B994" t="s">
        <v>229</v>
      </c>
      <c r="C994" t="s">
        <v>164</v>
      </c>
      <c r="D994" t="s">
        <v>230</v>
      </c>
      <c r="E994" s="8">
        <v>0.55000000000000004</v>
      </c>
      <c r="F994" t="s">
        <v>166</v>
      </c>
      <c r="G994" t="s">
        <v>167</v>
      </c>
      <c r="H994" s="9">
        <v>29.42</v>
      </c>
      <c r="I994" t="s">
        <v>168</v>
      </c>
      <c r="J994" s="10">
        <f>ROUND(E994/I992* H994,5)</f>
        <v>16.181000000000001</v>
      </c>
      <c r="K994" s="11"/>
    </row>
    <row r="995" spans="2:11" x14ac:dyDescent="0.3">
      <c r="B995" t="s">
        <v>223</v>
      </c>
      <c r="C995" t="s">
        <v>164</v>
      </c>
      <c r="D995" t="s">
        <v>224</v>
      </c>
      <c r="E995" s="8">
        <v>1.1000000000000001</v>
      </c>
      <c r="F995" t="s">
        <v>166</v>
      </c>
      <c r="G995" t="s">
        <v>167</v>
      </c>
      <c r="H995" s="9">
        <v>24.55</v>
      </c>
      <c r="I995" t="s">
        <v>168</v>
      </c>
      <c r="J995" s="10">
        <f>ROUND(E995/I992* H995,5)</f>
        <v>27.004999999999999</v>
      </c>
      <c r="K995" s="11"/>
    </row>
    <row r="996" spans="2:11" x14ac:dyDescent="0.3">
      <c r="D996" s="12" t="s">
        <v>169</v>
      </c>
      <c r="E996" s="11"/>
      <c r="H996" s="11"/>
      <c r="K996" s="9">
        <f>SUM(J994:J995)</f>
        <v>43.186</v>
      </c>
    </row>
    <row r="997" spans="2:11" x14ac:dyDescent="0.3">
      <c r="B997" s="2" t="s">
        <v>170</v>
      </c>
      <c r="E997" s="11"/>
      <c r="H997" s="11"/>
      <c r="K997" s="11"/>
    </row>
    <row r="998" spans="2:11" x14ac:dyDescent="0.3">
      <c r="B998" t="s">
        <v>284</v>
      </c>
      <c r="C998" t="s">
        <v>164</v>
      </c>
      <c r="D998" t="s">
        <v>285</v>
      </c>
      <c r="E998" s="8">
        <v>0.22</v>
      </c>
      <c r="F998" t="s">
        <v>166</v>
      </c>
      <c r="G998" t="s">
        <v>167</v>
      </c>
      <c r="H998" s="9">
        <v>62.11</v>
      </c>
      <c r="I998" t="s">
        <v>168</v>
      </c>
      <c r="J998" s="10">
        <f>ROUND(E998/I992* H998,5)</f>
        <v>13.664199999999999</v>
      </c>
      <c r="K998" s="11"/>
    </row>
    <row r="999" spans="2:11" x14ac:dyDescent="0.3">
      <c r="D999" s="12" t="s">
        <v>173</v>
      </c>
      <c r="E999" s="11"/>
      <c r="H999" s="11"/>
      <c r="K999" s="9">
        <f>SUM(J998:J998)</f>
        <v>13.664199999999999</v>
      </c>
    </row>
    <row r="1000" spans="2:11" x14ac:dyDescent="0.3">
      <c r="B1000" s="2" t="s">
        <v>174</v>
      </c>
      <c r="E1000" s="11"/>
      <c r="H1000" s="11"/>
      <c r="K1000" s="11"/>
    </row>
    <row r="1001" spans="2:11" x14ac:dyDescent="0.3">
      <c r="B1001" t="s">
        <v>441</v>
      </c>
      <c r="C1001" t="s">
        <v>6</v>
      </c>
      <c r="D1001" t="s">
        <v>442</v>
      </c>
      <c r="E1001" s="8">
        <v>1</v>
      </c>
      <c r="G1001" t="s">
        <v>167</v>
      </c>
      <c r="H1001" s="9">
        <v>13.14</v>
      </c>
      <c r="I1001" t="s">
        <v>168</v>
      </c>
      <c r="J1001" s="10">
        <f>ROUND(E1001* H1001,5)</f>
        <v>13.14</v>
      </c>
      <c r="K1001" s="11"/>
    </row>
    <row r="1002" spans="2:11" x14ac:dyDescent="0.3">
      <c r="B1002" t="s">
        <v>443</v>
      </c>
      <c r="C1002" t="s">
        <v>51</v>
      </c>
      <c r="D1002" t="s">
        <v>444</v>
      </c>
      <c r="E1002" s="8">
        <v>3.4200000000000001E-2</v>
      </c>
      <c r="G1002" t="s">
        <v>167</v>
      </c>
      <c r="H1002" s="9">
        <v>90.48</v>
      </c>
      <c r="I1002" t="s">
        <v>168</v>
      </c>
      <c r="J1002" s="10">
        <f>ROUND(E1002* H1002,5)</f>
        <v>3.0944199999999999</v>
      </c>
      <c r="K1002" s="11"/>
    </row>
    <row r="1003" spans="2:11" x14ac:dyDescent="0.3">
      <c r="D1003" s="12" t="s">
        <v>184</v>
      </c>
      <c r="E1003" s="11"/>
      <c r="H1003" s="11"/>
      <c r="K1003" s="9">
        <f>SUM(J1001:J1002)</f>
        <v>16.23442</v>
      </c>
    </row>
    <row r="1004" spans="2:11" x14ac:dyDescent="0.3">
      <c r="E1004" s="11"/>
      <c r="H1004" s="11"/>
      <c r="K1004" s="11"/>
    </row>
    <row r="1005" spans="2:11" x14ac:dyDescent="0.3">
      <c r="D1005" s="12" t="s">
        <v>186</v>
      </c>
      <c r="E1005" s="11"/>
      <c r="H1005" s="11">
        <v>1.5</v>
      </c>
      <c r="I1005" t="s">
        <v>187</v>
      </c>
      <c r="J1005">
        <f>ROUND(H1005/100*K996,5)</f>
        <v>0.64778999999999998</v>
      </c>
      <c r="K1005" s="11"/>
    </row>
    <row r="1006" spans="2:11" x14ac:dyDescent="0.3">
      <c r="D1006" s="12" t="s">
        <v>185</v>
      </c>
      <c r="E1006" s="11"/>
      <c r="H1006" s="11"/>
      <c r="K1006" s="13">
        <f>SUM(J993:J1005)</f>
        <v>73.732410000000002</v>
      </c>
    </row>
    <row r="1007" spans="2:11" x14ac:dyDescent="0.3">
      <c r="D1007" s="12" t="s">
        <v>212</v>
      </c>
      <c r="E1007" s="11"/>
      <c r="H1007" s="11">
        <v>5</v>
      </c>
      <c r="I1007" t="s">
        <v>187</v>
      </c>
      <c r="K1007" s="9">
        <f>ROUND(H1007/100*K1006,5)</f>
        <v>3.68662</v>
      </c>
    </row>
    <row r="1008" spans="2:11" x14ac:dyDescent="0.3">
      <c r="D1008" s="12" t="s">
        <v>188</v>
      </c>
      <c r="E1008" s="11"/>
      <c r="H1008" s="11"/>
      <c r="K1008" s="13">
        <f>SUM(K1006:K1007)</f>
        <v>77.419030000000006</v>
      </c>
    </row>
    <row r="1010" spans="1:27" ht="45" customHeight="1" x14ac:dyDescent="0.3">
      <c r="A1010" s="5" t="s">
        <v>445</v>
      </c>
      <c r="B1010" s="5" t="s">
        <v>75</v>
      </c>
      <c r="C1010" s="1" t="s">
        <v>6</v>
      </c>
      <c r="D1010" s="42" t="s">
        <v>76</v>
      </c>
      <c r="E1010" s="43"/>
      <c r="F1010" s="43"/>
      <c r="G1010" s="1"/>
      <c r="H1010" s="6" t="s">
        <v>161</v>
      </c>
      <c r="I1010" s="44">
        <v>1</v>
      </c>
      <c r="J1010" s="45"/>
      <c r="K1010" s="7">
        <f>ROUND(K1023,2)</f>
        <v>107.98</v>
      </c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x14ac:dyDescent="0.3">
      <c r="B1011" s="2" t="s">
        <v>162</v>
      </c>
    </row>
    <row r="1012" spans="1:27" x14ac:dyDescent="0.3">
      <c r="B1012" t="s">
        <v>223</v>
      </c>
      <c r="C1012" t="s">
        <v>164</v>
      </c>
      <c r="D1012" t="s">
        <v>224</v>
      </c>
      <c r="E1012" s="8">
        <v>0.6</v>
      </c>
      <c r="F1012" t="s">
        <v>166</v>
      </c>
      <c r="G1012" t="s">
        <v>167</v>
      </c>
      <c r="H1012" s="9">
        <v>24.55</v>
      </c>
      <c r="I1012" t="s">
        <v>168</v>
      </c>
      <c r="J1012" s="10">
        <f>ROUND(E1012/I1010* H1012,5)</f>
        <v>14.73</v>
      </c>
      <c r="K1012" s="11"/>
    </row>
    <row r="1013" spans="1:27" x14ac:dyDescent="0.3">
      <c r="B1013" t="s">
        <v>446</v>
      </c>
      <c r="C1013" t="s">
        <v>164</v>
      </c>
      <c r="D1013" t="s">
        <v>447</v>
      </c>
      <c r="E1013" s="8">
        <v>0.6</v>
      </c>
      <c r="F1013" t="s">
        <v>166</v>
      </c>
      <c r="G1013" t="s">
        <v>167</v>
      </c>
      <c r="H1013" s="9">
        <v>25.36</v>
      </c>
      <c r="I1013" t="s">
        <v>168</v>
      </c>
      <c r="J1013" s="10">
        <f>ROUND(E1013/I1010* H1013,5)</f>
        <v>15.215999999999999</v>
      </c>
      <c r="K1013" s="11"/>
    </row>
    <row r="1014" spans="1:27" x14ac:dyDescent="0.3">
      <c r="D1014" s="12" t="s">
        <v>169</v>
      </c>
      <c r="E1014" s="11"/>
      <c r="H1014" s="11"/>
      <c r="K1014" s="9">
        <f>SUM(J1012:J1013)</f>
        <v>29.945999999999998</v>
      </c>
    </row>
    <row r="1015" spans="1:27" x14ac:dyDescent="0.3">
      <c r="B1015" s="2" t="s">
        <v>170</v>
      </c>
      <c r="E1015" s="11"/>
      <c r="H1015" s="11"/>
      <c r="K1015" s="11"/>
    </row>
    <row r="1016" spans="1:27" x14ac:dyDescent="0.3">
      <c r="B1016" t="s">
        <v>284</v>
      </c>
      <c r="C1016" t="s">
        <v>164</v>
      </c>
      <c r="D1016" t="s">
        <v>285</v>
      </c>
      <c r="E1016" s="8">
        <v>0.3</v>
      </c>
      <c r="F1016" t="s">
        <v>166</v>
      </c>
      <c r="G1016" t="s">
        <v>167</v>
      </c>
      <c r="H1016" s="9">
        <v>62.11</v>
      </c>
      <c r="I1016" t="s">
        <v>168</v>
      </c>
      <c r="J1016" s="10">
        <f>ROUND(E1016/I1010* H1016,5)</f>
        <v>18.632999999999999</v>
      </c>
      <c r="K1016" s="11"/>
    </row>
    <row r="1017" spans="1:27" x14ac:dyDescent="0.3">
      <c r="D1017" s="12" t="s">
        <v>173</v>
      </c>
      <c r="E1017" s="11"/>
      <c r="H1017" s="11"/>
      <c r="K1017" s="9">
        <f>SUM(J1016:J1016)</f>
        <v>18.632999999999999</v>
      </c>
    </row>
    <row r="1018" spans="1:27" x14ac:dyDescent="0.3">
      <c r="B1018" s="2" t="s">
        <v>174</v>
      </c>
      <c r="E1018" s="11"/>
      <c r="H1018" s="11"/>
      <c r="K1018" s="11"/>
    </row>
    <row r="1019" spans="1:27" x14ac:dyDescent="0.3">
      <c r="B1019" t="s">
        <v>448</v>
      </c>
      <c r="C1019" t="s">
        <v>51</v>
      </c>
      <c r="D1019" t="s">
        <v>449</v>
      </c>
      <c r="E1019" s="8">
        <v>0.65</v>
      </c>
      <c r="G1019" t="s">
        <v>167</v>
      </c>
      <c r="H1019" s="9">
        <v>83.48</v>
      </c>
      <c r="I1019" t="s">
        <v>168</v>
      </c>
      <c r="J1019" s="10">
        <f>ROUND(E1019* H1019,5)</f>
        <v>54.262</v>
      </c>
      <c r="K1019" s="11"/>
    </row>
    <row r="1020" spans="1:27" x14ac:dyDescent="0.3">
      <c r="D1020" s="12" t="s">
        <v>184</v>
      </c>
      <c r="E1020" s="11"/>
      <c r="H1020" s="11"/>
      <c r="K1020" s="9">
        <f>SUM(J1019:J1019)</f>
        <v>54.262</v>
      </c>
    </row>
    <row r="1021" spans="1:27" x14ac:dyDescent="0.3">
      <c r="D1021" s="12" t="s">
        <v>185</v>
      </c>
      <c r="E1021" s="11"/>
      <c r="H1021" s="11"/>
      <c r="K1021" s="13">
        <f>SUM(J1011:J1020)</f>
        <v>102.84099999999999</v>
      </c>
    </row>
    <row r="1022" spans="1:27" x14ac:dyDescent="0.3">
      <c r="D1022" s="12" t="s">
        <v>212</v>
      </c>
      <c r="E1022" s="11"/>
      <c r="H1022" s="11">
        <v>5</v>
      </c>
      <c r="I1022" t="s">
        <v>187</v>
      </c>
      <c r="K1022" s="9">
        <f>ROUND(H1022/100*K1021,5)</f>
        <v>5.1420500000000002</v>
      </c>
    </row>
    <row r="1023" spans="1:27" x14ac:dyDescent="0.3">
      <c r="D1023" s="12" t="s">
        <v>188</v>
      </c>
      <c r="E1023" s="11"/>
      <c r="H1023" s="11"/>
      <c r="K1023" s="13">
        <f>SUM(K1021:K1022)</f>
        <v>107.98304999999999</v>
      </c>
    </row>
    <row r="1025" spans="1:27" ht="45" customHeight="1" x14ac:dyDescent="0.3">
      <c r="A1025" s="5" t="s">
        <v>450</v>
      </c>
      <c r="B1025" s="5" t="s">
        <v>128</v>
      </c>
      <c r="C1025" s="1" t="s">
        <v>6</v>
      </c>
      <c r="D1025" s="42" t="s">
        <v>129</v>
      </c>
      <c r="E1025" s="43"/>
      <c r="F1025" s="43"/>
      <c r="G1025" s="1"/>
      <c r="H1025" s="6" t="s">
        <v>161</v>
      </c>
      <c r="I1025" s="44">
        <v>1</v>
      </c>
      <c r="J1025" s="45"/>
      <c r="K1025" s="7">
        <f>ROUND(K1039,2)</f>
        <v>159.47999999999999</v>
      </c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x14ac:dyDescent="0.3">
      <c r="B1026" s="2" t="s">
        <v>162</v>
      </c>
    </row>
    <row r="1027" spans="1:27" x14ac:dyDescent="0.3">
      <c r="B1027" t="s">
        <v>239</v>
      </c>
      <c r="C1027" t="s">
        <v>164</v>
      </c>
      <c r="D1027" t="s">
        <v>240</v>
      </c>
      <c r="E1027" s="8">
        <v>2.0108999999999999</v>
      </c>
      <c r="F1027" t="s">
        <v>166</v>
      </c>
      <c r="G1027" t="s">
        <v>167</v>
      </c>
      <c r="H1027" s="9">
        <v>29.42</v>
      </c>
      <c r="I1027" t="s">
        <v>168</v>
      </c>
      <c r="J1027" s="10">
        <f>ROUND(E1027/I1025* H1027,5)</f>
        <v>59.160679999999999</v>
      </c>
      <c r="K1027" s="11"/>
    </row>
    <row r="1028" spans="1:27" x14ac:dyDescent="0.3">
      <c r="B1028" t="s">
        <v>223</v>
      </c>
      <c r="C1028" t="s">
        <v>164</v>
      </c>
      <c r="D1028" t="s">
        <v>224</v>
      </c>
      <c r="E1028" s="8">
        <v>2.0108999999999999</v>
      </c>
      <c r="F1028" t="s">
        <v>166</v>
      </c>
      <c r="G1028" t="s">
        <v>167</v>
      </c>
      <c r="H1028" s="9">
        <v>24.55</v>
      </c>
      <c r="I1028" t="s">
        <v>168</v>
      </c>
      <c r="J1028" s="10">
        <f>ROUND(E1028/I1025* H1028,5)</f>
        <v>49.367600000000003</v>
      </c>
      <c r="K1028" s="11"/>
    </row>
    <row r="1029" spans="1:27" x14ac:dyDescent="0.3">
      <c r="D1029" s="12" t="s">
        <v>169</v>
      </c>
      <c r="E1029" s="11"/>
      <c r="H1029" s="11"/>
      <c r="K1029" s="9">
        <f>SUM(J1027:J1028)</f>
        <v>108.52828</v>
      </c>
    </row>
    <row r="1030" spans="1:27" x14ac:dyDescent="0.3">
      <c r="B1030" s="2" t="s">
        <v>170</v>
      </c>
      <c r="E1030" s="11"/>
      <c r="H1030" s="11"/>
      <c r="K1030" s="11"/>
    </row>
    <row r="1031" spans="1:27" x14ac:dyDescent="0.3">
      <c r="B1031" t="s">
        <v>451</v>
      </c>
      <c r="C1031" t="s">
        <v>164</v>
      </c>
      <c r="D1031" t="s">
        <v>452</v>
      </c>
      <c r="E1031" s="8">
        <v>2.0108999999999999</v>
      </c>
      <c r="F1031" t="s">
        <v>166</v>
      </c>
      <c r="G1031" t="s">
        <v>167</v>
      </c>
      <c r="H1031" s="9">
        <v>2.54</v>
      </c>
      <c r="I1031" t="s">
        <v>168</v>
      </c>
      <c r="J1031" s="10">
        <f>ROUND(E1031/I1025* H1031,5)</f>
        <v>5.1076899999999998</v>
      </c>
      <c r="K1031" s="11"/>
    </row>
    <row r="1032" spans="1:27" x14ac:dyDescent="0.3">
      <c r="B1032" t="s">
        <v>453</v>
      </c>
      <c r="C1032" t="s">
        <v>164</v>
      </c>
      <c r="D1032" t="s">
        <v>454</v>
      </c>
      <c r="E1032" s="8">
        <v>2.0108999999999999</v>
      </c>
      <c r="F1032" t="s">
        <v>166</v>
      </c>
      <c r="G1032" t="s">
        <v>167</v>
      </c>
      <c r="H1032" s="9">
        <v>4.26</v>
      </c>
      <c r="I1032" t="s">
        <v>168</v>
      </c>
      <c r="J1032" s="10">
        <f>ROUND(E1032/I1025* H1032,5)</f>
        <v>8.5664300000000004</v>
      </c>
      <c r="K1032" s="11"/>
    </row>
    <row r="1033" spans="1:27" x14ac:dyDescent="0.3">
      <c r="D1033" s="12" t="s">
        <v>173</v>
      </c>
      <c r="E1033" s="11"/>
      <c r="H1033" s="11"/>
      <c r="K1033" s="9">
        <f>SUM(J1031:J1032)</f>
        <v>13.67412</v>
      </c>
    </row>
    <row r="1034" spans="1:27" x14ac:dyDescent="0.3">
      <c r="B1034" s="2" t="s">
        <v>174</v>
      </c>
      <c r="E1034" s="11"/>
      <c r="H1034" s="11"/>
      <c r="K1034" s="11"/>
    </row>
    <row r="1035" spans="1:27" x14ac:dyDescent="0.3">
      <c r="B1035" t="s">
        <v>455</v>
      </c>
      <c r="C1035" t="s">
        <v>6</v>
      </c>
      <c r="D1035" t="s">
        <v>456</v>
      </c>
      <c r="E1035" s="8">
        <v>4</v>
      </c>
      <c r="G1035" t="s">
        <v>167</v>
      </c>
      <c r="H1035" s="9">
        <v>7.42</v>
      </c>
      <c r="I1035" t="s">
        <v>168</v>
      </c>
      <c r="J1035" s="10">
        <f>ROUND(E1035* H1035,5)</f>
        <v>29.68</v>
      </c>
      <c r="K1035" s="11"/>
    </row>
    <row r="1036" spans="1:27" x14ac:dyDescent="0.3">
      <c r="D1036" s="12" t="s">
        <v>184</v>
      </c>
      <c r="E1036" s="11"/>
      <c r="H1036" s="11"/>
      <c r="K1036" s="9">
        <f>SUM(J1035:J1035)</f>
        <v>29.68</v>
      </c>
    </row>
    <row r="1037" spans="1:27" x14ac:dyDescent="0.3">
      <c r="D1037" s="12" t="s">
        <v>185</v>
      </c>
      <c r="E1037" s="11"/>
      <c r="H1037" s="11"/>
      <c r="K1037" s="13">
        <f>SUM(J1026:J1036)</f>
        <v>151.88239999999999</v>
      </c>
    </row>
    <row r="1038" spans="1:27" x14ac:dyDescent="0.3">
      <c r="D1038" s="12" t="s">
        <v>212</v>
      </c>
      <c r="E1038" s="11"/>
      <c r="H1038" s="11">
        <v>5</v>
      </c>
      <c r="I1038" t="s">
        <v>187</v>
      </c>
      <c r="K1038" s="9">
        <f>ROUND(H1038/100*K1037,5)</f>
        <v>7.5941200000000002</v>
      </c>
    </row>
    <row r="1039" spans="1:27" x14ac:dyDescent="0.3">
      <c r="D1039" s="12" t="s">
        <v>188</v>
      </c>
      <c r="E1039" s="11"/>
      <c r="H1039" s="11"/>
      <c r="K1039" s="13">
        <f>SUM(K1037:K1038)</f>
        <v>159.47651999999999</v>
      </c>
    </row>
    <row r="1041" spans="1:27" ht="45" customHeight="1" x14ac:dyDescent="0.3">
      <c r="A1041" s="5" t="s">
        <v>457</v>
      </c>
      <c r="B1041" s="5" t="s">
        <v>130</v>
      </c>
      <c r="C1041" s="1" t="s">
        <v>6</v>
      </c>
      <c r="D1041" s="42" t="s">
        <v>131</v>
      </c>
      <c r="E1041" s="43"/>
      <c r="F1041" s="43"/>
      <c r="G1041" s="1"/>
      <c r="H1041" s="6" t="s">
        <v>161</v>
      </c>
      <c r="I1041" s="44">
        <v>1</v>
      </c>
      <c r="J1041" s="45"/>
      <c r="K1041" s="7">
        <f>ROUND(K1056,2)</f>
        <v>43.9</v>
      </c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 x14ac:dyDescent="0.3">
      <c r="B1042" s="2" t="s">
        <v>162</v>
      </c>
    </row>
    <row r="1043" spans="1:27" x14ac:dyDescent="0.3">
      <c r="B1043" t="s">
        <v>239</v>
      </c>
      <c r="C1043" t="s">
        <v>164</v>
      </c>
      <c r="D1043" t="s">
        <v>240</v>
      </c>
      <c r="E1043" s="8">
        <v>0.4</v>
      </c>
      <c r="F1043" t="s">
        <v>166</v>
      </c>
      <c r="G1043" t="s">
        <v>167</v>
      </c>
      <c r="H1043" s="9">
        <v>29.42</v>
      </c>
      <c r="I1043" t="s">
        <v>168</v>
      </c>
      <c r="J1043" s="10">
        <f>ROUND(E1043/I1041* H1043,5)</f>
        <v>11.768000000000001</v>
      </c>
      <c r="K1043" s="11"/>
    </row>
    <row r="1044" spans="1:27" x14ac:dyDescent="0.3">
      <c r="B1044" t="s">
        <v>223</v>
      </c>
      <c r="C1044" t="s">
        <v>164</v>
      </c>
      <c r="D1044" t="s">
        <v>224</v>
      </c>
      <c r="E1044" s="8">
        <v>0.75</v>
      </c>
      <c r="F1044" t="s">
        <v>166</v>
      </c>
      <c r="G1044" t="s">
        <v>167</v>
      </c>
      <c r="H1044" s="9">
        <v>24.55</v>
      </c>
      <c r="I1044" t="s">
        <v>168</v>
      </c>
      <c r="J1044" s="10">
        <f>ROUND(E1044/I1041* H1044,5)</f>
        <v>18.412500000000001</v>
      </c>
      <c r="K1044" s="11"/>
    </row>
    <row r="1045" spans="1:27" x14ac:dyDescent="0.3">
      <c r="D1045" s="12" t="s">
        <v>169</v>
      </c>
      <c r="E1045" s="11"/>
      <c r="H1045" s="11"/>
      <c r="K1045" s="9">
        <f>SUM(J1043:J1044)</f>
        <v>30.180500000000002</v>
      </c>
    </row>
    <row r="1046" spans="1:27" x14ac:dyDescent="0.3">
      <c r="B1046" s="2" t="s">
        <v>170</v>
      </c>
      <c r="E1046" s="11"/>
      <c r="H1046" s="11"/>
      <c r="K1046" s="11"/>
    </row>
    <row r="1047" spans="1:27" x14ac:dyDescent="0.3">
      <c r="B1047" t="s">
        <v>458</v>
      </c>
      <c r="C1047" t="s">
        <v>164</v>
      </c>
      <c r="D1047" t="s">
        <v>459</v>
      </c>
      <c r="E1047" s="8">
        <v>0.75</v>
      </c>
      <c r="F1047" t="s">
        <v>166</v>
      </c>
      <c r="G1047" t="s">
        <v>167</v>
      </c>
      <c r="H1047" s="9">
        <v>4.13</v>
      </c>
      <c r="I1047" t="s">
        <v>168</v>
      </c>
      <c r="J1047" s="10">
        <f>ROUND(E1047/I1041* H1047,5)</f>
        <v>3.0975000000000001</v>
      </c>
      <c r="K1047" s="11"/>
    </row>
    <row r="1048" spans="1:27" x14ac:dyDescent="0.3">
      <c r="D1048" s="12" t="s">
        <v>173</v>
      </c>
      <c r="E1048" s="11"/>
      <c r="H1048" s="11"/>
      <c r="K1048" s="9">
        <f>SUM(J1047:J1047)</f>
        <v>3.0975000000000001</v>
      </c>
    </row>
    <row r="1049" spans="1:27" x14ac:dyDescent="0.3">
      <c r="B1049" s="2" t="s">
        <v>158</v>
      </c>
      <c r="E1049" s="11"/>
      <c r="H1049" s="11"/>
      <c r="K1049" s="11"/>
    </row>
    <row r="1050" spans="1:27" x14ac:dyDescent="0.3">
      <c r="B1050" t="s">
        <v>159</v>
      </c>
      <c r="C1050" t="s">
        <v>51</v>
      </c>
      <c r="D1050" t="s">
        <v>160</v>
      </c>
      <c r="E1050" s="8">
        <v>8.6900000000000005E-2</v>
      </c>
      <c r="G1050" t="s">
        <v>167</v>
      </c>
      <c r="H1050" s="9">
        <v>92.99212</v>
      </c>
      <c r="I1050" t="s">
        <v>168</v>
      </c>
      <c r="J1050" s="10">
        <f>ROUND(E1050* H1050,5)</f>
        <v>8.0810200000000005</v>
      </c>
      <c r="K1050" s="11"/>
    </row>
    <row r="1051" spans="1:27" x14ac:dyDescent="0.3">
      <c r="D1051" s="12" t="s">
        <v>374</v>
      </c>
      <c r="E1051" s="11"/>
      <c r="H1051" s="11"/>
      <c r="K1051" s="9">
        <f>SUM(J1050:J1050)</f>
        <v>8.0810200000000005</v>
      </c>
    </row>
    <row r="1052" spans="1:27" x14ac:dyDescent="0.3">
      <c r="E1052" s="11"/>
      <c r="H1052" s="11"/>
      <c r="K1052" s="11"/>
    </row>
    <row r="1053" spans="1:27" x14ac:dyDescent="0.3">
      <c r="D1053" s="12" t="s">
        <v>186</v>
      </c>
      <c r="E1053" s="11"/>
      <c r="H1053" s="11">
        <v>1.5</v>
      </c>
      <c r="I1053" t="s">
        <v>187</v>
      </c>
      <c r="J1053">
        <f>ROUND(H1053/100*K1045,5)</f>
        <v>0.45271</v>
      </c>
      <c r="K1053" s="11"/>
    </row>
    <row r="1054" spans="1:27" x14ac:dyDescent="0.3">
      <c r="D1054" s="12" t="s">
        <v>185</v>
      </c>
      <c r="E1054" s="11"/>
      <c r="H1054" s="11"/>
      <c r="K1054" s="13">
        <f>SUM(J1042:J1053)</f>
        <v>41.811730000000011</v>
      </c>
    </row>
    <row r="1055" spans="1:27" x14ac:dyDescent="0.3">
      <c r="D1055" s="12" t="s">
        <v>212</v>
      </c>
      <c r="E1055" s="11"/>
      <c r="H1055" s="11">
        <v>5</v>
      </c>
      <c r="I1055" t="s">
        <v>187</v>
      </c>
      <c r="K1055" s="9">
        <f>ROUND(H1055/100*K1054,5)</f>
        <v>2.0905900000000002</v>
      </c>
    </row>
    <row r="1056" spans="1:27" x14ac:dyDescent="0.3">
      <c r="D1056" s="12" t="s">
        <v>188</v>
      </c>
      <c r="E1056" s="11"/>
      <c r="H1056" s="11"/>
      <c r="K1056" s="13">
        <f>SUM(K1054:K1055)</f>
        <v>43.90232000000001</v>
      </c>
    </row>
    <row r="1058" spans="1:27" ht="45" customHeight="1" x14ac:dyDescent="0.3">
      <c r="A1058" s="5" t="s">
        <v>460</v>
      </c>
      <c r="B1058" s="5" t="s">
        <v>132</v>
      </c>
      <c r="C1058" s="1" t="s">
        <v>6</v>
      </c>
      <c r="D1058" s="42" t="s">
        <v>133</v>
      </c>
      <c r="E1058" s="43"/>
      <c r="F1058" s="43"/>
      <c r="G1058" s="1"/>
      <c r="H1058" s="6" t="s">
        <v>161</v>
      </c>
      <c r="I1058" s="44">
        <v>1</v>
      </c>
      <c r="J1058" s="45"/>
      <c r="K1058" s="7">
        <f>ROUND(K1074,2)</f>
        <v>76.23</v>
      </c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</row>
    <row r="1059" spans="1:27" x14ac:dyDescent="0.3">
      <c r="B1059" s="2" t="s">
        <v>162</v>
      </c>
    </row>
    <row r="1060" spans="1:27" x14ac:dyDescent="0.3">
      <c r="B1060" t="s">
        <v>239</v>
      </c>
      <c r="C1060" t="s">
        <v>164</v>
      </c>
      <c r="D1060" t="s">
        <v>240</v>
      </c>
      <c r="E1060" s="8">
        <v>0.93259999999999998</v>
      </c>
      <c r="F1060" t="s">
        <v>166</v>
      </c>
      <c r="G1060" t="s">
        <v>167</v>
      </c>
      <c r="H1060" s="9">
        <v>29.42</v>
      </c>
      <c r="I1060" t="s">
        <v>168</v>
      </c>
      <c r="J1060" s="10">
        <f>ROUND(E1060/I1058* H1060,5)</f>
        <v>27.437090000000001</v>
      </c>
      <c r="K1060" s="11"/>
    </row>
    <row r="1061" spans="1:27" x14ac:dyDescent="0.3">
      <c r="B1061" t="s">
        <v>223</v>
      </c>
      <c r="C1061" t="s">
        <v>164</v>
      </c>
      <c r="D1061" t="s">
        <v>224</v>
      </c>
      <c r="E1061" s="8">
        <v>0.93259999999999998</v>
      </c>
      <c r="F1061" t="s">
        <v>166</v>
      </c>
      <c r="G1061" t="s">
        <v>167</v>
      </c>
      <c r="H1061" s="9">
        <v>24.55</v>
      </c>
      <c r="I1061" t="s">
        <v>168</v>
      </c>
      <c r="J1061" s="10">
        <f>ROUND(E1061/I1058* H1061,5)</f>
        <v>22.895330000000001</v>
      </c>
      <c r="K1061" s="11"/>
    </row>
    <row r="1062" spans="1:27" x14ac:dyDescent="0.3">
      <c r="D1062" s="12" t="s">
        <v>169</v>
      </c>
      <c r="E1062" s="11"/>
      <c r="H1062" s="11"/>
      <c r="K1062" s="9">
        <f>SUM(J1060:J1061)</f>
        <v>50.332419999999999</v>
      </c>
    </row>
    <row r="1063" spans="1:27" x14ac:dyDescent="0.3">
      <c r="B1063" s="2" t="s">
        <v>170</v>
      </c>
      <c r="E1063" s="11"/>
      <c r="H1063" s="11"/>
      <c r="K1063" s="11"/>
    </row>
    <row r="1064" spans="1:27" x14ac:dyDescent="0.3">
      <c r="B1064" t="s">
        <v>461</v>
      </c>
      <c r="C1064" t="s">
        <v>164</v>
      </c>
      <c r="D1064" t="s">
        <v>462</v>
      </c>
      <c r="E1064" s="8">
        <v>0.93259999999999998</v>
      </c>
      <c r="F1064" t="s">
        <v>166</v>
      </c>
      <c r="G1064" t="s">
        <v>167</v>
      </c>
      <c r="H1064" s="9">
        <v>8.65</v>
      </c>
      <c r="I1064" t="s">
        <v>168</v>
      </c>
      <c r="J1064" s="10">
        <f>ROUND(E1064/I1058* H1064,5)</f>
        <v>8.0669900000000005</v>
      </c>
      <c r="K1064" s="11"/>
    </row>
    <row r="1065" spans="1:27" x14ac:dyDescent="0.3">
      <c r="B1065" t="s">
        <v>463</v>
      </c>
      <c r="C1065" t="s">
        <v>164</v>
      </c>
      <c r="D1065" t="s">
        <v>464</v>
      </c>
      <c r="E1065" s="8">
        <v>0.93259999999999998</v>
      </c>
      <c r="F1065" t="s">
        <v>166</v>
      </c>
      <c r="G1065" t="s">
        <v>167</v>
      </c>
      <c r="H1065" s="9">
        <v>8.9</v>
      </c>
      <c r="I1065" t="s">
        <v>168</v>
      </c>
      <c r="J1065" s="10">
        <f>ROUND(E1065/I1058* H1065,5)</f>
        <v>8.3001400000000007</v>
      </c>
      <c r="K1065" s="11"/>
    </row>
    <row r="1066" spans="1:27" x14ac:dyDescent="0.3">
      <c r="D1066" s="12" t="s">
        <v>173</v>
      </c>
      <c r="E1066" s="11"/>
      <c r="H1066" s="11"/>
      <c r="K1066" s="9">
        <f>SUM(J1064:J1065)</f>
        <v>16.367130000000003</v>
      </c>
    </row>
    <row r="1067" spans="1:27" x14ac:dyDescent="0.3">
      <c r="B1067" s="2" t="s">
        <v>174</v>
      </c>
      <c r="E1067" s="11"/>
      <c r="H1067" s="11"/>
      <c r="K1067" s="11"/>
    </row>
    <row r="1068" spans="1:27" x14ac:dyDescent="0.3">
      <c r="B1068" t="s">
        <v>465</v>
      </c>
      <c r="C1068" t="s">
        <v>110</v>
      </c>
      <c r="D1068" t="s">
        <v>466</v>
      </c>
      <c r="E1068" s="8">
        <v>4</v>
      </c>
      <c r="G1068" t="s">
        <v>167</v>
      </c>
      <c r="H1068" s="9">
        <v>1.1599999999999999</v>
      </c>
      <c r="I1068" t="s">
        <v>168</v>
      </c>
      <c r="J1068" s="10">
        <f>ROUND(E1068* H1068,5)</f>
        <v>4.6399999999999997</v>
      </c>
      <c r="K1068" s="11"/>
    </row>
    <row r="1069" spans="1:27" x14ac:dyDescent="0.3">
      <c r="D1069" s="12" t="s">
        <v>184</v>
      </c>
      <c r="E1069" s="11"/>
      <c r="H1069" s="11"/>
      <c r="K1069" s="9">
        <f>SUM(J1068:J1068)</f>
        <v>4.6399999999999997</v>
      </c>
    </row>
    <row r="1070" spans="1:27" x14ac:dyDescent="0.3">
      <c r="E1070" s="11"/>
      <c r="H1070" s="11"/>
      <c r="K1070" s="11"/>
    </row>
    <row r="1071" spans="1:27" x14ac:dyDescent="0.3">
      <c r="D1071" s="12" t="s">
        <v>186</v>
      </c>
      <c r="E1071" s="11"/>
      <c r="H1071" s="11">
        <v>2.5</v>
      </c>
      <c r="I1071" t="s">
        <v>187</v>
      </c>
      <c r="J1071">
        <f>ROUND(H1071/100*K1062,5)</f>
        <v>1.25831</v>
      </c>
      <c r="K1071" s="11"/>
    </row>
    <row r="1072" spans="1:27" x14ac:dyDescent="0.3">
      <c r="D1072" s="12" t="s">
        <v>185</v>
      </c>
      <c r="E1072" s="11"/>
      <c r="H1072" s="11"/>
      <c r="K1072" s="13">
        <f>SUM(J1059:J1071)</f>
        <v>72.597859999999997</v>
      </c>
    </row>
    <row r="1073" spans="1:27" x14ac:dyDescent="0.3">
      <c r="D1073" s="12" t="s">
        <v>212</v>
      </c>
      <c r="E1073" s="11"/>
      <c r="H1073" s="11">
        <v>5</v>
      </c>
      <c r="I1073" t="s">
        <v>187</v>
      </c>
      <c r="K1073" s="9">
        <f>ROUND(H1073/100*K1072,5)</f>
        <v>3.6298900000000001</v>
      </c>
    </row>
    <row r="1074" spans="1:27" x14ac:dyDescent="0.3">
      <c r="D1074" s="12" t="s">
        <v>188</v>
      </c>
      <c r="E1074" s="11"/>
      <c r="H1074" s="11"/>
      <c r="K1074" s="13">
        <f>SUM(K1072:K1073)</f>
        <v>76.22775</v>
      </c>
    </row>
    <row r="1076" spans="1:27" ht="45" customHeight="1" x14ac:dyDescent="0.3">
      <c r="A1076" s="5" t="s">
        <v>467</v>
      </c>
      <c r="B1076" s="5" t="s">
        <v>134</v>
      </c>
      <c r="C1076" s="1" t="s">
        <v>6</v>
      </c>
      <c r="D1076" s="42" t="s">
        <v>135</v>
      </c>
      <c r="E1076" s="43"/>
      <c r="F1076" s="43"/>
      <c r="G1076" s="1"/>
      <c r="H1076" s="6" t="s">
        <v>161</v>
      </c>
      <c r="I1076" s="44">
        <v>1</v>
      </c>
      <c r="J1076" s="45"/>
      <c r="K1076" s="7">
        <f>ROUND(K1089,2)</f>
        <v>117.12</v>
      </c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</row>
    <row r="1077" spans="1:27" x14ac:dyDescent="0.3">
      <c r="B1077" s="2" t="s">
        <v>162</v>
      </c>
    </row>
    <row r="1078" spans="1:27" x14ac:dyDescent="0.3">
      <c r="B1078" t="s">
        <v>223</v>
      </c>
      <c r="C1078" t="s">
        <v>164</v>
      </c>
      <c r="D1078" t="s">
        <v>224</v>
      </c>
      <c r="E1078" s="8">
        <v>1.0911</v>
      </c>
      <c r="F1078" t="s">
        <v>166</v>
      </c>
      <c r="G1078" t="s">
        <v>167</v>
      </c>
      <c r="H1078" s="9">
        <v>24.55</v>
      </c>
      <c r="I1078" t="s">
        <v>168</v>
      </c>
      <c r="J1078" s="10">
        <f>ROUND(E1078/I1076* H1078,5)</f>
        <v>26.78651</v>
      </c>
      <c r="K1078" s="11"/>
    </row>
    <row r="1079" spans="1:27" x14ac:dyDescent="0.3">
      <c r="B1079" t="s">
        <v>239</v>
      </c>
      <c r="C1079" t="s">
        <v>164</v>
      </c>
      <c r="D1079" t="s">
        <v>240</v>
      </c>
      <c r="E1079" s="8">
        <v>1.0911</v>
      </c>
      <c r="F1079" t="s">
        <v>166</v>
      </c>
      <c r="G1079" t="s">
        <v>167</v>
      </c>
      <c r="H1079" s="9">
        <v>29.42</v>
      </c>
      <c r="I1079" t="s">
        <v>168</v>
      </c>
      <c r="J1079" s="10">
        <f>ROUND(E1079/I1076* H1079,5)</f>
        <v>32.100160000000002</v>
      </c>
      <c r="K1079" s="11"/>
    </row>
    <row r="1080" spans="1:27" x14ac:dyDescent="0.3">
      <c r="D1080" s="12" t="s">
        <v>169</v>
      </c>
      <c r="E1080" s="11"/>
      <c r="H1080" s="11"/>
      <c r="K1080" s="9">
        <f>SUM(J1078:J1079)</f>
        <v>58.886670000000002</v>
      </c>
    </row>
    <row r="1081" spans="1:27" x14ac:dyDescent="0.3">
      <c r="B1081" s="2" t="s">
        <v>170</v>
      </c>
      <c r="E1081" s="11"/>
      <c r="H1081" s="11"/>
      <c r="K1081" s="11"/>
    </row>
    <row r="1082" spans="1:27" x14ac:dyDescent="0.3">
      <c r="B1082" t="s">
        <v>453</v>
      </c>
      <c r="C1082" t="s">
        <v>164</v>
      </c>
      <c r="D1082" t="s">
        <v>454</v>
      </c>
      <c r="E1082" s="8">
        <v>0.54049999999999998</v>
      </c>
      <c r="F1082" t="s">
        <v>166</v>
      </c>
      <c r="G1082" t="s">
        <v>167</v>
      </c>
      <c r="H1082" s="9">
        <v>4.26</v>
      </c>
      <c r="I1082" t="s">
        <v>168</v>
      </c>
      <c r="J1082" s="10">
        <f>ROUND(E1082/I1076* H1082,5)</f>
        <v>2.30253</v>
      </c>
      <c r="K1082" s="11"/>
    </row>
    <row r="1083" spans="1:27" x14ac:dyDescent="0.3">
      <c r="D1083" s="12" t="s">
        <v>173</v>
      </c>
      <c r="E1083" s="11"/>
      <c r="H1083" s="11"/>
      <c r="K1083" s="9">
        <f>SUM(J1082:J1082)</f>
        <v>2.30253</v>
      </c>
    </row>
    <row r="1084" spans="1:27" x14ac:dyDescent="0.3">
      <c r="B1084" s="2" t="s">
        <v>174</v>
      </c>
      <c r="E1084" s="11"/>
      <c r="H1084" s="11"/>
      <c r="K1084" s="11"/>
    </row>
    <row r="1085" spans="1:27" x14ac:dyDescent="0.3">
      <c r="B1085" t="s">
        <v>468</v>
      </c>
      <c r="C1085" t="s">
        <v>110</v>
      </c>
      <c r="D1085" t="s">
        <v>469</v>
      </c>
      <c r="E1085" s="8">
        <v>10.851800000000001</v>
      </c>
      <c r="G1085" t="s">
        <v>167</v>
      </c>
      <c r="H1085" s="9">
        <v>4.6399999999999997</v>
      </c>
      <c r="I1085" t="s">
        <v>168</v>
      </c>
      <c r="J1085" s="10">
        <f>ROUND(E1085* H1085,5)</f>
        <v>50.352350000000001</v>
      </c>
      <c r="K1085" s="11"/>
    </row>
    <row r="1086" spans="1:27" x14ac:dyDescent="0.3">
      <c r="B1086" t="s">
        <v>180</v>
      </c>
      <c r="C1086" t="s">
        <v>51</v>
      </c>
      <c r="D1086" t="s">
        <v>181</v>
      </c>
      <c r="E1086" s="8">
        <v>1E-3</v>
      </c>
      <c r="G1086" t="s">
        <v>167</v>
      </c>
      <c r="H1086" s="9">
        <v>2.04</v>
      </c>
      <c r="I1086" t="s">
        <v>168</v>
      </c>
      <c r="J1086" s="10">
        <f>ROUND(E1086* H1086,5)</f>
        <v>2.0400000000000001E-3</v>
      </c>
      <c r="K1086" s="11"/>
    </row>
    <row r="1087" spans="1:27" x14ac:dyDescent="0.3">
      <c r="D1087" s="12" t="s">
        <v>185</v>
      </c>
      <c r="E1087" s="11"/>
      <c r="H1087" s="11"/>
      <c r="K1087" s="13">
        <f>SUM(J1077:J1086)</f>
        <v>111.54358999999999</v>
      </c>
    </row>
    <row r="1088" spans="1:27" x14ac:dyDescent="0.3">
      <c r="D1088" s="12" t="s">
        <v>212</v>
      </c>
      <c r="E1088" s="11"/>
      <c r="H1088" s="11">
        <v>5</v>
      </c>
      <c r="I1088" t="s">
        <v>187</v>
      </c>
      <c r="K1088" s="9">
        <f>ROUND(H1088/100*K1087,5)</f>
        <v>5.5771800000000002</v>
      </c>
    </row>
    <row r="1089" spans="4:11" x14ac:dyDescent="0.3">
      <c r="D1089" s="12" t="s">
        <v>188</v>
      </c>
      <c r="E1089" s="11"/>
      <c r="H1089" s="11"/>
      <c r="K1089" s="13">
        <f>SUM(K1087:K1088)</f>
        <v>117.12076999999999</v>
      </c>
    </row>
  </sheetData>
  <sheetProtection sheet="1"/>
  <mergeCells count="151">
    <mergeCell ref="D1076:F1076"/>
    <mergeCell ref="I1076:J1076"/>
    <mergeCell ref="D992:F992"/>
    <mergeCell ref="I992:J992"/>
    <mergeCell ref="D1010:F1010"/>
    <mergeCell ref="I1010:J1010"/>
    <mergeCell ref="D1025:F1025"/>
    <mergeCell ref="I1025:J1025"/>
    <mergeCell ref="D1041:F1041"/>
    <mergeCell ref="I1041:J1041"/>
    <mergeCell ref="D1058:F1058"/>
    <mergeCell ref="I1058:J1058"/>
    <mergeCell ref="D908:F908"/>
    <mergeCell ref="I908:J908"/>
    <mergeCell ref="D923:F923"/>
    <mergeCell ref="I923:J923"/>
    <mergeCell ref="D939:F939"/>
    <mergeCell ref="I939:J939"/>
    <mergeCell ref="D963:F963"/>
    <mergeCell ref="I963:J963"/>
    <mergeCell ref="D977:F977"/>
    <mergeCell ref="I977:J977"/>
    <mergeCell ref="D830:F830"/>
    <mergeCell ref="I830:J830"/>
    <mergeCell ref="D848:F848"/>
    <mergeCell ref="I848:J848"/>
    <mergeCell ref="D865:F865"/>
    <mergeCell ref="I865:J865"/>
    <mergeCell ref="D883:F883"/>
    <mergeCell ref="I883:J883"/>
    <mergeCell ref="D894:F894"/>
    <mergeCell ref="I894:J894"/>
    <mergeCell ref="D736:F736"/>
    <mergeCell ref="I736:J736"/>
    <mergeCell ref="D757:F757"/>
    <mergeCell ref="I757:J757"/>
    <mergeCell ref="D776:F776"/>
    <mergeCell ref="I776:J776"/>
    <mergeCell ref="D795:F795"/>
    <mergeCell ref="I795:J795"/>
    <mergeCell ref="D812:F812"/>
    <mergeCell ref="I812:J812"/>
    <mergeCell ref="D646:F646"/>
    <mergeCell ref="I646:J646"/>
    <mergeCell ref="D662:F662"/>
    <mergeCell ref="I662:J662"/>
    <mergeCell ref="D677:F677"/>
    <mergeCell ref="I677:J677"/>
    <mergeCell ref="D696:F696"/>
    <mergeCell ref="I696:J696"/>
    <mergeCell ref="D716:F716"/>
    <mergeCell ref="I716:J716"/>
    <mergeCell ref="D562:F562"/>
    <mergeCell ref="I562:J562"/>
    <mergeCell ref="D578:F578"/>
    <mergeCell ref="I578:J578"/>
    <mergeCell ref="D595:F595"/>
    <mergeCell ref="I595:J595"/>
    <mergeCell ref="D609:F609"/>
    <mergeCell ref="I609:J609"/>
    <mergeCell ref="D630:F630"/>
    <mergeCell ref="I630:J630"/>
    <mergeCell ref="D487:F487"/>
    <mergeCell ref="I487:J487"/>
    <mergeCell ref="D495:F495"/>
    <mergeCell ref="I495:J495"/>
    <mergeCell ref="D509:F509"/>
    <mergeCell ref="I509:J509"/>
    <mergeCell ref="D528:F528"/>
    <mergeCell ref="I528:J528"/>
    <mergeCell ref="D546:F546"/>
    <mergeCell ref="I546:J546"/>
    <mergeCell ref="D435:F435"/>
    <mergeCell ref="I435:J435"/>
    <mergeCell ref="D444:F444"/>
    <mergeCell ref="I444:J444"/>
    <mergeCell ref="D461:F461"/>
    <mergeCell ref="I461:J461"/>
    <mergeCell ref="D470:F470"/>
    <mergeCell ref="I470:J470"/>
    <mergeCell ref="D479:F479"/>
    <mergeCell ref="I479:J479"/>
    <mergeCell ref="D375:F375"/>
    <mergeCell ref="I375:J375"/>
    <mergeCell ref="D389:F389"/>
    <mergeCell ref="I389:J389"/>
    <mergeCell ref="D403:F403"/>
    <mergeCell ref="I403:J403"/>
    <mergeCell ref="D416:F416"/>
    <mergeCell ref="I416:J416"/>
    <mergeCell ref="D425:F425"/>
    <mergeCell ref="I425:J425"/>
    <mergeCell ref="D318:F318"/>
    <mergeCell ref="I318:J318"/>
    <mergeCell ref="D331:F331"/>
    <mergeCell ref="I331:J331"/>
    <mergeCell ref="D343:F343"/>
    <mergeCell ref="I343:J343"/>
    <mergeCell ref="D356:F356"/>
    <mergeCell ref="I356:J356"/>
    <mergeCell ref="D367:F367"/>
    <mergeCell ref="I367:J367"/>
    <mergeCell ref="D250:F250"/>
    <mergeCell ref="I250:J250"/>
    <mergeCell ref="D264:F264"/>
    <mergeCell ref="I264:J264"/>
    <mergeCell ref="D278:F278"/>
    <mergeCell ref="I278:J278"/>
    <mergeCell ref="D292:F292"/>
    <mergeCell ref="I292:J292"/>
    <mergeCell ref="D305:F305"/>
    <mergeCell ref="I305:J305"/>
    <mergeCell ref="D186:F186"/>
    <mergeCell ref="I186:J186"/>
    <mergeCell ref="D200:F200"/>
    <mergeCell ref="I200:J200"/>
    <mergeCell ref="D214:F214"/>
    <mergeCell ref="I214:J214"/>
    <mergeCell ref="D222:F222"/>
    <mergeCell ref="I222:J222"/>
    <mergeCell ref="D236:F236"/>
    <mergeCell ref="I236:J236"/>
    <mergeCell ref="D115:F115"/>
    <mergeCell ref="I115:J115"/>
    <mergeCell ref="D129:F129"/>
    <mergeCell ref="I129:J129"/>
    <mergeCell ref="D147:F147"/>
    <mergeCell ref="I147:J147"/>
    <mergeCell ref="D165:F165"/>
    <mergeCell ref="I165:J165"/>
    <mergeCell ref="D166:F166"/>
    <mergeCell ref="I166:J166"/>
    <mergeCell ref="D44:F44"/>
    <mergeCell ref="I44:J44"/>
    <mergeCell ref="D61:F61"/>
    <mergeCell ref="I61:J61"/>
    <mergeCell ref="D79:F79"/>
    <mergeCell ref="I79:J79"/>
    <mergeCell ref="D88:F88"/>
    <mergeCell ref="I88:J88"/>
    <mergeCell ref="D102:F102"/>
    <mergeCell ref="I102:J102"/>
    <mergeCell ref="A1:K1"/>
    <mergeCell ref="A2:K2"/>
    <mergeCell ref="A3:K3"/>
    <mergeCell ref="A4:K4"/>
    <mergeCell ref="A6:K6"/>
    <mergeCell ref="D11:F11"/>
    <mergeCell ref="I11:J11"/>
    <mergeCell ref="D28:F28"/>
    <mergeCell ref="I28:J28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4"/>
  <sheetViews>
    <sheetView workbookViewId="0">
      <pane ySplit="8" topLeftCell="A9" activePane="bottomLeft" state="frozenSplit"/>
      <selection pane="bottomLeft"/>
    </sheetView>
  </sheetViews>
  <sheetFormatPr baseColWidth="10" defaultColWidth="9.109375" defaultRowHeight="14.4" x14ac:dyDescent="0.3"/>
  <cols>
    <col min="1" max="1" width="14.6640625" customWidth="1"/>
    <col min="2" max="2" width="6.109375" customWidth="1"/>
    <col min="3" max="3" width="65.6640625" customWidth="1"/>
    <col min="4" max="4" width="13.6640625" customWidth="1"/>
    <col min="5" max="5" width="3.44140625" customWidth="1"/>
  </cols>
  <sheetData>
    <row r="1" spans="1:4" x14ac:dyDescent="0.3">
      <c r="A1" s="40" t="s">
        <v>0</v>
      </c>
      <c r="B1" s="40" t="s">
        <v>0</v>
      </c>
      <c r="C1" s="40" t="s">
        <v>0</v>
      </c>
      <c r="D1" s="40" t="s">
        <v>0</v>
      </c>
    </row>
    <row r="2" spans="1:4" x14ac:dyDescent="0.3">
      <c r="A2" s="40"/>
      <c r="B2" s="40"/>
      <c r="C2" s="40"/>
      <c r="D2" s="40"/>
    </row>
    <row r="3" spans="1:4" x14ac:dyDescent="0.3">
      <c r="A3" s="40"/>
      <c r="B3" s="40"/>
      <c r="C3" s="40"/>
      <c r="D3" s="40"/>
    </row>
    <row r="4" spans="1:4" x14ac:dyDescent="0.3">
      <c r="A4" s="40"/>
      <c r="B4" s="40"/>
      <c r="C4" s="40"/>
      <c r="D4" s="40"/>
    </row>
    <row r="6" spans="1:4" ht="18" x14ac:dyDescent="0.35">
      <c r="A6" s="41" t="s">
        <v>153</v>
      </c>
      <c r="B6" s="41" t="s">
        <v>153</v>
      </c>
      <c r="C6" s="41" t="s">
        <v>153</v>
      </c>
      <c r="D6" s="41" t="s">
        <v>153</v>
      </c>
    </row>
    <row r="8" spans="1:4" x14ac:dyDescent="0.3">
      <c r="A8" s="4" t="s">
        <v>155</v>
      </c>
      <c r="B8" s="4" t="s">
        <v>156</v>
      </c>
      <c r="C8" s="4" t="s">
        <v>157</v>
      </c>
      <c r="D8" s="4" t="s">
        <v>1</v>
      </c>
    </row>
    <row r="10" spans="1:4" x14ac:dyDescent="0.3">
      <c r="A10" s="3" t="s">
        <v>162</v>
      </c>
    </row>
    <row r="11" spans="1:4" x14ac:dyDescent="0.3">
      <c r="A11" t="s">
        <v>470</v>
      </c>
      <c r="B11" t="s">
        <v>164</v>
      </c>
      <c r="C11" t="s">
        <v>278</v>
      </c>
      <c r="D11" s="9">
        <v>26.12</v>
      </c>
    </row>
    <row r="12" spans="1:4" x14ac:dyDescent="0.3">
      <c r="A12" t="s">
        <v>424</v>
      </c>
      <c r="B12" t="s">
        <v>164</v>
      </c>
      <c r="C12" t="s">
        <v>425</v>
      </c>
      <c r="D12" s="9">
        <v>26.12</v>
      </c>
    </row>
    <row r="13" spans="1:4" x14ac:dyDescent="0.3">
      <c r="A13" t="s">
        <v>446</v>
      </c>
      <c r="B13" t="s">
        <v>164</v>
      </c>
      <c r="C13" t="s">
        <v>447</v>
      </c>
      <c r="D13" s="9">
        <v>25.36</v>
      </c>
    </row>
    <row r="14" spans="1:4" x14ac:dyDescent="0.3">
      <c r="A14" t="s">
        <v>277</v>
      </c>
      <c r="B14" t="s">
        <v>164</v>
      </c>
      <c r="C14" t="s">
        <v>278</v>
      </c>
      <c r="D14" s="9">
        <v>24.65</v>
      </c>
    </row>
    <row r="15" spans="1:4" x14ac:dyDescent="0.3">
      <c r="A15" t="s">
        <v>315</v>
      </c>
      <c r="B15" t="s">
        <v>313</v>
      </c>
      <c r="C15" t="s">
        <v>316</v>
      </c>
      <c r="D15" s="9">
        <v>24.5</v>
      </c>
    </row>
    <row r="16" spans="1:4" x14ac:dyDescent="0.3">
      <c r="A16" t="s">
        <v>312</v>
      </c>
      <c r="B16" t="s">
        <v>313</v>
      </c>
      <c r="C16" t="s">
        <v>314</v>
      </c>
      <c r="D16" s="9">
        <v>20.46</v>
      </c>
    </row>
    <row r="17" spans="1:4" x14ac:dyDescent="0.3">
      <c r="A17" t="s">
        <v>471</v>
      </c>
      <c r="B17" t="s">
        <v>164</v>
      </c>
      <c r="C17" t="s">
        <v>278</v>
      </c>
      <c r="D17" s="9">
        <v>26.12</v>
      </c>
    </row>
    <row r="18" spans="1:4" x14ac:dyDescent="0.3">
      <c r="A18" t="s">
        <v>472</v>
      </c>
      <c r="B18" t="s">
        <v>164</v>
      </c>
      <c r="C18" t="s">
        <v>278</v>
      </c>
      <c r="D18" s="9">
        <v>26.12</v>
      </c>
    </row>
    <row r="19" spans="1:4" x14ac:dyDescent="0.3">
      <c r="A19" t="s">
        <v>473</v>
      </c>
      <c r="B19" t="s">
        <v>164</v>
      </c>
      <c r="C19" t="s">
        <v>278</v>
      </c>
      <c r="D19" s="9">
        <v>26.12</v>
      </c>
    </row>
    <row r="20" spans="1:4" x14ac:dyDescent="0.3">
      <c r="A20" t="s">
        <v>223</v>
      </c>
      <c r="B20" t="s">
        <v>164</v>
      </c>
      <c r="C20" t="s">
        <v>224</v>
      </c>
      <c r="D20" s="9">
        <v>24.55</v>
      </c>
    </row>
    <row r="21" spans="1:4" x14ac:dyDescent="0.3">
      <c r="A21" t="s">
        <v>403</v>
      </c>
      <c r="B21" t="s">
        <v>164</v>
      </c>
      <c r="C21" t="s">
        <v>404</v>
      </c>
      <c r="D21" s="9">
        <v>24.55</v>
      </c>
    </row>
    <row r="22" spans="1:4" x14ac:dyDescent="0.3">
      <c r="A22" t="s">
        <v>163</v>
      </c>
      <c r="B22" t="s">
        <v>164</v>
      </c>
      <c r="C22" t="s">
        <v>165</v>
      </c>
      <c r="D22" s="9">
        <v>25.38</v>
      </c>
    </row>
    <row r="23" spans="1:4" x14ac:dyDescent="0.3">
      <c r="A23" t="s">
        <v>474</v>
      </c>
      <c r="B23" t="s">
        <v>164</v>
      </c>
      <c r="C23" t="s">
        <v>276</v>
      </c>
      <c r="D23" s="9">
        <v>30.41</v>
      </c>
    </row>
    <row r="24" spans="1:4" x14ac:dyDescent="0.3">
      <c r="A24" t="s">
        <v>239</v>
      </c>
      <c r="B24" t="s">
        <v>164</v>
      </c>
      <c r="C24" t="s">
        <v>240</v>
      </c>
      <c r="D24" s="9">
        <v>29.42</v>
      </c>
    </row>
    <row r="25" spans="1:4" x14ac:dyDescent="0.3">
      <c r="A25" t="s">
        <v>426</v>
      </c>
      <c r="B25" t="s">
        <v>164</v>
      </c>
      <c r="C25" t="s">
        <v>427</v>
      </c>
      <c r="D25" s="9">
        <v>29.42</v>
      </c>
    </row>
    <row r="26" spans="1:4" x14ac:dyDescent="0.3">
      <c r="A26" t="s">
        <v>275</v>
      </c>
      <c r="B26" t="s">
        <v>164</v>
      </c>
      <c r="C26" t="s">
        <v>276</v>
      </c>
      <c r="D26" s="9">
        <v>28.69</v>
      </c>
    </row>
    <row r="27" spans="1:4" x14ac:dyDescent="0.3">
      <c r="A27" t="s">
        <v>229</v>
      </c>
      <c r="B27" t="s">
        <v>164</v>
      </c>
      <c r="C27" t="s">
        <v>230</v>
      </c>
      <c r="D27" s="9">
        <v>29.42</v>
      </c>
    </row>
    <row r="28" spans="1:4" x14ac:dyDescent="0.3">
      <c r="A28" t="s">
        <v>364</v>
      </c>
      <c r="B28" t="s">
        <v>164</v>
      </c>
      <c r="C28" t="s">
        <v>365</v>
      </c>
      <c r="D28" s="9">
        <v>29.42</v>
      </c>
    </row>
    <row r="29" spans="1:4" x14ac:dyDescent="0.3">
      <c r="A29" t="s">
        <v>401</v>
      </c>
      <c r="B29" t="s">
        <v>164</v>
      </c>
      <c r="C29" t="s">
        <v>402</v>
      </c>
      <c r="D29" s="9">
        <v>29.42</v>
      </c>
    </row>
    <row r="30" spans="1:4" x14ac:dyDescent="0.3">
      <c r="A30" t="s">
        <v>475</v>
      </c>
      <c r="B30" t="s">
        <v>164</v>
      </c>
      <c r="C30" t="s">
        <v>276</v>
      </c>
      <c r="D30" s="9">
        <v>30.41</v>
      </c>
    </row>
    <row r="31" spans="1:4" x14ac:dyDescent="0.3">
      <c r="A31" t="s">
        <v>476</v>
      </c>
      <c r="B31" t="s">
        <v>164</v>
      </c>
      <c r="C31" t="s">
        <v>276</v>
      </c>
      <c r="D31" s="9">
        <v>30.41</v>
      </c>
    </row>
    <row r="32" spans="1:4" x14ac:dyDescent="0.3">
      <c r="A32" t="s">
        <v>477</v>
      </c>
      <c r="B32" t="s">
        <v>164</v>
      </c>
      <c r="C32" t="s">
        <v>276</v>
      </c>
      <c r="D32" s="9">
        <v>30.41</v>
      </c>
    </row>
    <row r="33" spans="1:4" x14ac:dyDescent="0.3">
      <c r="A33" s="3" t="s">
        <v>170</v>
      </c>
    </row>
    <row r="34" spans="1:4" x14ac:dyDescent="0.3">
      <c r="A34" t="s">
        <v>281</v>
      </c>
      <c r="B34" t="s">
        <v>164</v>
      </c>
      <c r="C34" t="s">
        <v>282</v>
      </c>
      <c r="D34" s="9">
        <v>14.46</v>
      </c>
    </row>
    <row r="35" spans="1:4" x14ac:dyDescent="0.3">
      <c r="A35" t="s">
        <v>215</v>
      </c>
      <c r="B35" t="s">
        <v>164</v>
      </c>
      <c r="C35" t="s">
        <v>216</v>
      </c>
      <c r="D35" s="9">
        <v>15.22</v>
      </c>
    </row>
    <row r="36" spans="1:4" x14ac:dyDescent="0.3">
      <c r="A36" t="s">
        <v>208</v>
      </c>
      <c r="B36" t="s">
        <v>164</v>
      </c>
      <c r="C36" t="s">
        <v>209</v>
      </c>
      <c r="D36" s="9">
        <v>62.71</v>
      </c>
    </row>
    <row r="37" spans="1:4" x14ac:dyDescent="0.3">
      <c r="A37" t="s">
        <v>294</v>
      </c>
      <c r="B37" t="s">
        <v>164</v>
      </c>
      <c r="C37" t="s">
        <v>295</v>
      </c>
      <c r="D37" s="9">
        <v>79.91</v>
      </c>
    </row>
    <row r="38" spans="1:4" x14ac:dyDescent="0.3">
      <c r="A38" t="s">
        <v>249</v>
      </c>
      <c r="B38" t="s">
        <v>164</v>
      </c>
      <c r="C38" t="s">
        <v>250</v>
      </c>
      <c r="D38" s="9">
        <v>55.71</v>
      </c>
    </row>
    <row r="39" spans="1:4" x14ac:dyDescent="0.3">
      <c r="A39" t="s">
        <v>296</v>
      </c>
      <c r="B39" t="s">
        <v>164</v>
      </c>
      <c r="C39" t="s">
        <v>297</v>
      </c>
      <c r="D39" s="9">
        <v>90.2</v>
      </c>
    </row>
    <row r="40" spans="1:4" x14ac:dyDescent="0.3">
      <c r="A40" t="s">
        <v>288</v>
      </c>
      <c r="B40" t="s">
        <v>164</v>
      </c>
      <c r="C40" t="s">
        <v>289</v>
      </c>
      <c r="D40" s="9">
        <v>102.63</v>
      </c>
    </row>
    <row r="41" spans="1:4" x14ac:dyDescent="0.3">
      <c r="A41" t="s">
        <v>210</v>
      </c>
      <c r="B41" t="s">
        <v>164</v>
      </c>
      <c r="C41" t="s">
        <v>211</v>
      </c>
      <c r="D41" s="9">
        <v>102.63</v>
      </c>
    </row>
    <row r="42" spans="1:4" x14ac:dyDescent="0.3">
      <c r="A42" t="s">
        <v>304</v>
      </c>
      <c r="B42" t="s">
        <v>164</v>
      </c>
      <c r="C42" t="s">
        <v>305</v>
      </c>
      <c r="D42" s="9">
        <v>187.99</v>
      </c>
    </row>
    <row r="43" spans="1:4" x14ac:dyDescent="0.3">
      <c r="A43" t="s">
        <v>290</v>
      </c>
      <c r="B43" t="s">
        <v>164</v>
      </c>
      <c r="C43" t="s">
        <v>291</v>
      </c>
      <c r="D43" s="9">
        <v>106.8</v>
      </c>
    </row>
    <row r="44" spans="1:4" x14ac:dyDescent="0.3">
      <c r="A44" t="s">
        <v>251</v>
      </c>
      <c r="B44" t="s">
        <v>164</v>
      </c>
      <c r="C44" t="s">
        <v>252</v>
      </c>
      <c r="D44" s="9">
        <v>5.57</v>
      </c>
    </row>
    <row r="45" spans="1:4" x14ac:dyDescent="0.3">
      <c r="A45" t="s">
        <v>225</v>
      </c>
      <c r="B45" t="s">
        <v>164</v>
      </c>
      <c r="C45" t="s">
        <v>226</v>
      </c>
      <c r="D45" s="9">
        <v>5.49</v>
      </c>
    </row>
    <row r="46" spans="1:4" x14ac:dyDescent="0.3">
      <c r="A46" t="s">
        <v>390</v>
      </c>
      <c r="B46" t="s">
        <v>164</v>
      </c>
      <c r="C46" t="s">
        <v>391</v>
      </c>
      <c r="D46" s="9">
        <v>7.77</v>
      </c>
    </row>
    <row r="47" spans="1:4" x14ac:dyDescent="0.3">
      <c r="A47" t="s">
        <v>217</v>
      </c>
      <c r="B47" t="s">
        <v>164</v>
      </c>
      <c r="C47" t="s">
        <v>218</v>
      </c>
      <c r="D47" s="9">
        <v>56.51</v>
      </c>
    </row>
    <row r="48" spans="1:4" x14ac:dyDescent="0.3">
      <c r="A48" t="s">
        <v>321</v>
      </c>
      <c r="B48" t="s">
        <v>164</v>
      </c>
      <c r="C48" t="s">
        <v>322</v>
      </c>
      <c r="D48" s="9">
        <v>59.95</v>
      </c>
    </row>
    <row r="49" spans="1:4" x14ac:dyDescent="0.3">
      <c r="A49" t="s">
        <v>284</v>
      </c>
      <c r="B49" t="s">
        <v>164</v>
      </c>
      <c r="C49" t="s">
        <v>285</v>
      </c>
      <c r="D49" s="9">
        <v>62.11</v>
      </c>
    </row>
    <row r="50" spans="1:4" x14ac:dyDescent="0.3">
      <c r="A50" t="s">
        <v>302</v>
      </c>
      <c r="B50" t="s">
        <v>164</v>
      </c>
      <c r="C50" t="s">
        <v>303</v>
      </c>
      <c r="D50" s="9">
        <v>54.17</v>
      </c>
    </row>
    <row r="51" spans="1:4" x14ac:dyDescent="0.3">
      <c r="A51" t="s">
        <v>231</v>
      </c>
      <c r="B51" t="s">
        <v>164</v>
      </c>
      <c r="C51" t="s">
        <v>232</v>
      </c>
      <c r="D51" s="9">
        <v>168.25</v>
      </c>
    </row>
    <row r="52" spans="1:4" x14ac:dyDescent="0.3">
      <c r="A52" t="s">
        <v>171</v>
      </c>
      <c r="B52" t="s">
        <v>164</v>
      </c>
      <c r="C52" t="s">
        <v>172</v>
      </c>
      <c r="D52" s="9">
        <v>3.3</v>
      </c>
    </row>
    <row r="53" spans="1:4" x14ac:dyDescent="0.3">
      <c r="A53" t="s">
        <v>191</v>
      </c>
      <c r="B53" t="s">
        <v>164</v>
      </c>
      <c r="C53" t="s">
        <v>192</v>
      </c>
      <c r="D53" s="9">
        <v>2.0499999999999998</v>
      </c>
    </row>
    <row r="54" spans="1:4" x14ac:dyDescent="0.3">
      <c r="A54" t="s">
        <v>266</v>
      </c>
      <c r="B54" t="s">
        <v>164</v>
      </c>
      <c r="C54" t="s">
        <v>267</v>
      </c>
      <c r="D54" s="9">
        <v>8.1999999999999993</v>
      </c>
    </row>
    <row r="55" spans="1:4" x14ac:dyDescent="0.3">
      <c r="A55" t="s">
        <v>347</v>
      </c>
      <c r="B55" t="s">
        <v>164</v>
      </c>
      <c r="C55" t="s">
        <v>348</v>
      </c>
      <c r="D55" s="9">
        <v>1.9</v>
      </c>
    </row>
    <row r="56" spans="1:4" x14ac:dyDescent="0.3">
      <c r="A56" t="s">
        <v>241</v>
      </c>
      <c r="B56" t="s">
        <v>164</v>
      </c>
      <c r="C56" t="s">
        <v>242</v>
      </c>
      <c r="D56" s="9">
        <v>36.729999999999997</v>
      </c>
    </row>
    <row r="57" spans="1:4" x14ac:dyDescent="0.3">
      <c r="A57" t="s">
        <v>395</v>
      </c>
      <c r="B57" t="s">
        <v>164</v>
      </c>
      <c r="C57" t="s">
        <v>396</v>
      </c>
      <c r="D57" s="9">
        <v>28.09</v>
      </c>
    </row>
    <row r="58" spans="1:4" x14ac:dyDescent="0.3">
      <c r="A58" t="s">
        <v>405</v>
      </c>
      <c r="B58" t="s">
        <v>164</v>
      </c>
      <c r="C58" t="s">
        <v>406</v>
      </c>
      <c r="D58" s="9">
        <v>36.729999999999997</v>
      </c>
    </row>
    <row r="59" spans="1:4" x14ac:dyDescent="0.3">
      <c r="A59" t="s">
        <v>272</v>
      </c>
      <c r="B59" t="s">
        <v>164</v>
      </c>
      <c r="C59" t="s">
        <v>273</v>
      </c>
      <c r="D59" s="9">
        <v>14.48</v>
      </c>
    </row>
    <row r="60" spans="1:4" x14ac:dyDescent="0.3">
      <c r="A60" t="s">
        <v>461</v>
      </c>
      <c r="B60" t="s">
        <v>164</v>
      </c>
      <c r="C60" t="s">
        <v>462</v>
      </c>
      <c r="D60" s="9">
        <v>8.65</v>
      </c>
    </row>
    <row r="61" spans="1:4" x14ac:dyDescent="0.3">
      <c r="A61" t="s">
        <v>453</v>
      </c>
      <c r="B61" t="s">
        <v>164</v>
      </c>
      <c r="C61" t="s">
        <v>454</v>
      </c>
      <c r="D61" s="9">
        <v>4.26</v>
      </c>
    </row>
    <row r="62" spans="1:4" x14ac:dyDescent="0.3">
      <c r="A62" t="s">
        <v>458</v>
      </c>
      <c r="B62" t="s">
        <v>164</v>
      </c>
      <c r="C62" t="s">
        <v>459</v>
      </c>
      <c r="D62" s="9">
        <v>4.13</v>
      </c>
    </row>
    <row r="63" spans="1:4" x14ac:dyDescent="0.3">
      <c r="A63" t="s">
        <v>233</v>
      </c>
      <c r="B63" t="s">
        <v>164</v>
      </c>
      <c r="C63" t="s">
        <v>234</v>
      </c>
      <c r="D63" s="9">
        <v>5.35</v>
      </c>
    </row>
    <row r="64" spans="1:4" x14ac:dyDescent="0.3">
      <c r="A64" t="s">
        <v>463</v>
      </c>
      <c r="B64" t="s">
        <v>164</v>
      </c>
      <c r="C64" t="s">
        <v>464</v>
      </c>
      <c r="D64" s="9">
        <v>8.9</v>
      </c>
    </row>
    <row r="65" spans="1:4" x14ac:dyDescent="0.3">
      <c r="A65" t="s">
        <v>451</v>
      </c>
      <c r="B65" t="s">
        <v>164</v>
      </c>
      <c r="C65" t="s">
        <v>452</v>
      </c>
      <c r="D65" s="9">
        <v>2.54</v>
      </c>
    </row>
    <row r="66" spans="1:4" x14ac:dyDescent="0.3">
      <c r="A66" s="3" t="s">
        <v>174</v>
      </c>
    </row>
    <row r="67" spans="1:4" x14ac:dyDescent="0.3">
      <c r="A67" t="s">
        <v>180</v>
      </c>
      <c r="B67" t="s">
        <v>51</v>
      </c>
      <c r="C67" t="s">
        <v>181</v>
      </c>
      <c r="D67" s="9">
        <v>2.04</v>
      </c>
    </row>
    <row r="68" spans="1:4" x14ac:dyDescent="0.3">
      <c r="A68" t="s">
        <v>253</v>
      </c>
      <c r="B68" t="s">
        <v>51</v>
      </c>
      <c r="C68" t="s">
        <v>254</v>
      </c>
      <c r="D68" s="9">
        <v>27.89</v>
      </c>
    </row>
    <row r="69" spans="1:4" x14ac:dyDescent="0.3">
      <c r="A69" t="s">
        <v>323</v>
      </c>
      <c r="B69" t="s">
        <v>51</v>
      </c>
      <c r="C69" t="s">
        <v>324</v>
      </c>
      <c r="D69" s="9">
        <v>23.98</v>
      </c>
    </row>
    <row r="70" spans="1:4" x14ac:dyDescent="0.3">
      <c r="A70" t="s">
        <v>182</v>
      </c>
      <c r="B70" t="s">
        <v>176</v>
      </c>
      <c r="C70" t="s">
        <v>183</v>
      </c>
      <c r="D70" s="9">
        <v>21.58</v>
      </c>
    </row>
    <row r="71" spans="1:4" x14ac:dyDescent="0.3">
      <c r="A71" t="s">
        <v>175</v>
      </c>
      <c r="B71" t="s">
        <v>176</v>
      </c>
      <c r="C71" t="s">
        <v>177</v>
      </c>
      <c r="D71" s="9">
        <v>21.37</v>
      </c>
    </row>
    <row r="72" spans="1:4" x14ac:dyDescent="0.3">
      <c r="A72" t="s">
        <v>299</v>
      </c>
      <c r="B72" t="s">
        <v>176</v>
      </c>
      <c r="C72" t="s">
        <v>300</v>
      </c>
      <c r="D72" s="9">
        <v>20.399999999999999</v>
      </c>
    </row>
    <row r="73" spans="1:4" x14ac:dyDescent="0.3">
      <c r="A73" t="s">
        <v>193</v>
      </c>
      <c r="B73" t="s">
        <v>176</v>
      </c>
      <c r="C73" t="s">
        <v>194</v>
      </c>
      <c r="D73" s="9">
        <v>20.85</v>
      </c>
    </row>
    <row r="74" spans="1:4" x14ac:dyDescent="0.3">
      <c r="A74" t="s">
        <v>197</v>
      </c>
      <c r="B74" t="s">
        <v>110</v>
      </c>
      <c r="C74" t="s">
        <v>198</v>
      </c>
      <c r="D74" s="9">
        <v>0.32</v>
      </c>
    </row>
    <row r="75" spans="1:4" x14ac:dyDescent="0.3">
      <c r="A75" t="s">
        <v>349</v>
      </c>
      <c r="B75" t="s">
        <v>176</v>
      </c>
      <c r="C75" t="s">
        <v>350</v>
      </c>
      <c r="D75" s="9">
        <v>247.88</v>
      </c>
    </row>
    <row r="76" spans="1:4" x14ac:dyDescent="0.3">
      <c r="A76" t="s">
        <v>203</v>
      </c>
      <c r="B76" t="s">
        <v>176</v>
      </c>
      <c r="C76" t="s">
        <v>204</v>
      </c>
      <c r="D76" s="9">
        <v>142.63999999999999</v>
      </c>
    </row>
    <row r="77" spans="1:4" x14ac:dyDescent="0.3">
      <c r="A77" t="s">
        <v>178</v>
      </c>
      <c r="B77" t="s">
        <v>176</v>
      </c>
      <c r="C77" t="s">
        <v>179</v>
      </c>
      <c r="D77" s="9">
        <v>138.19999999999999</v>
      </c>
    </row>
    <row r="78" spans="1:4" x14ac:dyDescent="0.3">
      <c r="A78" t="s">
        <v>255</v>
      </c>
      <c r="B78" t="s">
        <v>51</v>
      </c>
      <c r="C78" t="s">
        <v>256</v>
      </c>
      <c r="D78" s="9">
        <v>90.46</v>
      </c>
    </row>
    <row r="79" spans="1:4" x14ac:dyDescent="0.3">
      <c r="A79" t="s">
        <v>335</v>
      </c>
      <c r="B79" t="s">
        <v>51</v>
      </c>
      <c r="C79" t="s">
        <v>336</v>
      </c>
      <c r="D79" s="9">
        <v>88.74</v>
      </c>
    </row>
    <row r="80" spans="1:4" x14ac:dyDescent="0.3">
      <c r="A80" t="s">
        <v>341</v>
      </c>
      <c r="B80" t="s">
        <v>51</v>
      </c>
      <c r="C80" t="s">
        <v>342</v>
      </c>
      <c r="D80" s="9">
        <v>89.73</v>
      </c>
    </row>
    <row r="81" spans="1:4" x14ac:dyDescent="0.3">
      <c r="A81" t="s">
        <v>428</v>
      </c>
      <c r="B81" t="s">
        <v>51</v>
      </c>
      <c r="C81" t="s">
        <v>429</v>
      </c>
      <c r="D81" s="9">
        <v>91.47</v>
      </c>
    </row>
    <row r="82" spans="1:4" x14ac:dyDescent="0.3">
      <c r="A82" t="s">
        <v>351</v>
      </c>
      <c r="B82" t="s">
        <v>51</v>
      </c>
      <c r="C82" t="s">
        <v>352</v>
      </c>
      <c r="D82" s="9">
        <v>92.22</v>
      </c>
    </row>
    <row r="83" spans="1:4" x14ac:dyDescent="0.3">
      <c r="A83" t="s">
        <v>412</v>
      </c>
      <c r="B83" t="s">
        <v>51</v>
      </c>
      <c r="C83" t="s">
        <v>413</v>
      </c>
      <c r="D83" s="9">
        <v>96.25</v>
      </c>
    </row>
    <row r="84" spans="1:4" x14ac:dyDescent="0.3">
      <c r="A84" t="s">
        <v>443</v>
      </c>
      <c r="B84" t="s">
        <v>51</v>
      </c>
      <c r="C84" t="s">
        <v>444</v>
      </c>
      <c r="D84" s="9">
        <v>90.48</v>
      </c>
    </row>
    <row r="85" spans="1:4" x14ac:dyDescent="0.3">
      <c r="A85" t="s">
        <v>328</v>
      </c>
      <c r="B85" t="s">
        <v>51</v>
      </c>
      <c r="C85" t="s">
        <v>329</v>
      </c>
      <c r="D85" s="9">
        <v>96.07</v>
      </c>
    </row>
    <row r="86" spans="1:4" x14ac:dyDescent="0.3">
      <c r="A86" t="s">
        <v>448</v>
      </c>
      <c r="B86" t="s">
        <v>51</v>
      </c>
      <c r="C86" t="s">
        <v>449</v>
      </c>
      <c r="D86" s="9">
        <v>83.48</v>
      </c>
    </row>
    <row r="87" spans="1:4" x14ac:dyDescent="0.3">
      <c r="A87" t="s">
        <v>344</v>
      </c>
      <c r="B87" t="s">
        <v>51</v>
      </c>
      <c r="C87" t="s">
        <v>345</v>
      </c>
      <c r="D87" s="9">
        <v>109.02</v>
      </c>
    </row>
    <row r="88" spans="1:4" x14ac:dyDescent="0.3">
      <c r="A88" t="s">
        <v>235</v>
      </c>
      <c r="B88" t="s">
        <v>51</v>
      </c>
      <c r="C88" t="s">
        <v>236</v>
      </c>
      <c r="D88" s="9">
        <v>72.599999999999994</v>
      </c>
    </row>
    <row r="89" spans="1:4" x14ac:dyDescent="0.3">
      <c r="A89" t="s">
        <v>465</v>
      </c>
      <c r="B89" t="s">
        <v>110</v>
      </c>
      <c r="C89" t="s">
        <v>466</v>
      </c>
      <c r="D89" s="9">
        <v>1.1599999999999999</v>
      </c>
    </row>
    <row r="90" spans="1:4" x14ac:dyDescent="0.3">
      <c r="A90" t="s">
        <v>468</v>
      </c>
      <c r="B90" t="s">
        <v>110</v>
      </c>
      <c r="C90" t="s">
        <v>469</v>
      </c>
      <c r="D90" s="9">
        <v>4.6399999999999997</v>
      </c>
    </row>
    <row r="91" spans="1:4" x14ac:dyDescent="0.3">
      <c r="A91" t="s">
        <v>353</v>
      </c>
      <c r="B91" t="s">
        <v>176</v>
      </c>
      <c r="C91" t="s">
        <v>354</v>
      </c>
      <c r="D91" s="9">
        <v>55.92</v>
      </c>
    </row>
    <row r="92" spans="1:4" x14ac:dyDescent="0.3">
      <c r="A92" t="s">
        <v>333</v>
      </c>
      <c r="B92" t="s">
        <v>176</v>
      </c>
      <c r="C92" t="s">
        <v>334</v>
      </c>
      <c r="D92" s="9">
        <v>45.17</v>
      </c>
    </row>
    <row r="93" spans="1:4" x14ac:dyDescent="0.3">
      <c r="A93" t="s">
        <v>201</v>
      </c>
      <c r="B93" t="s">
        <v>110</v>
      </c>
      <c r="C93" t="s">
        <v>202</v>
      </c>
      <c r="D93" s="9">
        <v>1.69</v>
      </c>
    </row>
    <row r="94" spans="1:4" x14ac:dyDescent="0.3">
      <c r="A94" t="s">
        <v>381</v>
      </c>
      <c r="B94" t="s">
        <v>110</v>
      </c>
      <c r="C94" t="s">
        <v>382</v>
      </c>
      <c r="D94" s="9">
        <v>3.83</v>
      </c>
    </row>
    <row r="95" spans="1:4" x14ac:dyDescent="0.3">
      <c r="A95" t="s">
        <v>455</v>
      </c>
      <c r="B95" t="s">
        <v>6</v>
      </c>
      <c r="C95" t="s">
        <v>456</v>
      </c>
      <c r="D95" s="9">
        <v>7.42</v>
      </c>
    </row>
    <row r="96" spans="1:4" x14ac:dyDescent="0.3">
      <c r="A96" t="s">
        <v>326</v>
      </c>
      <c r="B96" t="s">
        <v>19</v>
      </c>
      <c r="C96" t="s">
        <v>327</v>
      </c>
      <c r="D96" s="9">
        <v>0.42</v>
      </c>
    </row>
    <row r="97" spans="1:4" x14ac:dyDescent="0.3">
      <c r="A97" t="s">
        <v>421</v>
      </c>
      <c r="B97" t="s">
        <v>6</v>
      </c>
      <c r="C97" t="s">
        <v>422</v>
      </c>
      <c r="D97" s="9">
        <v>1.1000000000000001</v>
      </c>
    </row>
    <row r="98" spans="1:4" x14ac:dyDescent="0.3">
      <c r="A98" t="s">
        <v>418</v>
      </c>
      <c r="B98" t="s">
        <v>419</v>
      </c>
      <c r="C98" t="s">
        <v>420</v>
      </c>
      <c r="D98" s="9">
        <v>2.98</v>
      </c>
    </row>
    <row r="99" spans="1:4" x14ac:dyDescent="0.3">
      <c r="A99" t="s">
        <v>308</v>
      </c>
      <c r="B99" t="s">
        <v>176</v>
      </c>
      <c r="C99" t="s">
        <v>145</v>
      </c>
      <c r="D99" s="9">
        <v>12.5</v>
      </c>
    </row>
    <row r="100" spans="1:4" x14ac:dyDescent="0.3">
      <c r="A100" t="s">
        <v>310</v>
      </c>
      <c r="B100" t="s">
        <v>176</v>
      </c>
      <c r="C100" t="s">
        <v>147</v>
      </c>
      <c r="D100" s="9">
        <v>4.37</v>
      </c>
    </row>
    <row r="101" spans="1:4" x14ac:dyDescent="0.3">
      <c r="A101" t="s">
        <v>331</v>
      </c>
      <c r="B101" t="s">
        <v>19</v>
      </c>
      <c r="C101" t="s">
        <v>332</v>
      </c>
      <c r="D101" s="9">
        <v>37.130000000000003</v>
      </c>
    </row>
    <row r="102" spans="1:4" x14ac:dyDescent="0.3">
      <c r="A102" t="s">
        <v>338</v>
      </c>
      <c r="B102" t="s">
        <v>19</v>
      </c>
      <c r="C102" t="s">
        <v>339</v>
      </c>
      <c r="D102" s="9">
        <v>5.5</v>
      </c>
    </row>
    <row r="103" spans="1:4" x14ac:dyDescent="0.3">
      <c r="A103" t="s">
        <v>355</v>
      </c>
      <c r="B103" t="s">
        <v>6</v>
      </c>
      <c r="C103" t="s">
        <v>356</v>
      </c>
      <c r="D103" s="9">
        <v>1.07</v>
      </c>
    </row>
    <row r="104" spans="1:4" x14ac:dyDescent="0.3">
      <c r="A104" t="s">
        <v>358</v>
      </c>
      <c r="B104" t="s">
        <v>19</v>
      </c>
      <c r="C104" t="s">
        <v>359</v>
      </c>
      <c r="D104" s="9">
        <v>36.979999999999997</v>
      </c>
    </row>
    <row r="105" spans="1:4" x14ac:dyDescent="0.3">
      <c r="A105" t="s">
        <v>361</v>
      </c>
      <c r="B105" t="s">
        <v>6</v>
      </c>
      <c r="C105" t="s">
        <v>362</v>
      </c>
      <c r="D105" s="9">
        <v>56.01</v>
      </c>
    </row>
    <row r="106" spans="1:4" x14ac:dyDescent="0.3">
      <c r="A106" t="s">
        <v>366</v>
      </c>
      <c r="B106" t="s">
        <v>6</v>
      </c>
      <c r="C106" t="s">
        <v>367</v>
      </c>
      <c r="D106" s="9">
        <v>130.41999999999999</v>
      </c>
    </row>
    <row r="107" spans="1:4" x14ac:dyDescent="0.3">
      <c r="A107" t="s">
        <v>369</v>
      </c>
      <c r="B107" t="s">
        <v>6</v>
      </c>
      <c r="C107" t="s">
        <v>370</v>
      </c>
      <c r="D107" s="9">
        <v>0.49</v>
      </c>
    </row>
    <row r="108" spans="1:4" x14ac:dyDescent="0.3">
      <c r="A108" t="s">
        <v>379</v>
      </c>
      <c r="B108" t="s">
        <v>26</v>
      </c>
      <c r="C108" t="s">
        <v>380</v>
      </c>
      <c r="D108" s="9">
        <v>16.88</v>
      </c>
    </row>
    <row r="109" spans="1:4" x14ac:dyDescent="0.3">
      <c r="A109" t="s">
        <v>372</v>
      </c>
      <c r="B109" t="s">
        <v>26</v>
      </c>
      <c r="C109" t="s">
        <v>373</v>
      </c>
      <c r="D109" s="9">
        <v>9.1</v>
      </c>
    </row>
    <row r="110" spans="1:4" x14ac:dyDescent="0.3">
      <c r="A110" t="s">
        <v>376</v>
      </c>
      <c r="B110" t="s">
        <v>26</v>
      </c>
      <c r="C110" t="s">
        <v>377</v>
      </c>
      <c r="D110" s="9">
        <v>20.3</v>
      </c>
    </row>
    <row r="111" spans="1:4" x14ac:dyDescent="0.3">
      <c r="A111" t="s">
        <v>384</v>
      </c>
      <c r="B111" t="s">
        <v>26</v>
      </c>
      <c r="C111" t="s">
        <v>385</v>
      </c>
      <c r="D111" s="9">
        <v>10.38</v>
      </c>
    </row>
    <row r="112" spans="1:4" x14ac:dyDescent="0.3">
      <c r="A112" t="s">
        <v>387</v>
      </c>
      <c r="B112" t="s">
        <v>26</v>
      </c>
      <c r="C112" t="s">
        <v>388</v>
      </c>
      <c r="D112" s="9">
        <v>14.31</v>
      </c>
    </row>
    <row r="113" spans="1:4" x14ac:dyDescent="0.3">
      <c r="A113" t="s">
        <v>392</v>
      </c>
      <c r="B113" t="s">
        <v>110</v>
      </c>
      <c r="C113" t="s">
        <v>393</v>
      </c>
      <c r="D113" s="9">
        <v>0.7</v>
      </c>
    </row>
    <row r="114" spans="1:4" x14ac:dyDescent="0.3">
      <c r="A114" t="s">
        <v>245</v>
      </c>
      <c r="B114" t="s">
        <v>110</v>
      </c>
      <c r="C114" t="s">
        <v>246</v>
      </c>
      <c r="D114" s="9">
        <v>1.73</v>
      </c>
    </row>
    <row r="115" spans="1:4" x14ac:dyDescent="0.3">
      <c r="A115" t="s">
        <v>397</v>
      </c>
      <c r="B115" t="s">
        <v>110</v>
      </c>
      <c r="C115" t="s">
        <v>398</v>
      </c>
      <c r="D115" s="9">
        <v>1.59</v>
      </c>
    </row>
    <row r="116" spans="1:4" x14ac:dyDescent="0.3">
      <c r="A116" t="s">
        <v>407</v>
      </c>
      <c r="B116" t="s">
        <v>110</v>
      </c>
      <c r="C116" t="s">
        <v>408</v>
      </c>
      <c r="D116" s="9">
        <v>2.4900000000000002</v>
      </c>
    </row>
    <row r="117" spans="1:4" x14ac:dyDescent="0.3">
      <c r="A117" t="s">
        <v>243</v>
      </c>
      <c r="B117" t="s">
        <v>110</v>
      </c>
      <c r="C117" t="s">
        <v>244</v>
      </c>
      <c r="D117" s="9">
        <v>2.57</v>
      </c>
    </row>
    <row r="118" spans="1:4" x14ac:dyDescent="0.3">
      <c r="A118" t="s">
        <v>415</v>
      </c>
      <c r="B118" t="s">
        <v>6</v>
      </c>
      <c r="C118" t="s">
        <v>416</v>
      </c>
      <c r="D118" s="9">
        <v>66.489999999999995</v>
      </c>
    </row>
    <row r="119" spans="1:4" x14ac:dyDescent="0.3">
      <c r="A119" t="s">
        <v>434</v>
      </c>
      <c r="B119" t="s">
        <v>19</v>
      </c>
      <c r="C119" t="s">
        <v>435</v>
      </c>
      <c r="D119" s="9">
        <v>119.35</v>
      </c>
    </row>
    <row r="120" spans="1:4" x14ac:dyDescent="0.3">
      <c r="A120" t="s">
        <v>441</v>
      </c>
      <c r="B120" t="s">
        <v>6</v>
      </c>
      <c r="C120" t="s">
        <v>442</v>
      </c>
      <c r="D120" s="9">
        <v>13.14</v>
      </c>
    </row>
    <row r="121" spans="1:4" x14ac:dyDescent="0.3">
      <c r="A121" t="s">
        <v>438</v>
      </c>
      <c r="B121" t="s">
        <v>6</v>
      </c>
      <c r="C121" t="s">
        <v>439</v>
      </c>
      <c r="D121" s="9">
        <v>35.65</v>
      </c>
    </row>
    <row r="122" spans="1:4" x14ac:dyDescent="0.3">
      <c r="A122" t="s">
        <v>430</v>
      </c>
      <c r="B122" t="s">
        <v>6</v>
      </c>
      <c r="C122" t="s">
        <v>431</v>
      </c>
      <c r="D122" s="9">
        <v>175.36</v>
      </c>
    </row>
    <row r="123" spans="1:4" x14ac:dyDescent="0.3">
      <c r="A123" t="s">
        <v>432</v>
      </c>
      <c r="B123" t="s">
        <v>6</v>
      </c>
      <c r="C123" t="s">
        <v>433</v>
      </c>
      <c r="D123" s="9">
        <v>6.28</v>
      </c>
    </row>
    <row r="124" spans="1:4" x14ac:dyDescent="0.3">
      <c r="A124" t="s">
        <v>317</v>
      </c>
      <c r="B124" t="s">
        <v>318</v>
      </c>
      <c r="C124" t="s">
        <v>319</v>
      </c>
      <c r="D124" s="9">
        <v>90</v>
      </c>
    </row>
  </sheetData>
  <sheetProtection sheet="1"/>
  <mergeCells count="5">
    <mergeCell ref="A1:D1"/>
    <mergeCell ref="A2:D2"/>
    <mergeCell ref="A3:D3"/>
    <mergeCell ref="A4:D4"/>
    <mergeCell ref="A6:D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H6"/>
  <sheetViews>
    <sheetView workbookViewId="0"/>
  </sheetViews>
  <sheetFormatPr baseColWidth="10" defaultColWidth="9.109375" defaultRowHeight="14.4" x14ac:dyDescent="0.3"/>
  <cols>
    <col min="1" max="1" width="25.6640625" customWidth="1"/>
    <col min="2" max="2" width="3.44140625" customWidth="1"/>
    <col min="3" max="7" width="13.6640625" customWidth="1"/>
    <col min="8" max="8" width="25.6640625" customWidth="1"/>
  </cols>
  <sheetData>
    <row r="1" spans="3:8" x14ac:dyDescent="0.3">
      <c r="E1" s="46" t="s">
        <v>0</v>
      </c>
      <c r="F1" s="46" t="s">
        <v>0</v>
      </c>
      <c r="G1" s="46" t="s">
        <v>0</v>
      </c>
      <c r="H1" s="46" t="s">
        <v>0</v>
      </c>
    </row>
    <row r="2" spans="3:8" x14ac:dyDescent="0.3">
      <c r="E2" s="46"/>
      <c r="F2" s="46"/>
      <c r="G2" s="46"/>
      <c r="H2" s="46"/>
    </row>
    <row r="3" spans="3:8" x14ac:dyDescent="0.3">
      <c r="E3" s="46"/>
      <c r="F3" s="46"/>
      <c r="G3" s="46"/>
      <c r="H3" s="46"/>
    </row>
    <row r="4" spans="3:8" x14ac:dyDescent="0.3">
      <c r="E4" s="46"/>
      <c r="F4" s="46"/>
      <c r="G4" s="46"/>
      <c r="H4" s="46"/>
    </row>
    <row r="6" spans="3:8" ht="18" x14ac:dyDescent="0.35">
      <c r="C6" s="47" t="s">
        <v>478</v>
      </c>
      <c r="D6" s="47" t="s">
        <v>478</v>
      </c>
      <c r="E6" s="47" t="s">
        <v>478</v>
      </c>
      <c r="F6" s="47" t="s">
        <v>478</v>
      </c>
      <c r="G6" s="47" t="s">
        <v>478</v>
      </c>
    </row>
  </sheetData>
  <sheetProtection sheet="1"/>
  <mergeCells count="5">
    <mergeCell ref="E1:H1"/>
    <mergeCell ref="E2:H2"/>
    <mergeCell ref="E3:H3"/>
    <mergeCell ref="E4:H4"/>
    <mergeCell ref="C6:G6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T-PRES</vt:lpstr>
      <vt:lpstr>T-APU</vt:lpstr>
      <vt:lpstr>T-SMP</vt:lpstr>
      <vt:lpstr>T-DIM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Motlló Vallès</dc:creator>
  <cp:lastModifiedBy>Motlló Vallès, Maria Teresa</cp:lastModifiedBy>
  <dcterms:created xsi:type="dcterms:W3CDTF">2025-07-07T06:39:37Z</dcterms:created>
  <dcterms:modified xsi:type="dcterms:W3CDTF">2026-04-10T09:44:40Z</dcterms:modified>
</cp:coreProperties>
</file>