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6/26 (3-2026-CSUBM) Subministrament mobiliari (obert)/02 Plecs/Configuració sobre digital/SOBRE B/LOT 1/"/>
    </mc:Choice>
  </mc:AlternateContent>
  <xr:revisionPtr revIDLastSave="121" documentId="11_274FEA43B63F801115D699C9CFA2A220A7ADEC28" xr6:coauthVersionLast="47" xr6:coauthVersionMax="47" xr10:uidLastSave="{34CFBE31-E517-4FAC-9E4B-21E283B246BD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5" i="1"/>
  <c r="H24" i="1"/>
  <c r="H22" i="1"/>
  <c r="H21" i="1"/>
  <c r="H20" i="1"/>
  <c r="H19" i="1"/>
  <c r="H18" i="1"/>
  <c r="H17" i="1"/>
  <c r="H15" i="1"/>
  <c r="H14" i="1"/>
  <c r="H12" i="1"/>
  <c r="H11" i="1"/>
  <c r="H9" i="1"/>
  <c r="H8" i="1"/>
  <c r="H7" i="1"/>
  <c r="H6" i="1"/>
  <c r="F30" i="1"/>
  <c r="G30" i="1" s="1"/>
  <c r="F29" i="1"/>
  <c r="G29" i="1" s="1"/>
  <c r="F28" i="1"/>
  <c r="G28" i="1" s="1"/>
  <c r="F27" i="1"/>
  <c r="G27" i="1" s="1"/>
  <c r="F25" i="1"/>
  <c r="G25" i="1" s="1"/>
  <c r="F24" i="1"/>
  <c r="G24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5" i="1"/>
  <c r="G15" i="1" s="1"/>
  <c r="F14" i="1"/>
  <c r="G14" i="1" s="1"/>
  <c r="F12" i="1"/>
  <c r="G12" i="1" s="1"/>
  <c r="F11" i="1"/>
  <c r="G11" i="1" s="1"/>
  <c r="F9" i="1"/>
  <c r="G9" i="1" s="1"/>
  <c r="F8" i="1"/>
  <c r="G8" i="1" s="1"/>
  <c r="F7" i="1"/>
  <c r="G7" i="1" s="1"/>
  <c r="F6" i="1"/>
  <c r="G6" i="1" s="1"/>
  <c r="H31" i="1" l="1"/>
  <c r="I31" i="1" l="1"/>
  <c r="J31" i="1" s="1"/>
  <c r="H32" i="1"/>
  <c r="I32" i="1" s="1"/>
  <c r="J32" i="1" s="1"/>
  <c r="I29" i="1" l="1"/>
  <c r="J29" i="1" s="1"/>
  <c r="I28" i="1"/>
  <c r="J28" i="1" s="1"/>
  <c r="I25" i="1"/>
  <c r="J25" i="1" s="1"/>
  <c r="I24" i="1"/>
  <c r="J24" i="1" s="1"/>
  <c r="I22" i="1"/>
  <c r="J22" i="1" s="1"/>
  <c r="I21" i="1"/>
  <c r="J21" i="1" s="1"/>
  <c r="I20" i="1"/>
  <c r="J20" i="1" s="1"/>
  <c r="I19" i="1"/>
  <c r="J19" i="1" s="1"/>
  <c r="I18" i="1"/>
  <c r="J18" i="1" s="1"/>
  <c r="I15" i="1"/>
  <c r="J15" i="1" s="1"/>
  <c r="I14" i="1"/>
  <c r="J14" i="1" s="1"/>
  <c r="I12" i="1"/>
  <c r="J12" i="1" s="1"/>
  <c r="I11" i="1"/>
  <c r="J11" i="1" s="1"/>
  <c r="I9" i="1"/>
  <c r="J9" i="1" s="1"/>
  <c r="I7" i="1"/>
  <c r="J7" i="1" s="1"/>
  <c r="I30" i="1" l="1"/>
  <c r="J30" i="1" s="1"/>
  <c r="I8" i="1"/>
  <c r="J8" i="1" s="1"/>
  <c r="I6" i="1"/>
  <c r="J6" i="1" s="1"/>
  <c r="I17" i="1"/>
  <c r="J17" i="1" s="1"/>
  <c r="I27" i="1"/>
  <c r="J27" i="1" s="1"/>
</calcChain>
</file>

<file path=xl/sharedStrings.xml><?xml version="1.0" encoding="utf-8"?>
<sst xmlns="http://schemas.openxmlformats.org/spreadsheetml/2006/main" count="44" uniqueCount="44">
  <si>
    <t>IVA (21%)</t>
  </si>
  <si>
    <t>PREVISIÓ UNITATS ANUALS</t>
  </si>
  <si>
    <t>PARAIGÜER METÀL·LIC  AMB ASES AMB EMBELLIDOR NEGRE. COLOR NEGRE. DE MIDES 21,5 X 50, AMB RECOLLIDOR D'AIGUES A L'INTERIOR, O SIMILAR.</t>
  </si>
  <si>
    <t>PENJADOR DE PEU METÀL·LIC PINTAT AMB 8 PENJADORS DE BOLES CROMADES. DE MIDES 41 DE DIAMETRE X 173 CM H, O SIMILAR.</t>
  </si>
  <si>
    <r>
      <t xml:space="preserve">(*) </t>
    </r>
    <r>
      <rPr>
        <b/>
        <sz val="11"/>
        <color theme="1"/>
        <rFont val="Times New Roman"/>
        <family val="1"/>
      </rPr>
      <t>Aquests imports són màxims i l’Ajuntament de Viladecans no s’obliga a exhaurir-los en la seva totalitat, sino que la despesa anirà en funció de les necessitats de mobiliari o elements a subministrar.  Per tant, té caràcter orientatiu i no vinculant ja que s’ha calculat tenint en compte la despesa que potencialment pot ésser generada durant la vigència del contracte, en base a la despesa realitzada en els dos anys anteriors en concordança amb el crèdit pressupostari assignat.</t>
    </r>
  </si>
  <si>
    <t>IVA 21 %</t>
  </si>
  <si>
    <t>TOTAL LOT 1 ANUAL</t>
  </si>
  <si>
    <t>1</t>
  </si>
  <si>
    <t>3</t>
  </si>
  <si>
    <t>1.1 TAULES DE TREBALL</t>
  </si>
  <si>
    <t>1.2 TAULES DE REUNIONS</t>
  </si>
  <si>
    <t>1.3 BUCS</t>
  </si>
  <si>
    <t>1.4 ARMARIS AMB PORTES I SENSE PORTES</t>
  </si>
  <si>
    <t>1.5 COMPLEMENTS</t>
  </si>
  <si>
    <t xml:space="preserve">1.6 TAULES PLEGABLES </t>
  </si>
  <si>
    <t>PREVISIÓ DESPESA TOTAL</t>
  </si>
  <si>
    <t xml:space="preserve">TOTAL SENSE IVA </t>
  </si>
  <si>
    <t>TOTAL        (IVA INCLÒS) (*)</t>
  </si>
  <si>
    <t>PREU UNITARI   SENSE IVA</t>
  </si>
  <si>
    <t>PREU UNITARI (IVA INCLÒS)</t>
  </si>
  <si>
    <r>
      <t xml:space="preserve">IMATGE DEL MOBILIARI OFERT </t>
    </r>
    <r>
      <rPr>
        <b/>
        <i/>
        <sz val="10"/>
        <color rgb="FFFF0000"/>
        <rFont val="Arial     "/>
      </rPr>
      <t xml:space="preserve">(insertar la imatge) </t>
    </r>
    <r>
      <rPr>
        <b/>
        <i/>
        <sz val="10"/>
        <color theme="3"/>
        <rFont val="Arial     "/>
      </rPr>
      <t>Emplenar només en el cas d'oferir una marca, model, sèrie o fabricant equivalent.</t>
    </r>
  </si>
  <si>
    <t>Lot 1: Mobiliari d’oficina: taules, bucs, armaris, prestatgeries,  complements i taules plegables.</t>
  </si>
  <si>
    <t>ANNEX II. PPT. MODEL DE PRESENTACIÓ DE L'OFERTA: DESCRIPCIÓ I PREUS UNITARIS</t>
  </si>
  <si>
    <r>
      <rPr>
        <b/>
        <i/>
        <sz val="10"/>
        <color rgb="FFFF0000"/>
        <rFont val="Arial"/>
        <family val="2"/>
      </rPr>
      <t xml:space="preserve">Emplenar només en el cas d'oferir una marca, model, sèrie o fabricant diferent al sol·licitat, però equivalent.    </t>
    </r>
    <r>
      <rPr>
        <b/>
        <sz val="10"/>
        <color rgb="FFFF0000"/>
        <rFont val="Arial"/>
        <family val="2"/>
      </rPr>
      <t xml:space="preserve">                                    </t>
    </r>
    <r>
      <rPr>
        <b/>
        <sz val="10"/>
        <color theme="4"/>
        <rFont val="Arial"/>
        <family val="2"/>
      </rPr>
      <t xml:space="preserve">            </t>
    </r>
    <r>
      <rPr>
        <b/>
        <sz val="10"/>
        <rFont val="Arial"/>
        <family val="2"/>
      </rPr>
      <t xml:space="preserve"> En aquesta columna cal i</t>
    </r>
    <r>
      <rPr>
        <b/>
        <sz val="10"/>
        <color theme="1"/>
        <rFont val="Arial"/>
        <family val="2"/>
      </rPr>
      <t xml:space="preserve">ndicar la MARCA, MODEL, SERIE O FABRICANT i </t>
    </r>
    <r>
      <rPr>
        <b/>
        <sz val="10"/>
        <rFont val="Arial"/>
        <family val="2"/>
      </rPr>
      <t xml:space="preserve">la descripció complerta del producte ofert.  </t>
    </r>
  </si>
  <si>
    <t>TAULA TREBALL DE MIDES 160 CM X 80 CM x 75 CM (INCLOU NIVELLLADORS REGULABLES). MARCA OFITRES, MODEL NEW PANÓ. TAULELL DE FUSTA LAMINADA (MELAMINA) DE 25 MM DE GRUIX AMB CANTELL DE 2 MM DE GRUIX. PANELLS LATERALS DE 30 MM DE GRUIX. UNIÓ A LA ESTRUCTURA (UNIÓ DEL SOBRE AMB LA POTA)  MITJANÇANT INSERTS METÀL·LICS. INCLOU FALDÓ FRONTAL ESTRUCTURAL. COLORS MÍNIMS:  AURÓ AMB VETA I BLANC.</t>
  </si>
  <si>
    <t>TAULA TREBALL DE MIDES 140 CM X 80 CM x 75 CM (INCLOU NIVELLLADORS REGULABLES). MARCA OFITRES, MODEL NEW PANÓ. TAULELL DE FUSTA LAMINADA (MELAMINA) DE 25 MM DE GRUIX AMB CANTELL DE 2 MM DE GRUIX. PANELLS LATERALS DE 30 MM DE GRUIX. UNIÓ A LA ESTRUCTURA (UNIÓ DEL SOBRE AMB LA POTA)  MITJANÇANT INSERTS METÀL·LICS. INCLOU FALDÓ FRONTAL ESTRUCTURAL. COLORS MÍNIMS:  AURÓ AMB VETA I BLANC.</t>
  </si>
  <si>
    <t>TAULA TREBALL DE MIDES 120 CM X 80 CM x 75 CM (INCLOU NIVELLLADORS REGULABLES). MARCA OFITRES, MODEL NEW PANÓ. TAULELL DE FUSTA LAMINADA (MELAMINA) DE 25 MM DE GRUIX AMB CANTELL DE 2 MM DE GRUIX. PANELLS LATERALS DE 30 MM DE GRUIX. UNIÓ A LA ESTRUCTURA (UNIÓ DEL SOBRE AMB LA POTA)  MITJANÇANT INSERTS METÀL·LICS. INCLOU FALDÓ FRONTAL ESTRUCTURAL. COLORS MÍNIMS:  AURÓ AMB VETA I BLANC.</t>
  </si>
  <si>
    <t>ALA PER TAULA MARCA OFITRES, MODEL NEW PANÓ, DE MIDES 80 X 60 X 75 CM. AMB TAULELL DE FUSTA LAMINADA (MELAMINA) DE 25 MM. DE GRUIX AMB CANTELL DE 2 MM. DE GRUIX. UNIÓ A LA ESTRUCTURA (UNIÓ DEL SOBRE AMB LA POTA)  MITJANÇANT INSERTS METÀL·LICS. INCLOU FALDÓ FRONTAL ESTRUCTURAL. COLORS MÍNIMS:  AURÓ AMB VETA I BLANC.</t>
  </si>
  <si>
    <t>TAULA REUNIONS  RODONA DE 100 CM DIAMETRE, MARCA OFITRES, MODEL NEW PANÓ. AMB TAULELL DE FUSTA LAMINADA (MELAMINA) DE 25 MM. DE GRUIX AMB CANTELL DE 2 MM. DE GRUIX. COLORS MÍNIMS:  AURÓ AMB VETA I BLANC. POTA MONOTUBULAR COLOR ALUMINI O BLANC DE BASE RODONA.</t>
  </si>
  <si>
    <t>TAULA REUNIONS  RODONA DE 120 CM DIAMETRE, MARCA OFITRES, MODEL NEW PANÓ. AMB TAULELL DE FUSTA LAMINADA (MELAMINA) DE 25 MM. DE GRUIX AMB CANTELL DE 2 MM. DE GRUIX. COLORS MÍNIMS:  AURÓ AMB VETA I BLANC. POTA MONOTUBULAR COLOR ALUMINI O BLANC DE BASE RODONA.</t>
  </si>
  <si>
    <t>BUC DE FUSTA DE 3 CALAIXOS AMB RODES. MARCA OFITRES, MODEL MONOCOLOR, AMB CALAIXOS DE FUSTA LAMINADA (MELAMINA) D'EXTRACCIÓ TOTAL I ANTIVOLCATGE, AMB RODES DE SEGURETAT AMB FRE. INCLOU PANY AMB CLAU. MIDES 42x55x60 cmH. COLORS MÍNIMS:  AURÓ AMB VETA I BLANC.</t>
  </si>
  <si>
    <t>BUC DE FUSTA DE 2 CALAIXOS AMB RODES (UN CALAIX + UN CALAIX D'ARXIVADOR DE CARPETES PENJANTS). MARCA OFITRES, MODEL MONOCOLOR, AMB CALAIXOS DE FUSTA LAMINADA (MELAMINA) D'EXTRACCIÓ TOTAL I ANTIVOLCATGE, AMB RODES DE SEGURETAT AMB FRE. INCLOU PANY AMB CLAU. MIDES 42x55x60 cmH. COLORS MÍNIMS:  AURÓ AMB VETA I BLANC.</t>
  </si>
  <si>
    <t>ARMARI ALT AMB PORTES ALTES DE MIDES 90X45X195cmH, MARCA OFITRES, MODEL  MONOCOLOR. DE PORTES BATENTS DE DALT A BAIX. DE FUSTA LAMINADA (MELAMINA). AMB PANY I CLAU A LA PORTA. AMB 5 PRESTATGES DE 19 MM. DE GRUIX, 4 REGULABLES I 1 FIXE A LA PART INFERIOR.  COLORS MÍNIMS:  AURÓ AMB VETA I BLANC.</t>
  </si>
  <si>
    <t>ARMARI ALT AMB PORTES BAIXES DE MIDES 90x45x195cmH, MARCA OFITRES, MODEL MONOCOLOR, DE PORTES BATENTS A LA PART INFERIOR I OBERT A LA PART SUPERIOR. DE FUSTA LAMINADA (MELAMINA). AMB PANY I CLAU A LA PORTA. AMB 1 PRESTATGE DE 19 MM. DE GRUIX A LA PART INFERIOR I 2 PRESTATGES DE 19 MM. DE GRUIX A LA PART SUPERIOR. COLORS MÍNIMS:  AURÓ AMB VETA I BLANC.</t>
  </si>
  <si>
    <t>PRESTATGERIA/ARMARI ALT SENSE PORTES DE MIDES 90X45X195cmH, MARCA OFITRES, MODEL MONOCOLOR. DE FUSTA LAMINADA (MELAMINA). AMB 5 PRESTATGES DE 19 MM. DE GRUIX, 4 REGULABLES I 1 FIXE A LA PART INFERIOR. COLORS MÍNIMS:  AURÓ AMB VETA I BLANC.</t>
  </si>
  <si>
    <t>PRESTATGERIA/ARMARI ALT SENSE PORTES DE MIDES 90X45X143cmH, MARCA OFITRES, MODEL MONOCOLOR. DE FUSTA LAMINADA (MELAMINA). AMB 3 PRESTATGES DE 19 MM. DE GRUIX, 2 REGULABLES I 1 FIXE A LA PART INFERIOR.  COLORS MÍNIMS:  AURÓ AMB VETA I BLANC.</t>
  </si>
  <si>
    <t>PRESTATGERIA/ARMARI ALT SENSE PORTES DE MIDES 90X45X103cmH, MARCA OFITRES, MODEL MONOCOLOR. DE FUSTA LAMINADA (MELAMINA). AMB 2 PRESTATGES DE 19 MM. DE GRUIX, 1 REGULABLE I 1 FIXE A LA PART INFERIOR.  COLORS MÍNIMS:  AURÓ AMB VETA I BLANC.</t>
  </si>
  <si>
    <t>PRESTATGERIA / ARMARI SENSE PORTES, MARCA OFITRES, MODEL MONOCOLOR, DE MIDES 90x45x70cmH. DE FUSTA LAMINADA (MELAMINA). AMB 1 PRESTATGE REGULABLE DE 19 MM. DE GRUIX I UN FIXE A LA PART INFERIOR. INCLOU EMBELLIDOR DE FUSTA DE 19 MM. A LA PART SUPERIOR. COLORS MÍNIMS:  AURÓ AMB VETA I BLANC.</t>
  </si>
  <si>
    <r>
      <t xml:space="preserve">TAULES PLEGABLES MARCA ACTIU MODEL TRAMA O FORMA 5 MODEL TRAVEL O SIMILAR, DE COLOR BLANC I ALTRES COLORS A ESCOLLIR,  AMB RODES AMB LES SEGÜENTS CARACTERÍSTIQUES: TAULES PLEGABLES, DE </t>
    </r>
    <r>
      <rPr>
        <b/>
        <sz val="11"/>
        <color theme="1"/>
        <rFont val="Arial"/>
        <family val="2"/>
      </rPr>
      <t>140 CM X 80 CM</t>
    </r>
    <r>
      <rPr>
        <sz val="11"/>
        <color theme="1"/>
        <rFont val="Arial"/>
        <family val="2"/>
      </rPr>
      <t>, DE 19 MM D’ESPESSOR MÍNIM. BRAÇOS, PEUS, COLUMNA I TRAVESSERS D’ALUMINI INJECTAT ACABATS EN ALUMINI BLANC I NEGRE. UNIÓ FABRICADA EN ALUMINI INJECTAT AMB RECOBRIMENT DE POLS EPÒXID, BLANC O PINTURA POLIDA. PERFILS PROTECTORS DE POLIPROPILÈ NEGRE; 2 RODES DE 65 MM DE DIÀMETRE AMB FRE I 2 RODES SENSE FRE.</t>
    </r>
  </si>
  <si>
    <r>
      <t xml:space="preserve">TAULES PLEGABLES MARCA ACTIU MODEL TRAMA O FORMA 5 MODEL TRAVEL O SIMILAR, DE COLOR BLANC I ALTRES COLORS A ESCOLLIR,  AMB RODES AMB LES SEGÜENTS CARACTERÍSTIQUES: TAULES PLEGABLES, DE </t>
    </r>
    <r>
      <rPr>
        <b/>
        <sz val="11"/>
        <color theme="1"/>
        <rFont val="Arial"/>
        <family val="2"/>
      </rPr>
      <t>140 CM X 67 CM</t>
    </r>
    <r>
      <rPr>
        <sz val="11"/>
        <color theme="1"/>
        <rFont val="Arial"/>
        <family val="2"/>
      </rPr>
      <t>, DE 19 MM D’ESPESSOR MÍNIM. BRAÇOS, PEUS, COLUMNA I TRAVESSERS D’ALUMINI INJECTAT ACABATS EN ALUMINI BLANC I NEGRE. UNIÓ FABRICADA EN ALUMINI INJECTAT AMB RECOBRIMENT DE POLS EPÒXID, BLANC O PINTURA POLIDA. PERFILS PROTECTORS DE POLIPROPILÈ NEGRE; 2 RODES DE 65 MM DE DIÀMETRE AMB FRE I 2 RODES SENSE FRE.</t>
    </r>
  </si>
  <si>
    <r>
      <t xml:space="preserve">TAULES PLEGABLES MARCA ACTIU MODEL TRAMA O FORMA 5 MODEL TRAVEL O SIMILAR, DE COLOR BLANC I ALTRES COLORS A ESCOLLIR,  AMB RODES AMB LES SEGÜENTS CARACTERÍSTIQUES: TAULES PLEGABLES, DE </t>
    </r>
    <r>
      <rPr>
        <b/>
        <sz val="11"/>
        <color theme="1"/>
        <rFont val="Arial"/>
        <family val="2"/>
      </rPr>
      <t>120 CM X 80 CM</t>
    </r>
    <r>
      <rPr>
        <sz val="11"/>
        <color theme="1"/>
        <rFont val="Arial"/>
        <family val="2"/>
      </rPr>
      <t>, DE 19 MM D’ESPESSOR MÍNIM. BRAÇOS, PEUS, COLUMNA I TRAVESSERS D’ALUMINI INJECTAT ACABATS EN ALUMINI BLANC I NEGRE. UNIÓ FABRICADA EN ALUMINI INJECTAT AMB RECOBRIMENT DE POLS EPÒXID, BLANC O PINTURA POLIDA. PERFILS PROTECTORS DE POLIPROPILÈ NEGRE; 2 RODES DE 65 MM DE DIÀMETRE AMB FRE I 2 RODES SENSE FRE.</t>
    </r>
  </si>
  <si>
    <r>
      <t xml:space="preserve">TAULES PLEGABLES MARCA ACTIU MODEL TRAMA O FORMA 5 MODEL TRAVEL O SIMILAR, DE COLOR BLANC I ALTRES COLORS A ESCOLLIR,  AMB RODES AMB LES SEGÜENTS CARACTERÍSTIQUES: TAULES PLEGABLES, DE </t>
    </r>
    <r>
      <rPr>
        <b/>
        <sz val="11"/>
        <color theme="1"/>
        <rFont val="Arial"/>
        <family val="2"/>
      </rPr>
      <t>120 CM X 67 CM</t>
    </r>
    <r>
      <rPr>
        <sz val="11"/>
        <color theme="1"/>
        <rFont val="Arial"/>
        <family val="2"/>
      </rPr>
      <t>, DE 19 MM D’ESPESSOR MÍNIM. BRAÇOS, PEUS, COLUMNA I TRAVESSERS D’ALUMINI INJECTAT ACABATS EN ALUMINI BLANC I NEGRE. UNIÓ FABRICADA EN ALUMINI INJECTAT AMB RECOBRIMENT DE POLS EPÒXID, BLANC O PINTURA POLIDA. PERFILS PROTECTORS DE POLIPROPILÈ NEGRE; 2 RODES DE 65 MM DE DIÀMETRE AMB FRE I 2 RODES SENSE FRE.</t>
    </r>
  </si>
  <si>
    <t>TOTAL LOT 1 TRES ANYS</t>
  </si>
  <si>
    <t>PREUS UNITARIS OFERTS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</si>
</sst>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20">
    <font>
      <sz val="11"/>
      <color theme="1"/>
      <name val="Calibri"/>
      <family val="2"/>
      <scheme val="minor"/>
    </font>
    <font>
      <sz val="10"/>
      <color theme="1"/>
      <name val="Arial     "/>
    </font>
    <font>
      <sz val="11"/>
      <color theme="1"/>
      <name val="Calibri"/>
      <family val="2"/>
      <scheme val="minor"/>
    </font>
    <font>
      <b/>
      <sz val="10"/>
      <color theme="1"/>
      <name val="Arial     "/>
    </font>
    <font>
      <b/>
      <sz val="11"/>
      <color theme="1"/>
      <name val="Arial"/>
      <family val="2"/>
    </font>
    <font>
      <sz val="11"/>
      <color theme="1"/>
      <name val="Arial     "/>
    </font>
    <font>
      <b/>
      <sz val="11"/>
      <color theme="1"/>
      <name val="Arial     "/>
    </font>
    <font>
      <sz val="11"/>
      <name val="Arial     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Arial     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FF0000"/>
      <name val="Arial     "/>
    </font>
    <font>
      <b/>
      <i/>
      <sz val="10"/>
      <color theme="3"/>
      <name val="Arial     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0" fontId="3" fillId="0" borderId="1" xfId="0" applyFont="1" applyBorder="1"/>
    <xf numFmtId="0" fontId="5" fillId="2" borderId="1" xfId="0" applyFont="1" applyFill="1" applyBorder="1"/>
    <xf numFmtId="49" fontId="5" fillId="0" borderId="1" xfId="0" applyNumberFormat="1" applyFont="1" applyBorder="1" applyAlignment="1">
      <alignment wrapText="1"/>
    </xf>
    <xf numFmtId="164" fontId="5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justify"/>
    </xf>
    <xf numFmtId="164" fontId="5" fillId="3" borderId="1" xfId="1" applyFont="1" applyFill="1" applyBorder="1"/>
    <xf numFmtId="0" fontId="4" fillId="4" borderId="1" xfId="0" applyFont="1" applyFill="1" applyBorder="1" applyAlignment="1">
      <alignment horizontal="justify"/>
    </xf>
    <xf numFmtId="0" fontId="5" fillId="4" borderId="1" xfId="0" applyFont="1" applyFill="1" applyBorder="1"/>
    <xf numFmtId="0" fontId="1" fillId="4" borderId="0" xfId="0" applyFont="1" applyFill="1"/>
    <xf numFmtId="49" fontId="6" fillId="4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/>
    <xf numFmtId="164" fontId="1" fillId="0" borderId="1" xfId="1" applyFont="1" applyBorder="1"/>
    <xf numFmtId="164" fontId="1" fillId="4" borderId="1" xfId="1" applyFont="1" applyFill="1" applyBorder="1"/>
    <xf numFmtId="0" fontId="6" fillId="5" borderId="1" xfId="0" applyFont="1" applyFill="1" applyBorder="1" applyAlignment="1">
      <alignment horizontal="left" vertical="top" wrapText="1"/>
    </xf>
    <xf numFmtId="164" fontId="5" fillId="5" borderId="1" xfId="0" applyNumberFormat="1" applyFont="1" applyFill="1" applyBorder="1"/>
    <xf numFmtId="164" fontId="1" fillId="5" borderId="1" xfId="1" applyFont="1" applyFill="1" applyBorder="1"/>
    <xf numFmtId="0" fontId="8" fillId="0" borderId="1" xfId="0" applyFont="1" applyBorder="1" applyAlignment="1">
      <alignment vertical="center" wrapText="1"/>
    </xf>
    <xf numFmtId="0" fontId="1" fillId="4" borderId="5" xfId="0" applyFont="1" applyFill="1" applyBorder="1"/>
    <xf numFmtId="164" fontId="1" fillId="0" borderId="0" xfId="1" applyFont="1" applyBorder="1"/>
    <xf numFmtId="49" fontId="1" fillId="0" borderId="0" xfId="0" applyNumberFormat="1" applyFont="1"/>
    <xf numFmtId="164" fontId="3" fillId="0" borderId="6" xfId="1" applyFont="1" applyBorder="1" applyAlignment="1">
      <alignment wrapText="1"/>
    </xf>
    <xf numFmtId="0" fontId="3" fillId="0" borderId="6" xfId="0" applyFont="1" applyBorder="1"/>
    <xf numFmtId="164" fontId="3" fillId="0" borderId="1" xfId="1" applyFont="1" applyBorder="1" applyAlignment="1">
      <alignment horizontal="left" wrapText="1"/>
    </xf>
    <xf numFmtId="2" fontId="5" fillId="0" borderId="1" xfId="0" applyNumberFormat="1" applyFont="1" applyBorder="1"/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5" fillId="0" borderId="3" xfId="0" applyNumberFormat="1" applyFont="1" applyBorder="1" applyAlignment="1">
      <alignment wrapText="1"/>
    </xf>
    <xf numFmtId="49" fontId="6" fillId="4" borderId="3" xfId="0" applyNumberFormat="1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wrapText="1"/>
    </xf>
    <xf numFmtId="0" fontId="6" fillId="5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1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164" fontId="1" fillId="4" borderId="1" xfId="0" applyNumberFormat="1" applyFont="1" applyFill="1" applyBorder="1"/>
    <xf numFmtId="1" fontId="1" fillId="5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CD5B4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Normal="100" workbookViewId="0">
      <pane xSplit="1" ySplit="3" topLeftCell="C29" activePane="bottomRight" state="frozen"/>
      <selection pane="topRight" activeCell="B1" sqref="B1"/>
      <selection pane="bottomLeft" activeCell="A4" sqref="A4"/>
      <selection pane="bottomRight" activeCell="F36" sqref="F36"/>
    </sheetView>
  </sheetViews>
  <sheetFormatPr baseColWidth="10" defaultColWidth="11.42578125" defaultRowHeight="12.75"/>
  <cols>
    <col min="1" max="1" width="96" style="1" customWidth="1"/>
    <col min="2" max="2" width="41.140625" style="1" customWidth="1"/>
    <col min="3" max="3" width="56" style="1" customWidth="1"/>
    <col min="4" max="4" width="12.140625" style="2" customWidth="1"/>
    <col min="5" max="5" width="11.42578125" style="2"/>
    <col min="6" max="6" width="14.42578125" style="2" customWidth="1"/>
    <col min="7" max="7" width="14" style="2" customWidth="1"/>
    <col min="8" max="8" width="13.140625" style="2" customWidth="1"/>
    <col min="9" max="9" width="12.85546875" style="2" customWidth="1"/>
    <col min="10" max="10" width="14.140625" style="2" customWidth="1"/>
    <col min="11" max="12" width="11.85546875" style="2" bestFit="1" customWidth="1"/>
    <col min="13" max="16384" width="11.42578125" style="2"/>
  </cols>
  <sheetData>
    <row r="1" spans="1:12" ht="18" customHeight="1">
      <c r="A1" s="58" t="s">
        <v>22</v>
      </c>
      <c r="B1" s="59"/>
      <c r="C1" s="59"/>
      <c r="D1" s="59"/>
      <c r="E1" s="59"/>
      <c r="F1" s="59"/>
      <c r="G1" s="59"/>
      <c r="H1" s="59"/>
      <c r="I1" s="59"/>
      <c r="J1" s="59"/>
    </row>
    <row r="2" spans="1:12">
      <c r="A2" s="3"/>
      <c r="B2" s="3"/>
      <c r="C2" s="3"/>
      <c r="D2" s="13"/>
      <c r="E2" s="51" t="s">
        <v>43</v>
      </c>
      <c r="F2" s="51"/>
      <c r="G2" s="51"/>
      <c r="H2" s="52" t="s">
        <v>15</v>
      </c>
      <c r="I2" s="53"/>
      <c r="J2" s="54"/>
    </row>
    <row r="3" spans="1:12" ht="76.5">
      <c r="A3" s="3"/>
      <c r="B3" s="46" t="s">
        <v>23</v>
      </c>
      <c r="C3" s="14" t="s">
        <v>20</v>
      </c>
      <c r="D3" s="14" t="s">
        <v>1</v>
      </c>
      <c r="E3" s="33" t="s">
        <v>18</v>
      </c>
      <c r="F3" s="4" t="s">
        <v>0</v>
      </c>
      <c r="G3" s="14" t="s">
        <v>19</v>
      </c>
      <c r="H3" s="31" t="s">
        <v>16</v>
      </c>
      <c r="I3" s="32" t="s">
        <v>5</v>
      </c>
      <c r="J3" s="14" t="s">
        <v>17</v>
      </c>
    </row>
    <row r="4" spans="1:12" ht="36">
      <c r="A4" s="15" t="s">
        <v>21</v>
      </c>
      <c r="B4" s="15"/>
      <c r="C4" s="15"/>
      <c r="D4" s="16"/>
      <c r="E4" s="5"/>
      <c r="F4" s="5"/>
      <c r="G4" s="5"/>
      <c r="H4" s="16"/>
      <c r="I4" s="5"/>
      <c r="J4" s="5"/>
    </row>
    <row r="5" spans="1:12" ht="15">
      <c r="A5" s="17" t="s">
        <v>9</v>
      </c>
      <c r="B5" s="17"/>
      <c r="C5" s="17"/>
      <c r="D5" s="18"/>
      <c r="E5" s="18"/>
      <c r="F5" s="18"/>
      <c r="G5" s="18"/>
      <c r="H5" s="19"/>
      <c r="I5" s="19"/>
      <c r="J5" s="28"/>
    </row>
    <row r="6" spans="1:12" ht="78.599999999999994" customHeight="1">
      <c r="A6" s="6" t="s">
        <v>24</v>
      </c>
      <c r="B6" s="37"/>
      <c r="C6" s="37"/>
      <c r="D6" s="47">
        <v>22</v>
      </c>
      <c r="E6" s="34"/>
      <c r="F6" s="7">
        <f>+E6*21%</f>
        <v>0</v>
      </c>
      <c r="G6" s="7">
        <f>+F6+E6</f>
        <v>0</v>
      </c>
      <c r="H6" s="22">
        <f>+D6*E6</f>
        <v>0</v>
      </c>
      <c r="I6" s="22">
        <f>H6*21%</f>
        <v>0</v>
      </c>
      <c r="J6" s="22">
        <f>H6+I6</f>
        <v>0</v>
      </c>
      <c r="K6" s="30"/>
      <c r="L6" s="35"/>
    </row>
    <row r="7" spans="1:12" ht="71.25">
      <c r="A7" s="6" t="s">
        <v>25</v>
      </c>
      <c r="B7" s="37"/>
      <c r="C7" s="37"/>
      <c r="D7" s="48" t="s">
        <v>8</v>
      </c>
      <c r="E7" s="34"/>
      <c r="F7" s="7">
        <f>+E7*21%</f>
        <v>0</v>
      </c>
      <c r="G7" s="7">
        <f>+F7+E7</f>
        <v>0</v>
      </c>
      <c r="H7" s="22">
        <f>+D7*E7</f>
        <v>0</v>
      </c>
      <c r="I7" s="22">
        <f>H7*21%</f>
        <v>0</v>
      </c>
      <c r="J7" s="22">
        <f>H7+I7</f>
        <v>0</v>
      </c>
      <c r="L7" s="35"/>
    </row>
    <row r="8" spans="1:12" ht="71.25">
      <c r="A8" s="6" t="s">
        <v>26</v>
      </c>
      <c r="B8" s="37"/>
      <c r="C8" s="37"/>
      <c r="D8" s="48" t="s">
        <v>7</v>
      </c>
      <c r="E8" s="34"/>
      <c r="F8" s="7">
        <f>+E8*21%</f>
        <v>0</v>
      </c>
      <c r="G8" s="7">
        <f>+F8+E8</f>
        <v>0</v>
      </c>
      <c r="H8" s="22">
        <f>+D8*E8</f>
        <v>0</v>
      </c>
      <c r="I8" s="22">
        <f t="shared" ref="I8:I30" si="0">H8*21%</f>
        <v>0</v>
      </c>
      <c r="J8" s="22">
        <f t="shared" ref="J8:J9" si="1">H8+I8</f>
        <v>0</v>
      </c>
      <c r="L8" s="35"/>
    </row>
    <row r="9" spans="1:12" ht="71.25">
      <c r="A9" s="6" t="s">
        <v>27</v>
      </c>
      <c r="B9" s="37"/>
      <c r="C9" s="37"/>
      <c r="D9" s="47">
        <v>4</v>
      </c>
      <c r="E9" s="34"/>
      <c r="F9" s="7">
        <f>+E9*21%</f>
        <v>0</v>
      </c>
      <c r="G9" s="7">
        <f>+F9+E9</f>
        <v>0</v>
      </c>
      <c r="H9" s="22">
        <f>+D9*E9</f>
        <v>0</v>
      </c>
      <c r="I9" s="22">
        <f t="shared" si="0"/>
        <v>0</v>
      </c>
      <c r="J9" s="22">
        <f t="shared" si="1"/>
        <v>0</v>
      </c>
      <c r="L9" s="35"/>
    </row>
    <row r="10" spans="1:12" ht="15">
      <c r="A10" s="20" t="s">
        <v>10</v>
      </c>
      <c r="B10" s="38"/>
      <c r="C10" s="38"/>
      <c r="D10" s="49"/>
      <c r="E10" s="21"/>
      <c r="F10" s="21"/>
      <c r="G10" s="18"/>
      <c r="H10" s="23"/>
      <c r="I10" s="23"/>
      <c r="J10" s="23"/>
      <c r="L10" s="35"/>
    </row>
    <row r="11" spans="1:12" ht="57">
      <c r="A11" s="8" t="s">
        <v>28</v>
      </c>
      <c r="B11" s="39"/>
      <c r="C11" s="39"/>
      <c r="D11" s="47">
        <v>3</v>
      </c>
      <c r="E11" s="34"/>
      <c r="F11" s="7">
        <f t="shared" ref="F11:F12" si="2">+E11*21%</f>
        <v>0</v>
      </c>
      <c r="G11" s="7">
        <f t="shared" ref="G11:G12" si="3">+F11+E11</f>
        <v>0</v>
      </c>
      <c r="H11" s="22">
        <f>+D11*E11</f>
        <v>0</v>
      </c>
      <c r="I11" s="22">
        <f t="shared" si="0"/>
        <v>0</v>
      </c>
      <c r="J11" s="22">
        <f t="shared" ref="J11:J12" si="4">H11+I11</f>
        <v>0</v>
      </c>
      <c r="L11" s="35"/>
    </row>
    <row r="12" spans="1:12" ht="57">
      <c r="A12" s="8" t="s">
        <v>29</v>
      </c>
      <c r="B12" s="39"/>
      <c r="C12" s="39"/>
      <c r="D12" s="47">
        <v>3</v>
      </c>
      <c r="E12" s="34"/>
      <c r="F12" s="7">
        <f t="shared" si="2"/>
        <v>0</v>
      </c>
      <c r="G12" s="7">
        <f t="shared" si="3"/>
        <v>0</v>
      </c>
      <c r="H12" s="22">
        <f>+D12*E12</f>
        <v>0</v>
      </c>
      <c r="I12" s="22">
        <f t="shared" si="0"/>
        <v>0</v>
      </c>
      <c r="J12" s="22">
        <f t="shared" si="4"/>
        <v>0</v>
      </c>
      <c r="L12" s="35"/>
    </row>
    <row r="13" spans="1:12" ht="15">
      <c r="A13" s="20" t="s">
        <v>11</v>
      </c>
      <c r="B13" s="38"/>
      <c r="C13" s="38"/>
      <c r="D13" s="49"/>
      <c r="E13" s="18"/>
      <c r="F13" s="18"/>
      <c r="G13" s="18"/>
      <c r="H13" s="23"/>
      <c r="I13" s="23"/>
      <c r="J13" s="23"/>
      <c r="L13" s="35"/>
    </row>
    <row r="14" spans="1:12" ht="117.75" customHeight="1">
      <c r="A14" s="6" t="s">
        <v>30</v>
      </c>
      <c r="B14" s="37"/>
      <c r="C14" s="37"/>
      <c r="D14" s="47">
        <v>22</v>
      </c>
      <c r="E14" s="34"/>
      <c r="F14" s="7">
        <f t="shared" ref="F14:F15" si="5">+E14*21%</f>
        <v>0</v>
      </c>
      <c r="G14" s="7">
        <f t="shared" ref="G14:G15" si="6">+F14+E14</f>
        <v>0</v>
      </c>
      <c r="H14" s="22">
        <f>+D14*E14</f>
        <v>0</v>
      </c>
      <c r="I14" s="22">
        <f t="shared" si="0"/>
        <v>0</v>
      </c>
      <c r="J14" s="22">
        <f t="shared" ref="J14:J15" si="7">H14+I14</f>
        <v>0</v>
      </c>
      <c r="L14" s="35"/>
    </row>
    <row r="15" spans="1:12" ht="138" customHeight="1">
      <c r="A15" s="10" t="s">
        <v>31</v>
      </c>
      <c r="B15" s="40"/>
      <c r="C15" s="40"/>
      <c r="D15" s="47">
        <v>1</v>
      </c>
      <c r="E15" s="34"/>
      <c r="F15" s="7">
        <f t="shared" si="5"/>
        <v>0</v>
      </c>
      <c r="G15" s="7">
        <f t="shared" si="6"/>
        <v>0</v>
      </c>
      <c r="H15" s="22">
        <f>+D15*E15</f>
        <v>0</v>
      </c>
      <c r="I15" s="22">
        <f t="shared" si="0"/>
        <v>0</v>
      </c>
      <c r="J15" s="22">
        <f t="shared" si="7"/>
        <v>0</v>
      </c>
      <c r="L15" s="35"/>
    </row>
    <row r="16" spans="1:12" ht="15">
      <c r="A16" s="20" t="s">
        <v>12</v>
      </c>
      <c r="B16" s="38"/>
      <c r="C16" s="38"/>
      <c r="D16" s="49"/>
      <c r="E16" s="18"/>
      <c r="F16" s="18"/>
      <c r="G16" s="18"/>
      <c r="H16" s="23"/>
      <c r="I16" s="23"/>
      <c r="J16" s="23"/>
      <c r="L16" s="35"/>
    </row>
    <row r="17" spans="1:12" ht="153.75" customHeight="1">
      <c r="A17" s="9" t="s">
        <v>32</v>
      </c>
      <c r="B17" s="41"/>
      <c r="C17" s="41"/>
      <c r="D17" s="47">
        <v>4</v>
      </c>
      <c r="E17" s="34"/>
      <c r="F17" s="7">
        <f t="shared" ref="F17:F22" si="8">+E17*21%</f>
        <v>0</v>
      </c>
      <c r="G17" s="7">
        <f t="shared" ref="G17:G22" si="9">+F17+E17</f>
        <v>0</v>
      </c>
      <c r="H17" s="22">
        <f t="shared" ref="H17:H22" si="10">+D17*E17</f>
        <v>0</v>
      </c>
      <c r="I17" s="22">
        <f t="shared" si="0"/>
        <v>0</v>
      </c>
      <c r="J17" s="22">
        <f t="shared" ref="J17:J22" si="11">H17+I17</f>
        <v>0</v>
      </c>
      <c r="L17" s="35"/>
    </row>
    <row r="18" spans="1:12" ht="156" customHeight="1">
      <c r="A18" s="9" t="s">
        <v>33</v>
      </c>
      <c r="B18" s="41"/>
      <c r="C18" s="41"/>
      <c r="D18" s="47">
        <v>5</v>
      </c>
      <c r="E18" s="34"/>
      <c r="F18" s="7">
        <f t="shared" si="8"/>
        <v>0</v>
      </c>
      <c r="G18" s="7">
        <f t="shared" si="9"/>
        <v>0</v>
      </c>
      <c r="H18" s="22">
        <f t="shared" si="10"/>
        <v>0</v>
      </c>
      <c r="I18" s="22">
        <f t="shared" si="0"/>
        <v>0</v>
      </c>
      <c r="J18" s="22">
        <f t="shared" si="11"/>
        <v>0</v>
      </c>
      <c r="L18" s="35"/>
    </row>
    <row r="19" spans="1:12" ht="198.75" customHeight="1">
      <c r="A19" s="12" t="s">
        <v>34</v>
      </c>
      <c r="B19" s="42"/>
      <c r="C19" s="42"/>
      <c r="D19" s="47">
        <v>1</v>
      </c>
      <c r="E19" s="34"/>
      <c r="F19" s="7">
        <f t="shared" si="8"/>
        <v>0</v>
      </c>
      <c r="G19" s="7">
        <f t="shared" si="9"/>
        <v>0</v>
      </c>
      <c r="H19" s="22">
        <f t="shared" si="10"/>
        <v>0</v>
      </c>
      <c r="I19" s="22">
        <f t="shared" si="0"/>
        <v>0</v>
      </c>
      <c r="J19" s="22">
        <f t="shared" si="11"/>
        <v>0</v>
      </c>
      <c r="L19" s="35"/>
    </row>
    <row r="20" spans="1:12" ht="123" customHeight="1">
      <c r="A20" s="12" t="s">
        <v>35</v>
      </c>
      <c r="B20" s="42"/>
      <c r="C20" s="42"/>
      <c r="D20" s="47">
        <v>1</v>
      </c>
      <c r="E20" s="34"/>
      <c r="F20" s="7">
        <f t="shared" si="8"/>
        <v>0</v>
      </c>
      <c r="G20" s="7">
        <f t="shared" si="9"/>
        <v>0</v>
      </c>
      <c r="H20" s="22">
        <f t="shared" si="10"/>
        <v>0</v>
      </c>
      <c r="I20" s="22">
        <f t="shared" si="0"/>
        <v>0</v>
      </c>
      <c r="J20" s="22">
        <f t="shared" si="11"/>
        <v>0</v>
      </c>
      <c r="L20" s="35"/>
    </row>
    <row r="21" spans="1:12" ht="91.5" customHeight="1">
      <c r="A21" s="12" t="s">
        <v>36</v>
      </c>
      <c r="B21" s="42"/>
      <c r="C21" s="42"/>
      <c r="D21" s="47">
        <v>1</v>
      </c>
      <c r="E21" s="34"/>
      <c r="F21" s="7">
        <f t="shared" si="8"/>
        <v>0</v>
      </c>
      <c r="G21" s="7">
        <f t="shared" si="9"/>
        <v>0</v>
      </c>
      <c r="H21" s="22">
        <f t="shared" si="10"/>
        <v>0</v>
      </c>
      <c r="I21" s="22">
        <f t="shared" si="0"/>
        <v>0</v>
      </c>
      <c r="J21" s="22">
        <f t="shared" si="11"/>
        <v>0</v>
      </c>
      <c r="L21" s="35"/>
    </row>
    <row r="22" spans="1:12" ht="88.5" customHeight="1">
      <c r="A22" s="9" t="s">
        <v>37</v>
      </c>
      <c r="B22" s="41"/>
      <c r="C22" s="41"/>
      <c r="D22" s="47">
        <v>2</v>
      </c>
      <c r="E22" s="34"/>
      <c r="F22" s="7">
        <f t="shared" si="8"/>
        <v>0</v>
      </c>
      <c r="G22" s="7">
        <f t="shared" si="9"/>
        <v>0</v>
      </c>
      <c r="H22" s="22">
        <f t="shared" si="10"/>
        <v>0</v>
      </c>
      <c r="I22" s="22">
        <f t="shared" si="0"/>
        <v>0</v>
      </c>
      <c r="J22" s="22">
        <f t="shared" si="11"/>
        <v>0</v>
      </c>
      <c r="L22" s="35"/>
    </row>
    <row r="23" spans="1:12" ht="15">
      <c r="A23" s="20" t="s">
        <v>13</v>
      </c>
      <c r="B23" s="38"/>
      <c r="C23" s="38"/>
      <c r="D23" s="49"/>
      <c r="E23" s="18"/>
      <c r="F23" s="18"/>
      <c r="G23" s="18"/>
      <c r="H23" s="23"/>
      <c r="I23" s="23"/>
      <c r="J23" s="23"/>
      <c r="L23" s="35"/>
    </row>
    <row r="24" spans="1:12" ht="171" customHeight="1">
      <c r="A24" s="11" t="s">
        <v>3</v>
      </c>
      <c r="B24" s="43"/>
      <c r="C24" s="43"/>
      <c r="D24" s="47">
        <v>4</v>
      </c>
      <c r="E24" s="34"/>
      <c r="F24" s="7">
        <f t="shared" ref="F24:F30" si="12">+E24*21%</f>
        <v>0</v>
      </c>
      <c r="G24" s="7">
        <f t="shared" ref="G24" si="13">+F24+E24</f>
        <v>0</v>
      </c>
      <c r="H24" s="22">
        <f>+D24*E24</f>
        <v>0</v>
      </c>
      <c r="I24" s="22">
        <f t="shared" si="0"/>
        <v>0</v>
      </c>
      <c r="J24" s="22">
        <f t="shared" ref="J24:J25" si="14">H24+I24</f>
        <v>0</v>
      </c>
      <c r="L24" s="35"/>
    </row>
    <row r="25" spans="1:12" ht="129" customHeight="1">
      <c r="A25" s="6" t="s">
        <v>2</v>
      </c>
      <c r="B25" s="37"/>
      <c r="C25" s="37"/>
      <c r="D25" s="47">
        <v>5</v>
      </c>
      <c r="E25" s="34"/>
      <c r="F25" s="7">
        <f t="shared" si="12"/>
        <v>0</v>
      </c>
      <c r="G25" s="7">
        <f t="shared" ref="G25" si="15">+F25+E25</f>
        <v>0</v>
      </c>
      <c r="H25" s="22">
        <f>+D25*E25</f>
        <v>0</v>
      </c>
      <c r="I25" s="22">
        <f t="shared" si="0"/>
        <v>0</v>
      </c>
      <c r="J25" s="22">
        <f t="shared" si="14"/>
        <v>0</v>
      </c>
      <c r="L25" s="35"/>
    </row>
    <row r="26" spans="1:12" ht="15">
      <c r="A26" s="20" t="s">
        <v>14</v>
      </c>
      <c r="B26" s="38"/>
      <c r="C26" s="38"/>
      <c r="D26" s="49"/>
      <c r="E26" s="18"/>
      <c r="F26" s="18"/>
      <c r="G26" s="18"/>
      <c r="H26" s="23"/>
      <c r="I26" s="23"/>
      <c r="J26" s="23"/>
      <c r="L26" s="35"/>
    </row>
    <row r="27" spans="1:12" ht="167.25" customHeight="1">
      <c r="A27" s="27" t="s">
        <v>38</v>
      </c>
      <c r="B27" s="45"/>
      <c r="C27" s="37"/>
      <c r="D27" s="47">
        <v>10</v>
      </c>
      <c r="E27" s="34"/>
      <c r="F27" s="7">
        <f t="shared" si="12"/>
        <v>0</v>
      </c>
      <c r="G27" s="7">
        <f t="shared" ref="G27:G30" si="16">+F27+E27</f>
        <v>0</v>
      </c>
      <c r="H27" s="22">
        <f>+D27*E27</f>
        <v>0</v>
      </c>
      <c r="I27" s="22">
        <f t="shared" si="0"/>
        <v>0</v>
      </c>
      <c r="J27" s="22">
        <f t="shared" ref="J27:J32" si="17">H27+I27</f>
        <v>0</v>
      </c>
      <c r="L27" s="35"/>
    </row>
    <row r="28" spans="1:12" ht="101.25" customHeight="1">
      <c r="A28" s="27" t="s">
        <v>39</v>
      </c>
      <c r="B28" s="45"/>
      <c r="C28" s="37"/>
      <c r="D28" s="47">
        <v>3</v>
      </c>
      <c r="E28" s="34"/>
      <c r="F28" s="7">
        <f t="shared" si="12"/>
        <v>0</v>
      </c>
      <c r="G28" s="7">
        <f t="shared" si="16"/>
        <v>0</v>
      </c>
      <c r="H28" s="22">
        <f>+D28*E28</f>
        <v>0</v>
      </c>
      <c r="I28" s="22">
        <f t="shared" si="0"/>
        <v>0</v>
      </c>
      <c r="J28" s="22">
        <f t="shared" si="17"/>
        <v>0</v>
      </c>
      <c r="L28" s="35"/>
    </row>
    <row r="29" spans="1:12" ht="102" customHeight="1">
      <c r="A29" s="27" t="s">
        <v>40</v>
      </c>
      <c r="B29" s="45"/>
      <c r="C29" s="37"/>
      <c r="D29" s="47">
        <v>4</v>
      </c>
      <c r="E29" s="34"/>
      <c r="F29" s="7">
        <f t="shared" si="12"/>
        <v>0</v>
      </c>
      <c r="G29" s="7">
        <f t="shared" si="16"/>
        <v>0</v>
      </c>
      <c r="H29" s="22">
        <f>+D29*E29</f>
        <v>0</v>
      </c>
      <c r="I29" s="22">
        <f t="shared" si="0"/>
        <v>0</v>
      </c>
      <c r="J29" s="22">
        <f t="shared" si="17"/>
        <v>0</v>
      </c>
      <c r="L29" s="35"/>
    </row>
    <row r="30" spans="1:12" ht="100.5">
      <c r="A30" s="27" t="s">
        <v>41</v>
      </c>
      <c r="B30" s="45"/>
      <c r="C30" s="37"/>
      <c r="D30" s="47">
        <v>4</v>
      </c>
      <c r="E30" s="34"/>
      <c r="F30" s="7">
        <f t="shared" si="12"/>
        <v>0</v>
      </c>
      <c r="G30" s="7">
        <f t="shared" si="16"/>
        <v>0</v>
      </c>
      <c r="H30" s="22">
        <f>+D30*E30</f>
        <v>0</v>
      </c>
      <c r="I30" s="22">
        <f t="shared" si="0"/>
        <v>0</v>
      </c>
      <c r="J30" s="22">
        <f t="shared" si="17"/>
        <v>0</v>
      </c>
      <c r="L30" s="35"/>
    </row>
    <row r="31" spans="1:12" ht="15">
      <c r="A31" s="24" t="s">
        <v>6</v>
      </c>
      <c r="B31" s="44"/>
      <c r="C31" s="44"/>
      <c r="D31" s="50"/>
      <c r="E31" s="25"/>
      <c r="F31" s="25"/>
      <c r="G31" s="25"/>
      <c r="H31" s="26">
        <f>SUM(H6:H30)</f>
        <v>0</v>
      </c>
      <c r="I31" s="26">
        <f>H31*21%</f>
        <v>0</v>
      </c>
      <c r="J31" s="26">
        <f t="shared" si="17"/>
        <v>0</v>
      </c>
      <c r="K31" s="29"/>
      <c r="L31" s="36"/>
    </row>
    <row r="32" spans="1:12" ht="15.75" thickBot="1">
      <c r="A32" s="24" t="s">
        <v>42</v>
      </c>
      <c r="B32" s="44"/>
      <c r="C32" s="44"/>
      <c r="D32" s="50"/>
      <c r="E32" s="25"/>
      <c r="F32" s="25"/>
      <c r="G32" s="25"/>
      <c r="H32" s="26">
        <f>H31*3</f>
        <v>0</v>
      </c>
      <c r="I32" s="26">
        <f>H32*21%</f>
        <v>0</v>
      </c>
      <c r="J32" s="26">
        <f t="shared" si="17"/>
        <v>0</v>
      </c>
      <c r="L32" s="35"/>
    </row>
    <row r="33" spans="1:10" ht="34.5" customHeight="1" thickBot="1">
      <c r="A33" s="55" t="s">
        <v>4</v>
      </c>
      <c r="B33" s="56"/>
      <c r="C33" s="56"/>
      <c r="D33" s="56"/>
      <c r="E33" s="56"/>
      <c r="F33" s="56"/>
      <c r="G33" s="56"/>
      <c r="H33" s="56"/>
      <c r="I33" s="56"/>
      <c r="J33" s="57"/>
    </row>
  </sheetData>
  <sheetProtection algorithmName="SHA-512" hashValue="2gGVvRELKPY71zoVk3szEpAcMPvTU5HiLMWGAq0C9aIoemq7tjOK6wsYpDS+fEh9KPFkDz7de73FmAMI3W0xZw==" saltValue="aFfFD5a4Mp9ewFPBjort8g==" spinCount="100000" sheet="1" objects="1" scenarios="1"/>
  <protectedRanges>
    <protectedRange sqref="E6:E32" name="Rango4"/>
    <protectedRange sqref="C6:C32" name="Rango2"/>
    <protectedRange sqref="B6:B32" name="Rango1"/>
  </protectedRanges>
  <sortState xmlns:xlrd2="http://schemas.microsoft.com/office/spreadsheetml/2017/richdata2" ref="A2:E32">
    <sortCondition ref="A2:A32"/>
  </sortState>
  <mergeCells count="4">
    <mergeCell ref="E2:G2"/>
    <mergeCell ref="H2:J2"/>
    <mergeCell ref="A33:J33"/>
    <mergeCell ref="A1:J1"/>
  </mergeCells>
  <printOptions gridLines="1"/>
  <pageMargins left="0.70866141732283472" right="0.70866141732283472" top="0.74803149606299213" bottom="0.74803149606299213" header="0.31496062992125984" footer="0.31496062992125984"/>
  <pageSetup paperSize="8" scale="7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b6edf6cfe76bbe82a673e25c723f0b2a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5971bdc1bc2b09a9ea292939d7c658be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50323-A5AE-472D-86DD-E5CECC4D49EC}">
  <ds:schemaRefs>
    <ds:schemaRef ds:uri="49cd5492-d0ae-45aa-8dd1-baedc285a9e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fc8459e-692b-470d-a014-31b9e2216e42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9F07E7-8D92-4644-8782-9DEFEF355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d5492-d0ae-45aa-8dd1-baedc285a9e3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315502-4AA8-47DF-A795-D7E53FF49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xenadm</dc:creator>
  <cp:lastModifiedBy>Cristina Muriel Esteban</cp:lastModifiedBy>
  <cp:lastPrinted>2021-06-17T10:33:24Z</cp:lastPrinted>
  <dcterms:created xsi:type="dcterms:W3CDTF">2017-06-21T07:51:37Z</dcterms:created>
  <dcterms:modified xsi:type="dcterms:W3CDTF">2026-04-02T08:02:50Z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Order">
    <vt:r8>9256800</vt:r8>
  </property>
  <property fmtid="{D5CDD505-2E9C-101B-9397-08002B2CF9AE}" pid="4" name="MediaServiceImageTags">
    <vt:lpwstr/>
  </property>
</Properties>
</file>