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-PRES" sheetId="1" state="visible" r:id="rId3"/>
    <sheet name="T-APU" sheetId="2" state="visible" r:id="rId4"/>
    <sheet name="T-SMP" sheetId="3" state="visible" r:id="rId5"/>
    <sheet name="T-DIM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<sst xmlns="http://schemas.openxmlformats.org/spreadsheetml/2006/main" count="1072" uniqueCount="195">
  <si>
    <t xml:space="preserve">Treballs de canvi de grau de les alarmes en edificis municipals</t>
  </si>
  <si>
    <t xml:space="preserve">PRESSUPOST</t>
  </si>
  <si>
    <t xml:space="preserve">Preu</t>
  </si>
  <si>
    <t xml:space="preserve">Amidament</t>
  </si>
  <si>
    <t xml:space="preserve">Import</t>
  </si>
  <si>
    <t xml:space="preserve">Obra</t>
  </si>
  <si>
    <t xml:space="preserve">01</t>
  </si>
  <si>
    <t xml:space="preserve">PressupostCANVI GRAU</t>
  </si>
  <si>
    <t xml:space="preserve">Capítol</t>
  </si>
  <si>
    <t xml:space="preserve">Desmuntatges</t>
  </si>
  <si>
    <t xml:space="preserve">01.01</t>
  </si>
  <si>
    <t xml:space="preserve">u</t>
  </si>
  <si>
    <t xml:space="preserve">Desmuntatge Central</t>
  </si>
  <si>
    <t xml:space="preserve">01.02</t>
  </si>
  <si>
    <t xml:space="preserve">Desmuntatge Bateries i fons d'alimentació</t>
  </si>
  <si>
    <t xml:space="preserve">01.03</t>
  </si>
  <si>
    <t xml:space="preserve">Desmuntatge Teclat</t>
  </si>
  <si>
    <t xml:space="preserve">01.04</t>
  </si>
  <si>
    <t xml:space="preserve">Desmuntatge Detectors</t>
  </si>
  <si>
    <t xml:space="preserve">01.05</t>
  </si>
  <si>
    <t xml:space="preserve">Desmuntatge Sirenes</t>
  </si>
  <si>
    <t xml:space="preserve">01.06</t>
  </si>
  <si>
    <t xml:space="preserve">m</t>
  </si>
  <si>
    <t xml:space="preserve">Desmuntatge Cablejat</t>
  </si>
  <si>
    <t xml:space="preserve">TOTAL</t>
  </si>
  <si>
    <t xml:space="preserve">02</t>
  </si>
  <si>
    <t xml:space="preserve">Instal·lació</t>
  </si>
  <si>
    <t xml:space="preserve">02.01</t>
  </si>
  <si>
    <t xml:space="preserve">Central d'alarma microprocessada bidireccional 192Z
Placa de central de 8 zones ampliable a 192 amb bus de comunicació de 4 fils. 
8 particions, memòria de 2.048 esdeveniments. Admet comunicació GPRS / GSM (sèrie PCS). admet comunicació
TCP / IP (IP100)
8 entrades de zona en placa (16 amb funció ATZ)
Sistema ampliable fins a 192 zones (amb bus de comunicació a 4 fils)
Compatible amb Neware versió 4.0 o superior
Compatible amb REM3 (a partir de la versió 2.10)
254 mòduls d'ampliació
Funció de calendaris d'Estalvi d'Energia en Hores Diürnes
Programació de comandaments via ràdio amb codi d'instal·lador o codi màster
Fins 999 comandaments via ràdio amb un sol RTX3
Incorpora rellotge a temps real amb bateria de suport
Font d'alimentació commutada de 1,7 Ampers
1 sortida de sirena, 1 sortida auxiliar i línia telefònica</t>
  </si>
  <si>
    <t xml:space="preserve">02.02</t>
  </si>
  <si>
    <t xml:space="preserve">Bateries 12V 7Ah</t>
  </si>
  <si>
    <t xml:space="preserve">02.03</t>
  </si>
  <si>
    <t xml:space="preserve">Teclat LCD amb sortida PGM
Switch anti tamper i 1 sortida PGM
Actualització de Firmware amb C4USB i programari WinLoad
Programació simplificada de comandaments via ràdio d'usuari
Pantalla LCD de color blau de 32 caràcters amb etiquetes programables (mitjançant PMC5, WinLoad, NEware
o funció de transmissió a mòduls)
Il·luminació, contrast i velocitat de navegació ajustables
Mostra l'hora en format de 12 o 24 hores</t>
  </si>
  <si>
    <t xml:space="preserve">02.04</t>
  </si>
  <si>
    <t xml:space="preserve">Mòdul expansor de 8 zones (16 amb ATZ) 
Afegeix 8 zones a sistema (16 amb funció ATZ)
Possibilitat de programar una velocitat d'entrada diferent per zona (fins 255minutos) que el converteix en
ideal per a aplicacions de monitorització de temperatura
Incorpora 1 sortida PGM
Utilitza l'entrada de zona com a entrada de switch anti-sabotatge
Certificat Grau 3 segons EN5013</t>
  </si>
  <si>
    <t xml:space="preserve">02.05</t>
  </si>
  <si>
    <t xml:space="preserve">Font d'alimentació 12 V 3 A
Font supervisada en caixa metàl·lica
10 Ledes d'advertència per a supervisió
2 sortides de col·lector obert (xarxa de subministrament i problema)
Espai per bateria 12V, 7 Ah (no inclosa)
Compatible amb sonda tèrmica KST
Tensió entrada / sortida: 230 VAC / 14,7 VDC (13,8 V nominal)
Amperatge: Max 3 A a 13,8 V</t>
  </si>
  <si>
    <t xml:space="preserve">02.06</t>
  </si>
  <si>
    <t xml:space="preserve">El transmissor bidireccional GSM / GPRS
El transmissor bidireccional GPRS per a centrals
Taxa de transferència de fins a 38.000 bits per segon
Connexionat a l'BUS de la central, connexió directa de mòdul de veu VDMP3, encriptació a 128 o 256 bits
Certificat GRAU 3 segons EN 50131 i ATS 5 segons EN 50136
Antena interna i connector per antena externa</t>
  </si>
  <si>
    <t xml:space="preserve">02.07</t>
  </si>
  <si>
    <t xml:space="preserve">Detector doble tecnologia digital amb anticamuflaje
Detecció per microones / infraroig digital
La característica de proximitat dinàmica permet la detecció de moviments propers (menys de 0.75m) dins el rang de l'detector
Rang de microones ajustable
2 configuracions d'impuls:
Per moviment típic (normal)
Per alt rebuig a l'fals tret d'alarma (Alt)
Mode de prova d'instal·lador: Prova la detecció per microones i infraroig individualment
Angle de visió de 90 °, 12 m x 12 m</t>
  </si>
  <si>
    <t xml:space="preserve">02.08</t>
  </si>
  <si>
    <t xml:space="preserve">Contacte magnètic de superficíe G.P</t>
  </si>
  <si>
    <t xml:space="preserve">02.09</t>
  </si>
  <si>
    <t xml:space="preserve">Sirena interior 1 to
Sirena d'interior d'1 to. Plàstic ABS de color blanc.
Incorpora tamper de caixa i de paret.
Potència de 101 dB a 1 m. Alimentació a 12Vcc.
Temperatura de treball de -25ºC a 55ºC.</t>
  </si>
  <si>
    <t xml:space="preserve">02.10</t>
  </si>
  <si>
    <t xml:space="preserve">Sirena Exterior 1 to
Sirena d'exterior autoalimentada amb protecció metàl·lica interna.
- Blanca amb lent blava.
- Disseny de doble coberta d'alta qualitat.
- Sortida de so de 85 decibels a 3m.
- Bateria de plom auxiliar de fins a 7.2Ah.
- Pes: 2.65 kg.
- Material: Policarbonat.</t>
  </si>
  <si>
    <t xml:space="preserve">03</t>
  </si>
  <si>
    <t xml:space="preserve">Cablejat</t>
  </si>
  <si>
    <t xml:space="preserve">03.01</t>
  </si>
  <si>
    <t xml:space="preserve">Cable alarma apantallat alumini  4x0,22mm2</t>
  </si>
  <si>
    <t xml:space="preserve">03.02</t>
  </si>
  <si>
    <t xml:space="preserve">Cable alarma apantallat alumini 2x0,75mm2+4x0,22mm2</t>
  </si>
  <si>
    <t xml:space="preserve">03.03</t>
  </si>
  <si>
    <t xml:space="preserve">Tub de PVC de 25 mm lliure d'halogens </t>
  </si>
  <si>
    <t xml:space="preserve">03.04</t>
  </si>
  <si>
    <t xml:space="preserve">Petit material necessàri
0,75% dels Capítols 01 i 02</t>
  </si>
  <si>
    <t xml:space="preserve">04</t>
  </si>
  <si>
    <t xml:space="preserve">Programació i posada en servei</t>
  </si>
  <si>
    <t xml:space="preserve">04.01</t>
  </si>
  <si>
    <t xml:space="preserve">Oficina tècnica</t>
  </si>
  <si>
    <t xml:space="preserve">04.02</t>
  </si>
  <si>
    <t xml:space="preserve">Connexió CRA</t>
  </si>
  <si>
    <t xml:space="preserve">04.03</t>
  </si>
  <si>
    <t xml:space="preserve">Programació i configuració
Partida que comprèn:
- Prova de tots els elements un a un.
- Prova de la transmissió a CRA.
- Comprovació de les sirenes.</t>
  </si>
  <si>
    <t xml:space="preserve">04.04</t>
  </si>
  <si>
    <t xml:space="preserve">Formació client</t>
  </si>
  <si>
    <t xml:space="preserve">05.01</t>
  </si>
  <si>
    <t xml:space="preserve">Mitjans de seguretat i salut necessàrs per la correcta execució dels treballs.</t>
  </si>
  <si>
    <t xml:space="preserve">IMPORT TOTAL DEL PRESSUPOST : </t>
  </si>
  <si>
    <t xml:space="preserve">Justificació d'elements</t>
  </si>
  <si>
    <t xml:space="preserve">Nº</t>
  </si>
  <si>
    <t xml:space="preserve">Codi</t>
  </si>
  <si>
    <t xml:space="preserve">U.A.</t>
  </si>
  <si>
    <t xml:space="preserve">Descripció</t>
  </si>
  <si>
    <t xml:space="preserve">Descripció curta</t>
  </si>
  <si>
    <t xml:space="preserve">Partida d'obra</t>
  </si>
  <si>
    <t xml:space="preserve">P-1</t>
  </si>
  <si>
    <t xml:space="preserve">Rend.:</t>
  </si>
  <si>
    <t xml:space="preserve">Mà d'obra</t>
  </si>
  <si>
    <t xml:space="preserve">A0000AJ1</t>
  </si>
  <si>
    <t xml:space="preserve">h</t>
  </si>
  <si>
    <t xml:space="preserve">Ajudant</t>
  </si>
  <si>
    <t xml:space="preserve">/R</t>
  </si>
  <si>
    <t xml:space="preserve">x</t>
  </si>
  <si>
    <t xml:space="preserve">=</t>
  </si>
  <si>
    <t xml:space="preserve">Subtotal mà d'obra</t>
  </si>
  <si>
    <t xml:space="preserve">Cost directe</t>
  </si>
  <si>
    <t xml:space="preserve">Total</t>
  </si>
  <si>
    <t xml:space="preserve">P-2</t>
  </si>
  <si>
    <t xml:space="preserve">P-3</t>
  </si>
  <si>
    <t xml:space="preserve">P-4</t>
  </si>
  <si>
    <t xml:space="preserve">P-5</t>
  </si>
  <si>
    <t xml:space="preserve">A0000OF1</t>
  </si>
  <si>
    <t xml:space="preserve">Oficial 1a</t>
  </si>
  <si>
    <t xml:space="preserve">P-6</t>
  </si>
  <si>
    <t xml:space="preserve">P-7</t>
  </si>
  <si>
    <t xml:space="preserve">Central d'alarma microprocessada bidireccional 192Z</t>
  </si>
  <si>
    <t xml:space="preserve">Material</t>
  </si>
  <si>
    <t xml:space="preserve">B0CENAL</t>
  </si>
  <si>
    <t xml:space="preserve">Central alarma</t>
  </si>
  <si>
    <t xml:space="preserve">Subtotal material</t>
  </si>
  <si>
    <t xml:space="preserve">P-8</t>
  </si>
  <si>
    <t xml:space="preserve">BBAT12V</t>
  </si>
  <si>
    <t xml:space="preserve">Bateria 12 V</t>
  </si>
  <si>
    <t xml:space="preserve">P-9</t>
  </si>
  <si>
    <t xml:space="preserve">Teclat LCD amb sortida PGM</t>
  </si>
  <si>
    <t xml:space="preserve">BTECLCD</t>
  </si>
  <si>
    <t xml:space="preserve">Teclat LCD</t>
  </si>
  <si>
    <t xml:space="preserve">P-10</t>
  </si>
  <si>
    <t xml:space="preserve">Mòdul expansor de 8 zones (16 amb ATZ) </t>
  </si>
  <si>
    <t xml:space="preserve">BMODEXP</t>
  </si>
  <si>
    <t xml:space="preserve">Mòdul expansor</t>
  </si>
  <si>
    <t xml:space="preserve">P-11</t>
  </si>
  <si>
    <t xml:space="preserve">Font d'alimentació 12 V 3 A</t>
  </si>
  <si>
    <t xml:space="preserve">BFONALI</t>
  </si>
  <si>
    <t xml:space="preserve">Font d'alimentació</t>
  </si>
  <si>
    <t xml:space="preserve">P-12</t>
  </si>
  <si>
    <t xml:space="preserve">El transmissor bidireccional GSM / GPRS</t>
  </si>
  <si>
    <t xml:space="preserve">BTRAGSM</t>
  </si>
  <si>
    <t xml:space="preserve">Transmissor GSM</t>
  </si>
  <si>
    <t xml:space="preserve">P-13</t>
  </si>
  <si>
    <t xml:space="preserve">Detector doble tecnologia digital amb anticamuflaje</t>
  </si>
  <si>
    <t xml:space="preserve">BDETDOB</t>
  </si>
  <si>
    <t xml:space="preserve">Detector doble</t>
  </si>
  <si>
    <t xml:space="preserve">P-14</t>
  </si>
  <si>
    <t xml:space="preserve">BCONMAG</t>
  </si>
  <si>
    <t xml:space="preserve">Contacgte magnètic</t>
  </si>
  <si>
    <t xml:space="preserve">P-15</t>
  </si>
  <si>
    <t xml:space="preserve">Sirena interior 1 to</t>
  </si>
  <si>
    <t xml:space="preserve">BSIRINT</t>
  </si>
  <si>
    <t xml:space="preserve">Sirena interior</t>
  </si>
  <si>
    <t xml:space="preserve">P-16</t>
  </si>
  <si>
    <t xml:space="preserve">Sirena Exterior 1 to</t>
  </si>
  <si>
    <t xml:space="preserve">BSIREXT</t>
  </si>
  <si>
    <t xml:space="preserve">Sirena exterior</t>
  </si>
  <si>
    <t xml:space="preserve">P-17</t>
  </si>
  <si>
    <t xml:space="preserve">BCAB422</t>
  </si>
  <si>
    <t xml:space="preserve">Cable 4x0,22</t>
  </si>
  <si>
    <t xml:space="preserve">P-18</t>
  </si>
  <si>
    <t xml:space="preserve">BCAB275</t>
  </si>
  <si>
    <t xml:space="preserve">Cable 2x0,75+4x0,22</t>
  </si>
  <si>
    <t xml:space="preserve">P-19</t>
  </si>
  <si>
    <t xml:space="preserve">BTUBPVC</t>
  </si>
  <si>
    <t xml:space="preserve">Tub PVC</t>
  </si>
  <si>
    <t xml:space="preserve">P-20</t>
  </si>
  <si>
    <t xml:space="preserve">Petit material</t>
  </si>
  <si>
    <t xml:space="preserve">BPETMAT</t>
  </si>
  <si>
    <t xml:space="preserve">Petit Material</t>
  </si>
  <si>
    <t xml:space="preserve">P-21</t>
  </si>
  <si>
    <t xml:space="preserve">A0000OO1</t>
  </si>
  <si>
    <t xml:space="preserve">Operador oficina</t>
  </si>
  <si>
    <t xml:space="preserve">P-22</t>
  </si>
  <si>
    <t xml:space="preserve">P-23</t>
  </si>
  <si>
    <t xml:space="preserve">Programació i configuració</t>
  </si>
  <si>
    <t xml:space="preserve">P-24</t>
  </si>
  <si>
    <t xml:space="preserve">P-25</t>
  </si>
  <si>
    <t xml:space="preserve">Seguretat i Salut</t>
  </si>
  <si>
    <t xml:space="preserve">CO2eq (kg)</t>
  </si>
  <si>
    <t xml:space="preserve">MJ</t>
  </si>
  <si>
    <t xml:space="preserve">AMIDAMENTS</t>
  </si>
  <si>
    <t xml:space="preserve">N</t>
  </si>
  <si>
    <t xml:space="preserve">01.01.001</t>
  </si>
  <si>
    <t xml:space="preserve">L</t>
  </si>
  <si>
    <t xml:space="preserve">Escoles </t>
  </si>
  <si>
    <t xml:space="preserve">01.01.002</t>
  </si>
  <si>
    <t xml:space="preserve">Bateries</t>
  </si>
  <si>
    <t xml:space="preserve">T</t>
  </si>
  <si>
    <t xml:space="preserve">Font alimentació</t>
  </si>
  <si>
    <t xml:space="preserve">01.01.003</t>
  </si>
  <si>
    <t xml:space="preserve">01.01.004</t>
  </si>
  <si>
    <t xml:space="preserve">01.01.005</t>
  </si>
  <si>
    <t xml:space="preserve">Escoles</t>
  </si>
  <si>
    <t xml:space="preserve">01.01.006</t>
  </si>
  <si>
    <t xml:space="preserve">Cable 4</t>
  </si>
  <si>
    <t xml:space="preserve">Cable 2x4</t>
  </si>
  <si>
    <t xml:space="preserve">01.02.001</t>
  </si>
  <si>
    <t xml:space="preserve">01.02.002</t>
  </si>
  <si>
    <t xml:space="preserve">01.02.003</t>
  </si>
  <si>
    <t xml:space="preserve">01.02.004</t>
  </si>
  <si>
    <t xml:space="preserve">01.02.005</t>
  </si>
  <si>
    <t xml:space="preserve">01.02.006</t>
  </si>
  <si>
    <t xml:space="preserve">01.02.007</t>
  </si>
  <si>
    <t xml:space="preserve">01.02.008</t>
  </si>
  <si>
    <t xml:space="preserve">01.02.009</t>
  </si>
  <si>
    <t xml:space="preserve">01.02.010</t>
  </si>
  <si>
    <t xml:space="preserve">01.03.001</t>
  </si>
  <si>
    <t xml:space="preserve">01.03.002</t>
  </si>
  <si>
    <t xml:space="preserve">01.03.003</t>
  </si>
  <si>
    <t xml:space="preserve">01.03.004</t>
  </si>
  <si>
    <t xml:space="preserve">01.04.001</t>
  </si>
  <si>
    <t xml:space="preserve">01.04.002</t>
  </si>
  <si>
    <t xml:space="preserve">01.04.003</t>
  </si>
  <si>
    <t xml:space="preserve">01.04.004</t>
  </si>
  <si>
    <t xml:space="preserve">01.04.005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</si>
</sst>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##,###,##0.00"/>
    <numFmt numFmtId="167" formatCode="###,###,##0.000"/>
    <numFmt numFmtId="168" formatCode="###,###,##0.000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1"/>
      <color rgb="FF008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4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7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7" fillId="4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6" fontId="7" fillId="4" borderId="0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7" fontId="0" fillId="4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4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0" fillId="4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7" fontId="7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7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4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8.71"/>
    <col collapsed="false" customWidth="true" hidden="false" outlineLevel="0" max="2" min="2" style="1" width="3.42"/>
    <col collapsed="false" customWidth="true" hidden="false" outlineLevel="0" max="3" min="3" style="1" width="13.71"/>
    <col collapsed="false" customWidth="true" hidden="false" outlineLevel="0" max="4" min="4" style="1" width="4.41"/>
    <col collapsed="false" customWidth="true" hidden="false" outlineLevel="0" max="5" min="5" style="1" width="48.71"/>
    <col collapsed="false" customWidth="true" hidden="false" outlineLevel="0" max="7" min="6" style="1" width="12.71"/>
    <col collapsed="false" customWidth="true" hidden="false" outlineLevel="0" max="8" min="8" style="1" width="13.71"/>
  </cols>
  <sheetData>
    <row r="1" customFormat="false" ht="15" hidden="false" customHeight="false" outlineLevel="0" collapsed="false">
      <c r="E1" s="2" t="s">
        <v>0</v>
      </c>
      <c r="F1" s="2" t="s">
        <v>0</v>
      </c>
      <c r="G1" s="2" t="s">
        <v>0</v>
      </c>
      <c r="H1" s="2" t="s">
        <v>0</v>
      </c>
    </row>
    <row r="2" customFormat="false" ht="15" hidden="false" customHeight="false" outlineLevel="0" collapsed="false">
      <c r="E2" s="2"/>
      <c r="F2" s="2"/>
      <c r="G2" s="2"/>
      <c r="H2" s="2"/>
    </row>
    <row r="3" customFormat="false" ht="15" hidden="false" customHeight="false" outlineLevel="0" collapsed="false">
      <c r="E3" s="2"/>
      <c r="F3" s="2"/>
      <c r="G3" s="2"/>
      <c r="H3" s="2"/>
    </row>
    <row r="4" customFormat="false" ht="15" hidden="false" customHeight="false" outlineLevel="0" collapsed="false">
      <c r="E4" s="2"/>
      <c r="F4" s="2"/>
      <c r="G4" s="2"/>
      <c r="H4" s="2"/>
    </row>
    <row r="6" customFormat="false" ht="17.35" hidden="false" customHeight="false" outlineLevel="0" collapsed="false">
      <c r="C6" s="3"/>
      <c r="D6" s="3"/>
      <c r="E6" s="4" t="s">
        <v>1</v>
      </c>
      <c r="F6" s="3"/>
      <c r="G6" s="3"/>
      <c r="H6" s="3"/>
    </row>
    <row r="8" customFormat="false" ht="15" hidden="false" customHeight="false" outlineLevel="0" collapsed="false">
      <c r="F8" s="5" t="s">
        <v>2</v>
      </c>
      <c r="G8" s="5" t="s">
        <v>3</v>
      </c>
      <c r="H8" s="5" t="s">
        <v>4</v>
      </c>
    </row>
    <row r="10" customFormat="false" ht="15" hidden="false" customHeight="false" outlineLevel="0" collapsed="false">
      <c r="C10" s="6" t="s">
        <v>5</v>
      </c>
      <c r="D10" s="7" t="s">
        <v>6</v>
      </c>
      <c r="E10" s="6" t="s">
        <v>7</v>
      </c>
    </row>
    <row r="11" customFormat="false" ht="15" hidden="false" customHeight="false" outlineLevel="0" collapsed="false">
      <c r="C11" s="6" t="s">
        <v>8</v>
      </c>
      <c r="D11" s="7" t="s">
        <v>6</v>
      </c>
      <c r="E11" s="6" t="s">
        <v>9</v>
      </c>
    </row>
    <row r="13" customFormat="false" ht="15" hidden="false" customHeight="false" outlineLevel="0" collapsed="false">
      <c r="A13" s="2" t="s">
        <v>10</v>
      </c>
      <c r="B13" s="2" t="n">
        <v>1</v>
      </c>
      <c r="C13" s="2" t="s">
        <v>10</v>
      </c>
      <c r="D13" s="8" t="s">
        <v>11</v>
      </c>
      <c r="E13" s="2" t="s">
        <v>12</v>
      </c>
      <c r="F13" s="9" t="n">
        <v>7.2</v>
      </c>
      <c r="G13" s="10" t="n">
        <v>33</v>
      </c>
      <c r="H13" s="11" t="n">
        <f aca="false">ROUND(ROUND(F13,2)*ROUND(G13,3),2)</f>
        <v>237.6</v>
      </c>
    </row>
    <row r="14" customFormat="false" ht="15" hidden="false" customHeight="false" outlineLevel="0" collapsed="false">
      <c r="A14" s="2" t="s">
        <v>10</v>
      </c>
      <c r="B14" s="2" t="n">
        <v>2</v>
      </c>
      <c r="C14" s="2" t="s">
        <v>13</v>
      </c>
      <c r="D14" s="8" t="s">
        <v>11</v>
      </c>
      <c r="E14" s="2" t="s">
        <v>14</v>
      </c>
      <c r="F14" s="9" t="n">
        <v>2.7</v>
      </c>
      <c r="G14" s="10" t="n">
        <v>93</v>
      </c>
      <c r="H14" s="11" t="n">
        <f aca="false">ROUND(ROUND(F14,2)*ROUND(G14,3),2)</f>
        <v>251.1</v>
      </c>
    </row>
    <row r="15" customFormat="false" ht="15" hidden="false" customHeight="false" outlineLevel="0" collapsed="false">
      <c r="A15" s="2" t="s">
        <v>10</v>
      </c>
      <c r="B15" s="2" t="n">
        <v>3</v>
      </c>
      <c r="C15" s="2" t="s">
        <v>15</v>
      </c>
      <c r="D15" s="8" t="s">
        <v>11</v>
      </c>
      <c r="E15" s="2" t="s">
        <v>16</v>
      </c>
      <c r="F15" s="9" t="n">
        <v>1.8</v>
      </c>
      <c r="G15" s="10" t="n">
        <v>37</v>
      </c>
      <c r="H15" s="11" t="n">
        <f aca="false">ROUND(ROUND(F15,2)*ROUND(G15,3),2)</f>
        <v>66.6</v>
      </c>
    </row>
    <row r="16" customFormat="false" ht="15" hidden="false" customHeight="false" outlineLevel="0" collapsed="false">
      <c r="A16" s="2" t="s">
        <v>10</v>
      </c>
      <c r="B16" s="2" t="n">
        <v>4</v>
      </c>
      <c r="C16" s="2" t="s">
        <v>17</v>
      </c>
      <c r="D16" s="8" t="s">
        <v>11</v>
      </c>
      <c r="E16" s="2" t="s">
        <v>18</v>
      </c>
      <c r="F16" s="9" t="n">
        <v>2.7</v>
      </c>
      <c r="G16" s="10" t="n">
        <v>530</v>
      </c>
      <c r="H16" s="11" t="n">
        <f aca="false">ROUND(ROUND(F16,2)*ROUND(G16,3),2)</f>
        <v>1431</v>
      </c>
    </row>
    <row r="17" customFormat="false" ht="15" hidden="false" customHeight="false" outlineLevel="0" collapsed="false">
      <c r="A17" s="2" t="s">
        <v>10</v>
      </c>
      <c r="B17" s="2" t="n">
        <v>5</v>
      </c>
      <c r="C17" s="2" t="s">
        <v>19</v>
      </c>
      <c r="D17" s="8" t="s">
        <v>11</v>
      </c>
      <c r="E17" s="2" t="s">
        <v>20</v>
      </c>
      <c r="F17" s="9" t="n">
        <v>3.3</v>
      </c>
      <c r="G17" s="10" t="n">
        <v>34</v>
      </c>
      <c r="H17" s="11" t="n">
        <f aca="false">ROUND(ROUND(F17,2)*ROUND(G17,3),2)</f>
        <v>112.2</v>
      </c>
    </row>
    <row r="18" customFormat="false" ht="15" hidden="false" customHeight="false" outlineLevel="0" collapsed="false">
      <c r="A18" s="2" t="s">
        <v>10</v>
      </c>
      <c r="B18" s="2" t="n">
        <v>6</v>
      </c>
      <c r="C18" s="2" t="s">
        <v>21</v>
      </c>
      <c r="D18" s="8" t="s">
        <v>22</v>
      </c>
      <c r="E18" s="2" t="s">
        <v>23</v>
      </c>
      <c r="F18" s="9" t="n">
        <v>0.18</v>
      </c>
      <c r="G18" s="10" t="n">
        <v>27700</v>
      </c>
      <c r="H18" s="11" t="n">
        <f aca="false">ROUND(ROUND(F18,2)*ROUND(G18,3),2)</f>
        <v>4986</v>
      </c>
    </row>
    <row r="19" customFormat="false" ht="15" hidden="false" customHeight="false" outlineLevel="0" collapsed="false">
      <c r="E19" s="6" t="s">
        <v>24</v>
      </c>
      <c r="F19" s="6"/>
      <c r="G19" s="6"/>
      <c r="H19" s="12" t="n">
        <f aca="false">SUM(H13:H18)</f>
        <v>7084.5</v>
      </c>
    </row>
    <row r="21" customFormat="false" ht="15" hidden="false" customHeight="false" outlineLevel="0" collapsed="false">
      <c r="C21" s="6" t="s">
        <v>5</v>
      </c>
      <c r="D21" s="7" t="s">
        <v>6</v>
      </c>
      <c r="E21" s="6" t="s">
        <v>7</v>
      </c>
    </row>
    <row r="22" customFormat="false" ht="15" hidden="false" customHeight="false" outlineLevel="0" collapsed="false">
      <c r="C22" s="6" t="s">
        <v>8</v>
      </c>
      <c r="D22" s="7" t="s">
        <v>25</v>
      </c>
      <c r="E22" s="6" t="s">
        <v>26</v>
      </c>
    </row>
    <row r="24" customFormat="false" ht="149.25" hidden="false" customHeight="false" outlineLevel="0" collapsed="false">
      <c r="A24" s="2" t="s">
        <v>13</v>
      </c>
      <c r="B24" s="2" t="n">
        <v>1</v>
      </c>
      <c r="C24" s="2" t="s">
        <v>27</v>
      </c>
      <c r="D24" s="8" t="s">
        <v>11</v>
      </c>
      <c r="E24" s="13" t="s">
        <v>28</v>
      </c>
      <c r="F24" s="9" t="n">
        <v>975</v>
      </c>
      <c r="G24" s="10" t="n">
        <v>33</v>
      </c>
      <c r="H24" s="11" t="n">
        <f aca="false">ROUND(ROUND(F24,2)*ROUND(G24,3),2)</f>
        <v>32175</v>
      </c>
    </row>
    <row r="25" customFormat="false" ht="15" hidden="false" customHeight="false" outlineLevel="0" collapsed="false">
      <c r="A25" s="2" t="s">
        <v>13</v>
      </c>
      <c r="B25" s="2" t="n">
        <v>2</v>
      </c>
      <c r="C25" s="2" t="s">
        <v>29</v>
      </c>
      <c r="D25" s="8" t="s">
        <v>11</v>
      </c>
      <c r="E25" s="2" t="s">
        <v>30</v>
      </c>
      <c r="F25" s="9" t="n">
        <v>28.5</v>
      </c>
      <c r="G25" s="10" t="n">
        <v>63</v>
      </c>
      <c r="H25" s="11" t="n">
        <f aca="false">ROUND(ROUND(F25,2)*ROUND(G25,3),2)</f>
        <v>1795.5</v>
      </c>
    </row>
    <row r="26" customFormat="false" ht="75.35" hidden="false" customHeight="false" outlineLevel="0" collapsed="false">
      <c r="A26" s="2" t="s">
        <v>13</v>
      </c>
      <c r="B26" s="2" t="n">
        <v>3</v>
      </c>
      <c r="C26" s="2" t="s">
        <v>31</v>
      </c>
      <c r="D26" s="8" t="s">
        <v>11</v>
      </c>
      <c r="E26" s="13" t="s">
        <v>32</v>
      </c>
      <c r="F26" s="9" t="n">
        <v>420</v>
      </c>
      <c r="G26" s="10" t="n">
        <v>37</v>
      </c>
      <c r="H26" s="11" t="n">
        <f aca="false">ROUND(ROUND(F26,2)*ROUND(G26,3),2)</f>
        <v>15540</v>
      </c>
    </row>
    <row r="27" customFormat="false" ht="67.15" hidden="false" customHeight="false" outlineLevel="0" collapsed="false">
      <c r="A27" s="2" t="s">
        <v>13</v>
      </c>
      <c r="B27" s="2" t="n">
        <v>4</v>
      </c>
      <c r="C27" s="2" t="s">
        <v>33</v>
      </c>
      <c r="D27" s="8" t="s">
        <v>11</v>
      </c>
      <c r="E27" s="13" t="s">
        <v>34</v>
      </c>
      <c r="F27" s="9" t="n">
        <v>345</v>
      </c>
      <c r="G27" s="10" t="n">
        <v>65</v>
      </c>
      <c r="H27" s="11" t="n">
        <f aca="false">ROUND(ROUND(F27,2)*ROUND(G27,3),2)</f>
        <v>22425</v>
      </c>
    </row>
    <row r="28" customFormat="false" ht="67.15" hidden="false" customHeight="false" outlineLevel="0" collapsed="false">
      <c r="A28" s="2" t="s">
        <v>13</v>
      </c>
      <c r="B28" s="2" t="n">
        <v>5</v>
      </c>
      <c r="C28" s="2" t="s">
        <v>35</v>
      </c>
      <c r="D28" s="8" t="s">
        <v>11</v>
      </c>
      <c r="E28" s="13" t="s">
        <v>36</v>
      </c>
      <c r="F28" s="9" t="n">
        <v>374</v>
      </c>
      <c r="G28" s="10" t="n">
        <v>30</v>
      </c>
      <c r="H28" s="11" t="n">
        <f aca="false">ROUND(ROUND(F28,2)*ROUND(G28,3),2)</f>
        <v>11220</v>
      </c>
    </row>
    <row r="29" customFormat="false" ht="58.95" hidden="false" customHeight="false" outlineLevel="0" collapsed="false">
      <c r="A29" s="2" t="s">
        <v>13</v>
      </c>
      <c r="B29" s="2" t="n">
        <v>6</v>
      </c>
      <c r="C29" s="2" t="s">
        <v>37</v>
      </c>
      <c r="D29" s="8" t="s">
        <v>11</v>
      </c>
      <c r="E29" s="13" t="s">
        <v>38</v>
      </c>
      <c r="F29" s="9" t="n">
        <v>380</v>
      </c>
      <c r="G29" s="10" t="n">
        <v>39</v>
      </c>
      <c r="H29" s="11" t="n">
        <f aca="false">ROUND(ROUND(F29,2)*ROUND(G29,3),2)</f>
        <v>14820</v>
      </c>
    </row>
    <row r="30" customFormat="false" ht="91.75" hidden="false" customHeight="false" outlineLevel="0" collapsed="false">
      <c r="A30" s="2" t="s">
        <v>13</v>
      </c>
      <c r="B30" s="2" t="n">
        <v>7</v>
      </c>
      <c r="C30" s="2" t="s">
        <v>39</v>
      </c>
      <c r="D30" s="8" t="s">
        <v>11</v>
      </c>
      <c r="E30" s="13" t="s">
        <v>40</v>
      </c>
      <c r="F30" s="9" t="n">
        <v>165</v>
      </c>
      <c r="G30" s="10" t="n">
        <v>530</v>
      </c>
      <c r="H30" s="11" t="n">
        <f aca="false">ROUND(ROUND(F30,2)*ROUND(G30,3),2)</f>
        <v>87450</v>
      </c>
    </row>
    <row r="31" customFormat="false" ht="15" hidden="false" customHeight="false" outlineLevel="0" collapsed="false">
      <c r="A31" s="2" t="s">
        <v>13</v>
      </c>
      <c r="B31" s="2" t="n">
        <v>8</v>
      </c>
      <c r="C31" s="2" t="s">
        <v>41</v>
      </c>
      <c r="D31" s="8" t="s">
        <v>11</v>
      </c>
      <c r="E31" s="2" t="s">
        <v>42</v>
      </c>
      <c r="F31" s="9" t="n">
        <v>200</v>
      </c>
      <c r="G31" s="10" t="n">
        <v>19</v>
      </c>
      <c r="H31" s="11" t="n">
        <f aca="false">ROUND(ROUND(F31,2)*ROUND(G31,3),2)</f>
        <v>3800</v>
      </c>
    </row>
    <row r="32" customFormat="false" ht="42.5" hidden="false" customHeight="false" outlineLevel="0" collapsed="false">
      <c r="A32" s="2" t="s">
        <v>13</v>
      </c>
      <c r="B32" s="2" t="n">
        <v>9</v>
      </c>
      <c r="C32" s="2" t="s">
        <v>43</v>
      </c>
      <c r="D32" s="8" t="s">
        <v>11</v>
      </c>
      <c r="E32" s="13" t="s">
        <v>44</v>
      </c>
      <c r="F32" s="9" t="n">
        <v>120</v>
      </c>
      <c r="G32" s="10" t="n">
        <v>33</v>
      </c>
      <c r="H32" s="11" t="n">
        <f aca="false">ROUND(ROUND(F32,2)*ROUND(G32,3),2)</f>
        <v>3960</v>
      </c>
    </row>
    <row r="33" customFormat="false" ht="67.15" hidden="false" customHeight="false" outlineLevel="0" collapsed="false">
      <c r="A33" s="2" t="s">
        <v>13</v>
      </c>
      <c r="B33" s="2" t="n">
        <v>10</v>
      </c>
      <c r="C33" s="2" t="s">
        <v>45</v>
      </c>
      <c r="D33" s="8" t="s">
        <v>11</v>
      </c>
      <c r="E33" s="13" t="s">
        <v>46</v>
      </c>
      <c r="F33" s="9" t="n">
        <v>260</v>
      </c>
      <c r="G33" s="10" t="n">
        <v>1</v>
      </c>
      <c r="H33" s="11" t="n">
        <f aca="false">ROUND(ROUND(F33,2)*ROUND(G33,3),2)</f>
        <v>260</v>
      </c>
    </row>
    <row r="34" customFormat="false" ht="15" hidden="false" customHeight="false" outlineLevel="0" collapsed="false">
      <c r="E34" s="6" t="s">
        <v>24</v>
      </c>
      <c r="F34" s="6"/>
      <c r="G34" s="6"/>
      <c r="H34" s="12" t="n">
        <f aca="false">SUM(H24:H33)</f>
        <v>193445.5</v>
      </c>
    </row>
    <row r="36" customFormat="false" ht="15" hidden="false" customHeight="false" outlineLevel="0" collapsed="false">
      <c r="C36" s="6" t="s">
        <v>5</v>
      </c>
      <c r="D36" s="7" t="s">
        <v>6</v>
      </c>
      <c r="E36" s="6" t="s">
        <v>7</v>
      </c>
    </row>
    <row r="37" customFormat="false" ht="15" hidden="false" customHeight="false" outlineLevel="0" collapsed="false">
      <c r="C37" s="6" t="s">
        <v>8</v>
      </c>
      <c r="D37" s="7" t="s">
        <v>47</v>
      </c>
      <c r="E37" s="6" t="s">
        <v>48</v>
      </c>
    </row>
    <row r="39" customFormat="false" ht="15" hidden="false" customHeight="false" outlineLevel="0" collapsed="false">
      <c r="A39" s="2" t="s">
        <v>15</v>
      </c>
      <c r="B39" s="2" t="n">
        <v>1</v>
      </c>
      <c r="C39" s="2" t="s">
        <v>49</v>
      </c>
      <c r="D39" s="8" t="s">
        <v>22</v>
      </c>
      <c r="E39" s="2" t="s">
        <v>50</v>
      </c>
      <c r="F39" s="9" t="n">
        <v>3.53</v>
      </c>
      <c r="G39" s="10" t="n">
        <v>760</v>
      </c>
      <c r="H39" s="11" t="n">
        <f aca="false">ROUND(ROUND(F39,2)*ROUND(G39,3),2)</f>
        <v>2682.8</v>
      </c>
    </row>
    <row r="40" customFormat="false" ht="15" hidden="false" customHeight="false" outlineLevel="0" collapsed="false">
      <c r="A40" s="2" t="s">
        <v>15</v>
      </c>
      <c r="B40" s="2" t="n">
        <v>2</v>
      </c>
      <c r="C40" s="2" t="s">
        <v>51</v>
      </c>
      <c r="D40" s="8" t="s">
        <v>22</v>
      </c>
      <c r="E40" s="2" t="s">
        <v>52</v>
      </c>
      <c r="F40" s="9" t="n">
        <v>4.2</v>
      </c>
      <c r="G40" s="10" t="n">
        <v>26940</v>
      </c>
      <c r="H40" s="11" t="n">
        <f aca="false">ROUND(ROUND(F40,2)*ROUND(G40,3),2)</f>
        <v>113148</v>
      </c>
    </row>
    <row r="41" customFormat="false" ht="15" hidden="false" customHeight="false" outlineLevel="0" collapsed="false">
      <c r="A41" s="2" t="s">
        <v>15</v>
      </c>
      <c r="B41" s="2" t="n">
        <v>3</v>
      </c>
      <c r="C41" s="2" t="s">
        <v>53</v>
      </c>
      <c r="D41" s="8" t="s">
        <v>22</v>
      </c>
      <c r="E41" s="2" t="s">
        <v>54</v>
      </c>
      <c r="F41" s="9" t="n">
        <v>8.2</v>
      </c>
      <c r="G41" s="10" t="n">
        <v>24125</v>
      </c>
      <c r="H41" s="11" t="n">
        <f aca="false">ROUND(ROUND(F41,2)*ROUND(G41,3),2)</f>
        <v>197825</v>
      </c>
    </row>
    <row r="42" customFormat="false" ht="17.9" hidden="false" customHeight="false" outlineLevel="0" collapsed="false">
      <c r="A42" s="2" t="s">
        <v>15</v>
      </c>
      <c r="B42" s="2" t="n">
        <v>4</v>
      </c>
      <c r="C42" s="2" t="s">
        <v>55</v>
      </c>
      <c r="D42" s="8" t="s">
        <v>11</v>
      </c>
      <c r="E42" s="13" t="s">
        <v>56</v>
      </c>
      <c r="F42" s="9" t="n">
        <v>65.3</v>
      </c>
      <c r="G42" s="10" t="n">
        <v>39</v>
      </c>
      <c r="H42" s="11" t="n">
        <f aca="false">ROUND(ROUND(F42,2)*ROUND(G42,3),2)</f>
        <v>2546.7</v>
      </c>
    </row>
    <row r="43" customFormat="false" ht="15" hidden="false" customHeight="false" outlineLevel="0" collapsed="false">
      <c r="E43" s="6" t="s">
        <v>24</v>
      </c>
      <c r="F43" s="6"/>
      <c r="G43" s="6"/>
      <c r="H43" s="12" t="n">
        <f aca="false">SUM(H39:H42)</f>
        <v>316202.5</v>
      </c>
    </row>
    <row r="45" customFormat="false" ht="15" hidden="false" customHeight="false" outlineLevel="0" collapsed="false">
      <c r="C45" s="6" t="s">
        <v>5</v>
      </c>
      <c r="D45" s="7" t="s">
        <v>6</v>
      </c>
      <c r="E45" s="6" t="s">
        <v>7</v>
      </c>
    </row>
    <row r="46" customFormat="false" ht="15" hidden="false" customHeight="false" outlineLevel="0" collapsed="false">
      <c r="C46" s="6" t="s">
        <v>8</v>
      </c>
      <c r="D46" s="7" t="s">
        <v>57</v>
      </c>
      <c r="E46" s="6" t="s">
        <v>58</v>
      </c>
    </row>
    <row r="48" customFormat="false" ht="15" hidden="false" customHeight="false" outlineLevel="0" collapsed="false">
      <c r="A48" s="2" t="s">
        <v>17</v>
      </c>
      <c r="B48" s="2" t="n">
        <v>1</v>
      </c>
      <c r="C48" s="2" t="s">
        <v>59</v>
      </c>
      <c r="D48" s="8" t="s">
        <v>11</v>
      </c>
      <c r="E48" s="2" t="s">
        <v>60</v>
      </c>
      <c r="F48" s="9" t="n">
        <v>315</v>
      </c>
      <c r="G48" s="10" t="n">
        <v>37</v>
      </c>
      <c r="H48" s="11" t="n">
        <f aca="false">ROUND(ROUND(F48,2)*ROUND(G48,3),2)</f>
        <v>11655</v>
      </c>
    </row>
    <row r="49" customFormat="false" ht="15" hidden="false" customHeight="false" outlineLevel="0" collapsed="false">
      <c r="A49" s="2" t="s">
        <v>17</v>
      </c>
      <c r="B49" s="2" t="n">
        <v>2</v>
      </c>
      <c r="C49" s="2" t="s">
        <v>61</v>
      </c>
      <c r="D49" s="8" t="s">
        <v>11</v>
      </c>
      <c r="E49" s="2" t="s">
        <v>62</v>
      </c>
      <c r="F49" s="9" t="n">
        <v>100</v>
      </c>
      <c r="G49" s="10" t="n">
        <v>39</v>
      </c>
      <c r="H49" s="11" t="n">
        <f aca="false">ROUND(ROUND(F49,2)*ROUND(G49,3),2)</f>
        <v>3900</v>
      </c>
    </row>
    <row r="50" customFormat="false" ht="42.5" hidden="false" customHeight="false" outlineLevel="0" collapsed="false">
      <c r="A50" s="2" t="s">
        <v>17</v>
      </c>
      <c r="B50" s="2" t="n">
        <v>3</v>
      </c>
      <c r="C50" s="2" t="s">
        <v>63</v>
      </c>
      <c r="D50" s="8" t="s">
        <v>11</v>
      </c>
      <c r="E50" s="13" t="s">
        <v>64</v>
      </c>
      <c r="F50" s="9" t="n">
        <v>488</v>
      </c>
      <c r="G50" s="10" t="n">
        <v>37</v>
      </c>
      <c r="H50" s="11" t="n">
        <f aca="false">ROUND(ROUND(F50,2)*ROUND(G50,3),2)</f>
        <v>18056</v>
      </c>
    </row>
    <row r="51" customFormat="false" ht="15" hidden="false" customHeight="false" outlineLevel="0" collapsed="false">
      <c r="A51" s="2" t="s">
        <v>17</v>
      </c>
      <c r="B51" s="2" t="n">
        <v>4</v>
      </c>
      <c r="C51" s="2" t="s">
        <v>65</v>
      </c>
      <c r="D51" s="8" t="s">
        <v>11</v>
      </c>
      <c r="E51" s="2" t="s">
        <v>66</v>
      </c>
      <c r="F51" s="9" t="n">
        <v>80</v>
      </c>
      <c r="G51" s="10" t="n">
        <v>37</v>
      </c>
      <c r="H51" s="11" t="n">
        <f aca="false">ROUND(ROUND(F51,2)*ROUND(G51,3),2)</f>
        <v>2960</v>
      </c>
    </row>
    <row r="52" customFormat="false" ht="15" hidden="false" customHeight="false" outlineLevel="0" collapsed="false">
      <c r="A52" s="2" t="s">
        <v>17</v>
      </c>
      <c r="B52" s="2" t="n">
        <v>5</v>
      </c>
      <c r="C52" s="2" t="s">
        <v>67</v>
      </c>
      <c r="D52" s="8" t="s">
        <v>11</v>
      </c>
      <c r="E52" s="2" t="s">
        <v>68</v>
      </c>
      <c r="F52" s="9" t="n">
        <v>150</v>
      </c>
      <c r="G52" s="10" t="n">
        <v>37</v>
      </c>
      <c r="H52" s="11" t="n">
        <f aca="false">ROUND(ROUND(F52,2)*ROUND(G52,3),2)</f>
        <v>5550</v>
      </c>
    </row>
    <row r="53" customFormat="false" ht="15" hidden="false" customHeight="false" outlineLevel="0" collapsed="false">
      <c r="E53" s="6" t="s">
        <v>24</v>
      </c>
      <c r="F53" s="6"/>
      <c r="G53" s="6"/>
      <c r="H53" s="12" t="n">
        <f aca="false">SUM(H48:H52)</f>
        <v>42121</v>
      </c>
    </row>
    <row r="55" customFormat="false" ht="15" hidden="false" customHeight="false" outlineLevel="0" collapsed="false">
      <c r="E55" s="14" t="s">
        <v>69</v>
      </c>
      <c r="H55" s="15" t="n">
        <f aca="false">SUM(H9:H54)/2</f>
        <v>558853.5</v>
      </c>
    </row>
  </sheetData>
  <sheetProtection sheet="true"/>
  <mergeCells count="4">
    <mergeCell ref="E1:H1"/>
    <mergeCell ref="E2:H2"/>
    <mergeCell ref="E3:H3"/>
    <mergeCell ref="E4:H4"/>
  </mergeCells>
  <printOptions headings="false" gridLines="fals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2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14.71"/>
    <col collapsed="false" customWidth="true" hidden="false" outlineLevel="0" max="3" min="3" style="1" width="6.21"/>
    <col collapsed="false" customWidth="true" hidden="false" outlineLevel="0" max="4" min="4" style="1" width="30.71"/>
    <col collapsed="false" customWidth="true" hidden="false" outlineLevel="0" max="5" min="5" style="1" width="10.71"/>
    <col collapsed="false" customWidth="true" hidden="false" outlineLevel="0" max="6" min="6" style="1" width="3.01"/>
    <col collapsed="false" customWidth="true" hidden="false" outlineLevel="0" max="7" min="7" style="1" width="2.21"/>
    <col collapsed="false" customWidth="true" hidden="false" outlineLevel="0" max="8" min="8" style="1" width="10.71"/>
    <col collapsed="false" customWidth="true" hidden="false" outlineLevel="0" max="9" min="9" style="1" width="2.21"/>
    <col collapsed="false" customWidth="true" hidden="false" outlineLevel="0" max="11" min="10" style="1" width="10.71"/>
    <col collapsed="false" customWidth="true" hidden="false" outlineLevel="0" max="12" min="12" style="1" width="90.71"/>
  </cols>
  <sheetData>
    <row r="1" customFormat="false" ht="15" hidden="false" customHeight="false" outlineLevel="0" collapsed="false">
      <c r="A1" s="16" t="s">
        <v>0</v>
      </c>
      <c r="B1" s="16" t="s">
        <v>0</v>
      </c>
      <c r="C1" s="16" t="s">
        <v>0</v>
      </c>
      <c r="D1" s="16" t="s">
        <v>0</v>
      </c>
      <c r="E1" s="16" t="s">
        <v>0</v>
      </c>
      <c r="F1" s="16" t="s">
        <v>0</v>
      </c>
      <c r="G1" s="16" t="s">
        <v>0</v>
      </c>
      <c r="H1" s="16" t="s">
        <v>0</v>
      </c>
      <c r="I1" s="16" t="s">
        <v>0</v>
      </c>
      <c r="J1" s="16" t="s">
        <v>0</v>
      </c>
      <c r="K1" s="16" t="s">
        <v>0</v>
      </c>
    </row>
    <row r="2" customFormat="false" ht="15" hidden="false" customHeight="false" outlineLevel="0" collapsed="false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</row>
    <row r="3" customFormat="false" ht="15" hidden="false" customHeight="false" outlineLevel="0" collapsed="false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customFormat="false" ht="15" hidden="false" customHeight="false" outlineLevel="0" collapsed="false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6" customFormat="false" ht="17.35" hidden="false" customHeight="false" outlineLevel="0" collapsed="false">
      <c r="A6" s="4" t="s">
        <v>70</v>
      </c>
      <c r="B6" s="4" t="s">
        <v>70</v>
      </c>
      <c r="C6" s="4" t="s">
        <v>70</v>
      </c>
      <c r="D6" s="4" t="s">
        <v>70</v>
      </c>
      <c r="E6" s="4" t="s">
        <v>70</v>
      </c>
      <c r="F6" s="4" t="s">
        <v>70</v>
      </c>
      <c r="G6" s="4" t="s">
        <v>70</v>
      </c>
      <c r="H6" s="4" t="s">
        <v>70</v>
      </c>
      <c r="I6" s="4" t="s">
        <v>70</v>
      </c>
      <c r="J6" s="4" t="s">
        <v>70</v>
      </c>
      <c r="K6" s="4" t="s">
        <v>70</v>
      </c>
    </row>
    <row r="8" customFormat="false" ht="15" hidden="false" customHeight="false" outlineLevel="0" collapsed="false">
      <c r="A8" s="17" t="s">
        <v>71</v>
      </c>
      <c r="B8" s="17" t="s">
        <v>72</v>
      </c>
      <c r="C8" s="17" t="s">
        <v>73</v>
      </c>
      <c r="D8" s="17" t="s">
        <v>74</v>
      </c>
      <c r="E8" s="17"/>
      <c r="F8" s="17"/>
      <c r="G8" s="17"/>
      <c r="H8" s="17"/>
      <c r="I8" s="17"/>
      <c r="J8" s="17"/>
      <c r="K8" s="17" t="s">
        <v>2</v>
      </c>
      <c r="L8" s="17" t="s">
        <v>75</v>
      </c>
    </row>
    <row r="10" customFormat="false" ht="15" hidden="false" customHeight="false" outlineLevel="0" collapsed="false">
      <c r="A10" s="18" t="s">
        <v>76</v>
      </c>
      <c r="B10" s="18"/>
    </row>
    <row r="11" s="1" customFormat="true" ht="45" hidden="false" customHeight="true" outlineLevel="0" collapsed="false">
      <c r="A11" s="19" t="s">
        <v>77</v>
      </c>
      <c r="B11" s="19" t="s">
        <v>10</v>
      </c>
      <c r="C11" s="20" t="s">
        <v>11</v>
      </c>
      <c r="D11" s="21" t="s">
        <v>12</v>
      </c>
      <c r="E11" s="21"/>
      <c r="F11" s="21"/>
      <c r="G11" s="20"/>
      <c r="H11" s="22" t="s">
        <v>78</v>
      </c>
      <c r="I11" s="23" t="n">
        <v>1</v>
      </c>
      <c r="J11" s="23"/>
      <c r="K11" s="24" t="n">
        <f aca="false">ROUND(K16,2)</f>
        <v>7.2</v>
      </c>
      <c r="L11" s="21" t="s">
        <v>12</v>
      </c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</row>
    <row r="12" customFormat="false" ht="15" hidden="false" customHeight="false" outlineLevel="0" collapsed="false">
      <c r="B12" s="14" t="s">
        <v>79</v>
      </c>
    </row>
    <row r="13" customFormat="false" ht="15" hidden="false" customHeight="false" outlineLevel="0" collapsed="false">
      <c r="B13" s="1" t="s">
        <v>80</v>
      </c>
      <c r="C13" s="1" t="s">
        <v>81</v>
      </c>
      <c r="D13" s="1" t="s">
        <v>82</v>
      </c>
      <c r="E13" s="25" t="n">
        <v>0.4</v>
      </c>
      <c r="F13" s="1" t="s">
        <v>83</v>
      </c>
      <c r="G13" s="1" t="s">
        <v>84</v>
      </c>
      <c r="H13" s="26" t="n">
        <v>18</v>
      </c>
      <c r="I13" s="1" t="s">
        <v>85</v>
      </c>
      <c r="J13" s="27" t="n">
        <f aca="false">ROUND(E13/I11* H13,5)</f>
        <v>7.2</v>
      </c>
      <c r="K13" s="28"/>
    </row>
    <row r="14" customFormat="false" ht="15" hidden="false" customHeight="false" outlineLevel="0" collapsed="false">
      <c r="D14" s="29" t="s">
        <v>86</v>
      </c>
      <c r="E14" s="28"/>
      <c r="H14" s="28"/>
      <c r="K14" s="26" t="n">
        <f aca="false">SUM(J13)</f>
        <v>7.2</v>
      </c>
    </row>
    <row r="15" customFormat="false" ht="15" hidden="false" customHeight="false" outlineLevel="0" collapsed="false">
      <c r="D15" s="29" t="s">
        <v>87</v>
      </c>
      <c r="E15" s="28"/>
      <c r="H15" s="28"/>
      <c r="K15" s="30" t="n">
        <f aca="false">SUM(J12:J14)</f>
        <v>7.2</v>
      </c>
    </row>
    <row r="16" customFormat="false" ht="15" hidden="false" customHeight="false" outlineLevel="0" collapsed="false">
      <c r="D16" s="29" t="s">
        <v>88</v>
      </c>
      <c r="E16" s="28"/>
      <c r="H16" s="28"/>
      <c r="K16" s="30" t="n">
        <f aca="false">SUM(K15)</f>
        <v>7.2</v>
      </c>
    </row>
    <row r="18" s="1" customFormat="true" ht="45" hidden="false" customHeight="true" outlineLevel="0" collapsed="false">
      <c r="A18" s="19" t="s">
        <v>89</v>
      </c>
      <c r="B18" s="19" t="s">
        <v>13</v>
      </c>
      <c r="C18" s="20" t="s">
        <v>11</v>
      </c>
      <c r="D18" s="21" t="s">
        <v>14</v>
      </c>
      <c r="E18" s="21"/>
      <c r="F18" s="21"/>
      <c r="G18" s="20"/>
      <c r="H18" s="22" t="s">
        <v>78</v>
      </c>
      <c r="I18" s="23" t="n">
        <v>1</v>
      </c>
      <c r="J18" s="23"/>
      <c r="K18" s="24" t="n">
        <f aca="false">ROUND(K23,2)</f>
        <v>2.7</v>
      </c>
      <c r="L18" s="21" t="s">
        <v>14</v>
      </c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</row>
    <row r="19" customFormat="false" ht="15" hidden="false" customHeight="false" outlineLevel="0" collapsed="false">
      <c r="B19" s="14" t="s">
        <v>79</v>
      </c>
    </row>
    <row r="20" customFormat="false" ht="15" hidden="false" customHeight="false" outlineLevel="0" collapsed="false">
      <c r="B20" s="1" t="s">
        <v>80</v>
      </c>
      <c r="C20" s="1" t="s">
        <v>81</v>
      </c>
      <c r="D20" s="1" t="s">
        <v>82</v>
      </c>
      <c r="E20" s="25" t="n">
        <v>0.15</v>
      </c>
      <c r="F20" s="1" t="s">
        <v>83</v>
      </c>
      <c r="G20" s="1" t="s">
        <v>84</v>
      </c>
      <c r="H20" s="26" t="n">
        <v>18</v>
      </c>
      <c r="I20" s="1" t="s">
        <v>85</v>
      </c>
      <c r="J20" s="27" t="n">
        <f aca="false">ROUND(E20/I18* H20,5)</f>
        <v>2.7</v>
      </c>
      <c r="K20" s="28"/>
    </row>
    <row r="21" customFormat="false" ht="15" hidden="false" customHeight="false" outlineLevel="0" collapsed="false">
      <c r="D21" s="29" t="s">
        <v>86</v>
      </c>
      <c r="E21" s="28"/>
      <c r="H21" s="28"/>
      <c r="K21" s="26" t="n">
        <f aca="false">SUM(J20)</f>
        <v>2.7</v>
      </c>
    </row>
    <row r="22" customFormat="false" ht="15" hidden="false" customHeight="false" outlineLevel="0" collapsed="false">
      <c r="D22" s="29" t="s">
        <v>87</v>
      </c>
      <c r="E22" s="28"/>
      <c r="H22" s="28"/>
      <c r="K22" s="30" t="n">
        <f aca="false">SUM(J19:J21)</f>
        <v>2.7</v>
      </c>
    </row>
    <row r="23" customFormat="false" ht="15" hidden="false" customHeight="false" outlineLevel="0" collapsed="false">
      <c r="D23" s="29" t="s">
        <v>88</v>
      </c>
      <c r="E23" s="28"/>
      <c r="H23" s="28"/>
      <c r="K23" s="30" t="n">
        <f aca="false">SUM(K22)</f>
        <v>2.7</v>
      </c>
    </row>
    <row r="25" s="1" customFormat="true" ht="45" hidden="false" customHeight="true" outlineLevel="0" collapsed="false">
      <c r="A25" s="19" t="s">
        <v>90</v>
      </c>
      <c r="B25" s="19" t="s">
        <v>15</v>
      </c>
      <c r="C25" s="20" t="s">
        <v>11</v>
      </c>
      <c r="D25" s="21" t="s">
        <v>16</v>
      </c>
      <c r="E25" s="21"/>
      <c r="F25" s="21"/>
      <c r="G25" s="20"/>
      <c r="H25" s="22" t="s">
        <v>78</v>
      </c>
      <c r="I25" s="23" t="n">
        <v>1</v>
      </c>
      <c r="J25" s="23"/>
      <c r="K25" s="24" t="n">
        <f aca="false">ROUND(K30,2)</f>
        <v>1.8</v>
      </c>
      <c r="L25" s="21" t="s">
        <v>16</v>
      </c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</row>
    <row r="26" customFormat="false" ht="15" hidden="false" customHeight="false" outlineLevel="0" collapsed="false">
      <c r="B26" s="14" t="s">
        <v>79</v>
      </c>
    </row>
    <row r="27" customFormat="false" ht="15" hidden="false" customHeight="false" outlineLevel="0" collapsed="false">
      <c r="B27" s="1" t="s">
        <v>80</v>
      </c>
      <c r="C27" s="1" t="s">
        <v>81</v>
      </c>
      <c r="D27" s="1" t="s">
        <v>82</v>
      </c>
      <c r="E27" s="25" t="n">
        <v>0.1</v>
      </c>
      <c r="F27" s="1" t="s">
        <v>83</v>
      </c>
      <c r="G27" s="1" t="s">
        <v>84</v>
      </c>
      <c r="H27" s="26" t="n">
        <v>18</v>
      </c>
      <c r="I27" s="1" t="s">
        <v>85</v>
      </c>
      <c r="J27" s="27" t="n">
        <f aca="false">ROUND(E27/I25* H27,5)</f>
        <v>1.8</v>
      </c>
      <c r="K27" s="28"/>
    </row>
    <row r="28" customFormat="false" ht="15" hidden="false" customHeight="false" outlineLevel="0" collapsed="false">
      <c r="D28" s="29" t="s">
        <v>86</v>
      </c>
      <c r="E28" s="28"/>
      <c r="H28" s="28"/>
      <c r="K28" s="26" t="n">
        <f aca="false">SUM(J27)</f>
        <v>1.8</v>
      </c>
    </row>
    <row r="29" customFormat="false" ht="15" hidden="false" customHeight="false" outlineLevel="0" collapsed="false">
      <c r="D29" s="29" t="s">
        <v>87</v>
      </c>
      <c r="E29" s="28"/>
      <c r="H29" s="28"/>
      <c r="K29" s="30" t="n">
        <f aca="false">SUM(J26:J28)</f>
        <v>1.8</v>
      </c>
    </row>
    <row r="30" customFormat="false" ht="15" hidden="false" customHeight="false" outlineLevel="0" collapsed="false">
      <c r="D30" s="29" t="s">
        <v>88</v>
      </c>
      <c r="E30" s="28"/>
      <c r="H30" s="28"/>
      <c r="K30" s="30" t="n">
        <f aca="false">SUM(K29)</f>
        <v>1.8</v>
      </c>
    </row>
    <row r="32" s="1" customFormat="true" ht="45" hidden="false" customHeight="true" outlineLevel="0" collapsed="false">
      <c r="A32" s="19" t="s">
        <v>91</v>
      </c>
      <c r="B32" s="19" t="s">
        <v>17</v>
      </c>
      <c r="C32" s="20" t="s">
        <v>11</v>
      </c>
      <c r="D32" s="21" t="s">
        <v>18</v>
      </c>
      <c r="E32" s="21"/>
      <c r="F32" s="21"/>
      <c r="G32" s="20"/>
      <c r="H32" s="22" t="s">
        <v>78</v>
      </c>
      <c r="I32" s="23" t="n">
        <v>1</v>
      </c>
      <c r="J32" s="23"/>
      <c r="K32" s="24" t="n">
        <f aca="false">ROUND(K37,2)</f>
        <v>2.7</v>
      </c>
      <c r="L32" s="21" t="s">
        <v>18</v>
      </c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</row>
    <row r="33" customFormat="false" ht="15" hidden="false" customHeight="false" outlineLevel="0" collapsed="false">
      <c r="B33" s="14" t="s">
        <v>79</v>
      </c>
    </row>
    <row r="34" customFormat="false" ht="15" hidden="false" customHeight="false" outlineLevel="0" collapsed="false">
      <c r="B34" s="1" t="s">
        <v>80</v>
      </c>
      <c r="C34" s="1" t="s">
        <v>81</v>
      </c>
      <c r="D34" s="1" t="s">
        <v>82</v>
      </c>
      <c r="E34" s="25" t="n">
        <v>0.15</v>
      </c>
      <c r="F34" s="1" t="s">
        <v>83</v>
      </c>
      <c r="G34" s="1" t="s">
        <v>84</v>
      </c>
      <c r="H34" s="26" t="n">
        <v>18</v>
      </c>
      <c r="I34" s="1" t="s">
        <v>85</v>
      </c>
      <c r="J34" s="27" t="n">
        <f aca="false">ROUND(E34/I32* H34,5)</f>
        <v>2.7</v>
      </c>
      <c r="K34" s="28"/>
    </row>
    <row r="35" customFormat="false" ht="15" hidden="false" customHeight="false" outlineLevel="0" collapsed="false">
      <c r="D35" s="29" t="s">
        <v>86</v>
      </c>
      <c r="E35" s="28"/>
      <c r="H35" s="28"/>
      <c r="K35" s="26" t="n">
        <f aca="false">SUM(J34)</f>
        <v>2.7</v>
      </c>
    </row>
    <row r="36" customFormat="false" ht="15" hidden="false" customHeight="false" outlineLevel="0" collapsed="false">
      <c r="D36" s="29" t="s">
        <v>87</v>
      </c>
      <c r="E36" s="28"/>
      <c r="H36" s="28"/>
      <c r="K36" s="30" t="n">
        <f aca="false">SUM(J33:J35)</f>
        <v>2.7</v>
      </c>
    </row>
    <row r="37" customFormat="false" ht="15" hidden="false" customHeight="false" outlineLevel="0" collapsed="false">
      <c r="D37" s="29" t="s">
        <v>88</v>
      </c>
      <c r="E37" s="28"/>
      <c r="H37" s="28"/>
      <c r="K37" s="30" t="n">
        <f aca="false">SUM(K36)</f>
        <v>2.7</v>
      </c>
    </row>
    <row r="39" s="1" customFormat="true" ht="45" hidden="false" customHeight="true" outlineLevel="0" collapsed="false">
      <c r="A39" s="19" t="s">
        <v>92</v>
      </c>
      <c r="B39" s="19" t="s">
        <v>19</v>
      </c>
      <c r="C39" s="20" t="s">
        <v>11</v>
      </c>
      <c r="D39" s="21" t="s">
        <v>20</v>
      </c>
      <c r="E39" s="21"/>
      <c r="F39" s="21"/>
      <c r="G39" s="20"/>
      <c r="H39" s="22" t="s">
        <v>78</v>
      </c>
      <c r="I39" s="23" t="n">
        <v>1</v>
      </c>
      <c r="J39" s="23"/>
      <c r="K39" s="24" t="n">
        <f aca="false">ROUND(K44,2)</f>
        <v>3.3</v>
      </c>
      <c r="L39" s="21" t="s">
        <v>20</v>
      </c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</row>
    <row r="40" customFormat="false" ht="15" hidden="false" customHeight="false" outlineLevel="0" collapsed="false">
      <c r="B40" s="14" t="s">
        <v>79</v>
      </c>
    </row>
    <row r="41" customFormat="false" ht="15" hidden="false" customHeight="false" outlineLevel="0" collapsed="false">
      <c r="B41" s="1" t="s">
        <v>93</v>
      </c>
      <c r="C41" s="1" t="s">
        <v>81</v>
      </c>
      <c r="D41" s="1" t="s">
        <v>94</v>
      </c>
      <c r="E41" s="25" t="n">
        <v>0.15</v>
      </c>
      <c r="F41" s="1" t="s">
        <v>83</v>
      </c>
      <c r="G41" s="1" t="s">
        <v>84</v>
      </c>
      <c r="H41" s="26" t="n">
        <v>22</v>
      </c>
      <c r="I41" s="1" t="s">
        <v>85</v>
      </c>
      <c r="J41" s="27" t="n">
        <f aca="false">ROUND(E41/I39* H41,5)</f>
        <v>3.3</v>
      </c>
      <c r="K41" s="28"/>
    </row>
    <row r="42" customFormat="false" ht="15" hidden="false" customHeight="false" outlineLevel="0" collapsed="false">
      <c r="D42" s="29" t="s">
        <v>86</v>
      </c>
      <c r="E42" s="28"/>
      <c r="H42" s="28"/>
      <c r="K42" s="26" t="n">
        <f aca="false">SUM(J41)</f>
        <v>3.3</v>
      </c>
    </row>
    <row r="43" customFormat="false" ht="15" hidden="false" customHeight="false" outlineLevel="0" collapsed="false">
      <c r="D43" s="29" t="s">
        <v>87</v>
      </c>
      <c r="E43" s="28"/>
      <c r="H43" s="28"/>
      <c r="K43" s="30" t="n">
        <f aca="false">SUM(J40:J42)</f>
        <v>3.3</v>
      </c>
    </row>
    <row r="44" customFormat="false" ht="15" hidden="false" customHeight="false" outlineLevel="0" collapsed="false">
      <c r="D44" s="29" t="s">
        <v>88</v>
      </c>
      <c r="E44" s="28"/>
      <c r="H44" s="28"/>
      <c r="K44" s="30" t="n">
        <f aca="false">SUM(K43)</f>
        <v>3.3</v>
      </c>
    </row>
    <row r="46" s="1" customFormat="true" ht="45" hidden="false" customHeight="true" outlineLevel="0" collapsed="false">
      <c r="A46" s="19" t="s">
        <v>95</v>
      </c>
      <c r="B46" s="19" t="s">
        <v>21</v>
      </c>
      <c r="C46" s="20" t="s">
        <v>22</v>
      </c>
      <c r="D46" s="21" t="s">
        <v>23</v>
      </c>
      <c r="E46" s="21"/>
      <c r="F46" s="21"/>
      <c r="G46" s="20"/>
      <c r="H46" s="22" t="s">
        <v>78</v>
      </c>
      <c r="I46" s="23" t="n">
        <v>1</v>
      </c>
      <c r="J46" s="23"/>
      <c r="K46" s="24" t="n">
        <f aca="false">ROUND(K51,2)</f>
        <v>0.18</v>
      </c>
      <c r="L46" s="21" t="s">
        <v>23</v>
      </c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</row>
    <row r="47" customFormat="false" ht="15" hidden="false" customHeight="false" outlineLevel="0" collapsed="false">
      <c r="B47" s="14" t="s">
        <v>79</v>
      </c>
    </row>
    <row r="48" customFormat="false" ht="15" hidden="false" customHeight="false" outlineLevel="0" collapsed="false">
      <c r="B48" s="1" t="s">
        <v>80</v>
      </c>
      <c r="C48" s="1" t="s">
        <v>81</v>
      </c>
      <c r="D48" s="1" t="s">
        <v>82</v>
      </c>
      <c r="E48" s="25" t="n">
        <v>0.01</v>
      </c>
      <c r="F48" s="1" t="s">
        <v>83</v>
      </c>
      <c r="G48" s="1" t="s">
        <v>84</v>
      </c>
      <c r="H48" s="26" t="n">
        <v>18</v>
      </c>
      <c r="I48" s="1" t="s">
        <v>85</v>
      </c>
      <c r="J48" s="27" t="n">
        <f aca="false">ROUND(E48/I46* H48,5)</f>
        <v>0.18</v>
      </c>
      <c r="K48" s="28"/>
    </row>
    <row r="49" customFormat="false" ht="15" hidden="false" customHeight="false" outlineLevel="0" collapsed="false">
      <c r="D49" s="29" t="s">
        <v>86</v>
      </c>
      <c r="E49" s="28"/>
      <c r="H49" s="28"/>
      <c r="K49" s="26" t="n">
        <f aca="false">SUM(J48)</f>
        <v>0.18</v>
      </c>
    </row>
    <row r="50" customFormat="false" ht="15" hidden="false" customHeight="false" outlineLevel="0" collapsed="false">
      <c r="D50" s="29" t="s">
        <v>87</v>
      </c>
      <c r="E50" s="28"/>
      <c r="H50" s="28"/>
      <c r="K50" s="30" t="n">
        <f aca="false">SUM(J47:J49)</f>
        <v>0.18</v>
      </c>
    </row>
    <row r="51" customFormat="false" ht="15" hidden="false" customHeight="false" outlineLevel="0" collapsed="false">
      <c r="D51" s="29" t="s">
        <v>88</v>
      </c>
      <c r="E51" s="28"/>
      <c r="H51" s="28"/>
      <c r="K51" s="30" t="n">
        <f aca="false">SUM(K50)</f>
        <v>0.18</v>
      </c>
    </row>
    <row r="53" s="1" customFormat="true" ht="45" hidden="false" customHeight="true" outlineLevel="0" collapsed="false">
      <c r="A53" s="19" t="s">
        <v>96</v>
      </c>
      <c r="B53" s="19" t="s">
        <v>27</v>
      </c>
      <c r="C53" s="20" t="s">
        <v>11</v>
      </c>
      <c r="D53" s="21" t="s">
        <v>28</v>
      </c>
      <c r="E53" s="21"/>
      <c r="F53" s="21"/>
      <c r="G53" s="20"/>
      <c r="H53" s="22" t="s">
        <v>78</v>
      </c>
      <c r="I53" s="23" t="n">
        <v>1</v>
      </c>
      <c r="J53" s="23"/>
      <c r="K53" s="24" t="n">
        <f aca="false">ROUND(K62,2)</f>
        <v>975</v>
      </c>
      <c r="L53" s="21" t="s">
        <v>97</v>
      </c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</row>
    <row r="54" customFormat="false" ht="15" hidden="false" customHeight="false" outlineLevel="0" collapsed="false">
      <c r="B54" s="14" t="s">
        <v>79</v>
      </c>
    </row>
    <row r="55" customFormat="false" ht="15" hidden="false" customHeight="false" outlineLevel="0" collapsed="false">
      <c r="B55" s="1" t="s">
        <v>80</v>
      </c>
      <c r="C55" s="1" t="s">
        <v>81</v>
      </c>
      <c r="D55" s="1" t="s">
        <v>82</v>
      </c>
      <c r="E55" s="25" t="n">
        <v>10</v>
      </c>
      <c r="F55" s="1" t="s">
        <v>83</v>
      </c>
      <c r="G55" s="1" t="s">
        <v>84</v>
      </c>
      <c r="H55" s="26" t="n">
        <v>18</v>
      </c>
      <c r="I55" s="1" t="s">
        <v>85</v>
      </c>
      <c r="J55" s="27" t="n">
        <f aca="false">ROUND(E55/I53* H55,5)</f>
        <v>180</v>
      </c>
      <c r="K55" s="28"/>
    </row>
    <row r="56" customFormat="false" ht="15" hidden="false" customHeight="false" outlineLevel="0" collapsed="false">
      <c r="B56" s="1" t="s">
        <v>93</v>
      </c>
      <c r="C56" s="1" t="s">
        <v>81</v>
      </c>
      <c r="D56" s="1" t="s">
        <v>94</v>
      </c>
      <c r="E56" s="25" t="n">
        <v>10</v>
      </c>
      <c r="F56" s="1" t="s">
        <v>83</v>
      </c>
      <c r="G56" s="1" t="s">
        <v>84</v>
      </c>
      <c r="H56" s="26" t="n">
        <v>22</v>
      </c>
      <c r="I56" s="1" t="s">
        <v>85</v>
      </c>
      <c r="J56" s="27" t="n">
        <f aca="false">ROUND(E56/I53* H56,5)</f>
        <v>220</v>
      </c>
      <c r="K56" s="28"/>
    </row>
    <row r="57" customFormat="false" ht="15" hidden="false" customHeight="false" outlineLevel="0" collapsed="false">
      <c r="D57" s="29" t="s">
        <v>86</v>
      </c>
      <c r="E57" s="28"/>
      <c r="H57" s="28"/>
      <c r="K57" s="26" t="n">
        <f aca="false">SUM(J55:J56)</f>
        <v>400</v>
      </c>
    </row>
    <row r="58" customFormat="false" ht="15" hidden="false" customHeight="false" outlineLevel="0" collapsed="false">
      <c r="B58" s="14" t="s">
        <v>98</v>
      </c>
      <c r="E58" s="28"/>
      <c r="H58" s="28"/>
      <c r="K58" s="28"/>
    </row>
    <row r="59" customFormat="false" ht="15" hidden="false" customHeight="false" outlineLevel="0" collapsed="false">
      <c r="B59" s="1" t="s">
        <v>99</v>
      </c>
      <c r="C59" s="1" t="s">
        <v>11</v>
      </c>
      <c r="D59" s="1" t="s">
        <v>100</v>
      </c>
      <c r="E59" s="25" t="n">
        <v>1</v>
      </c>
      <c r="G59" s="1" t="s">
        <v>84</v>
      </c>
      <c r="H59" s="26" t="n">
        <v>575</v>
      </c>
      <c r="I59" s="1" t="s">
        <v>85</v>
      </c>
      <c r="J59" s="27" t="n">
        <f aca="false">ROUND(E59* H59,5)</f>
        <v>575</v>
      </c>
      <c r="K59" s="28"/>
    </row>
    <row r="60" customFormat="false" ht="15" hidden="false" customHeight="false" outlineLevel="0" collapsed="false">
      <c r="D60" s="29" t="s">
        <v>101</v>
      </c>
      <c r="E60" s="28"/>
      <c r="H60" s="28"/>
      <c r="K60" s="26" t="n">
        <f aca="false">SUM(J59)</f>
        <v>575</v>
      </c>
    </row>
    <row r="61" customFormat="false" ht="15" hidden="false" customHeight="false" outlineLevel="0" collapsed="false">
      <c r="D61" s="29" t="s">
        <v>87</v>
      </c>
      <c r="E61" s="28"/>
      <c r="H61" s="28"/>
      <c r="K61" s="30" t="n">
        <f aca="false">SUM(J54:J60)</f>
        <v>975</v>
      </c>
    </row>
    <row r="62" customFormat="false" ht="15" hidden="false" customHeight="false" outlineLevel="0" collapsed="false">
      <c r="D62" s="29" t="s">
        <v>88</v>
      </c>
      <c r="E62" s="28"/>
      <c r="H62" s="28"/>
      <c r="K62" s="30" t="n">
        <f aca="false">SUM(K61)</f>
        <v>975</v>
      </c>
    </row>
    <row r="64" s="1" customFormat="true" ht="45" hidden="false" customHeight="true" outlineLevel="0" collapsed="false">
      <c r="A64" s="19" t="s">
        <v>102</v>
      </c>
      <c r="B64" s="19" t="s">
        <v>29</v>
      </c>
      <c r="C64" s="20" t="s">
        <v>11</v>
      </c>
      <c r="D64" s="21" t="s">
        <v>30</v>
      </c>
      <c r="E64" s="21"/>
      <c r="F64" s="21"/>
      <c r="G64" s="20"/>
      <c r="H64" s="22" t="s">
        <v>78</v>
      </c>
      <c r="I64" s="23" t="n">
        <v>1</v>
      </c>
      <c r="J64" s="23"/>
      <c r="K64" s="24" t="n">
        <f aca="false">ROUND(K73,2)</f>
        <v>28.5</v>
      </c>
      <c r="L64" s="21" t="s">
        <v>30</v>
      </c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</row>
    <row r="65" customFormat="false" ht="15" hidden="false" customHeight="false" outlineLevel="0" collapsed="false">
      <c r="B65" s="14" t="s">
        <v>79</v>
      </c>
    </row>
    <row r="66" customFormat="false" ht="15" hidden="false" customHeight="false" outlineLevel="0" collapsed="false">
      <c r="B66" s="1" t="s">
        <v>80</v>
      </c>
      <c r="C66" s="1" t="s">
        <v>81</v>
      </c>
      <c r="D66" s="1" t="s">
        <v>82</v>
      </c>
      <c r="E66" s="25" t="n">
        <v>0.2</v>
      </c>
      <c r="F66" s="1" t="s">
        <v>83</v>
      </c>
      <c r="G66" s="1" t="s">
        <v>84</v>
      </c>
      <c r="H66" s="26" t="n">
        <v>18</v>
      </c>
      <c r="I66" s="1" t="s">
        <v>85</v>
      </c>
      <c r="J66" s="27" t="n">
        <f aca="false">ROUND(E66/I64* H66,5)</f>
        <v>3.6</v>
      </c>
      <c r="K66" s="28"/>
    </row>
    <row r="67" customFormat="false" ht="15" hidden="false" customHeight="false" outlineLevel="0" collapsed="false">
      <c r="B67" s="1" t="s">
        <v>93</v>
      </c>
      <c r="C67" s="1" t="s">
        <v>81</v>
      </c>
      <c r="D67" s="1" t="s">
        <v>94</v>
      </c>
      <c r="E67" s="25" t="n">
        <v>0.2</v>
      </c>
      <c r="F67" s="1" t="s">
        <v>83</v>
      </c>
      <c r="G67" s="1" t="s">
        <v>84</v>
      </c>
      <c r="H67" s="26" t="n">
        <v>22</v>
      </c>
      <c r="I67" s="1" t="s">
        <v>85</v>
      </c>
      <c r="J67" s="27" t="n">
        <f aca="false">ROUND(E67/I64* H67,5)</f>
        <v>4.4</v>
      </c>
      <c r="K67" s="28"/>
    </row>
    <row r="68" customFormat="false" ht="15" hidden="false" customHeight="false" outlineLevel="0" collapsed="false">
      <c r="D68" s="29" t="s">
        <v>86</v>
      </c>
      <c r="E68" s="28"/>
      <c r="H68" s="28"/>
      <c r="K68" s="26" t="n">
        <f aca="false">SUM(J66:J67)</f>
        <v>8</v>
      </c>
    </row>
    <row r="69" customFormat="false" ht="15" hidden="false" customHeight="false" outlineLevel="0" collapsed="false">
      <c r="B69" s="14" t="s">
        <v>98</v>
      </c>
      <c r="E69" s="28"/>
      <c r="H69" s="28"/>
      <c r="K69" s="28"/>
    </row>
    <row r="70" customFormat="false" ht="15" hidden="false" customHeight="false" outlineLevel="0" collapsed="false">
      <c r="B70" s="1" t="s">
        <v>103</v>
      </c>
      <c r="C70" s="1" t="s">
        <v>22</v>
      </c>
      <c r="D70" s="1" t="s">
        <v>104</v>
      </c>
      <c r="E70" s="25" t="n">
        <v>1</v>
      </c>
      <c r="G70" s="1" t="s">
        <v>84</v>
      </c>
      <c r="H70" s="26" t="n">
        <v>20.5</v>
      </c>
      <c r="I70" s="1" t="s">
        <v>85</v>
      </c>
      <c r="J70" s="27" t="n">
        <f aca="false">ROUND(E70* H70,5)</f>
        <v>20.5</v>
      </c>
      <c r="K70" s="28"/>
    </row>
    <row r="71" customFormat="false" ht="15" hidden="false" customHeight="false" outlineLevel="0" collapsed="false">
      <c r="D71" s="29" t="s">
        <v>101</v>
      </c>
      <c r="E71" s="28"/>
      <c r="H71" s="28"/>
      <c r="K71" s="26" t="n">
        <f aca="false">SUM(J70)</f>
        <v>20.5</v>
      </c>
    </row>
    <row r="72" customFormat="false" ht="15" hidden="false" customHeight="false" outlineLevel="0" collapsed="false">
      <c r="D72" s="29" t="s">
        <v>87</v>
      </c>
      <c r="E72" s="28"/>
      <c r="H72" s="28"/>
      <c r="K72" s="30" t="n">
        <f aca="false">SUM(J65:J71)</f>
        <v>28.5</v>
      </c>
    </row>
    <row r="73" customFormat="false" ht="15" hidden="false" customHeight="false" outlineLevel="0" collapsed="false">
      <c r="D73" s="29" t="s">
        <v>88</v>
      </c>
      <c r="E73" s="28"/>
      <c r="H73" s="28"/>
      <c r="K73" s="30" t="n">
        <f aca="false">SUM(K72)</f>
        <v>28.5</v>
      </c>
    </row>
    <row r="75" s="1" customFormat="true" ht="45" hidden="false" customHeight="true" outlineLevel="0" collapsed="false">
      <c r="A75" s="19" t="s">
        <v>105</v>
      </c>
      <c r="B75" s="19" t="s">
        <v>31</v>
      </c>
      <c r="C75" s="20" t="s">
        <v>11</v>
      </c>
      <c r="D75" s="21" t="s">
        <v>32</v>
      </c>
      <c r="E75" s="21"/>
      <c r="F75" s="21"/>
      <c r="G75" s="20"/>
      <c r="H75" s="22" t="s">
        <v>78</v>
      </c>
      <c r="I75" s="23" t="n">
        <v>1</v>
      </c>
      <c r="J75" s="23"/>
      <c r="K75" s="24" t="n">
        <f aca="false">ROUND(K84,2)</f>
        <v>420</v>
      </c>
      <c r="L75" s="21" t="s">
        <v>106</v>
      </c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</row>
    <row r="76" customFormat="false" ht="15" hidden="false" customHeight="false" outlineLevel="0" collapsed="false">
      <c r="B76" s="14" t="s">
        <v>79</v>
      </c>
    </row>
    <row r="77" customFormat="false" ht="15" hidden="false" customHeight="false" outlineLevel="0" collapsed="false">
      <c r="B77" s="1" t="s">
        <v>80</v>
      </c>
      <c r="C77" s="1" t="s">
        <v>81</v>
      </c>
      <c r="D77" s="1" t="s">
        <v>82</v>
      </c>
      <c r="E77" s="25" t="n">
        <v>6</v>
      </c>
      <c r="F77" s="1" t="s">
        <v>83</v>
      </c>
      <c r="G77" s="1" t="s">
        <v>84</v>
      </c>
      <c r="H77" s="26" t="n">
        <v>18</v>
      </c>
      <c r="I77" s="1" t="s">
        <v>85</v>
      </c>
      <c r="J77" s="27" t="n">
        <f aca="false">ROUND(E77/I75* H77,5)</f>
        <v>108</v>
      </c>
      <c r="K77" s="28"/>
    </row>
    <row r="78" customFormat="false" ht="15" hidden="false" customHeight="false" outlineLevel="0" collapsed="false">
      <c r="B78" s="1" t="s">
        <v>93</v>
      </c>
      <c r="C78" s="1" t="s">
        <v>81</v>
      </c>
      <c r="D78" s="1" t="s">
        <v>94</v>
      </c>
      <c r="E78" s="25" t="n">
        <v>6</v>
      </c>
      <c r="F78" s="1" t="s">
        <v>83</v>
      </c>
      <c r="G78" s="1" t="s">
        <v>84</v>
      </c>
      <c r="H78" s="26" t="n">
        <v>22</v>
      </c>
      <c r="I78" s="1" t="s">
        <v>85</v>
      </c>
      <c r="J78" s="27" t="n">
        <f aca="false">ROUND(E78/I75* H78,5)</f>
        <v>132</v>
      </c>
      <c r="K78" s="28"/>
    </row>
    <row r="79" customFormat="false" ht="15" hidden="false" customHeight="false" outlineLevel="0" collapsed="false">
      <c r="D79" s="29" t="s">
        <v>86</v>
      </c>
      <c r="E79" s="28"/>
      <c r="H79" s="28"/>
      <c r="K79" s="26" t="n">
        <f aca="false">SUM(J77:J78)</f>
        <v>240</v>
      </c>
    </row>
    <row r="80" customFormat="false" ht="15" hidden="false" customHeight="false" outlineLevel="0" collapsed="false">
      <c r="B80" s="14" t="s">
        <v>98</v>
      </c>
      <c r="E80" s="28"/>
      <c r="H80" s="28"/>
      <c r="K80" s="28"/>
    </row>
    <row r="81" customFormat="false" ht="15" hidden="false" customHeight="false" outlineLevel="0" collapsed="false">
      <c r="B81" s="1" t="s">
        <v>107</v>
      </c>
      <c r="C81" s="1" t="s">
        <v>11</v>
      </c>
      <c r="D81" s="1" t="s">
        <v>108</v>
      </c>
      <c r="E81" s="25" t="n">
        <v>1</v>
      </c>
      <c r="G81" s="1" t="s">
        <v>84</v>
      </c>
      <c r="H81" s="26" t="n">
        <v>180</v>
      </c>
      <c r="I81" s="1" t="s">
        <v>85</v>
      </c>
      <c r="J81" s="27" t="n">
        <f aca="false">ROUND(E81* H81,5)</f>
        <v>180</v>
      </c>
      <c r="K81" s="28"/>
    </row>
    <row r="82" customFormat="false" ht="15" hidden="false" customHeight="false" outlineLevel="0" collapsed="false">
      <c r="D82" s="29" t="s">
        <v>101</v>
      </c>
      <c r="E82" s="28"/>
      <c r="H82" s="28"/>
      <c r="K82" s="26" t="n">
        <f aca="false">SUM(J81)</f>
        <v>180</v>
      </c>
    </row>
    <row r="83" customFormat="false" ht="15" hidden="false" customHeight="false" outlineLevel="0" collapsed="false">
      <c r="D83" s="29" t="s">
        <v>87</v>
      </c>
      <c r="E83" s="28"/>
      <c r="H83" s="28"/>
      <c r="K83" s="30" t="n">
        <f aca="false">SUM(J76:J82)</f>
        <v>420</v>
      </c>
    </row>
    <row r="84" customFormat="false" ht="15" hidden="false" customHeight="false" outlineLevel="0" collapsed="false">
      <c r="D84" s="29" t="s">
        <v>88</v>
      </c>
      <c r="E84" s="28"/>
      <c r="H84" s="28"/>
      <c r="K84" s="30" t="n">
        <f aca="false">SUM(K83)</f>
        <v>420</v>
      </c>
    </row>
    <row r="86" s="1" customFormat="true" ht="45" hidden="false" customHeight="true" outlineLevel="0" collapsed="false">
      <c r="A86" s="19" t="s">
        <v>109</v>
      </c>
      <c r="B86" s="19" t="s">
        <v>33</v>
      </c>
      <c r="C86" s="20" t="s">
        <v>11</v>
      </c>
      <c r="D86" s="21" t="s">
        <v>34</v>
      </c>
      <c r="E86" s="21"/>
      <c r="F86" s="21"/>
      <c r="G86" s="20"/>
      <c r="H86" s="22" t="s">
        <v>78</v>
      </c>
      <c r="I86" s="23" t="n">
        <v>1</v>
      </c>
      <c r="J86" s="23"/>
      <c r="K86" s="24" t="n">
        <f aca="false">ROUND(K95,2)</f>
        <v>345</v>
      </c>
      <c r="L86" s="21" t="s">
        <v>110</v>
      </c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</row>
    <row r="87" customFormat="false" ht="15" hidden="false" customHeight="false" outlineLevel="0" collapsed="false">
      <c r="B87" s="14" t="s">
        <v>79</v>
      </c>
    </row>
    <row r="88" customFormat="false" ht="15" hidden="false" customHeight="false" outlineLevel="0" collapsed="false">
      <c r="B88" s="1" t="s">
        <v>80</v>
      </c>
      <c r="C88" s="1" t="s">
        <v>81</v>
      </c>
      <c r="D88" s="1" t="s">
        <v>82</v>
      </c>
      <c r="E88" s="25" t="n">
        <v>5.5</v>
      </c>
      <c r="F88" s="1" t="s">
        <v>83</v>
      </c>
      <c r="G88" s="1" t="s">
        <v>84</v>
      </c>
      <c r="H88" s="26" t="n">
        <v>18</v>
      </c>
      <c r="I88" s="1" t="s">
        <v>85</v>
      </c>
      <c r="J88" s="27" t="n">
        <f aca="false">ROUND(E88/I86* H88,5)</f>
        <v>99</v>
      </c>
      <c r="K88" s="28"/>
    </row>
    <row r="89" customFormat="false" ht="15" hidden="false" customHeight="false" outlineLevel="0" collapsed="false">
      <c r="B89" s="1" t="s">
        <v>93</v>
      </c>
      <c r="C89" s="1" t="s">
        <v>81</v>
      </c>
      <c r="D89" s="1" t="s">
        <v>94</v>
      </c>
      <c r="E89" s="25" t="n">
        <v>5.5</v>
      </c>
      <c r="F89" s="1" t="s">
        <v>83</v>
      </c>
      <c r="G89" s="1" t="s">
        <v>84</v>
      </c>
      <c r="H89" s="26" t="n">
        <v>22</v>
      </c>
      <c r="I89" s="1" t="s">
        <v>85</v>
      </c>
      <c r="J89" s="27" t="n">
        <f aca="false">ROUND(E89/I86* H89,5)</f>
        <v>121</v>
      </c>
      <c r="K89" s="28"/>
    </row>
    <row r="90" customFormat="false" ht="15" hidden="false" customHeight="false" outlineLevel="0" collapsed="false">
      <c r="D90" s="29" t="s">
        <v>86</v>
      </c>
      <c r="E90" s="28"/>
      <c r="H90" s="28"/>
      <c r="K90" s="26" t="n">
        <f aca="false">SUM(J88:J89)</f>
        <v>220</v>
      </c>
    </row>
    <row r="91" customFormat="false" ht="15" hidden="false" customHeight="false" outlineLevel="0" collapsed="false">
      <c r="B91" s="14" t="s">
        <v>98</v>
      </c>
      <c r="E91" s="28"/>
      <c r="H91" s="28"/>
      <c r="K91" s="28"/>
    </row>
    <row r="92" customFormat="false" ht="15" hidden="false" customHeight="false" outlineLevel="0" collapsed="false">
      <c r="B92" s="1" t="s">
        <v>111</v>
      </c>
      <c r="C92" s="1" t="s">
        <v>11</v>
      </c>
      <c r="D92" s="1" t="s">
        <v>112</v>
      </c>
      <c r="E92" s="25" t="n">
        <v>1</v>
      </c>
      <c r="G92" s="1" t="s">
        <v>84</v>
      </c>
      <c r="H92" s="26" t="n">
        <v>125</v>
      </c>
      <c r="I92" s="1" t="s">
        <v>85</v>
      </c>
      <c r="J92" s="27" t="n">
        <f aca="false">ROUND(E92* H92,5)</f>
        <v>125</v>
      </c>
      <c r="K92" s="28"/>
    </row>
    <row r="93" customFormat="false" ht="15" hidden="false" customHeight="false" outlineLevel="0" collapsed="false">
      <c r="D93" s="29" t="s">
        <v>101</v>
      </c>
      <c r="E93" s="28"/>
      <c r="H93" s="28"/>
      <c r="K93" s="26" t="n">
        <f aca="false">SUM(J92)</f>
        <v>125</v>
      </c>
    </row>
    <row r="94" customFormat="false" ht="15" hidden="false" customHeight="false" outlineLevel="0" collapsed="false">
      <c r="D94" s="29" t="s">
        <v>87</v>
      </c>
      <c r="E94" s="28"/>
      <c r="H94" s="28"/>
      <c r="K94" s="30" t="n">
        <f aca="false">SUM(J87:J93)</f>
        <v>345</v>
      </c>
    </row>
    <row r="95" customFormat="false" ht="15" hidden="false" customHeight="false" outlineLevel="0" collapsed="false">
      <c r="D95" s="29" t="s">
        <v>88</v>
      </c>
      <c r="E95" s="28"/>
      <c r="H95" s="28"/>
      <c r="K95" s="30" t="n">
        <f aca="false">SUM(K94)</f>
        <v>345</v>
      </c>
    </row>
    <row r="97" s="1" customFormat="true" ht="45" hidden="false" customHeight="true" outlineLevel="0" collapsed="false">
      <c r="A97" s="19" t="s">
        <v>113</v>
      </c>
      <c r="B97" s="19" t="s">
        <v>35</v>
      </c>
      <c r="C97" s="20" t="s">
        <v>11</v>
      </c>
      <c r="D97" s="21" t="s">
        <v>36</v>
      </c>
      <c r="E97" s="21"/>
      <c r="F97" s="21"/>
      <c r="G97" s="20"/>
      <c r="H97" s="22" t="s">
        <v>78</v>
      </c>
      <c r="I97" s="23" t="n">
        <v>1</v>
      </c>
      <c r="J97" s="23"/>
      <c r="K97" s="24" t="n">
        <f aca="false">ROUND(K106,2)</f>
        <v>374</v>
      </c>
      <c r="L97" s="21" t="s">
        <v>114</v>
      </c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</row>
    <row r="98" customFormat="false" ht="15" hidden="false" customHeight="false" outlineLevel="0" collapsed="false">
      <c r="B98" s="14" t="s">
        <v>79</v>
      </c>
    </row>
    <row r="99" customFormat="false" ht="15" hidden="false" customHeight="false" outlineLevel="0" collapsed="false">
      <c r="B99" s="1" t="s">
        <v>80</v>
      </c>
      <c r="C99" s="1" t="s">
        <v>81</v>
      </c>
      <c r="D99" s="1" t="s">
        <v>82</v>
      </c>
      <c r="E99" s="25" t="n">
        <v>5</v>
      </c>
      <c r="F99" s="1" t="s">
        <v>83</v>
      </c>
      <c r="G99" s="1" t="s">
        <v>84</v>
      </c>
      <c r="H99" s="26" t="n">
        <v>18</v>
      </c>
      <c r="I99" s="1" t="s">
        <v>85</v>
      </c>
      <c r="J99" s="27" t="n">
        <f aca="false">ROUND(E99/I97* H99,5)</f>
        <v>90</v>
      </c>
      <c r="K99" s="28"/>
    </row>
    <row r="100" customFormat="false" ht="15" hidden="false" customHeight="false" outlineLevel="0" collapsed="false">
      <c r="B100" s="1" t="s">
        <v>93</v>
      </c>
      <c r="C100" s="1" t="s">
        <v>81</v>
      </c>
      <c r="D100" s="1" t="s">
        <v>94</v>
      </c>
      <c r="E100" s="25" t="n">
        <v>5</v>
      </c>
      <c r="F100" s="1" t="s">
        <v>83</v>
      </c>
      <c r="G100" s="1" t="s">
        <v>84</v>
      </c>
      <c r="H100" s="26" t="n">
        <v>22</v>
      </c>
      <c r="I100" s="1" t="s">
        <v>85</v>
      </c>
      <c r="J100" s="27" t="n">
        <f aca="false">ROUND(E100/I97* H100,5)</f>
        <v>110</v>
      </c>
      <c r="K100" s="28"/>
    </row>
    <row r="101" customFormat="false" ht="15" hidden="false" customHeight="false" outlineLevel="0" collapsed="false">
      <c r="D101" s="29" t="s">
        <v>86</v>
      </c>
      <c r="E101" s="28"/>
      <c r="H101" s="28"/>
      <c r="K101" s="26" t="n">
        <f aca="false">SUM(J99:J100)</f>
        <v>200</v>
      </c>
    </row>
    <row r="102" customFormat="false" ht="15" hidden="false" customHeight="false" outlineLevel="0" collapsed="false">
      <c r="B102" s="14" t="s">
        <v>98</v>
      </c>
      <c r="E102" s="28"/>
      <c r="H102" s="28"/>
      <c r="K102" s="28"/>
    </row>
    <row r="103" customFormat="false" ht="15" hidden="false" customHeight="false" outlineLevel="0" collapsed="false">
      <c r="B103" s="1" t="s">
        <v>115</v>
      </c>
      <c r="C103" s="1" t="s">
        <v>11</v>
      </c>
      <c r="D103" s="1" t="s">
        <v>116</v>
      </c>
      <c r="E103" s="25" t="n">
        <v>1</v>
      </c>
      <c r="G103" s="1" t="s">
        <v>84</v>
      </c>
      <c r="H103" s="26" t="n">
        <v>174</v>
      </c>
      <c r="I103" s="1" t="s">
        <v>85</v>
      </c>
      <c r="J103" s="27" t="n">
        <f aca="false">ROUND(E103* H103,5)</f>
        <v>174</v>
      </c>
      <c r="K103" s="28"/>
    </row>
    <row r="104" customFormat="false" ht="15" hidden="false" customHeight="false" outlineLevel="0" collapsed="false">
      <c r="D104" s="29" t="s">
        <v>101</v>
      </c>
      <c r="E104" s="28"/>
      <c r="H104" s="28"/>
      <c r="K104" s="26" t="n">
        <f aca="false">SUM(J103)</f>
        <v>174</v>
      </c>
    </row>
    <row r="105" customFormat="false" ht="15" hidden="false" customHeight="false" outlineLevel="0" collapsed="false">
      <c r="D105" s="29" t="s">
        <v>87</v>
      </c>
      <c r="E105" s="28"/>
      <c r="H105" s="28"/>
      <c r="K105" s="30" t="n">
        <f aca="false">SUM(J98:J104)</f>
        <v>374</v>
      </c>
    </row>
    <row r="106" customFormat="false" ht="15" hidden="false" customHeight="false" outlineLevel="0" collapsed="false">
      <c r="D106" s="29" t="s">
        <v>88</v>
      </c>
      <c r="E106" s="28"/>
      <c r="H106" s="28"/>
      <c r="K106" s="30" t="n">
        <f aca="false">SUM(K105)</f>
        <v>374</v>
      </c>
    </row>
    <row r="108" s="1" customFormat="true" ht="45" hidden="false" customHeight="true" outlineLevel="0" collapsed="false">
      <c r="A108" s="19" t="s">
        <v>117</v>
      </c>
      <c r="B108" s="19" t="s">
        <v>37</v>
      </c>
      <c r="C108" s="20" t="s">
        <v>11</v>
      </c>
      <c r="D108" s="21" t="s">
        <v>38</v>
      </c>
      <c r="E108" s="21"/>
      <c r="F108" s="21"/>
      <c r="G108" s="20"/>
      <c r="H108" s="22" t="s">
        <v>78</v>
      </c>
      <c r="I108" s="23" t="n">
        <v>1</v>
      </c>
      <c r="J108" s="23"/>
      <c r="K108" s="24" t="n">
        <f aca="false">ROUND(K117,2)</f>
        <v>380</v>
      </c>
      <c r="L108" s="21" t="s">
        <v>118</v>
      </c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</row>
    <row r="109" customFormat="false" ht="15" hidden="false" customHeight="false" outlineLevel="0" collapsed="false">
      <c r="B109" s="14" t="s">
        <v>79</v>
      </c>
    </row>
    <row r="110" customFormat="false" ht="15" hidden="false" customHeight="false" outlineLevel="0" collapsed="false">
      <c r="B110" s="1" t="s">
        <v>80</v>
      </c>
      <c r="C110" s="1" t="s">
        <v>81</v>
      </c>
      <c r="D110" s="1" t="s">
        <v>82</v>
      </c>
      <c r="E110" s="25" t="n">
        <v>5</v>
      </c>
      <c r="F110" s="1" t="s">
        <v>83</v>
      </c>
      <c r="G110" s="1" t="s">
        <v>84</v>
      </c>
      <c r="H110" s="26" t="n">
        <v>18</v>
      </c>
      <c r="I110" s="1" t="s">
        <v>85</v>
      </c>
      <c r="J110" s="27" t="n">
        <f aca="false">ROUND(E110/I108* H110,5)</f>
        <v>90</v>
      </c>
      <c r="K110" s="28"/>
    </row>
    <row r="111" customFormat="false" ht="15" hidden="false" customHeight="false" outlineLevel="0" collapsed="false">
      <c r="B111" s="1" t="s">
        <v>93</v>
      </c>
      <c r="C111" s="1" t="s">
        <v>81</v>
      </c>
      <c r="D111" s="1" t="s">
        <v>94</v>
      </c>
      <c r="E111" s="25" t="n">
        <v>5</v>
      </c>
      <c r="F111" s="1" t="s">
        <v>83</v>
      </c>
      <c r="G111" s="1" t="s">
        <v>84</v>
      </c>
      <c r="H111" s="26" t="n">
        <v>22</v>
      </c>
      <c r="I111" s="1" t="s">
        <v>85</v>
      </c>
      <c r="J111" s="27" t="n">
        <f aca="false">ROUND(E111/I108* H111,5)</f>
        <v>110</v>
      </c>
      <c r="K111" s="28"/>
    </row>
    <row r="112" customFormat="false" ht="15" hidden="false" customHeight="false" outlineLevel="0" collapsed="false">
      <c r="D112" s="29" t="s">
        <v>86</v>
      </c>
      <c r="E112" s="28"/>
      <c r="H112" s="28"/>
      <c r="K112" s="26" t="n">
        <f aca="false">SUM(J110:J111)</f>
        <v>200</v>
      </c>
    </row>
    <row r="113" customFormat="false" ht="15" hidden="false" customHeight="false" outlineLevel="0" collapsed="false">
      <c r="B113" s="14" t="s">
        <v>98</v>
      </c>
      <c r="E113" s="28"/>
      <c r="H113" s="28"/>
      <c r="K113" s="28"/>
    </row>
    <row r="114" customFormat="false" ht="15" hidden="false" customHeight="false" outlineLevel="0" collapsed="false">
      <c r="B114" s="1" t="s">
        <v>119</v>
      </c>
      <c r="C114" s="1" t="s">
        <v>11</v>
      </c>
      <c r="D114" s="1" t="s">
        <v>120</v>
      </c>
      <c r="E114" s="25" t="n">
        <v>1</v>
      </c>
      <c r="G114" s="1" t="s">
        <v>84</v>
      </c>
      <c r="H114" s="26" t="n">
        <v>180</v>
      </c>
      <c r="I114" s="1" t="s">
        <v>85</v>
      </c>
      <c r="J114" s="27" t="n">
        <f aca="false">ROUND(E114* H114,5)</f>
        <v>180</v>
      </c>
      <c r="K114" s="28"/>
    </row>
    <row r="115" customFormat="false" ht="15" hidden="false" customHeight="false" outlineLevel="0" collapsed="false">
      <c r="D115" s="29" t="s">
        <v>101</v>
      </c>
      <c r="E115" s="28"/>
      <c r="H115" s="28"/>
      <c r="K115" s="26" t="n">
        <f aca="false">SUM(J114)</f>
        <v>180</v>
      </c>
    </row>
    <row r="116" customFormat="false" ht="15" hidden="false" customHeight="false" outlineLevel="0" collapsed="false">
      <c r="D116" s="29" t="s">
        <v>87</v>
      </c>
      <c r="E116" s="28"/>
      <c r="H116" s="28"/>
      <c r="K116" s="30" t="n">
        <f aca="false">SUM(J109:J115)</f>
        <v>380</v>
      </c>
    </row>
    <row r="117" customFormat="false" ht="15" hidden="false" customHeight="false" outlineLevel="0" collapsed="false">
      <c r="D117" s="29" t="s">
        <v>88</v>
      </c>
      <c r="E117" s="28"/>
      <c r="H117" s="28"/>
      <c r="K117" s="30" t="n">
        <f aca="false">SUM(K116)</f>
        <v>380</v>
      </c>
    </row>
    <row r="119" s="1" customFormat="true" ht="45" hidden="false" customHeight="true" outlineLevel="0" collapsed="false">
      <c r="A119" s="19" t="s">
        <v>121</v>
      </c>
      <c r="B119" s="19" t="s">
        <v>39</v>
      </c>
      <c r="C119" s="20" t="s">
        <v>11</v>
      </c>
      <c r="D119" s="21" t="s">
        <v>40</v>
      </c>
      <c r="E119" s="21"/>
      <c r="F119" s="21"/>
      <c r="G119" s="20"/>
      <c r="H119" s="22" t="s">
        <v>78</v>
      </c>
      <c r="I119" s="23" t="n">
        <v>1</v>
      </c>
      <c r="J119" s="23"/>
      <c r="K119" s="24" t="n">
        <f aca="false">ROUND(K128,2)</f>
        <v>165</v>
      </c>
      <c r="L119" s="21" t="s">
        <v>122</v>
      </c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</row>
    <row r="120" customFormat="false" ht="15" hidden="false" customHeight="false" outlineLevel="0" collapsed="false">
      <c r="B120" s="14" t="s">
        <v>79</v>
      </c>
    </row>
    <row r="121" customFormat="false" ht="15" hidden="false" customHeight="false" outlineLevel="0" collapsed="false">
      <c r="B121" s="1" t="s">
        <v>80</v>
      </c>
      <c r="C121" s="1" t="s">
        <v>81</v>
      </c>
      <c r="D121" s="1" t="s">
        <v>82</v>
      </c>
      <c r="E121" s="25" t="n">
        <v>1.5</v>
      </c>
      <c r="F121" s="1" t="s">
        <v>83</v>
      </c>
      <c r="G121" s="1" t="s">
        <v>84</v>
      </c>
      <c r="H121" s="26" t="n">
        <v>18</v>
      </c>
      <c r="I121" s="1" t="s">
        <v>85</v>
      </c>
      <c r="J121" s="27" t="n">
        <f aca="false">ROUND(E121/I119* H121,5)</f>
        <v>27</v>
      </c>
      <c r="K121" s="28"/>
    </row>
    <row r="122" customFormat="false" ht="15" hidden="false" customHeight="false" outlineLevel="0" collapsed="false">
      <c r="B122" s="1" t="s">
        <v>93</v>
      </c>
      <c r="C122" s="1" t="s">
        <v>81</v>
      </c>
      <c r="D122" s="1" t="s">
        <v>94</v>
      </c>
      <c r="E122" s="25" t="n">
        <v>1.5</v>
      </c>
      <c r="F122" s="1" t="s">
        <v>83</v>
      </c>
      <c r="G122" s="1" t="s">
        <v>84</v>
      </c>
      <c r="H122" s="26" t="n">
        <v>22</v>
      </c>
      <c r="I122" s="1" t="s">
        <v>85</v>
      </c>
      <c r="J122" s="27" t="n">
        <f aca="false">ROUND(E122/I119* H122,5)</f>
        <v>33</v>
      </c>
      <c r="K122" s="28"/>
    </row>
    <row r="123" customFormat="false" ht="15" hidden="false" customHeight="false" outlineLevel="0" collapsed="false">
      <c r="D123" s="29" t="s">
        <v>86</v>
      </c>
      <c r="E123" s="28"/>
      <c r="H123" s="28"/>
      <c r="K123" s="26" t="n">
        <f aca="false">SUM(J121:J122)</f>
        <v>60</v>
      </c>
    </row>
    <row r="124" customFormat="false" ht="15" hidden="false" customHeight="false" outlineLevel="0" collapsed="false">
      <c r="B124" s="14" t="s">
        <v>98</v>
      </c>
      <c r="E124" s="28"/>
      <c r="H124" s="28"/>
      <c r="K124" s="28"/>
    </row>
    <row r="125" customFormat="false" ht="15" hidden="false" customHeight="false" outlineLevel="0" collapsed="false">
      <c r="B125" s="1" t="s">
        <v>123</v>
      </c>
      <c r="C125" s="1" t="s">
        <v>11</v>
      </c>
      <c r="D125" s="1" t="s">
        <v>124</v>
      </c>
      <c r="E125" s="25" t="n">
        <v>1</v>
      </c>
      <c r="G125" s="1" t="s">
        <v>84</v>
      </c>
      <c r="H125" s="26" t="n">
        <v>105</v>
      </c>
      <c r="I125" s="1" t="s">
        <v>85</v>
      </c>
      <c r="J125" s="27" t="n">
        <f aca="false">ROUND(E125* H125,5)</f>
        <v>105</v>
      </c>
      <c r="K125" s="28"/>
    </row>
    <row r="126" customFormat="false" ht="15" hidden="false" customHeight="false" outlineLevel="0" collapsed="false">
      <c r="D126" s="29" t="s">
        <v>101</v>
      </c>
      <c r="E126" s="28"/>
      <c r="H126" s="28"/>
      <c r="K126" s="26" t="n">
        <f aca="false">SUM(J125)</f>
        <v>105</v>
      </c>
    </row>
    <row r="127" customFormat="false" ht="15" hidden="false" customHeight="false" outlineLevel="0" collapsed="false">
      <c r="D127" s="29" t="s">
        <v>87</v>
      </c>
      <c r="E127" s="28"/>
      <c r="H127" s="28"/>
      <c r="K127" s="30" t="n">
        <f aca="false">SUM(J120:J126)</f>
        <v>165</v>
      </c>
    </row>
    <row r="128" customFormat="false" ht="15" hidden="false" customHeight="false" outlineLevel="0" collapsed="false">
      <c r="D128" s="29" t="s">
        <v>88</v>
      </c>
      <c r="E128" s="28"/>
      <c r="H128" s="28"/>
      <c r="K128" s="30" t="n">
        <f aca="false">SUM(K127)</f>
        <v>165</v>
      </c>
    </row>
    <row r="130" s="1" customFormat="true" ht="45" hidden="false" customHeight="true" outlineLevel="0" collapsed="false">
      <c r="A130" s="19" t="s">
        <v>125</v>
      </c>
      <c r="B130" s="19" t="s">
        <v>41</v>
      </c>
      <c r="C130" s="20" t="s">
        <v>11</v>
      </c>
      <c r="D130" s="21" t="s">
        <v>42</v>
      </c>
      <c r="E130" s="21"/>
      <c r="F130" s="21"/>
      <c r="G130" s="20"/>
      <c r="H130" s="22" t="s">
        <v>78</v>
      </c>
      <c r="I130" s="23" t="n">
        <v>1</v>
      </c>
      <c r="J130" s="23"/>
      <c r="K130" s="24" t="n">
        <f aca="false">ROUND(K139,2)</f>
        <v>200</v>
      </c>
      <c r="L130" s="21" t="s">
        <v>42</v>
      </c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</row>
    <row r="131" customFormat="false" ht="15" hidden="false" customHeight="false" outlineLevel="0" collapsed="false">
      <c r="B131" s="14" t="s">
        <v>79</v>
      </c>
    </row>
    <row r="132" customFormat="false" ht="15" hidden="false" customHeight="false" outlineLevel="0" collapsed="false">
      <c r="B132" s="1" t="s">
        <v>80</v>
      </c>
      <c r="C132" s="1" t="s">
        <v>81</v>
      </c>
      <c r="D132" s="1" t="s">
        <v>82</v>
      </c>
      <c r="E132" s="25" t="n">
        <v>3</v>
      </c>
      <c r="F132" s="1" t="s">
        <v>83</v>
      </c>
      <c r="G132" s="1" t="s">
        <v>84</v>
      </c>
      <c r="H132" s="26" t="n">
        <v>18</v>
      </c>
      <c r="I132" s="1" t="s">
        <v>85</v>
      </c>
      <c r="J132" s="27" t="n">
        <f aca="false">ROUND(E132/I130* H132,5)</f>
        <v>54</v>
      </c>
      <c r="K132" s="28"/>
    </row>
    <row r="133" customFormat="false" ht="15" hidden="false" customHeight="false" outlineLevel="0" collapsed="false">
      <c r="B133" s="1" t="s">
        <v>93</v>
      </c>
      <c r="C133" s="1" t="s">
        <v>81</v>
      </c>
      <c r="D133" s="1" t="s">
        <v>94</v>
      </c>
      <c r="E133" s="25" t="n">
        <v>3</v>
      </c>
      <c r="F133" s="1" t="s">
        <v>83</v>
      </c>
      <c r="G133" s="1" t="s">
        <v>84</v>
      </c>
      <c r="H133" s="26" t="n">
        <v>22</v>
      </c>
      <c r="I133" s="1" t="s">
        <v>85</v>
      </c>
      <c r="J133" s="27" t="n">
        <f aca="false">ROUND(E133/I130* H133,5)</f>
        <v>66</v>
      </c>
      <c r="K133" s="28"/>
    </row>
    <row r="134" customFormat="false" ht="15" hidden="false" customHeight="false" outlineLevel="0" collapsed="false">
      <c r="D134" s="29" t="s">
        <v>86</v>
      </c>
      <c r="E134" s="28"/>
      <c r="H134" s="28"/>
      <c r="K134" s="26" t="n">
        <f aca="false">SUM(J132:J133)</f>
        <v>120</v>
      </c>
    </row>
    <row r="135" customFormat="false" ht="15" hidden="false" customHeight="false" outlineLevel="0" collapsed="false">
      <c r="B135" s="14" t="s">
        <v>98</v>
      </c>
      <c r="E135" s="28"/>
      <c r="H135" s="28"/>
      <c r="K135" s="28"/>
    </row>
    <row r="136" customFormat="false" ht="15" hidden="false" customHeight="false" outlineLevel="0" collapsed="false">
      <c r="B136" s="1" t="s">
        <v>126</v>
      </c>
      <c r="C136" s="1" t="s">
        <v>11</v>
      </c>
      <c r="D136" s="1" t="s">
        <v>127</v>
      </c>
      <c r="E136" s="25" t="n">
        <v>1</v>
      </c>
      <c r="G136" s="1" t="s">
        <v>84</v>
      </c>
      <c r="H136" s="26" t="n">
        <v>80</v>
      </c>
      <c r="I136" s="1" t="s">
        <v>85</v>
      </c>
      <c r="J136" s="27" t="n">
        <f aca="false">ROUND(E136* H136,5)</f>
        <v>80</v>
      </c>
      <c r="K136" s="28"/>
    </row>
    <row r="137" customFormat="false" ht="15" hidden="false" customHeight="false" outlineLevel="0" collapsed="false">
      <c r="D137" s="29" t="s">
        <v>101</v>
      </c>
      <c r="E137" s="28"/>
      <c r="H137" s="28"/>
      <c r="K137" s="26" t="n">
        <f aca="false">SUM(J136)</f>
        <v>80</v>
      </c>
    </row>
    <row r="138" customFormat="false" ht="15" hidden="false" customHeight="false" outlineLevel="0" collapsed="false">
      <c r="D138" s="29" t="s">
        <v>87</v>
      </c>
      <c r="E138" s="28"/>
      <c r="H138" s="28"/>
      <c r="K138" s="30" t="n">
        <f aca="false">SUM(J131:J137)</f>
        <v>200</v>
      </c>
    </row>
    <row r="139" customFormat="false" ht="15" hidden="false" customHeight="false" outlineLevel="0" collapsed="false">
      <c r="D139" s="29" t="s">
        <v>88</v>
      </c>
      <c r="E139" s="28"/>
      <c r="H139" s="28"/>
      <c r="K139" s="30" t="n">
        <f aca="false">SUM(K138)</f>
        <v>200</v>
      </c>
    </row>
    <row r="141" s="1" customFormat="true" ht="45" hidden="false" customHeight="true" outlineLevel="0" collapsed="false">
      <c r="A141" s="19" t="s">
        <v>128</v>
      </c>
      <c r="B141" s="19" t="s">
        <v>43</v>
      </c>
      <c r="C141" s="20" t="s">
        <v>11</v>
      </c>
      <c r="D141" s="21" t="s">
        <v>44</v>
      </c>
      <c r="E141" s="21"/>
      <c r="F141" s="21"/>
      <c r="G141" s="20"/>
      <c r="H141" s="22" t="s">
        <v>78</v>
      </c>
      <c r="I141" s="23" t="n">
        <v>1</v>
      </c>
      <c r="J141" s="23"/>
      <c r="K141" s="24" t="n">
        <f aca="false">ROUND(K150,2)</f>
        <v>120</v>
      </c>
      <c r="L141" s="21" t="s">
        <v>129</v>
      </c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</row>
    <row r="142" customFormat="false" ht="15" hidden="false" customHeight="false" outlineLevel="0" collapsed="false">
      <c r="B142" s="14" t="s">
        <v>79</v>
      </c>
    </row>
    <row r="143" customFormat="false" ht="15" hidden="false" customHeight="false" outlineLevel="0" collapsed="false">
      <c r="B143" s="1" t="s">
        <v>80</v>
      </c>
      <c r="C143" s="1" t="s">
        <v>81</v>
      </c>
      <c r="D143" s="1" t="s">
        <v>82</v>
      </c>
      <c r="E143" s="25" t="n">
        <v>1</v>
      </c>
      <c r="F143" s="1" t="s">
        <v>83</v>
      </c>
      <c r="G143" s="1" t="s">
        <v>84</v>
      </c>
      <c r="H143" s="26" t="n">
        <v>18</v>
      </c>
      <c r="I143" s="1" t="s">
        <v>85</v>
      </c>
      <c r="J143" s="27" t="n">
        <f aca="false">ROUND(E143/I141* H143,5)</f>
        <v>18</v>
      </c>
      <c r="K143" s="28"/>
    </row>
    <row r="144" customFormat="false" ht="15" hidden="false" customHeight="false" outlineLevel="0" collapsed="false">
      <c r="B144" s="1" t="s">
        <v>93</v>
      </c>
      <c r="C144" s="1" t="s">
        <v>81</v>
      </c>
      <c r="D144" s="1" t="s">
        <v>94</v>
      </c>
      <c r="E144" s="25" t="n">
        <v>1</v>
      </c>
      <c r="F144" s="1" t="s">
        <v>83</v>
      </c>
      <c r="G144" s="1" t="s">
        <v>84</v>
      </c>
      <c r="H144" s="26" t="n">
        <v>22</v>
      </c>
      <c r="I144" s="1" t="s">
        <v>85</v>
      </c>
      <c r="J144" s="27" t="n">
        <f aca="false">ROUND(E144/I141* H144,5)</f>
        <v>22</v>
      </c>
      <c r="K144" s="28"/>
    </row>
    <row r="145" customFormat="false" ht="15" hidden="false" customHeight="false" outlineLevel="0" collapsed="false">
      <c r="D145" s="29" t="s">
        <v>86</v>
      </c>
      <c r="E145" s="28"/>
      <c r="H145" s="28"/>
      <c r="K145" s="26" t="n">
        <f aca="false">SUM(J143:J144)</f>
        <v>40</v>
      </c>
    </row>
    <row r="146" customFormat="false" ht="15" hidden="false" customHeight="false" outlineLevel="0" collapsed="false">
      <c r="B146" s="14" t="s">
        <v>98</v>
      </c>
      <c r="E146" s="28"/>
      <c r="H146" s="28"/>
      <c r="K146" s="28"/>
    </row>
    <row r="147" customFormat="false" ht="15" hidden="false" customHeight="false" outlineLevel="0" collapsed="false">
      <c r="B147" s="1" t="s">
        <v>130</v>
      </c>
      <c r="C147" s="1" t="s">
        <v>11</v>
      </c>
      <c r="D147" s="1" t="s">
        <v>131</v>
      </c>
      <c r="E147" s="25" t="n">
        <v>1</v>
      </c>
      <c r="G147" s="1" t="s">
        <v>84</v>
      </c>
      <c r="H147" s="26" t="n">
        <v>80</v>
      </c>
      <c r="I147" s="1" t="s">
        <v>85</v>
      </c>
      <c r="J147" s="27" t="n">
        <f aca="false">ROUND(E147* H147,5)</f>
        <v>80</v>
      </c>
      <c r="K147" s="28"/>
    </row>
    <row r="148" customFormat="false" ht="15" hidden="false" customHeight="false" outlineLevel="0" collapsed="false">
      <c r="D148" s="29" t="s">
        <v>101</v>
      </c>
      <c r="E148" s="28"/>
      <c r="H148" s="28"/>
      <c r="K148" s="26" t="n">
        <f aca="false">SUM(J147)</f>
        <v>80</v>
      </c>
    </row>
    <row r="149" customFormat="false" ht="15" hidden="false" customHeight="false" outlineLevel="0" collapsed="false">
      <c r="D149" s="29" t="s">
        <v>87</v>
      </c>
      <c r="E149" s="28"/>
      <c r="H149" s="28"/>
      <c r="K149" s="30" t="n">
        <f aca="false">SUM(J142:J148)</f>
        <v>120</v>
      </c>
    </row>
    <row r="150" customFormat="false" ht="15" hidden="false" customHeight="false" outlineLevel="0" collapsed="false">
      <c r="D150" s="29" t="s">
        <v>88</v>
      </c>
      <c r="E150" s="28"/>
      <c r="H150" s="28"/>
      <c r="K150" s="30" t="n">
        <f aca="false">SUM(K149)</f>
        <v>120</v>
      </c>
    </row>
    <row r="152" s="1" customFormat="true" ht="45" hidden="false" customHeight="true" outlineLevel="0" collapsed="false">
      <c r="A152" s="19" t="s">
        <v>132</v>
      </c>
      <c r="B152" s="19" t="s">
        <v>45</v>
      </c>
      <c r="C152" s="20" t="s">
        <v>11</v>
      </c>
      <c r="D152" s="21" t="s">
        <v>46</v>
      </c>
      <c r="E152" s="21"/>
      <c r="F152" s="21"/>
      <c r="G152" s="20"/>
      <c r="H152" s="22" t="s">
        <v>78</v>
      </c>
      <c r="I152" s="23" t="n">
        <v>1</v>
      </c>
      <c r="J152" s="23"/>
      <c r="K152" s="24" t="n">
        <f aca="false">ROUND(K161,2)</f>
        <v>260</v>
      </c>
      <c r="L152" s="21" t="s">
        <v>133</v>
      </c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</row>
    <row r="153" customFormat="false" ht="15" hidden="false" customHeight="false" outlineLevel="0" collapsed="false">
      <c r="B153" s="14" t="s">
        <v>79</v>
      </c>
    </row>
    <row r="154" customFormat="false" ht="15" hidden="false" customHeight="false" outlineLevel="0" collapsed="false">
      <c r="B154" s="1" t="s">
        <v>80</v>
      </c>
      <c r="C154" s="1" t="s">
        <v>81</v>
      </c>
      <c r="D154" s="1" t="s">
        <v>82</v>
      </c>
      <c r="E154" s="25" t="n">
        <v>1</v>
      </c>
      <c r="F154" s="1" t="s">
        <v>83</v>
      </c>
      <c r="G154" s="1" t="s">
        <v>84</v>
      </c>
      <c r="H154" s="26" t="n">
        <v>18</v>
      </c>
      <c r="I154" s="1" t="s">
        <v>85</v>
      </c>
      <c r="J154" s="27" t="n">
        <f aca="false">ROUND(E154/I152* H154,5)</f>
        <v>18</v>
      </c>
      <c r="K154" s="28"/>
    </row>
    <row r="155" customFormat="false" ht="15" hidden="false" customHeight="false" outlineLevel="0" collapsed="false">
      <c r="B155" s="1" t="s">
        <v>93</v>
      </c>
      <c r="C155" s="1" t="s">
        <v>81</v>
      </c>
      <c r="D155" s="1" t="s">
        <v>94</v>
      </c>
      <c r="E155" s="25" t="n">
        <v>1</v>
      </c>
      <c r="F155" s="1" t="s">
        <v>83</v>
      </c>
      <c r="G155" s="1" t="s">
        <v>84</v>
      </c>
      <c r="H155" s="26" t="n">
        <v>22</v>
      </c>
      <c r="I155" s="1" t="s">
        <v>85</v>
      </c>
      <c r="J155" s="27" t="n">
        <f aca="false">ROUND(E155/I152* H155,5)</f>
        <v>22</v>
      </c>
      <c r="K155" s="28"/>
    </row>
    <row r="156" customFormat="false" ht="15" hidden="false" customHeight="false" outlineLevel="0" collapsed="false">
      <c r="D156" s="29" t="s">
        <v>86</v>
      </c>
      <c r="E156" s="28"/>
      <c r="H156" s="28"/>
      <c r="K156" s="26" t="n">
        <f aca="false">SUM(J154:J155)</f>
        <v>40</v>
      </c>
    </row>
    <row r="157" customFormat="false" ht="15" hidden="false" customHeight="false" outlineLevel="0" collapsed="false">
      <c r="B157" s="14" t="s">
        <v>98</v>
      </c>
      <c r="E157" s="28"/>
      <c r="H157" s="28"/>
      <c r="K157" s="28"/>
    </row>
    <row r="158" customFormat="false" ht="15" hidden="false" customHeight="false" outlineLevel="0" collapsed="false">
      <c r="B158" s="1" t="s">
        <v>134</v>
      </c>
      <c r="C158" s="1" t="s">
        <v>11</v>
      </c>
      <c r="D158" s="1" t="s">
        <v>135</v>
      </c>
      <c r="E158" s="25" t="n">
        <v>1</v>
      </c>
      <c r="G158" s="1" t="s">
        <v>84</v>
      </c>
      <c r="H158" s="26" t="n">
        <v>220</v>
      </c>
      <c r="I158" s="1" t="s">
        <v>85</v>
      </c>
      <c r="J158" s="27" t="n">
        <f aca="false">ROUND(E158* H158,5)</f>
        <v>220</v>
      </c>
      <c r="K158" s="28"/>
    </row>
    <row r="159" customFormat="false" ht="15" hidden="false" customHeight="false" outlineLevel="0" collapsed="false">
      <c r="D159" s="29" t="s">
        <v>101</v>
      </c>
      <c r="E159" s="28"/>
      <c r="H159" s="28"/>
      <c r="K159" s="26" t="n">
        <f aca="false">SUM(J158)</f>
        <v>220</v>
      </c>
    </row>
    <row r="160" customFormat="false" ht="15" hidden="false" customHeight="false" outlineLevel="0" collapsed="false">
      <c r="D160" s="29" t="s">
        <v>87</v>
      </c>
      <c r="E160" s="28"/>
      <c r="H160" s="28"/>
      <c r="K160" s="30" t="n">
        <f aca="false">SUM(J153:J159)</f>
        <v>260</v>
      </c>
    </row>
    <row r="161" customFormat="false" ht="15" hidden="false" customHeight="false" outlineLevel="0" collapsed="false">
      <c r="D161" s="29" t="s">
        <v>88</v>
      </c>
      <c r="E161" s="28"/>
      <c r="H161" s="28"/>
      <c r="K161" s="30" t="n">
        <f aca="false">SUM(K160)</f>
        <v>260</v>
      </c>
    </row>
    <row r="163" s="1" customFormat="true" ht="45" hidden="false" customHeight="true" outlineLevel="0" collapsed="false">
      <c r="A163" s="19" t="s">
        <v>136</v>
      </c>
      <c r="B163" s="19" t="s">
        <v>49</v>
      </c>
      <c r="C163" s="20" t="s">
        <v>22</v>
      </c>
      <c r="D163" s="21" t="s">
        <v>50</v>
      </c>
      <c r="E163" s="21"/>
      <c r="F163" s="21"/>
      <c r="G163" s="20"/>
      <c r="H163" s="22" t="s">
        <v>78</v>
      </c>
      <c r="I163" s="23" t="n">
        <v>1</v>
      </c>
      <c r="J163" s="23"/>
      <c r="K163" s="24" t="n">
        <f aca="false">ROUND(K172,2)</f>
        <v>3.53</v>
      </c>
      <c r="L163" s="21" t="s">
        <v>50</v>
      </c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</row>
    <row r="164" customFormat="false" ht="15" hidden="false" customHeight="false" outlineLevel="0" collapsed="false">
      <c r="B164" s="14" t="s">
        <v>79</v>
      </c>
    </row>
    <row r="165" customFormat="false" ht="15" hidden="false" customHeight="false" outlineLevel="0" collapsed="false">
      <c r="B165" s="1" t="s">
        <v>80</v>
      </c>
      <c r="C165" s="1" t="s">
        <v>81</v>
      </c>
      <c r="D165" s="1" t="s">
        <v>82</v>
      </c>
      <c r="E165" s="25" t="n">
        <v>0.06</v>
      </c>
      <c r="F165" s="1" t="s">
        <v>83</v>
      </c>
      <c r="G165" s="1" t="s">
        <v>84</v>
      </c>
      <c r="H165" s="26" t="n">
        <v>18</v>
      </c>
      <c r="I165" s="1" t="s">
        <v>85</v>
      </c>
      <c r="J165" s="27" t="n">
        <f aca="false">ROUND(E165/I163* H165,5)</f>
        <v>1.08</v>
      </c>
      <c r="K165" s="28"/>
    </row>
    <row r="166" customFormat="false" ht="15" hidden="false" customHeight="false" outlineLevel="0" collapsed="false">
      <c r="B166" s="1" t="s">
        <v>93</v>
      </c>
      <c r="C166" s="1" t="s">
        <v>81</v>
      </c>
      <c r="D166" s="1" t="s">
        <v>94</v>
      </c>
      <c r="E166" s="25" t="n">
        <v>0.06</v>
      </c>
      <c r="F166" s="1" t="s">
        <v>83</v>
      </c>
      <c r="G166" s="1" t="s">
        <v>84</v>
      </c>
      <c r="H166" s="26" t="n">
        <v>22</v>
      </c>
      <c r="I166" s="1" t="s">
        <v>85</v>
      </c>
      <c r="J166" s="27" t="n">
        <f aca="false">ROUND(E166/I163* H166,5)</f>
        <v>1.32</v>
      </c>
      <c r="K166" s="28"/>
    </row>
    <row r="167" customFormat="false" ht="15" hidden="false" customHeight="false" outlineLevel="0" collapsed="false">
      <c r="D167" s="29" t="s">
        <v>86</v>
      </c>
      <c r="E167" s="28"/>
      <c r="H167" s="28"/>
      <c r="K167" s="26" t="n">
        <f aca="false">SUM(J165:J166)</f>
        <v>2.4</v>
      </c>
    </row>
    <row r="168" customFormat="false" ht="15" hidden="false" customHeight="false" outlineLevel="0" collapsed="false">
      <c r="B168" s="14" t="s">
        <v>98</v>
      </c>
      <c r="E168" s="28"/>
      <c r="H168" s="28"/>
      <c r="K168" s="28"/>
    </row>
    <row r="169" customFormat="false" ht="15" hidden="false" customHeight="false" outlineLevel="0" collapsed="false">
      <c r="B169" s="1" t="s">
        <v>137</v>
      </c>
      <c r="C169" s="1" t="s">
        <v>22</v>
      </c>
      <c r="D169" s="1" t="s">
        <v>138</v>
      </c>
      <c r="E169" s="25" t="n">
        <v>1</v>
      </c>
      <c r="G169" s="1" t="s">
        <v>84</v>
      </c>
      <c r="H169" s="26" t="n">
        <v>1.13</v>
      </c>
      <c r="I169" s="1" t="s">
        <v>85</v>
      </c>
      <c r="J169" s="27" t="n">
        <f aca="false">ROUND(E169* H169,5)</f>
        <v>1.13</v>
      </c>
      <c r="K169" s="28"/>
    </row>
    <row r="170" customFormat="false" ht="15" hidden="false" customHeight="false" outlineLevel="0" collapsed="false">
      <c r="D170" s="29" t="s">
        <v>101</v>
      </c>
      <c r="E170" s="28"/>
      <c r="H170" s="28"/>
      <c r="K170" s="26" t="n">
        <f aca="false">SUM(J169)</f>
        <v>1.13</v>
      </c>
    </row>
    <row r="171" customFormat="false" ht="15" hidden="false" customHeight="false" outlineLevel="0" collapsed="false">
      <c r="D171" s="29" t="s">
        <v>87</v>
      </c>
      <c r="E171" s="28"/>
      <c r="H171" s="28"/>
      <c r="K171" s="30" t="n">
        <f aca="false">SUM(J164:J170)</f>
        <v>3.53</v>
      </c>
    </row>
    <row r="172" customFormat="false" ht="15" hidden="false" customHeight="false" outlineLevel="0" collapsed="false">
      <c r="D172" s="29" t="s">
        <v>88</v>
      </c>
      <c r="E172" s="28"/>
      <c r="H172" s="28"/>
      <c r="K172" s="30" t="n">
        <f aca="false">SUM(K171)</f>
        <v>3.53</v>
      </c>
    </row>
    <row r="174" s="1" customFormat="true" ht="45" hidden="false" customHeight="true" outlineLevel="0" collapsed="false">
      <c r="A174" s="19" t="s">
        <v>139</v>
      </c>
      <c r="B174" s="19" t="s">
        <v>51</v>
      </c>
      <c r="C174" s="20" t="s">
        <v>22</v>
      </c>
      <c r="D174" s="21" t="s">
        <v>52</v>
      </c>
      <c r="E174" s="21"/>
      <c r="F174" s="21"/>
      <c r="G174" s="20"/>
      <c r="H174" s="22" t="s">
        <v>78</v>
      </c>
      <c r="I174" s="23" t="n">
        <v>1</v>
      </c>
      <c r="J174" s="23"/>
      <c r="K174" s="24" t="n">
        <f aca="false">ROUND(K183,2)</f>
        <v>4.2</v>
      </c>
      <c r="L174" s="21" t="s">
        <v>52</v>
      </c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</row>
    <row r="175" customFormat="false" ht="15" hidden="false" customHeight="false" outlineLevel="0" collapsed="false">
      <c r="B175" s="14" t="s">
        <v>79</v>
      </c>
    </row>
    <row r="176" customFormat="false" ht="15" hidden="false" customHeight="false" outlineLevel="0" collapsed="false">
      <c r="B176" s="1" t="s">
        <v>80</v>
      </c>
      <c r="C176" s="1" t="s">
        <v>81</v>
      </c>
      <c r="D176" s="1" t="s">
        <v>82</v>
      </c>
      <c r="E176" s="25" t="n">
        <v>0.06</v>
      </c>
      <c r="F176" s="1" t="s">
        <v>83</v>
      </c>
      <c r="G176" s="1" t="s">
        <v>84</v>
      </c>
      <c r="H176" s="26" t="n">
        <v>18</v>
      </c>
      <c r="I176" s="1" t="s">
        <v>85</v>
      </c>
      <c r="J176" s="27" t="n">
        <f aca="false">ROUND(E176/I174* H176,5)</f>
        <v>1.08</v>
      </c>
      <c r="K176" s="28"/>
    </row>
    <row r="177" customFormat="false" ht="15" hidden="false" customHeight="false" outlineLevel="0" collapsed="false">
      <c r="B177" s="1" t="s">
        <v>93</v>
      </c>
      <c r="C177" s="1" t="s">
        <v>81</v>
      </c>
      <c r="D177" s="1" t="s">
        <v>94</v>
      </c>
      <c r="E177" s="25" t="n">
        <v>0.06</v>
      </c>
      <c r="F177" s="1" t="s">
        <v>83</v>
      </c>
      <c r="G177" s="1" t="s">
        <v>84</v>
      </c>
      <c r="H177" s="26" t="n">
        <v>22</v>
      </c>
      <c r="I177" s="1" t="s">
        <v>85</v>
      </c>
      <c r="J177" s="27" t="n">
        <f aca="false">ROUND(E177/I174* H177,5)</f>
        <v>1.32</v>
      </c>
      <c r="K177" s="28"/>
    </row>
    <row r="178" customFormat="false" ht="15" hidden="false" customHeight="false" outlineLevel="0" collapsed="false">
      <c r="D178" s="29" t="s">
        <v>86</v>
      </c>
      <c r="E178" s="28"/>
      <c r="H178" s="28"/>
      <c r="K178" s="26" t="n">
        <f aca="false">SUM(J176:J177)</f>
        <v>2.4</v>
      </c>
    </row>
    <row r="179" customFormat="false" ht="15" hidden="false" customHeight="false" outlineLevel="0" collapsed="false">
      <c r="B179" s="14" t="s">
        <v>98</v>
      </c>
      <c r="E179" s="28"/>
      <c r="H179" s="28"/>
      <c r="K179" s="28"/>
    </row>
    <row r="180" customFormat="false" ht="15" hidden="false" customHeight="false" outlineLevel="0" collapsed="false">
      <c r="B180" s="1" t="s">
        <v>140</v>
      </c>
      <c r="C180" s="1" t="s">
        <v>22</v>
      </c>
      <c r="D180" s="1" t="s">
        <v>141</v>
      </c>
      <c r="E180" s="25" t="n">
        <v>1</v>
      </c>
      <c r="G180" s="1" t="s">
        <v>84</v>
      </c>
      <c r="H180" s="26" t="n">
        <v>1.8</v>
      </c>
      <c r="I180" s="1" t="s">
        <v>85</v>
      </c>
      <c r="J180" s="27" t="n">
        <f aca="false">ROUND(E180* H180,5)</f>
        <v>1.8</v>
      </c>
      <c r="K180" s="28"/>
    </row>
    <row r="181" customFormat="false" ht="15" hidden="false" customHeight="false" outlineLevel="0" collapsed="false">
      <c r="D181" s="29" t="s">
        <v>101</v>
      </c>
      <c r="E181" s="28"/>
      <c r="H181" s="28"/>
      <c r="K181" s="26" t="n">
        <f aca="false">SUM(J180)</f>
        <v>1.8</v>
      </c>
    </row>
    <row r="182" customFormat="false" ht="15" hidden="false" customHeight="false" outlineLevel="0" collapsed="false">
      <c r="D182" s="29" t="s">
        <v>87</v>
      </c>
      <c r="E182" s="28"/>
      <c r="H182" s="28"/>
      <c r="K182" s="30" t="n">
        <f aca="false">SUM(J175:J181)</f>
        <v>4.2</v>
      </c>
    </row>
    <row r="183" customFormat="false" ht="15" hidden="false" customHeight="false" outlineLevel="0" collapsed="false">
      <c r="D183" s="29" t="s">
        <v>88</v>
      </c>
      <c r="E183" s="28"/>
      <c r="H183" s="28"/>
      <c r="K183" s="30" t="n">
        <f aca="false">SUM(K182)</f>
        <v>4.2</v>
      </c>
    </row>
    <row r="185" s="1" customFormat="true" ht="45" hidden="false" customHeight="true" outlineLevel="0" collapsed="false">
      <c r="A185" s="19" t="s">
        <v>142</v>
      </c>
      <c r="B185" s="19" t="s">
        <v>53</v>
      </c>
      <c r="C185" s="20" t="s">
        <v>22</v>
      </c>
      <c r="D185" s="21" t="s">
        <v>54</v>
      </c>
      <c r="E185" s="21"/>
      <c r="F185" s="21"/>
      <c r="G185" s="20"/>
      <c r="H185" s="22" t="s">
        <v>78</v>
      </c>
      <c r="I185" s="23" t="n">
        <v>1</v>
      </c>
      <c r="J185" s="23"/>
      <c r="K185" s="24" t="n">
        <f aca="false">ROUND(K194,2)</f>
        <v>8.2</v>
      </c>
      <c r="L185" s="21" t="s">
        <v>54</v>
      </c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</row>
    <row r="186" customFormat="false" ht="15" hidden="false" customHeight="false" outlineLevel="0" collapsed="false">
      <c r="B186" s="14" t="s">
        <v>79</v>
      </c>
    </row>
    <row r="187" customFormat="false" ht="15" hidden="false" customHeight="false" outlineLevel="0" collapsed="false">
      <c r="B187" s="1" t="s">
        <v>80</v>
      </c>
      <c r="C187" s="1" t="s">
        <v>81</v>
      </c>
      <c r="D187" s="1" t="s">
        <v>82</v>
      </c>
      <c r="E187" s="25" t="n">
        <v>0.15</v>
      </c>
      <c r="F187" s="1" t="s">
        <v>83</v>
      </c>
      <c r="G187" s="1" t="s">
        <v>84</v>
      </c>
      <c r="H187" s="26" t="n">
        <v>18</v>
      </c>
      <c r="I187" s="1" t="s">
        <v>85</v>
      </c>
      <c r="J187" s="27" t="n">
        <f aca="false">ROUND(E187/I185* H187,5)</f>
        <v>2.7</v>
      </c>
      <c r="K187" s="28"/>
    </row>
    <row r="188" customFormat="false" ht="15" hidden="false" customHeight="false" outlineLevel="0" collapsed="false">
      <c r="B188" s="1" t="s">
        <v>93</v>
      </c>
      <c r="C188" s="1" t="s">
        <v>81</v>
      </c>
      <c r="D188" s="1" t="s">
        <v>94</v>
      </c>
      <c r="E188" s="25" t="n">
        <v>0.15</v>
      </c>
      <c r="F188" s="1" t="s">
        <v>83</v>
      </c>
      <c r="G188" s="1" t="s">
        <v>84</v>
      </c>
      <c r="H188" s="26" t="n">
        <v>22</v>
      </c>
      <c r="I188" s="1" t="s">
        <v>85</v>
      </c>
      <c r="J188" s="27" t="n">
        <f aca="false">ROUND(E188/I185* H188,5)</f>
        <v>3.3</v>
      </c>
      <c r="K188" s="28"/>
    </row>
    <row r="189" customFormat="false" ht="15" hidden="false" customHeight="false" outlineLevel="0" collapsed="false">
      <c r="D189" s="29" t="s">
        <v>86</v>
      </c>
      <c r="E189" s="28"/>
      <c r="H189" s="28"/>
      <c r="K189" s="26" t="n">
        <f aca="false">SUM(J187:J188)</f>
        <v>6</v>
      </c>
    </row>
    <row r="190" customFormat="false" ht="15" hidden="false" customHeight="false" outlineLevel="0" collapsed="false">
      <c r="B190" s="14" t="s">
        <v>98</v>
      </c>
      <c r="E190" s="28"/>
      <c r="H190" s="28"/>
      <c r="K190" s="28"/>
    </row>
    <row r="191" customFormat="false" ht="15" hidden="false" customHeight="false" outlineLevel="0" collapsed="false">
      <c r="B191" s="1" t="s">
        <v>143</v>
      </c>
      <c r="C191" s="1" t="s">
        <v>22</v>
      </c>
      <c r="D191" s="1" t="s">
        <v>144</v>
      </c>
      <c r="E191" s="25" t="n">
        <v>1</v>
      </c>
      <c r="G191" s="1" t="s">
        <v>84</v>
      </c>
      <c r="H191" s="26" t="n">
        <v>2.2</v>
      </c>
      <c r="I191" s="1" t="s">
        <v>85</v>
      </c>
      <c r="J191" s="27" t="n">
        <f aca="false">ROUND(E191* H191,5)</f>
        <v>2.2</v>
      </c>
      <c r="K191" s="28"/>
    </row>
    <row r="192" customFormat="false" ht="15" hidden="false" customHeight="false" outlineLevel="0" collapsed="false">
      <c r="D192" s="29" t="s">
        <v>101</v>
      </c>
      <c r="E192" s="28"/>
      <c r="H192" s="28"/>
      <c r="K192" s="26" t="n">
        <f aca="false">SUM(J191)</f>
        <v>2.2</v>
      </c>
    </row>
    <row r="193" customFormat="false" ht="15" hidden="false" customHeight="false" outlineLevel="0" collapsed="false">
      <c r="D193" s="29" t="s">
        <v>87</v>
      </c>
      <c r="E193" s="28"/>
      <c r="H193" s="28"/>
      <c r="K193" s="30" t="n">
        <f aca="false">SUM(J186:J192)</f>
        <v>8.2</v>
      </c>
    </row>
    <row r="194" customFormat="false" ht="15" hidden="false" customHeight="false" outlineLevel="0" collapsed="false">
      <c r="D194" s="29" t="s">
        <v>88</v>
      </c>
      <c r="E194" s="28"/>
      <c r="H194" s="28"/>
      <c r="K194" s="30" t="n">
        <f aca="false">SUM(K193)</f>
        <v>8.2</v>
      </c>
    </row>
    <row r="196" s="1" customFormat="true" ht="45" hidden="false" customHeight="true" outlineLevel="0" collapsed="false">
      <c r="A196" s="19" t="s">
        <v>145</v>
      </c>
      <c r="B196" s="19" t="s">
        <v>55</v>
      </c>
      <c r="C196" s="20" t="s">
        <v>11</v>
      </c>
      <c r="D196" s="21" t="s">
        <v>56</v>
      </c>
      <c r="E196" s="21"/>
      <c r="F196" s="21"/>
      <c r="G196" s="20"/>
      <c r="H196" s="22" t="s">
        <v>78</v>
      </c>
      <c r="I196" s="23" t="n">
        <v>1</v>
      </c>
      <c r="J196" s="23"/>
      <c r="K196" s="24" t="n">
        <f aca="false">ROUND(K201,2)</f>
        <v>65.3</v>
      </c>
      <c r="L196" s="21" t="s">
        <v>146</v>
      </c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</row>
    <row r="197" customFormat="false" ht="15" hidden="false" customHeight="false" outlineLevel="0" collapsed="false">
      <c r="B197" s="14" t="s">
        <v>98</v>
      </c>
    </row>
    <row r="198" customFormat="false" ht="15" hidden="false" customHeight="false" outlineLevel="0" collapsed="false">
      <c r="B198" s="1" t="s">
        <v>147</v>
      </c>
      <c r="C198" s="1" t="s">
        <v>11</v>
      </c>
      <c r="D198" s="1" t="s">
        <v>148</v>
      </c>
      <c r="E198" s="25" t="n">
        <v>1</v>
      </c>
      <c r="G198" s="1" t="s">
        <v>84</v>
      </c>
      <c r="H198" s="26" t="n">
        <v>65.3</v>
      </c>
      <c r="I198" s="1" t="s">
        <v>85</v>
      </c>
      <c r="J198" s="27" t="n">
        <f aca="false">ROUND(E198* H198,5)</f>
        <v>65.3</v>
      </c>
      <c r="K198" s="28"/>
    </row>
    <row r="199" customFormat="false" ht="15" hidden="false" customHeight="false" outlineLevel="0" collapsed="false">
      <c r="D199" s="29" t="s">
        <v>101</v>
      </c>
      <c r="E199" s="28"/>
      <c r="H199" s="28"/>
      <c r="K199" s="26" t="n">
        <f aca="false">SUM(J198)</f>
        <v>65.3</v>
      </c>
    </row>
    <row r="200" customFormat="false" ht="15" hidden="false" customHeight="false" outlineLevel="0" collapsed="false">
      <c r="D200" s="29" t="s">
        <v>87</v>
      </c>
      <c r="E200" s="28"/>
      <c r="H200" s="28"/>
      <c r="K200" s="30" t="n">
        <f aca="false">SUM(J197:J199)</f>
        <v>65.3</v>
      </c>
    </row>
    <row r="201" customFormat="false" ht="15" hidden="false" customHeight="false" outlineLevel="0" collapsed="false">
      <c r="D201" s="29" t="s">
        <v>88</v>
      </c>
      <c r="E201" s="28"/>
      <c r="H201" s="28"/>
      <c r="K201" s="30" t="n">
        <f aca="false">SUM(K200)</f>
        <v>65.3</v>
      </c>
    </row>
    <row r="203" s="1" customFormat="true" ht="45" hidden="false" customHeight="true" outlineLevel="0" collapsed="false">
      <c r="A203" s="19" t="s">
        <v>149</v>
      </c>
      <c r="B203" s="19" t="s">
        <v>59</v>
      </c>
      <c r="C203" s="20" t="s">
        <v>11</v>
      </c>
      <c r="D203" s="21" t="s">
        <v>60</v>
      </c>
      <c r="E203" s="21"/>
      <c r="F203" s="21"/>
      <c r="G203" s="20"/>
      <c r="H203" s="22" t="s">
        <v>78</v>
      </c>
      <c r="I203" s="23" t="n">
        <v>1</v>
      </c>
      <c r="J203" s="23"/>
      <c r="K203" s="24" t="n">
        <f aca="false">ROUND(K208,2)</f>
        <v>315</v>
      </c>
      <c r="L203" s="21" t="s">
        <v>60</v>
      </c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</row>
    <row r="204" customFormat="false" ht="15" hidden="false" customHeight="false" outlineLevel="0" collapsed="false">
      <c r="B204" s="14" t="s">
        <v>79</v>
      </c>
    </row>
    <row r="205" customFormat="false" ht="15" hidden="false" customHeight="false" outlineLevel="0" collapsed="false">
      <c r="B205" s="1" t="s">
        <v>150</v>
      </c>
      <c r="C205" s="1" t="s">
        <v>81</v>
      </c>
      <c r="D205" s="1" t="s">
        <v>151</v>
      </c>
      <c r="E205" s="25" t="n">
        <v>15</v>
      </c>
      <c r="F205" s="1" t="s">
        <v>83</v>
      </c>
      <c r="G205" s="1" t="s">
        <v>84</v>
      </c>
      <c r="H205" s="26" t="n">
        <v>21</v>
      </c>
      <c r="I205" s="1" t="s">
        <v>85</v>
      </c>
      <c r="J205" s="27" t="n">
        <f aca="false">ROUND(E205/I203* H205,5)</f>
        <v>315</v>
      </c>
      <c r="K205" s="28"/>
    </row>
    <row r="206" customFormat="false" ht="15" hidden="false" customHeight="false" outlineLevel="0" collapsed="false">
      <c r="D206" s="29" t="s">
        <v>86</v>
      </c>
      <c r="E206" s="28"/>
      <c r="H206" s="28"/>
      <c r="K206" s="26" t="n">
        <f aca="false">SUM(J205)</f>
        <v>315</v>
      </c>
    </row>
    <row r="207" customFormat="false" ht="15" hidden="false" customHeight="false" outlineLevel="0" collapsed="false">
      <c r="D207" s="29" t="s">
        <v>87</v>
      </c>
      <c r="E207" s="28"/>
      <c r="H207" s="28"/>
      <c r="K207" s="30" t="n">
        <f aca="false">SUM(J204:J206)</f>
        <v>315</v>
      </c>
    </row>
    <row r="208" customFormat="false" ht="15" hidden="false" customHeight="false" outlineLevel="0" collapsed="false">
      <c r="D208" s="29" t="s">
        <v>88</v>
      </c>
      <c r="E208" s="28"/>
      <c r="H208" s="28"/>
      <c r="K208" s="30" t="n">
        <f aca="false">SUM(K207)</f>
        <v>315</v>
      </c>
    </row>
    <row r="210" s="1" customFormat="true" ht="45" hidden="false" customHeight="true" outlineLevel="0" collapsed="false">
      <c r="A210" s="19" t="s">
        <v>152</v>
      </c>
      <c r="B210" s="19" t="s">
        <v>61</v>
      </c>
      <c r="C210" s="20" t="s">
        <v>11</v>
      </c>
      <c r="D210" s="21" t="s">
        <v>62</v>
      </c>
      <c r="E210" s="21"/>
      <c r="F210" s="21"/>
      <c r="G210" s="20"/>
      <c r="H210" s="22" t="s">
        <v>78</v>
      </c>
      <c r="I210" s="23" t="n">
        <v>1</v>
      </c>
      <c r="J210" s="23"/>
      <c r="K210" s="24" t="n">
        <f aca="false">ROUND(K216,2)</f>
        <v>100</v>
      </c>
      <c r="L210" s="21" t="s">
        <v>62</v>
      </c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</row>
    <row r="211" customFormat="false" ht="15" hidden="false" customHeight="false" outlineLevel="0" collapsed="false">
      <c r="B211" s="14" t="s">
        <v>79</v>
      </c>
    </row>
    <row r="212" customFormat="false" ht="15" hidden="false" customHeight="false" outlineLevel="0" collapsed="false">
      <c r="B212" s="1" t="s">
        <v>93</v>
      </c>
      <c r="C212" s="1" t="s">
        <v>81</v>
      </c>
      <c r="D212" s="1" t="s">
        <v>94</v>
      </c>
      <c r="E212" s="25" t="n">
        <v>2.5</v>
      </c>
      <c r="F212" s="1" t="s">
        <v>83</v>
      </c>
      <c r="G212" s="1" t="s">
        <v>84</v>
      </c>
      <c r="H212" s="26" t="n">
        <v>22</v>
      </c>
      <c r="I212" s="1" t="s">
        <v>85</v>
      </c>
      <c r="J212" s="27" t="n">
        <f aca="false">ROUND(E212/I210* H212,5)</f>
        <v>55</v>
      </c>
      <c r="K212" s="28"/>
    </row>
    <row r="213" customFormat="false" ht="15" hidden="false" customHeight="false" outlineLevel="0" collapsed="false">
      <c r="B213" s="1" t="s">
        <v>80</v>
      </c>
      <c r="C213" s="1" t="s">
        <v>81</v>
      </c>
      <c r="D213" s="1" t="s">
        <v>82</v>
      </c>
      <c r="E213" s="25" t="n">
        <v>2.5</v>
      </c>
      <c r="F213" s="1" t="s">
        <v>83</v>
      </c>
      <c r="G213" s="1" t="s">
        <v>84</v>
      </c>
      <c r="H213" s="26" t="n">
        <v>18</v>
      </c>
      <c r="I213" s="1" t="s">
        <v>85</v>
      </c>
      <c r="J213" s="27" t="n">
        <f aca="false">ROUND(E213/I210* H213,5)</f>
        <v>45</v>
      </c>
      <c r="K213" s="28"/>
    </row>
    <row r="214" customFormat="false" ht="15" hidden="false" customHeight="false" outlineLevel="0" collapsed="false">
      <c r="D214" s="29" t="s">
        <v>86</v>
      </c>
      <c r="E214" s="28"/>
      <c r="H214" s="28"/>
      <c r="K214" s="26" t="n">
        <f aca="false">SUM(J212:J213)</f>
        <v>100</v>
      </c>
    </row>
    <row r="215" customFormat="false" ht="15" hidden="false" customHeight="false" outlineLevel="0" collapsed="false">
      <c r="D215" s="29" t="s">
        <v>87</v>
      </c>
      <c r="E215" s="28"/>
      <c r="H215" s="28"/>
      <c r="K215" s="30" t="n">
        <f aca="false">SUM(J211:J214)</f>
        <v>100</v>
      </c>
    </row>
    <row r="216" customFormat="false" ht="15" hidden="false" customHeight="false" outlineLevel="0" collapsed="false">
      <c r="D216" s="29" t="s">
        <v>88</v>
      </c>
      <c r="E216" s="28"/>
      <c r="H216" s="28"/>
      <c r="K216" s="30" t="n">
        <f aca="false">SUM(K215)</f>
        <v>100</v>
      </c>
    </row>
    <row r="218" s="1" customFormat="true" ht="45" hidden="false" customHeight="true" outlineLevel="0" collapsed="false">
      <c r="A218" s="19" t="s">
        <v>153</v>
      </c>
      <c r="B218" s="19" t="s">
        <v>63</v>
      </c>
      <c r="C218" s="20" t="s">
        <v>11</v>
      </c>
      <c r="D218" s="21" t="s">
        <v>64</v>
      </c>
      <c r="E218" s="21"/>
      <c r="F218" s="21"/>
      <c r="G218" s="20"/>
      <c r="H218" s="22" t="s">
        <v>78</v>
      </c>
      <c r="I218" s="23" t="n">
        <v>1</v>
      </c>
      <c r="J218" s="23"/>
      <c r="K218" s="24" t="n">
        <f aca="false">ROUND(K225,2)</f>
        <v>488</v>
      </c>
      <c r="L218" s="21" t="s">
        <v>154</v>
      </c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</row>
    <row r="219" customFormat="false" ht="15" hidden="false" customHeight="false" outlineLevel="0" collapsed="false">
      <c r="B219" s="14" t="s">
        <v>79</v>
      </c>
    </row>
    <row r="220" customFormat="false" ht="15" hidden="false" customHeight="false" outlineLevel="0" collapsed="false">
      <c r="B220" s="1" t="s">
        <v>150</v>
      </c>
      <c r="C220" s="1" t="s">
        <v>81</v>
      </c>
      <c r="D220" s="1" t="s">
        <v>151</v>
      </c>
      <c r="E220" s="25" t="n">
        <v>8</v>
      </c>
      <c r="F220" s="1" t="s">
        <v>83</v>
      </c>
      <c r="G220" s="1" t="s">
        <v>84</v>
      </c>
      <c r="H220" s="26" t="n">
        <v>21</v>
      </c>
      <c r="I220" s="1" t="s">
        <v>85</v>
      </c>
      <c r="J220" s="27" t="n">
        <f aca="false">ROUND(E220/I218* H220,5)</f>
        <v>168</v>
      </c>
      <c r="K220" s="28"/>
    </row>
    <row r="221" customFormat="false" ht="15" hidden="false" customHeight="false" outlineLevel="0" collapsed="false">
      <c r="B221" s="1" t="s">
        <v>80</v>
      </c>
      <c r="C221" s="1" t="s">
        <v>81</v>
      </c>
      <c r="D221" s="1" t="s">
        <v>82</v>
      </c>
      <c r="E221" s="25" t="n">
        <v>8</v>
      </c>
      <c r="F221" s="1" t="s">
        <v>83</v>
      </c>
      <c r="G221" s="1" t="s">
        <v>84</v>
      </c>
      <c r="H221" s="26" t="n">
        <v>18</v>
      </c>
      <c r="I221" s="1" t="s">
        <v>85</v>
      </c>
      <c r="J221" s="27" t="n">
        <f aca="false">ROUND(E221/I218* H221,5)</f>
        <v>144</v>
      </c>
      <c r="K221" s="28"/>
    </row>
    <row r="222" customFormat="false" ht="15" hidden="false" customHeight="false" outlineLevel="0" collapsed="false">
      <c r="B222" s="1" t="s">
        <v>93</v>
      </c>
      <c r="C222" s="1" t="s">
        <v>81</v>
      </c>
      <c r="D222" s="1" t="s">
        <v>94</v>
      </c>
      <c r="E222" s="25" t="n">
        <v>8</v>
      </c>
      <c r="F222" s="1" t="s">
        <v>83</v>
      </c>
      <c r="G222" s="1" t="s">
        <v>84</v>
      </c>
      <c r="H222" s="26" t="n">
        <v>22</v>
      </c>
      <c r="I222" s="1" t="s">
        <v>85</v>
      </c>
      <c r="J222" s="27" t="n">
        <f aca="false">ROUND(E222/I218* H222,5)</f>
        <v>176</v>
      </c>
      <c r="K222" s="28"/>
    </row>
    <row r="223" customFormat="false" ht="15" hidden="false" customHeight="false" outlineLevel="0" collapsed="false">
      <c r="D223" s="29" t="s">
        <v>86</v>
      </c>
      <c r="E223" s="28"/>
      <c r="H223" s="28"/>
      <c r="K223" s="26" t="n">
        <f aca="false">SUM(J220:J222)</f>
        <v>488</v>
      </c>
    </row>
    <row r="224" customFormat="false" ht="15" hidden="false" customHeight="false" outlineLevel="0" collapsed="false">
      <c r="D224" s="29" t="s">
        <v>87</v>
      </c>
      <c r="E224" s="28"/>
      <c r="H224" s="28"/>
      <c r="K224" s="30" t="n">
        <f aca="false">SUM(J219:J223)</f>
        <v>488</v>
      </c>
    </row>
    <row r="225" customFormat="false" ht="15" hidden="false" customHeight="false" outlineLevel="0" collapsed="false">
      <c r="D225" s="29" t="s">
        <v>88</v>
      </c>
      <c r="E225" s="28"/>
      <c r="H225" s="28"/>
      <c r="K225" s="30" t="n">
        <f aca="false">SUM(K224)</f>
        <v>488</v>
      </c>
    </row>
    <row r="227" s="1" customFormat="true" ht="45" hidden="false" customHeight="true" outlineLevel="0" collapsed="false">
      <c r="A227" s="19" t="s">
        <v>155</v>
      </c>
      <c r="B227" s="19" t="s">
        <v>65</v>
      </c>
      <c r="C227" s="20" t="s">
        <v>11</v>
      </c>
      <c r="D227" s="21" t="s">
        <v>66</v>
      </c>
      <c r="E227" s="21"/>
      <c r="F227" s="21"/>
      <c r="G227" s="20"/>
      <c r="H227" s="22" t="s">
        <v>78</v>
      </c>
      <c r="I227" s="23" t="n">
        <v>1</v>
      </c>
      <c r="J227" s="23"/>
      <c r="K227" s="24" t="n">
        <f aca="false">ROUND(K233,2)</f>
        <v>80</v>
      </c>
      <c r="L227" s="21" t="s">
        <v>66</v>
      </c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</row>
    <row r="228" customFormat="false" ht="15" hidden="false" customHeight="false" outlineLevel="0" collapsed="false">
      <c r="B228" s="14" t="s">
        <v>79</v>
      </c>
    </row>
    <row r="229" customFormat="false" ht="15" hidden="false" customHeight="false" outlineLevel="0" collapsed="false">
      <c r="B229" s="1" t="s">
        <v>80</v>
      </c>
      <c r="C229" s="1" t="s">
        <v>81</v>
      </c>
      <c r="D229" s="1" t="s">
        <v>82</v>
      </c>
      <c r="E229" s="25" t="n">
        <v>2</v>
      </c>
      <c r="F229" s="1" t="s">
        <v>83</v>
      </c>
      <c r="G229" s="1" t="s">
        <v>84</v>
      </c>
      <c r="H229" s="26" t="n">
        <v>18</v>
      </c>
      <c r="I229" s="1" t="s">
        <v>85</v>
      </c>
      <c r="J229" s="27" t="n">
        <f aca="false">ROUND(E229/I227* H229,5)</f>
        <v>36</v>
      </c>
      <c r="K229" s="28"/>
    </row>
    <row r="230" customFormat="false" ht="15" hidden="false" customHeight="false" outlineLevel="0" collapsed="false">
      <c r="B230" s="1" t="s">
        <v>93</v>
      </c>
      <c r="C230" s="1" t="s">
        <v>81</v>
      </c>
      <c r="D230" s="1" t="s">
        <v>94</v>
      </c>
      <c r="E230" s="25" t="n">
        <v>2</v>
      </c>
      <c r="F230" s="1" t="s">
        <v>83</v>
      </c>
      <c r="G230" s="1" t="s">
        <v>84</v>
      </c>
      <c r="H230" s="26" t="n">
        <v>22</v>
      </c>
      <c r="I230" s="1" t="s">
        <v>85</v>
      </c>
      <c r="J230" s="27" t="n">
        <f aca="false">ROUND(E230/I227* H230,5)</f>
        <v>44</v>
      </c>
      <c r="K230" s="28"/>
    </row>
    <row r="231" customFormat="false" ht="15" hidden="false" customHeight="false" outlineLevel="0" collapsed="false">
      <c r="D231" s="29" t="s">
        <v>86</v>
      </c>
      <c r="E231" s="28"/>
      <c r="H231" s="28"/>
      <c r="K231" s="26" t="n">
        <f aca="false">SUM(J229:J230)</f>
        <v>80</v>
      </c>
    </row>
    <row r="232" customFormat="false" ht="15" hidden="false" customHeight="false" outlineLevel="0" collapsed="false">
      <c r="D232" s="29" t="s">
        <v>87</v>
      </c>
      <c r="E232" s="28"/>
      <c r="H232" s="28"/>
      <c r="K232" s="30" t="n">
        <f aca="false">SUM(J228:J231)</f>
        <v>80</v>
      </c>
    </row>
    <row r="233" customFormat="false" ht="15" hidden="false" customHeight="false" outlineLevel="0" collapsed="false">
      <c r="D233" s="29" t="s">
        <v>88</v>
      </c>
      <c r="E233" s="28"/>
      <c r="H233" s="28"/>
      <c r="K233" s="30" t="n">
        <f aca="false">SUM(K232)</f>
        <v>80</v>
      </c>
    </row>
    <row r="235" s="1" customFormat="true" ht="45" hidden="false" customHeight="true" outlineLevel="0" collapsed="false">
      <c r="A235" s="19" t="s">
        <v>156</v>
      </c>
      <c r="B235" s="19" t="s">
        <v>67</v>
      </c>
      <c r="C235" s="20" t="s">
        <v>11</v>
      </c>
      <c r="D235" s="21" t="s">
        <v>68</v>
      </c>
      <c r="E235" s="21"/>
      <c r="F235" s="21"/>
      <c r="G235" s="20"/>
      <c r="H235" s="22" t="s">
        <v>78</v>
      </c>
      <c r="I235" s="23" t="n">
        <v>1</v>
      </c>
      <c r="J235" s="23"/>
      <c r="K235" s="24" t="n">
        <f aca="false">ROUND(K237,2)</f>
        <v>0</v>
      </c>
      <c r="L235" s="21" t="s">
        <v>157</v>
      </c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</row>
    <row r="236" customFormat="false" ht="15" hidden="false" customHeight="false" outlineLevel="0" collapsed="false">
      <c r="D236" s="29" t="s">
        <v>87</v>
      </c>
      <c r="E236" s="28"/>
      <c r="H236" s="28"/>
      <c r="K236" s="30" t="n">
        <f aca="false">SUM(J235)</f>
        <v>0</v>
      </c>
    </row>
    <row r="237" customFormat="false" ht="15" hidden="false" customHeight="false" outlineLevel="0" collapsed="false">
      <c r="D237" s="29" t="s">
        <v>88</v>
      </c>
      <c r="E237" s="28"/>
      <c r="H237" s="28"/>
      <c r="K237" s="30" t="n">
        <f aca="false">SUM(K236)</f>
        <v>0</v>
      </c>
    </row>
  </sheetData>
  <sheetProtection sheet="true"/>
  <mergeCells count="55">
    <mergeCell ref="A1:K1"/>
    <mergeCell ref="A2:K2"/>
    <mergeCell ref="A3:K3"/>
    <mergeCell ref="A4:K4"/>
    <mergeCell ref="A6:K6"/>
    <mergeCell ref="D11:F11"/>
    <mergeCell ref="I11:J11"/>
    <mergeCell ref="D18:F18"/>
    <mergeCell ref="I18:J18"/>
    <mergeCell ref="D25:F25"/>
    <mergeCell ref="I25:J25"/>
    <mergeCell ref="D32:F32"/>
    <mergeCell ref="I32:J32"/>
    <mergeCell ref="D39:F39"/>
    <mergeCell ref="I39:J39"/>
    <mergeCell ref="D46:F46"/>
    <mergeCell ref="I46:J46"/>
    <mergeCell ref="D53:F53"/>
    <mergeCell ref="I53:J53"/>
    <mergeCell ref="D64:F64"/>
    <mergeCell ref="I64:J64"/>
    <mergeCell ref="D75:F75"/>
    <mergeCell ref="I75:J75"/>
    <mergeCell ref="D86:F86"/>
    <mergeCell ref="I86:J86"/>
    <mergeCell ref="D97:F97"/>
    <mergeCell ref="I97:J97"/>
    <mergeCell ref="D108:F108"/>
    <mergeCell ref="I108:J108"/>
    <mergeCell ref="D119:F119"/>
    <mergeCell ref="I119:J119"/>
    <mergeCell ref="D130:F130"/>
    <mergeCell ref="I130:J130"/>
    <mergeCell ref="D141:F141"/>
    <mergeCell ref="I141:J141"/>
    <mergeCell ref="D152:F152"/>
    <mergeCell ref="I152:J152"/>
    <mergeCell ref="D163:F163"/>
    <mergeCell ref="I163:J163"/>
    <mergeCell ref="D174:F174"/>
    <mergeCell ref="I174:J174"/>
    <mergeCell ref="D185:F185"/>
    <mergeCell ref="I185:J185"/>
    <mergeCell ref="D196:F196"/>
    <mergeCell ref="I196:J196"/>
    <mergeCell ref="D203:F203"/>
    <mergeCell ref="I203:J203"/>
    <mergeCell ref="D210:F210"/>
    <mergeCell ref="I210:J210"/>
    <mergeCell ref="D218:F218"/>
    <mergeCell ref="I218:J218"/>
    <mergeCell ref="D227:F227"/>
    <mergeCell ref="I227:J227"/>
    <mergeCell ref="D235:F235"/>
    <mergeCell ref="I235:J235"/>
  </mergeCells>
  <printOptions headings="false" gridLines="fals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4.71"/>
    <col collapsed="false" customWidth="true" hidden="false" outlineLevel="0" max="2" min="2" style="1" width="6.21"/>
    <col collapsed="false" customWidth="true" hidden="false" outlineLevel="0" max="3" min="3" style="1" width="65.71"/>
    <col collapsed="false" customWidth="true" hidden="false" outlineLevel="0" max="4" min="4" style="1" width="13.71"/>
    <col collapsed="false" customWidth="true" hidden="false" outlineLevel="0" max="5" min="5" style="1" width="65.71"/>
    <col collapsed="false" customWidth="true" hidden="false" outlineLevel="0" max="7" min="6" style="1" width="13.71"/>
  </cols>
  <sheetData>
    <row r="1" customFormat="false" ht="15" hidden="false" customHeight="false" outlineLevel="0" collapsed="false">
      <c r="A1" s="16" t="s">
        <v>0</v>
      </c>
      <c r="B1" s="16" t="s">
        <v>0</v>
      </c>
      <c r="C1" s="16" t="s">
        <v>0</v>
      </c>
      <c r="D1" s="16" t="s">
        <v>0</v>
      </c>
    </row>
    <row r="2" customFormat="false" ht="15" hidden="false" customHeight="false" outlineLevel="0" collapsed="false">
      <c r="A2" s="16"/>
      <c r="B2" s="16"/>
      <c r="C2" s="16"/>
      <c r="D2" s="16"/>
    </row>
    <row r="3" customFormat="false" ht="15" hidden="false" customHeight="false" outlineLevel="0" collapsed="false">
      <c r="A3" s="16"/>
      <c r="B3" s="16"/>
      <c r="C3" s="16"/>
      <c r="D3" s="16"/>
    </row>
    <row r="4" customFormat="false" ht="15" hidden="false" customHeight="false" outlineLevel="0" collapsed="false">
      <c r="A4" s="16"/>
      <c r="B4" s="16"/>
      <c r="C4" s="16"/>
      <c r="D4" s="16"/>
    </row>
    <row r="6" customFormat="false" ht="17.35" hidden="false" customHeight="false" outlineLevel="0" collapsed="false">
      <c r="A6" s="4" t="s">
        <v>70</v>
      </c>
      <c r="B6" s="4" t="s">
        <v>70</v>
      </c>
      <c r="C6" s="4" t="s">
        <v>70</v>
      </c>
      <c r="D6" s="4" t="s">
        <v>70</v>
      </c>
    </row>
    <row r="8" customFormat="false" ht="15" hidden="false" customHeight="false" outlineLevel="0" collapsed="false">
      <c r="A8" s="17" t="s">
        <v>72</v>
      </c>
      <c r="B8" s="17" t="s">
        <v>73</v>
      </c>
      <c r="C8" s="17" t="s">
        <v>74</v>
      </c>
      <c r="D8" s="17" t="s">
        <v>2</v>
      </c>
      <c r="E8" s="17" t="s">
        <v>75</v>
      </c>
      <c r="F8" s="17" t="s">
        <v>158</v>
      </c>
      <c r="G8" s="17" t="s">
        <v>159</v>
      </c>
    </row>
    <row r="10" customFormat="false" ht="15" hidden="false" customHeight="false" outlineLevel="0" collapsed="false">
      <c r="A10" s="18" t="s">
        <v>79</v>
      </c>
    </row>
    <row r="11" customFormat="false" ht="15" hidden="false" customHeight="false" outlineLevel="0" collapsed="false">
      <c r="A11" s="1" t="s">
        <v>80</v>
      </c>
      <c r="B11" s="1" t="s">
        <v>81</v>
      </c>
      <c r="C11" s="1" t="s">
        <v>82</v>
      </c>
      <c r="D11" s="26" t="n">
        <v>18</v>
      </c>
      <c r="E11" s="1" t="s">
        <v>82</v>
      </c>
      <c r="F11" s="31" t="n">
        <v>0</v>
      </c>
      <c r="G11" s="31" t="n">
        <v>0</v>
      </c>
    </row>
    <row r="12" customFormat="false" ht="15" hidden="false" customHeight="false" outlineLevel="0" collapsed="false">
      <c r="A12" s="1" t="s">
        <v>93</v>
      </c>
      <c r="B12" s="1" t="s">
        <v>81</v>
      </c>
      <c r="C12" s="1" t="s">
        <v>94</v>
      </c>
      <c r="D12" s="26" t="n">
        <v>22</v>
      </c>
      <c r="E12" s="1" t="s">
        <v>94</v>
      </c>
      <c r="F12" s="31" t="n">
        <v>0</v>
      </c>
      <c r="G12" s="31" t="n">
        <v>0</v>
      </c>
    </row>
    <row r="13" customFormat="false" ht="15" hidden="false" customHeight="false" outlineLevel="0" collapsed="false">
      <c r="A13" s="1" t="s">
        <v>150</v>
      </c>
      <c r="B13" s="1" t="s">
        <v>81</v>
      </c>
      <c r="C13" s="1" t="s">
        <v>151</v>
      </c>
      <c r="D13" s="26" t="n">
        <v>21</v>
      </c>
      <c r="E13" s="1" t="s">
        <v>151</v>
      </c>
      <c r="F13" s="31" t="n">
        <v>0</v>
      </c>
      <c r="G13" s="31" t="n">
        <v>0</v>
      </c>
    </row>
    <row r="14" customFormat="false" ht="15" hidden="false" customHeight="false" outlineLevel="0" collapsed="false">
      <c r="A14" s="18" t="s">
        <v>98</v>
      </c>
    </row>
    <row r="15" customFormat="false" ht="15" hidden="false" customHeight="false" outlineLevel="0" collapsed="false">
      <c r="A15" s="1" t="s">
        <v>99</v>
      </c>
      <c r="B15" s="1" t="s">
        <v>11</v>
      </c>
      <c r="C15" s="1" t="s">
        <v>100</v>
      </c>
      <c r="D15" s="26" t="n">
        <v>575</v>
      </c>
      <c r="E15" s="1" t="s">
        <v>100</v>
      </c>
      <c r="F15" s="31" t="n">
        <v>0</v>
      </c>
      <c r="G15" s="31" t="n">
        <v>0</v>
      </c>
    </row>
    <row r="16" customFormat="false" ht="15" hidden="false" customHeight="false" outlineLevel="0" collapsed="false">
      <c r="A16" s="1" t="s">
        <v>103</v>
      </c>
      <c r="B16" s="1" t="s">
        <v>22</v>
      </c>
      <c r="C16" s="1" t="s">
        <v>104</v>
      </c>
      <c r="D16" s="26" t="n">
        <v>20.5</v>
      </c>
      <c r="E16" s="1" t="s">
        <v>104</v>
      </c>
      <c r="F16" s="31" t="n">
        <v>0</v>
      </c>
      <c r="G16" s="31" t="n">
        <v>0</v>
      </c>
    </row>
    <row r="17" customFormat="false" ht="15" hidden="false" customHeight="false" outlineLevel="0" collapsed="false">
      <c r="A17" s="1" t="s">
        <v>140</v>
      </c>
      <c r="B17" s="1" t="s">
        <v>22</v>
      </c>
      <c r="C17" s="1" t="s">
        <v>141</v>
      </c>
      <c r="D17" s="26" t="n">
        <v>1.8</v>
      </c>
      <c r="E17" s="1" t="s">
        <v>141</v>
      </c>
      <c r="F17" s="31" t="n">
        <v>0</v>
      </c>
      <c r="G17" s="31" t="n">
        <v>0</v>
      </c>
    </row>
    <row r="18" customFormat="false" ht="15" hidden="false" customHeight="false" outlineLevel="0" collapsed="false">
      <c r="A18" s="1" t="s">
        <v>137</v>
      </c>
      <c r="B18" s="1" t="s">
        <v>22</v>
      </c>
      <c r="C18" s="1" t="s">
        <v>138</v>
      </c>
      <c r="D18" s="26" t="n">
        <v>1.13</v>
      </c>
      <c r="E18" s="1" t="s">
        <v>138</v>
      </c>
      <c r="F18" s="31" t="n">
        <v>0</v>
      </c>
      <c r="G18" s="31" t="n">
        <v>0</v>
      </c>
    </row>
    <row r="19" customFormat="false" ht="15" hidden="false" customHeight="false" outlineLevel="0" collapsed="false">
      <c r="A19" s="1" t="s">
        <v>126</v>
      </c>
      <c r="B19" s="1" t="s">
        <v>11</v>
      </c>
      <c r="C19" s="1" t="s">
        <v>127</v>
      </c>
      <c r="D19" s="26" t="n">
        <v>80</v>
      </c>
      <c r="E19" s="1" t="s">
        <v>127</v>
      </c>
      <c r="F19" s="31" t="n">
        <v>0</v>
      </c>
      <c r="G19" s="31" t="n">
        <v>0</v>
      </c>
    </row>
    <row r="20" customFormat="false" ht="15" hidden="false" customHeight="false" outlineLevel="0" collapsed="false">
      <c r="A20" s="1" t="s">
        <v>123</v>
      </c>
      <c r="B20" s="1" t="s">
        <v>11</v>
      </c>
      <c r="C20" s="1" t="s">
        <v>124</v>
      </c>
      <c r="D20" s="26" t="n">
        <v>105</v>
      </c>
      <c r="E20" s="1" t="s">
        <v>124</v>
      </c>
      <c r="F20" s="31" t="n">
        <v>0</v>
      </c>
      <c r="G20" s="31" t="n">
        <v>0</v>
      </c>
    </row>
    <row r="21" customFormat="false" ht="15" hidden="false" customHeight="false" outlineLevel="0" collapsed="false">
      <c r="A21" s="1" t="s">
        <v>115</v>
      </c>
      <c r="B21" s="1" t="s">
        <v>11</v>
      </c>
      <c r="C21" s="1" t="s">
        <v>116</v>
      </c>
      <c r="D21" s="26" t="n">
        <v>174</v>
      </c>
      <c r="E21" s="1" t="s">
        <v>116</v>
      </c>
      <c r="F21" s="31" t="n">
        <v>0</v>
      </c>
      <c r="G21" s="31" t="n">
        <v>0</v>
      </c>
    </row>
    <row r="22" customFormat="false" ht="15" hidden="false" customHeight="false" outlineLevel="0" collapsed="false">
      <c r="A22" s="1" t="s">
        <v>111</v>
      </c>
      <c r="B22" s="1" t="s">
        <v>11</v>
      </c>
      <c r="C22" s="1" t="s">
        <v>112</v>
      </c>
      <c r="D22" s="26" t="n">
        <v>125</v>
      </c>
      <c r="E22" s="1" t="s">
        <v>112</v>
      </c>
      <c r="F22" s="31" t="n">
        <v>0</v>
      </c>
      <c r="G22" s="31" t="n">
        <v>0</v>
      </c>
    </row>
    <row r="23" customFormat="false" ht="15" hidden="false" customHeight="false" outlineLevel="0" collapsed="false">
      <c r="A23" s="1" t="s">
        <v>147</v>
      </c>
      <c r="B23" s="1" t="s">
        <v>11</v>
      </c>
      <c r="C23" s="1" t="s">
        <v>148</v>
      </c>
      <c r="D23" s="26" t="n">
        <v>65.3</v>
      </c>
      <c r="E23" s="1" t="s">
        <v>148</v>
      </c>
      <c r="F23" s="31" t="n">
        <v>0</v>
      </c>
      <c r="G23" s="31" t="n">
        <v>0</v>
      </c>
    </row>
    <row r="24" customFormat="false" ht="15" hidden="false" customHeight="false" outlineLevel="0" collapsed="false">
      <c r="A24" s="1" t="s">
        <v>134</v>
      </c>
      <c r="B24" s="1" t="s">
        <v>11</v>
      </c>
      <c r="C24" s="1" t="s">
        <v>135</v>
      </c>
      <c r="D24" s="26" t="n">
        <v>220</v>
      </c>
      <c r="E24" s="1" t="s">
        <v>135</v>
      </c>
      <c r="F24" s="31" t="n">
        <v>0</v>
      </c>
      <c r="G24" s="31" t="n">
        <v>0</v>
      </c>
    </row>
    <row r="25" customFormat="false" ht="15" hidden="false" customHeight="false" outlineLevel="0" collapsed="false">
      <c r="A25" s="1" t="s">
        <v>130</v>
      </c>
      <c r="B25" s="1" t="s">
        <v>11</v>
      </c>
      <c r="C25" s="1" t="s">
        <v>131</v>
      </c>
      <c r="D25" s="26" t="n">
        <v>80</v>
      </c>
      <c r="E25" s="1" t="s">
        <v>131</v>
      </c>
      <c r="F25" s="31" t="n">
        <v>0</v>
      </c>
      <c r="G25" s="31" t="n">
        <v>0</v>
      </c>
    </row>
    <row r="26" customFormat="false" ht="15" hidden="false" customHeight="false" outlineLevel="0" collapsed="false">
      <c r="A26" s="1" t="s">
        <v>107</v>
      </c>
      <c r="B26" s="1" t="s">
        <v>11</v>
      </c>
      <c r="C26" s="1" t="s">
        <v>108</v>
      </c>
      <c r="D26" s="26" t="n">
        <v>180</v>
      </c>
      <c r="E26" s="1" t="s">
        <v>108</v>
      </c>
      <c r="F26" s="31" t="n">
        <v>0</v>
      </c>
      <c r="G26" s="31" t="n">
        <v>0</v>
      </c>
    </row>
    <row r="27" customFormat="false" ht="15" hidden="false" customHeight="false" outlineLevel="0" collapsed="false">
      <c r="A27" s="1" t="s">
        <v>119</v>
      </c>
      <c r="B27" s="1" t="s">
        <v>11</v>
      </c>
      <c r="C27" s="1" t="s">
        <v>120</v>
      </c>
      <c r="D27" s="26" t="n">
        <v>180</v>
      </c>
      <c r="E27" s="1" t="s">
        <v>120</v>
      </c>
      <c r="F27" s="31" t="n">
        <v>0</v>
      </c>
      <c r="G27" s="31" t="n">
        <v>0</v>
      </c>
    </row>
    <row r="28" customFormat="false" ht="15" hidden="false" customHeight="false" outlineLevel="0" collapsed="false">
      <c r="A28" s="1" t="s">
        <v>143</v>
      </c>
      <c r="B28" s="1" t="s">
        <v>22</v>
      </c>
      <c r="C28" s="1" t="s">
        <v>144</v>
      </c>
      <c r="D28" s="26" t="n">
        <v>2.2</v>
      </c>
      <c r="E28" s="1" t="s">
        <v>144</v>
      </c>
      <c r="F28" s="31" t="n">
        <v>0</v>
      </c>
      <c r="G28" s="31" t="n">
        <v>0</v>
      </c>
    </row>
  </sheetData>
  <sheetProtection sheet="true"/>
  <mergeCells count="5">
    <mergeCell ref="A1:D1"/>
    <mergeCell ref="A2:D2"/>
    <mergeCell ref="A3:D3"/>
    <mergeCell ref="A4:D4"/>
    <mergeCell ref="A6:D6"/>
  </mergeCells>
  <printOptions headings="false" gridLines="fals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25.71"/>
    <col collapsed="false" customWidth="true" hidden="false" outlineLevel="0" max="2" min="2" style="1" width="3.42"/>
    <col collapsed="false" customWidth="true" hidden="false" outlineLevel="0" max="7" min="3" style="1" width="13.71"/>
    <col collapsed="false" customWidth="true" hidden="false" outlineLevel="0" max="8" min="8" style="1" width="25.71"/>
  </cols>
  <sheetData>
    <row r="1" customFormat="false" ht="15" hidden="false" customHeight="false" outlineLevel="0" collapsed="false">
      <c r="E1" s="2" t="s">
        <v>0</v>
      </c>
      <c r="F1" s="2" t="s">
        <v>0</v>
      </c>
      <c r="G1" s="2" t="s">
        <v>0</v>
      </c>
      <c r="H1" s="2" t="s">
        <v>0</v>
      </c>
    </row>
    <row r="2" customFormat="false" ht="15" hidden="false" customHeight="false" outlineLevel="0" collapsed="false">
      <c r="E2" s="2"/>
      <c r="F2" s="2"/>
      <c r="G2" s="2"/>
      <c r="H2" s="2"/>
    </row>
    <row r="3" customFormat="false" ht="15" hidden="false" customHeight="false" outlineLevel="0" collapsed="false">
      <c r="E3" s="2"/>
      <c r="F3" s="2"/>
      <c r="G3" s="2"/>
      <c r="H3" s="2"/>
    </row>
    <row r="4" customFormat="false" ht="15" hidden="false" customHeight="false" outlineLevel="0" collapsed="false">
      <c r="E4" s="2"/>
      <c r="F4" s="2"/>
      <c r="G4" s="2"/>
      <c r="H4" s="2"/>
    </row>
    <row r="6" customFormat="false" ht="17.35" hidden="false" customHeight="false" outlineLevel="0" collapsed="false">
      <c r="C6" s="4" t="s">
        <v>160</v>
      </c>
      <c r="D6" s="4" t="s">
        <v>160</v>
      </c>
      <c r="E6" s="4" t="s">
        <v>160</v>
      </c>
      <c r="F6" s="4" t="s">
        <v>160</v>
      </c>
      <c r="G6" s="4" t="s">
        <v>160</v>
      </c>
    </row>
    <row r="10" customFormat="false" ht="15" hidden="false" customHeight="false" outlineLevel="0" collapsed="false">
      <c r="B10" s="1" t="s">
        <v>161</v>
      </c>
      <c r="C10" s="6" t="s">
        <v>5</v>
      </c>
      <c r="D10" s="7" t="s">
        <v>6</v>
      </c>
      <c r="E10" s="6" t="s">
        <v>7</v>
      </c>
    </row>
    <row r="11" customFormat="false" ht="15" hidden="false" customHeight="false" outlineLevel="0" collapsed="false">
      <c r="B11" s="1" t="s">
        <v>161</v>
      </c>
      <c r="C11" s="6" t="s">
        <v>8</v>
      </c>
      <c r="D11" s="7" t="s">
        <v>6</v>
      </c>
      <c r="E11" s="6" t="s">
        <v>9</v>
      </c>
    </row>
    <row r="13" s="1" customFormat="true" ht="45" hidden="false" customHeight="true" outlineLevel="0" collapsed="false">
      <c r="A13" s="19" t="s">
        <v>162</v>
      </c>
      <c r="B13" s="19" t="s">
        <v>163</v>
      </c>
      <c r="C13" s="19" t="s">
        <v>10</v>
      </c>
      <c r="D13" s="32" t="s">
        <v>11</v>
      </c>
      <c r="E13" s="33" t="s">
        <v>12</v>
      </c>
      <c r="F13" s="33" t="s">
        <v>12</v>
      </c>
      <c r="G13" s="34" t="n">
        <f aca="false">SUM(G14)</f>
        <v>33</v>
      </c>
    </row>
    <row r="14" customFormat="false" ht="15" hidden="false" customHeight="false" outlineLevel="0" collapsed="false">
      <c r="A14" s="35" t="s">
        <v>164</v>
      </c>
      <c r="B14" s="35"/>
      <c r="C14" s="36" t="n">
        <v>33</v>
      </c>
      <c r="D14" s="36"/>
      <c r="E14" s="36"/>
      <c r="F14" s="36"/>
      <c r="G14" s="36" t="n">
        <f aca="false">PRODUCT(C14:F14)</f>
        <v>33</v>
      </c>
    </row>
    <row r="16" s="1" customFormat="true" ht="45" hidden="false" customHeight="true" outlineLevel="0" collapsed="false">
      <c r="A16" s="19" t="s">
        <v>165</v>
      </c>
      <c r="B16" s="19" t="s">
        <v>163</v>
      </c>
      <c r="C16" s="19" t="s">
        <v>13</v>
      </c>
      <c r="D16" s="32" t="s">
        <v>11</v>
      </c>
      <c r="E16" s="33" t="s">
        <v>14</v>
      </c>
      <c r="F16" s="33" t="s">
        <v>14</v>
      </c>
      <c r="G16" s="34" t="n">
        <f aca="false">SUM(G17:G20)</f>
        <v>93</v>
      </c>
    </row>
    <row r="17" customFormat="false" ht="15" hidden="false" customHeight="false" outlineLevel="0" collapsed="false">
      <c r="A17" s="37" t="s">
        <v>166</v>
      </c>
      <c r="B17" s="37" t="s">
        <v>167</v>
      </c>
      <c r="C17" s="38"/>
      <c r="D17" s="38"/>
      <c r="E17" s="38"/>
      <c r="F17" s="38"/>
      <c r="G17" s="39"/>
    </row>
    <row r="18" customFormat="false" ht="15" hidden="false" customHeight="false" outlineLevel="0" collapsed="false">
      <c r="A18" s="35" t="s">
        <v>164</v>
      </c>
      <c r="B18" s="35"/>
      <c r="C18" s="36" t="n">
        <v>63</v>
      </c>
      <c r="D18" s="36"/>
      <c r="E18" s="36"/>
      <c r="F18" s="36"/>
      <c r="G18" s="36" t="n">
        <f aca="false">PRODUCT(C18:F18)</f>
        <v>63</v>
      </c>
    </row>
    <row r="19" customFormat="false" ht="15" hidden="false" customHeight="false" outlineLevel="0" collapsed="false">
      <c r="A19" s="37" t="s">
        <v>168</v>
      </c>
      <c r="B19" s="37" t="s">
        <v>167</v>
      </c>
      <c r="C19" s="38"/>
      <c r="D19" s="38"/>
      <c r="E19" s="38"/>
      <c r="F19" s="38"/>
      <c r="G19" s="39"/>
    </row>
    <row r="20" customFormat="false" ht="15" hidden="false" customHeight="false" outlineLevel="0" collapsed="false">
      <c r="A20" s="35" t="s">
        <v>164</v>
      </c>
      <c r="B20" s="35"/>
      <c r="C20" s="36" t="n">
        <v>30</v>
      </c>
      <c r="D20" s="36"/>
      <c r="E20" s="36"/>
      <c r="F20" s="36"/>
      <c r="G20" s="36" t="n">
        <f aca="false">PRODUCT(C20:F20)</f>
        <v>30</v>
      </c>
    </row>
    <row r="22" s="1" customFormat="true" ht="45" hidden="false" customHeight="true" outlineLevel="0" collapsed="false">
      <c r="A22" s="19" t="s">
        <v>169</v>
      </c>
      <c r="B22" s="19" t="s">
        <v>163</v>
      </c>
      <c r="C22" s="19" t="s">
        <v>15</v>
      </c>
      <c r="D22" s="32" t="s">
        <v>11</v>
      </c>
      <c r="E22" s="33" t="s">
        <v>16</v>
      </c>
      <c r="F22" s="33" t="s">
        <v>16</v>
      </c>
      <c r="G22" s="34" t="n">
        <f aca="false">SUM(G23)</f>
        <v>37</v>
      </c>
    </row>
    <row r="23" customFormat="false" ht="15" hidden="false" customHeight="false" outlineLevel="0" collapsed="false">
      <c r="A23" s="35" t="s">
        <v>164</v>
      </c>
      <c r="B23" s="35"/>
      <c r="C23" s="36" t="n">
        <v>37</v>
      </c>
      <c r="D23" s="36"/>
      <c r="E23" s="36"/>
      <c r="F23" s="36"/>
      <c r="G23" s="36" t="n">
        <f aca="false">PRODUCT(C23:F23)</f>
        <v>37</v>
      </c>
    </row>
    <row r="25" s="1" customFormat="true" ht="45" hidden="false" customHeight="true" outlineLevel="0" collapsed="false">
      <c r="A25" s="19" t="s">
        <v>170</v>
      </c>
      <c r="B25" s="19" t="s">
        <v>163</v>
      </c>
      <c r="C25" s="19" t="s">
        <v>17</v>
      </c>
      <c r="D25" s="32" t="s">
        <v>11</v>
      </c>
      <c r="E25" s="33" t="s">
        <v>18</v>
      </c>
      <c r="F25" s="33" t="s">
        <v>18</v>
      </c>
      <c r="G25" s="34" t="n">
        <f aca="false">SUM(G26)</f>
        <v>530</v>
      </c>
    </row>
    <row r="26" customFormat="false" ht="15" hidden="false" customHeight="false" outlineLevel="0" collapsed="false">
      <c r="A26" s="35" t="s">
        <v>164</v>
      </c>
      <c r="B26" s="35"/>
      <c r="C26" s="36" t="n">
        <v>530</v>
      </c>
      <c r="D26" s="36"/>
      <c r="E26" s="36"/>
      <c r="F26" s="36"/>
      <c r="G26" s="36" t="n">
        <f aca="false">PRODUCT(C26:F26)</f>
        <v>530</v>
      </c>
    </row>
    <row r="28" s="1" customFormat="true" ht="45" hidden="false" customHeight="true" outlineLevel="0" collapsed="false">
      <c r="A28" s="19" t="s">
        <v>171</v>
      </c>
      <c r="B28" s="19" t="s">
        <v>163</v>
      </c>
      <c r="C28" s="19" t="s">
        <v>19</v>
      </c>
      <c r="D28" s="32" t="s">
        <v>11</v>
      </c>
      <c r="E28" s="33" t="s">
        <v>20</v>
      </c>
      <c r="F28" s="33" t="s">
        <v>20</v>
      </c>
      <c r="G28" s="34" t="n">
        <f aca="false">SUM(G29:G32)</f>
        <v>34</v>
      </c>
    </row>
    <row r="29" customFormat="false" ht="15" hidden="false" customHeight="false" outlineLevel="0" collapsed="false">
      <c r="A29" s="37" t="s">
        <v>131</v>
      </c>
      <c r="B29" s="37" t="s">
        <v>167</v>
      </c>
      <c r="C29" s="38"/>
      <c r="D29" s="38"/>
      <c r="E29" s="38"/>
      <c r="F29" s="38"/>
      <c r="G29" s="39"/>
    </row>
    <row r="30" customFormat="false" ht="15" hidden="false" customHeight="false" outlineLevel="0" collapsed="false">
      <c r="A30" s="35" t="s">
        <v>164</v>
      </c>
      <c r="B30" s="35"/>
      <c r="C30" s="36" t="n">
        <v>33</v>
      </c>
      <c r="D30" s="36"/>
      <c r="E30" s="36"/>
      <c r="F30" s="36"/>
      <c r="G30" s="36" t="n">
        <f aca="false">PRODUCT(C30:F30)</f>
        <v>33</v>
      </c>
    </row>
    <row r="31" customFormat="false" ht="15" hidden="false" customHeight="false" outlineLevel="0" collapsed="false">
      <c r="A31" s="37" t="s">
        <v>135</v>
      </c>
      <c r="B31" s="37" t="s">
        <v>167</v>
      </c>
      <c r="C31" s="38"/>
      <c r="D31" s="38"/>
      <c r="E31" s="38"/>
      <c r="F31" s="38"/>
      <c r="G31" s="39"/>
    </row>
    <row r="32" customFormat="false" ht="15" hidden="false" customHeight="false" outlineLevel="0" collapsed="false">
      <c r="A32" s="35" t="s">
        <v>172</v>
      </c>
      <c r="B32" s="35"/>
      <c r="C32" s="36" t="n">
        <v>1</v>
      </c>
      <c r="D32" s="36"/>
      <c r="E32" s="36"/>
      <c r="F32" s="36"/>
      <c r="G32" s="36" t="n">
        <f aca="false">PRODUCT(C32:F32)</f>
        <v>1</v>
      </c>
    </row>
    <row r="34" s="1" customFormat="true" ht="45" hidden="false" customHeight="true" outlineLevel="0" collapsed="false">
      <c r="A34" s="19" t="s">
        <v>173</v>
      </c>
      <c r="B34" s="19" t="s">
        <v>163</v>
      </c>
      <c r="C34" s="19" t="s">
        <v>21</v>
      </c>
      <c r="D34" s="32" t="s">
        <v>22</v>
      </c>
      <c r="E34" s="33" t="s">
        <v>23</v>
      </c>
      <c r="F34" s="33" t="s">
        <v>23</v>
      </c>
      <c r="G34" s="34" t="n">
        <f aca="false">SUM(G35:G38)</f>
        <v>27700</v>
      </c>
    </row>
    <row r="35" customFormat="false" ht="15" hidden="false" customHeight="false" outlineLevel="0" collapsed="false">
      <c r="A35" s="37" t="s">
        <v>174</v>
      </c>
      <c r="B35" s="37" t="s">
        <v>167</v>
      </c>
      <c r="C35" s="38"/>
      <c r="D35" s="38"/>
      <c r="E35" s="38"/>
      <c r="F35" s="38"/>
      <c r="G35" s="39"/>
    </row>
    <row r="36" customFormat="false" ht="15" hidden="false" customHeight="false" outlineLevel="0" collapsed="false">
      <c r="A36" s="35" t="s">
        <v>164</v>
      </c>
      <c r="B36" s="35"/>
      <c r="C36" s="36" t="n">
        <v>760</v>
      </c>
      <c r="D36" s="36"/>
      <c r="E36" s="36"/>
      <c r="F36" s="36"/>
      <c r="G36" s="36" t="n">
        <f aca="false">PRODUCT(C36:F36)</f>
        <v>760</v>
      </c>
    </row>
    <row r="37" customFormat="false" ht="15" hidden="false" customHeight="false" outlineLevel="0" collapsed="false">
      <c r="A37" s="37" t="s">
        <v>175</v>
      </c>
      <c r="B37" s="37" t="s">
        <v>167</v>
      </c>
      <c r="C37" s="38"/>
      <c r="D37" s="38"/>
      <c r="E37" s="38"/>
      <c r="F37" s="38"/>
      <c r="G37" s="39"/>
    </row>
    <row r="38" customFormat="false" ht="15" hidden="false" customHeight="false" outlineLevel="0" collapsed="false">
      <c r="A38" s="35" t="s">
        <v>164</v>
      </c>
      <c r="B38" s="35"/>
      <c r="C38" s="36" t="n">
        <v>26940</v>
      </c>
      <c r="D38" s="36"/>
      <c r="E38" s="36"/>
      <c r="F38" s="36"/>
      <c r="G38" s="36" t="n">
        <f aca="false">PRODUCT(C38:F38)</f>
        <v>26940</v>
      </c>
    </row>
    <row r="40" customFormat="false" ht="15" hidden="false" customHeight="false" outlineLevel="0" collapsed="false">
      <c r="B40" s="1" t="s">
        <v>161</v>
      </c>
      <c r="C40" s="6" t="s">
        <v>5</v>
      </c>
      <c r="D40" s="7" t="s">
        <v>6</v>
      </c>
      <c r="E40" s="6" t="s">
        <v>7</v>
      </c>
    </row>
    <row r="41" customFormat="false" ht="15" hidden="false" customHeight="false" outlineLevel="0" collapsed="false">
      <c r="B41" s="1" t="s">
        <v>161</v>
      </c>
      <c r="C41" s="6" t="s">
        <v>8</v>
      </c>
      <c r="D41" s="7" t="s">
        <v>25</v>
      </c>
      <c r="E41" s="6" t="s">
        <v>26</v>
      </c>
    </row>
    <row r="43" s="1" customFormat="true" ht="45" hidden="false" customHeight="true" outlineLevel="0" collapsed="false">
      <c r="A43" s="19" t="s">
        <v>176</v>
      </c>
      <c r="B43" s="19" t="s">
        <v>163</v>
      </c>
      <c r="C43" s="19" t="s">
        <v>27</v>
      </c>
      <c r="D43" s="32" t="s">
        <v>11</v>
      </c>
      <c r="E43" s="33" t="s">
        <v>28</v>
      </c>
      <c r="F43" s="33" t="s">
        <v>28</v>
      </c>
      <c r="G43" s="34" t="n">
        <f aca="false">SUM(G44)</f>
        <v>33</v>
      </c>
    </row>
    <row r="44" customFormat="false" ht="15" hidden="false" customHeight="false" outlineLevel="0" collapsed="false">
      <c r="A44" s="35" t="s">
        <v>164</v>
      </c>
      <c r="B44" s="35"/>
      <c r="C44" s="36" t="n">
        <v>33</v>
      </c>
      <c r="D44" s="36"/>
      <c r="E44" s="36"/>
      <c r="F44" s="36"/>
      <c r="G44" s="36" t="n">
        <f aca="false">PRODUCT(C44:F44)</f>
        <v>33</v>
      </c>
    </row>
    <row r="46" s="1" customFormat="true" ht="45" hidden="false" customHeight="true" outlineLevel="0" collapsed="false">
      <c r="A46" s="19" t="s">
        <v>177</v>
      </c>
      <c r="B46" s="19" t="s">
        <v>163</v>
      </c>
      <c r="C46" s="19" t="s">
        <v>29</v>
      </c>
      <c r="D46" s="32" t="s">
        <v>11</v>
      </c>
      <c r="E46" s="33" t="s">
        <v>30</v>
      </c>
      <c r="F46" s="33" t="s">
        <v>30</v>
      </c>
      <c r="G46" s="34" t="n">
        <f aca="false">SUM(G47:G48)</f>
        <v>63</v>
      </c>
    </row>
    <row r="47" customFormat="false" ht="15" hidden="false" customHeight="false" outlineLevel="0" collapsed="false">
      <c r="A47" s="37" t="s">
        <v>166</v>
      </c>
      <c r="B47" s="37" t="s">
        <v>167</v>
      </c>
      <c r="C47" s="38"/>
      <c r="D47" s="38"/>
      <c r="E47" s="38"/>
      <c r="F47" s="38"/>
      <c r="G47" s="39"/>
    </row>
    <row r="48" customFormat="false" ht="15" hidden="false" customHeight="false" outlineLevel="0" collapsed="false">
      <c r="A48" s="35" t="s">
        <v>164</v>
      </c>
      <c r="B48" s="35"/>
      <c r="C48" s="36" t="n">
        <v>63</v>
      </c>
      <c r="D48" s="36"/>
      <c r="E48" s="36"/>
      <c r="F48" s="36"/>
      <c r="G48" s="36" t="n">
        <f aca="false">PRODUCT(C48:F48)</f>
        <v>63</v>
      </c>
    </row>
    <row r="50" s="1" customFormat="true" ht="45" hidden="false" customHeight="true" outlineLevel="0" collapsed="false">
      <c r="A50" s="19" t="s">
        <v>178</v>
      </c>
      <c r="B50" s="19" t="s">
        <v>163</v>
      </c>
      <c r="C50" s="19" t="s">
        <v>31</v>
      </c>
      <c r="D50" s="32" t="s">
        <v>11</v>
      </c>
      <c r="E50" s="33" t="s">
        <v>32</v>
      </c>
      <c r="F50" s="33" t="s">
        <v>32</v>
      </c>
      <c r="G50" s="34" t="n">
        <f aca="false">SUM(G51)</f>
        <v>37</v>
      </c>
    </row>
    <row r="51" customFormat="false" ht="15" hidden="false" customHeight="false" outlineLevel="0" collapsed="false">
      <c r="A51" s="35" t="s">
        <v>164</v>
      </c>
      <c r="B51" s="35"/>
      <c r="C51" s="36" t="n">
        <v>37</v>
      </c>
      <c r="D51" s="36"/>
      <c r="E51" s="36"/>
      <c r="F51" s="36"/>
      <c r="G51" s="36" t="n">
        <f aca="false">PRODUCT(C51:F51)</f>
        <v>37</v>
      </c>
    </row>
    <row r="53" s="1" customFormat="true" ht="45" hidden="false" customHeight="true" outlineLevel="0" collapsed="false">
      <c r="A53" s="19" t="s">
        <v>179</v>
      </c>
      <c r="B53" s="19" t="s">
        <v>163</v>
      </c>
      <c r="C53" s="19" t="s">
        <v>33</v>
      </c>
      <c r="D53" s="32" t="s">
        <v>11</v>
      </c>
      <c r="E53" s="33" t="s">
        <v>34</v>
      </c>
      <c r="F53" s="33" t="s">
        <v>34</v>
      </c>
      <c r="G53" s="34" t="n">
        <f aca="false">SUM(G54)</f>
        <v>65</v>
      </c>
    </row>
    <row r="54" customFormat="false" ht="15" hidden="false" customHeight="false" outlineLevel="0" collapsed="false">
      <c r="A54" s="35" t="s">
        <v>164</v>
      </c>
      <c r="B54" s="35"/>
      <c r="C54" s="36" t="n">
        <v>65</v>
      </c>
      <c r="D54" s="36"/>
      <c r="E54" s="36"/>
      <c r="F54" s="36"/>
      <c r="G54" s="36" t="n">
        <f aca="false">PRODUCT(C54:F54)</f>
        <v>65</v>
      </c>
    </row>
    <row r="56" s="1" customFormat="true" ht="45" hidden="false" customHeight="true" outlineLevel="0" collapsed="false">
      <c r="A56" s="19" t="s">
        <v>180</v>
      </c>
      <c r="B56" s="19" t="s">
        <v>163</v>
      </c>
      <c r="C56" s="19" t="s">
        <v>35</v>
      </c>
      <c r="D56" s="32" t="s">
        <v>11</v>
      </c>
      <c r="E56" s="33" t="s">
        <v>36</v>
      </c>
      <c r="F56" s="33" t="s">
        <v>36</v>
      </c>
      <c r="G56" s="34" t="n">
        <f aca="false">SUM(G57:G58)</f>
        <v>30</v>
      </c>
    </row>
    <row r="57" customFormat="false" ht="15" hidden="false" customHeight="false" outlineLevel="0" collapsed="false">
      <c r="A57" s="37" t="s">
        <v>168</v>
      </c>
      <c r="B57" s="37" t="s">
        <v>167</v>
      </c>
      <c r="C57" s="38"/>
      <c r="D57" s="38"/>
      <c r="E57" s="38"/>
      <c r="F57" s="38"/>
      <c r="G57" s="39"/>
    </row>
    <row r="58" customFormat="false" ht="15" hidden="false" customHeight="false" outlineLevel="0" collapsed="false">
      <c r="A58" s="35" t="s">
        <v>164</v>
      </c>
      <c r="B58" s="35"/>
      <c r="C58" s="36" t="n">
        <v>30</v>
      </c>
      <c r="D58" s="36"/>
      <c r="E58" s="36"/>
      <c r="F58" s="36"/>
      <c r="G58" s="36" t="n">
        <f aca="false">PRODUCT(C58:F58)</f>
        <v>30</v>
      </c>
    </row>
    <row r="60" s="1" customFormat="true" ht="45" hidden="false" customHeight="true" outlineLevel="0" collapsed="false">
      <c r="A60" s="19" t="s">
        <v>181</v>
      </c>
      <c r="B60" s="19" t="s">
        <v>163</v>
      </c>
      <c r="C60" s="19" t="s">
        <v>37</v>
      </c>
      <c r="D60" s="32" t="s">
        <v>11</v>
      </c>
      <c r="E60" s="33" t="s">
        <v>38</v>
      </c>
      <c r="F60" s="33" t="s">
        <v>38</v>
      </c>
      <c r="G60" s="34" t="n">
        <f aca="false">SUM(G61)</f>
        <v>39</v>
      </c>
    </row>
    <row r="61" customFormat="false" ht="15" hidden="false" customHeight="false" outlineLevel="0" collapsed="false">
      <c r="A61" s="35" t="s">
        <v>164</v>
      </c>
      <c r="B61" s="35"/>
      <c r="C61" s="36" t="n">
        <v>39</v>
      </c>
      <c r="D61" s="36"/>
      <c r="E61" s="36"/>
      <c r="F61" s="36"/>
      <c r="G61" s="36" t="n">
        <f aca="false">PRODUCT(C61:F61)</f>
        <v>39</v>
      </c>
    </row>
    <row r="63" s="1" customFormat="true" ht="45" hidden="false" customHeight="true" outlineLevel="0" collapsed="false">
      <c r="A63" s="19" t="s">
        <v>182</v>
      </c>
      <c r="B63" s="19" t="s">
        <v>163</v>
      </c>
      <c r="C63" s="19" t="s">
        <v>39</v>
      </c>
      <c r="D63" s="32" t="s">
        <v>11</v>
      </c>
      <c r="E63" s="33" t="s">
        <v>40</v>
      </c>
      <c r="F63" s="33" t="s">
        <v>40</v>
      </c>
      <c r="G63" s="34" t="n">
        <f aca="false">SUM(G64)</f>
        <v>530</v>
      </c>
    </row>
    <row r="64" customFormat="false" ht="15" hidden="false" customHeight="false" outlineLevel="0" collapsed="false">
      <c r="A64" s="35" t="s">
        <v>164</v>
      </c>
      <c r="B64" s="35"/>
      <c r="C64" s="36" t="n">
        <v>530</v>
      </c>
      <c r="D64" s="36"/>
      <c r="E64" s="36"/>
      <c r="F64" s="36"/>
      <c r="G64" s="36" t="n">
        <f aca="false">PRODUCT(C64:F64)</f>
        <v>530</v>
      </c>
    </row>
    <row r="66" s="1" customFormat="true" ht="45" hidden="false" customHeight="true" outlineLevel="0" collapsed="false">
      <c r="A66" s="19" t="s">
        <v>183</v>
      </c>
      <c r="B66" s="19" t="s">
        <v>163</v>
      </c>
      <c r="C66" s="19" t="s">
        <v>41</v>
      </c>
      <c r="D66" s="32" t="s">
        <v>11</v>
      </c>
      <c r="E66" s="33" t="s">
        <v>42</v>
      </c>
      <c r="F66" s="33" t="s">
        <v>42</v>
      </c>
      <c r="G66" s="34" t="n">
        <f aca="false">SUM(G67)</f>
        <v>19</v>
      </c>
    </row>
    <row r="67" customFormat="false" ht="15" hidden="false" customHeight="false" outlineLevel="0" collapsed="false">
      <c r="A67" s="35" t="s">
        <v>164</v>
      </c>
      <c r="B67" s="35"/>
      <c r="C67" s="36" t="n">
        <v>19</v>
      </c>
      <c r="D67" s="36"/>
      <c r="E67" s="36"/>
      <c r="F67" s="36"/>
      <c r="G67" s="36" t="n">
        <f aca="false">PRODUCT(C67:F67)</f>
        <v>19</v>
      </c>
    </row>
    <row r="69" s="1" customFormat="true" ht="45" hidden="false" customHeight="true" outlineLevel="0" collapsed="false">
      <c r="A69" s="19" t="s">
        <v>184</v>
      </c>
      <c r="B69" s="19" t="s">
        <v>163</v>
      </c>
      <c r="C69" s="19" t="s">
        <v>43</v>
      </c>
      <c r="D69" s="32" t="s">
        <v>11</v>
      </c>
      <c r="E69" s="33" t="s">
        <v>44</v>
      </c>
      <c r="F69" s="33" t="s">
        <v>44</v>
      </c>
      <c r="G69" s="34" t="n">
        <f aca="false">SUM(G70:G71)</f>
        <v>33</v>
      </c>
    </row>
    <row r="70" customFormat="false" ht="15" hidden="false" customHeight="false" outlineLevel="0" collapsed="false">
      <c r="A70" s="37" t="s">
        <v>131</v>
      </c>
      <c r="B70" s="37" t="s">
        <v>167</v>
      </c>
      <c r="C70" s="38"/>
      <c r="D70" s="38"/>
      <c r="E70" s="38"/>
      <c r="F70" s="38"/>
      <c r="G70" s="39"/>
    </row>
    <row r="71" customFormat="false" ht="15" hidden="false" customHeight="false" outlineLevel="0" collapsed="false">
      <c r="A71" s="35" t="s">
        <v>164</v>
      </c>
      <c r="B71" s="35"/>
      <c r="C71" s="36" t="n">
        <v>33</v>
      </c>
      <c r="D71" s="36"/>
      <c r="E71" s="36"/>
      <c r="F71" s="36"/>
      <c r="G71" s="36" t="n">
        <f aca="false">PRODUCT(C71:F71)</f>
        <v>33</v>
      </c>
    </row>
    <row r="73" s="1" customFormat="true" ht="45" hidden="false" customHeight="true" outlineLevel="0" collapsed="false">
      <c r="A73" s="19" t="s">
        <v>185</v>
      </c>
      <c r="B73" s="19" t="s">
        <v>163</v>
      </c>
      <c r="C73" s="19" t="s">
        <v>45</v>
      </c>
      <c r="D73" s="32" t="s">
        <v>11</v>
      </c>
      <c r="E73" s="33" t="s">
        <v>46</v>
      </c>
      <c r="F73" s="33" t="s">
        <v>46</v>
      </c>
      <c r="G73" s="34" t="n">
        <f aca="false">SUM(G74)</f>
        <v>1</v>
      </c>
    </row>
    <row r="74" customFormat="false" ht="15" hidden="false" customHeight="false" outlineLevel="0" collapsed="false">
      <c r="A74" s="35" t="s">
        <v>164</v>
      </c>
      <c r="B74" s="35"/>
      <c r="C74" s="36" t="n">
        <v>1</v>
      </c>
      <c r="D74" s="36"/>
      <c r="E74" s="36"/>
      <c r="F74" s="36"/>
      <c r="G74" s="36" t="n">
        <f aca="false">PRODUCT(C74:F74)</f>
        <v>1</v>
      </c>
    </row>
    <row r="76" customFormat="false" ht="15" hidden="false" customHeight="false" outlineLevel="0" collapsed="false">
      <c r="B76" s="1" t="s">
        <v>161</v>
      </c>
      <c r="C76" s="6" t="s">
        <v>5</v>
      </c>
      <c r="D76" s="7" t="s">
        <v>6</v>
      </c>
      <c r="E76" s="6" t="s">
        <v>7</v>
      </c>
    </row>
    <row r="77" customFormat="false" ht="15" hidden="false" customHeight="false" outlineLevel="0" collapsed="false">
      <c r="B77" s="1" t="s">
        <v>161</v>
      </c>
      <c r="C77" s="6" t="s">
        <v>8</v>
      </c>
      <c r="D77" s="7" t="s">
        <v>47</v>
      </c>
      <c r="E77" s="6" t="s">
        <v>48</v>
      </c>
    </row>
    <row r="79" s="1" customFormat="true" ht="45" hidden="false" customHeight="true" outlineLevel="0" collapsed="false">
      <c r="A79" s="19" t="s">
        <v>186</v>
      </c>
      <c r="B79" s="19" t="s">
        <v>163</v>
      </c>
      <c r="C79" s="19" t="s">
        <v>49</v>
      </c>
      <c r="D79" s="32" t="s">
        <v>22</v>
      </c>
      <c r="E79" s="33" t="s">
        <v>50</v>
      </c>
      <c r="F79" s="33" t="s">
        <v>50</v>
      </c>
      <c r="G79" s="34" t="n">
        <f aca="false">SUM(G80)</f>
        <v>760</v>
      </c>
    </row>
    <row r="80" customFormat="false" ht="15" hidden="false" customHeight="false" outlineLevel="0" collapsed="false">
      <c r="A80" s="35" t="s">
        <v>164</v>
      </c>
      <c r="B80" s="35"/>
      <c r="C80" s="36" t="n">
        <v>760</v>
      </c>
      <c r="D80" s="36"/>
      <c r="E80" s="36"/>
      <c r="F80" s="36"/>
      <c r="G80" s="36" t="n">
        <f aca="false">PRODUCT(C80:F80)</f>
        <v>760</v>
      </c>
    </row>
    <row r="82" s="1" customFormat="true" ht="45" hidden="false" customHeight="true" outlineLevel="0" collapsed="false">
      <c r="A82" s="19" t="s">
        <v>187</v>
      </c>
      <c r="B82" s="19" t="s">
        <v>163</v>
      </c>
      <c r="C82" s="19" t="s">
        <v>51</v>
      </c>
      <c r="D82" s="32" t="s">
        <v>22</v>
      </c>
      <c r="E82" s="33" t="s">
        <v>52</v>
      </c>
      <c r="F82" s="33" t="s">
        <v>52</v>
      </c>
      <c r="G82" s="34" t="n">
        <f aca="false">SUM(G83)</f>
        <v>26940</v>
      </c>
    </row>
    <row r="83" customFormat="false" ht="15" hidden="false" customHeight="false" outlineLevel="0" collapsed="false">
      <c r="A83" s="35" t="s">
        <v>164</v>
      </c>
      <c r="B83" s="35"/>
      <c r="C83" s="36" t="n">
        <v>26940</v>
      </c>
      <c r="D83" s="36"/>
      <c r="E83" s="36"/>
      <c r="F83" s="36"/>
      <c r="G83" s="36" t="n">
        <f aca="false">PRODUCT(C83:F83)</f>
        <v>26940</v>
      </c>
    </row>
    <row r="85" s="1" customFormat="true" ht="45" hidden="false" customHeight="true" outlineLevel="0" collapsed="false">
      <c r="A85" s="19" t="s">
        <v>188</v>
      </c>
      <c r="B85" s="19" t="s">
        <v>163</v>
      </c>
      <c r="C85" s="19" t="s">
        <v>53</v>
      </c>
      <c r="D85" s="32" t="s">
        <v>22</v>
      </c>
      <c r="E85" s="33" t="s">
        <v>54</v>
      </c>
      <c r="F85" s="33" t="s">
        <v>54</v>
      </c>
      <c r="G85" s="34" t="n">
        <f aca="false">SUM(G86)</f>
        <v>24125</v>
      </c>
    </row>
    <row r="86" customFormat="false" ht="15" hidden="false" customHeight="false" outlineLevel="0" collapsed="false">
      <c r="A86" s="35" t="s">
        <v>164</v>
      </c>
      <c r="B86" s="35"/>
      <c r="C86" s="36" t="n">
        <v>24125</v>
      </c>
      <c r="D86" s="36"/>
      <c r="E86" s="36"/>
      <c r="F86" s="36"/>
      <c r="G86" s="36" t="n">
        <f aca="false">PRODUCT(C86:F86)</f>
        <v>24125</v>
      </c>
    </row>
    <row r="88" s="1" customFormat="true" ht="45" hidden="false" customHeight="true" outlineLevel="0" collapsed="false">
      <c r="A88" s="19" t="s">
        <v>189</v>
      </c>
      <c r="B88" s="19" t="s">
        <v>163</v>
      </c>
      <c r="C88" s="19" t="s">
        <v>55</v>
      </c>
      <c r="D88" s="32" t="s">
        <v>11</v>
      </c>
      <c r="E88" s="33" t="s">
        <v>56</v>
      </c>
      <c r="F88" s="33" t="s">
        <v>56</v>
      </c>
      <c r="G88" s="34" t="n">
        <f aca="false">SUM(G89)</f>
        <v>39</v>
      </c>
    </row>
    <row r="89" customFormat="false" ht="15" hidden="false" customHeight="false" outlineLevel="0" collapsed="false">
      <c r="A89" s="35" t="s">
        <v>164</v>
      </c>
      <c r="B89" s="35"/>
      <c r="C89" s="36" t="n">
        <v>39</v>
      </c>
      <c r="D89" s="36"/>
      <c r="E89" s="36"/>
      <c r="F89" s="36"/>
      <c r="G89" s="36" t="n">
        <f aca="false">PRODUCT(C89:F89)</f>
        <v>39</v>
      </c>
    </row>
    <row r="91" customFormat="false" ht="15" hidden="false" customHeight="false" outlineLevel="0" collapsed="false">
      <c r="B91" s="1" t="s">
        <v>161</v>
      </c>
      <c r="C91" s="6" t="s">
        <v>5</v>
      </c>
      <c r="D91" s="7" t="s">
        <v>6</v>
      </c>
      <c r="E91" s="6" t="s">
        <v>7</v>
      </c>
    </row>
    <row r="92" customFormat="false" ht="15" hidden="false" customHeight="false" outlineLevel="0" collapsed="false">
      <c r="B92" s="1" t="s">
        <v>161</v>
      </c>
      <c r="C92" s="6" t="s">
        <v>8</v>
      </c>
      <c r="D92" s="7" t="s">
        <v>57</v>
      </c>
      <c r="E92" s="6" t="s">
        <v>58</v>
      </c>
    </row>
    <row r="94" s="1" customFormat="true" ht="45" hidden="false" customHeight="true" outlineLevel="0" collapsed="false">
      <c r="A94" s="19" t="s">
        <v>190</v>
      </c>
      <c r="B94" s="19" t="s">
        <v>163</v>
      </c>
      <c r="C94" s="19" t="s">
        <v>59</v>
      </c>
      <c r="D94" s="32" t="s">
        <v>11</v>
      </c>
      <c r="E94" s="33" t="s">
        <v>60</v>
      </c>
      <c r="F94" s="33" t="s">
        <v>60</v>
      </c>
      <c r="G94" s="34" t="n">
        <f aca="false">SUM(G95)</f>
        <v>37</v>
      </c>
    </row>
    <row r="95" customFormat="false" ht="15" hidden="false" customHeight="false" outlineLevel="0" collapsed="false">
      <c r="A95" s="35" t="s">
        <v>164</v>
      </c>
      <c r="B95" s="35"/>
      <c r="C95" s="36" t="n">
        <v>37</v>
      </c>
      <c r="D95" s="36"/>
      <c r="E95" s="36"/>
      <c r="F95" s="36"/>
      <c r="G95" s="36" t="n">
        <f aca="false">PRODUCT(C95:F95)</f>
        <v>37</v>
      </c>
    </row>
    <row r="97" s="1" customFormat="true" ht="45" hidden="false" customHeight="true" outlineLevel="0" collapsed="false">
      <c r="A97" s="19" t="s">
        <v>191</v>
      </c>
      <c r="B97" s="19" t="s">
        <v>163</v>
      </c>
      <c r="C97" s="19" t="s">
        <v>61</v>
      </c>
      <c r="D97" s="32" t="s">
        <v>11</v>
      </c>
      <c r="E97" s="33" t="s">
        <v>62</v>
      </c>
      <c r="F97" s="33" t="s">
        <v>62</v>
      </c>
      <c r="G97" s="34" t="n">
        <f aca="false">SUM(G98)</f>
        <v>39</v>
      </c>
    </row>
    <row r="98" customFormat="false" ht="15" hidden="false" customHeight="false" outlineLevel="0" collapsed="false">
      <c r="A98" s="35" t="s">
        <v>164</v>
      </c>
      <c r="B98" s="35"/>
      <c r="C98" s="36" t="n">
        <v>39</v>
      </c>
      <c r="D98" s="36"/>
      <c r="E98" s="36"/>
      <c r="F98" s="36"/>
      <c r="G98" s="36" t="n">
        <f aca="false">PRODUCT(C98:F98)</f>
        <v>39</v>
      </c>
    </row>
    <row r="100" s="1" customFormat="true" ht="45" hidden="false" customHeight="true" outlineLevel="0" collapsed="false">
      <c r="A100" s="19" t="s">
        <v>192</v>
      </c>
      <c r="B100" s="19" t="s">
        <v>163</v>
      </c>
      <c r="C100" s="19" t="s">
        <v>63</v>
      </c>
      <c r="D100" s="32" t="s">
        <v>11</v>
      </c>
      <c r="E100" s="33" t="s">
        <v>64</v>
      </c>
      <c r="F100" s="33" t="s">
        <v>64</v>
      </c>
      <c r="G100" s="34" t="n">
        <f aca="false">SUM(G101)</f>
        <v>37</v>
      </c>
    </row>
    <row r="101" customFormat="false" ht="15" hidden="false" customHeight="false" outlineLevel="0" collapsed="false">
      <c r="A101" s="35" t="s">
        <v>164</v>
      </c>
      <c r="B101" s="35"/>
      <c r="C101" s="36" t="n">
        <v>37</v>
      </c>
      <c r="D101" s="36"/>
      <c r="E101" s="36"/>
      <c r="F101" s="36"/>
      <c r="G101" s="36" t="n">
        <f aca="false">PRODUCT(C101:F101)</f>
        <v>37</v>
      </c>
    </row>
    <row r="103" s="1" customFormat="true" ht="45" hidden="false" customHeight="true" outlineLevel="0" collapsed="false">
      <c r="A103" s="19" t="s">
        <v>193</v>
      </c>
      <c r="B103" s="19" t="s">
        <v>163</v>
      </c>
      <c r="C103" s="19" t="s">
        <v>65</v>
      </c>
      <c r="D103" s="32" t="s">
        <v>11</v>
      </c>
      <c r="E103" s="33" t="s">
        <v>66</v>
      </c>
      <c r="F103" s="33" t="s">
        <v>66</v>
      </c>
      <c r="G103" s="34" t="n">
        <f aca="false">SUM(G104)</f>
        <v>37</v>
      </c>
    </row>
    <row r="104" customFormat="false" ht="15" hidden="false" customHeight="false" outlineLevel="0" collapsed="false">
      <c r="A104" s="35" t="s">
        <v>164</v>
      </c>
      <c r="B104" s="35"/>
      <c r="C104" s="36" t="n">
        <v>37</v>
      </c>
      <c r="D104" s="36"/>
      <c r="E104" s="36"/>
      <c r="F104" s="36"/>
      <c r="G104" s="36" t="n">
        <f aca="false">PRODUCT(C104:F104)</f>
        <v>37</v>
      </c>
    </row>
    <row r="106" s="1" customFormat="true" ht="45" hidden="false" customHeight="true" outlineLevel="0" collapsed="false">
      <c r="A106" s="19" t="s">
        <v>194</v>
      </c>
      <c r="B106" s="19" t="s">
        <v>163</v>
      </c>
      <c r="C106" s="19" t="s">
        <v>67</v>
      </c>
      <c r="D106" s="32" t="s">
        <v>11</v>
      </c>
      <c r="E106" s="33" t="s">
        <v>68</v>
      </c>
      <c r="F106" s="33" t="s">
        <v>68</v>
      </c>
      <c r="G106" s="34" t="n">
        <f aca="false">SUM(G107)</f>
        <v>37</v>
      </c>
    </row>
    <row r="107" customFormat="false" ht="15" hidden="false" customHeight="false" outlineLevel="0" collapsed="false">
      <c r="A107" s="35" t="s">
        <v>164</v>
      </c>
      <c r="B107" s="35"/>
      <c r="C107" s="36" t="n">
        <v>37</v>
      </c>
      <c r="D107" s="36"/>
      <c r="E107" s="36"/>
      <c r="F107" s="36"/>
      <c r="G107" s="36" t="n">
        <f aca="false">PRODUCT(C107:F107)</f>
        <v>37</v>
      </c>
    </row>
  </sheetData>
  <sheetProtection sheet="true"/>
  <mergeCells count="30">
    <mergeCell ref="E1:H1"/>
    <mergeCell ref="E2:H2"/>
    <mergeCell ref="E3:H3"/>
    <mergeCell ref="E4:H4"/>
    <mergeCell ref="C6:G6"/>
    <mergeCell ref="E13:F13"/>
    <mergeCell ref="E16:F16"/>
    <mergeCell ref="E22:F22"/>
    <mergeCell ref="E25:F25"/>
    <mergeCell ref="E28:F28"/>
    <mergeCell ref="E34:F34"/>
    <mergeCell ref="E43:F43"/>
    <mergeCell ref="E46:F46"/>
    <mergeCell ref="E50:F50"/>
    <mergeCell ref="E53:F53"/>
    <mergeCell ref="E56:F56"/>
    <mergeCell ref="E60:F60"/>
    <mergeCell ref="E63:F63"/>
    <mergeCell ref="E66:F66"/>
    <mergeCell ref="E69:F69"/>
    <mergeCell ref="E73:F73"/>
    <mergeCell ref="E79:F79"/>
    <mergeCell ref="E82:F82"/>
    <mergeCell ref="E85:F85"/>
    <mergeCell ref="E88:F88"/>
    <mergeCell ref="E94:F94"/>
    <mergeCell ref="E97:F97"/>
    <mergeCell ref="E100:F100"/>
    <mergeCell ref="E103:F103"/>
    <mergeCell ref="E106:F106"/>
  </mergeCells>
  <printOptions headings="false" gridLines="fals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2025-07-10T10:43:36Z</dcterms:created>
  <dc:creator/>
  <dc:description/>
  <dc:language>es-ES</dc:language>
  <cp:lastModifiedBy/>
  <dcterms:modified xsi:type="dcterms:W3CDTF">2025-07-10T10:43:38Z</dcterms:modified>
  <cp:revision>0</cp:revision>
  <dc:subject/>
  <dc:title/>
</cp:coreProperties>
</file>