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RBANISME\TECNICS\Montse Colomer\CASA CULTURA\"/>
    </mc:Choice>
  </mc:AlternateContent>
  <bookViews>
    <workbookView xWindow="0" yWindow="0" windowWidth="23445" windowHeight="107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1" i="1"/>
  <c r="G38" i="1"/>
  <c r="G30" i="1"/>
  <c r="G28" i="1"/>
  <c r="G29" i="1"/>
  <c r="G31" i="1"/>
  <c r="G27" i="1"/>
  <c r="G21" i="1"/>
  <c r="G22" i="1"/>
  <c r="G12" i="1"/>
  <c r="G13" i="1"/>
  <c r="G14" i="1"/>
  <c r="G15" i="1"/>
  <c r="G11" i="1"/>
  <c r="G16" i="1" s="1"/>
  <c r="G5" i="1"/>
  <c r="G6" i="1"/>
  <c r="G32" i="1" l="1"/>
</calcChain>
</file>

<file path=xl/sharedStrings.xml><?xml version="1.0" encoding="utf-8"?>
<sst xmlns="http://schemas.openxmlformats.org/spreadsheetml/2006/main" count="87" uniqueCount="52">
  <si>
    <r>
      <rPr>
        <sz val="8"/>
        <rFont val="Microsoft Sans Serif"/>
        <family val="2"/>
      </rPr>
      <t>NUM.</t>
    </r>
  </si>
  <si>
    <r>
      <rPr>
        <sz val="8"/>
        <rFont val="Microsoft Sans Serif"/>
        <family val="2"/>
      </rPr>
      <t>CODI</t>
    </r>
  </si>
  <si>
    <r>
      <rPr>
        <sz val="8"/>
        <rFont val="Microsoft Sans Serif"/>
        <family val="2"/>
      </rPr>
      <t>UA</t>
    </r>
  </si>
  <si>
    <r>
      <rPr>
        <sz val="8"/>
        <rFont val="Microsoft Sans Serif"/>
        <family val="2"/>
      </rPr>
      <t>DESCRIPCIÓ</t>
    </r>
  </si>
  <si>
    <r>
      <rPr>
        <sz val="8"/>
        <rFont val="Microsoft Sans Serif"/>
        <family val="2"/>
      </rPr>
      <t>PREU</t>
    </r>
  </si>
  <si>
    <r>
      <rPr>
        <sz val="8"/>
        <rFont val="Microsoft Sans Serif"/>
        <family val="2"/>
      </rPr>
      <t>AMIDAMENT</t>
    </r>
  </si>
  <si>
    <r>
      <rPr>
        <sz val="8"/>
        <rFont val="Microsoft Sans Serif"/>
        <family val="2"/>
      </rPr>
      <t>IMPORT</t>
    </r>
  </si>
  <si>
    <r>
      <rPr>
        <sz val="8"/>
        <rFont val="Microsoft Sans Serif"/>
        <family val="2"/>
      </rPr>
      <t>PEDDFMRM200</t>
    </r>
  </si>
  <si>
    <r>
      <rPr>
        <sz val="8"/>
        <rFont val="Microsoft Sans Serif"/>
        <family val="2"/>
      </rPr>
      <t>m2</t>
    </r>
  </si>
  <si>
    <r>
      <rPr>
        <sz val="8"/>
        <rFont val="Microsoft Sans Serif"/>
        <family val="2"/>
      </rPr>
      <t xml:space="preserve">Demolición de carpintería de madera en muros sin recuperación material,   realizada   mediante   medios   manuales,   incluyendo desmontaje  de  cercos,  hojas  y  herrajes.  Incluyendo  retirada escombros a pie de carga y limpieza. Incluidor transporte
</t>
    </r>
    <r>
      <rPr>
        <sz val="8"/>
        <rFont val="Microsoft Sans Serif"/>
        <family val="2"/>
      </rPr>
      <t>y  canon  de  eliminación  de  residuos.  Estimando  verdadera magnitud en su medición. (P - 8)</t>
    </r>
  </si>
  <si>
    <r>
      <rPr>
        <sz val="8"/>
        <rFont val="Microsoft Sans Serif"/>
        <family val="2"/>
      </rPr>
      <t>PETAVPAR01</t>
    </r>
  </si>
  <si>
    <r>
      <rPr>
        <sz val="8"/>
        <rFont val="Microsoft Sans Serif"/>
        <family val="2"/>
      </rPr>
      <t>u</t>
    </r>
  </si>
  <si>
    <r>
      <rPr>
        <sz val="8"/>
        <rFont val="Microsoft Sans Serif"/>
        <family val="2"/>
      </rPr>
      <t xml:space="preserve">TIPUS 1 - Carpintería  exterior d'alumini amb vidre  3/3+12+4/4 para ventanas practicables compuesta por precerco de aluminio anodizado y cerco de aluminio lacado hasta 2.5 m2. Incluyendo herrajes, sellados, juntas de estanqueidad. Color verde carruaje o  a  escollir  per  DF.  Tapajuntes  recte  de  85mm  amb  finestra batent i fixe. Mides 1000x2000
</t>
    </r>
    <r>
      <rPr>
        <sz val="8"/>
        <rFont val="Microsoft Sans Serif"/>
        <family val="2"/>
      </rPr>
      <t>(P - 9)</t>
    </r>
  </si>
  <si>
    <r>
      <rPr>
        <sz val="8"/>
        <rFont val="Microsoft Sans Serif"/>
        <family val="2"/>
      </rPr>
      <t>PETAVPAR02</t>
    </r>
  </si>
  <si>
    <r>
      <rPr>
        <sz val="8"/>
        <rFont val="Microsoft Sans Serif"/>
        <family val="2"/>
      </rPr>
      <t>TIPUS 2 - Carpintería  exterior d'alumini amb vidre  3/3+12+4/4 para ventanas practicables compuesta por precerco de aluminio anodizado y cerco de aluminio lacado hasta 2.5 m2. Incluyendo herrajes, sellados, juntas de estanqueidad. Color verde carruaje o  a  escollir  per  DF.  Tapajuntes  recte  de  85mm  amb  finestra batent i fixe. Mides 900x1500 (P - 10)</t>
    </r>
  </si>
  <si>
    <r>
      <rPr>
        <sz val="8"/>
        <rFont val="Microsoft Sans Serif"/>
        <family val="2"/>
      </rPr>
      <t>PETAVPAR03</t>
    </r>
  </si>
  <si>
    <r>
      <rPr>
        <sz val="8"/>
        <rFont val="Microsoft Sans Serif"/>
        <family val="2"/>
      </rPr>
      <t>TIPUS  3-  Carpintería  exterior  d'alumini  amb  vidre  3/3+12+4/4 para ventanas practicables compuesta por precerco de aluminio anodizado y cerco de aluminio lacado hasta 2.5 m2. Incluyendo herrajes, sellados, juntas de estanqueidad. Color verde carruaje o  a  escollir  per  DF.  Tapajuntes  recte  de  85mm  amb  finestra batent i fixe. Mides 950x1500 (P - 11)</t>
    </r>
  </si>
  <si>
    <r>
      <rPr>
        <sz val="8"/>
        <rFont val="Microsoft Sans Serif"/>
        <family val="2"/>
      </rPr>
      <t>PDJ_15R</t>
    </r>
  </si>
  <si>
    <r>
      <rPr>
        <sz val="8"/>
        <rFont val="Microsoft Sans Serif"/>
        <family val="2"/>
      </rPr>
      <t>U</t>
    </r>
  </si>
  <si>
    <r>
      <rPr>
        <sz val="8"/>
        <rFont val="Microsoft Sans Serif"/>
        <family val="2"/>
      </rPr>
      <t>Restauración de las carpinterías F1. Desmontage, decapado y esmaltado de nuevo con el mismo color original de los elementos de madera, sustituyendo aquellos que esten deteriorados, tanto de  hojas  practicables  como  de  marcos  y  premarcos, Incluidas barras antipánico. (P - 2)</t>
    </r>
  </si>
  <si>
    <r>
      <rPr>
        <sz val="8"/>
        <rFont val="Microsoft Sans Serif"/>
        <family val="2"/>
      </rPr>
      <t>PETAVPAR05</t>
    </r>
  </si>
  <si>
    <r>
      <rPr>
        <sz val="8"/>
        <rFont val="Microsoft Sans Serif"/>
        <family val="2"/>
      </rPr>
      <t>vidre 3/3+12+4/4  laminat porta entrada (P - 12)</t>
    </r>
  </si>
  <si>
    <r>
      <rPr>
        <sz val="8"/>
        <rFont val="Microsoft Sans Serif"/>
        <family val="2"/>
      </rPr>
      <t>PEBPPN200</t>
    </r>
  </si>
  <si>
    <r>
      <rPr>
        <sz val="8"/>
        <rFont val="Microsoft Sans Serif"/>
        <family val="2"/>
      </rPr>
      <t xml:space="preserve">Pintura plástica lisa color, aplicación sobre paramentos verticales y horizontales de ladrillo, yeso o cemento en interiores. Medido superficie    aplicada    descontando    huecos.    Incluso    lijado,
</t>
    </r>
    <r>
      <rPr>
        <sz val="8"/>
        <rFont val="Microsoft Sans Serif"/>
        <family val="2"/>
      </rPr>
      <t>emplastecido, fondo si fuera necesario y dos manos. (P - 4)</t>
    </r>
  </si>
  <si>
    <r>
      <rPr>
        <sz val="8"/>
        <rFont val="Microsoft Sans Serif"/>
        <family val="2"/>
      </rPr>
      <t>SI2SEDR</t>
    </r>
  </si>
  <si>
    <r>
      <rPr>
        <sz val="8"/>
        <rFont val="Microsoft Sans Serif"/>
        <family val="2"/>
      </rPr>
      <t>pa</t>
    </r>
  </si>
  <si>
    <r>
      <rPr>
        <sz val="8"/>
        <rFont val="Microsoft Sans Serif"/>
        <family val="2"/>
      </rPr>
      <t>Partida alçada a justificar relativa als mitjans de seguretat i salut a implementar per dur a terme la obra: instal·lació de  vallats i proteccions, epis, aseos portàtils, etc. (P - 13)</t>
    </r>
  </si>
  <si>
    <r>
      <rPr>
        <b/>
        <sz val="8"/>
        <rFont val="Arial"/>
        <family val="2"/>
      </rPr>
      <t xml:space="preserve">TOTAL     </t>
    </r>
    <r>
      <rPr>
        <sz val="8"/>
        <rFont val="Microsoft Sans Serif"/>
        <family val="2"/>
      </rPr>
      <t xml:space="preserve">                                                                                                                                                     </t>
    </r>
  </si>
  <si>
    <t xml:space="preserve">TOTAL                                                                                                                                                          </t>
  </si>
  <si>
    <t>ENDERROC FUSTERIES</t>
  </si>
  <si>
    <t>SUBSTITUCIÓ FUSTERIES/FINESTRES NOVES</t>
  </si>
  <si>
    <t>SUBSTITUCIÓ FUSTERIES/PINTAT EXTERIOR</t>
  </si>
  <si>
    <t xml:space="preserve">TOTAL     </t>
  </si>
  <si>
    <t>Rascado  de  pintura  vieja  y  posterior  lavado  de  superficies  en paramentos    horizontales    y    verticales.    Medido    superficie realizada, descontando huecos superiores a 1,5 m2. (P - 3)</t>
  </si>
  <si>
    <t>PEBPA300</t>
  </si>
  <si>
    <t>m2</t>
  </si>
  <si>
    <t>PDJ_13R</t>
  </si>
  <si>
    <t>Proyección en seco de chorro de partículas de material abrasivo (silicato de aluminio) sobre paramento de hormigón, eliminando contaminantes, capa de mortero de cemento y partículas sueltas del soporte. (P - 1)</t>
  </si>
  <si>
    <t>Pintura plástica lisa color, aplicación sobre paramentos verticales y horizontales de ladrillo, yeso o cemento en exteriores. Medido superficie    aplicada    descontando    huecos.    Incluso    lijado, emplastecido, fondo si fuera necesario y dos manos. (P - 5)</t>
  </si>
  <si>
    <t>Partida alçada a justificar per repàs de pedra en zones en mal estat per igualar textures i color, petites reparacions  (P - 6)</t>
  </si>
  <si>
    <t>Partida alçada justificada per mitjants auxiliars (P - 7)</t>
  </si>
  <si>
    <t>pa</t>
  </si>
  <si>
    <t>PEBPPN800</t>
  </si>
  <si>
    <t xml:space="preserve">PEBPPN801 </t>
  </si>
  <si>
    <t>PEBPPN802</t>
  </si>
  <si>
    <r>
      <rPr>
        <b/>
        <sz val="8"/>
        <rFont val="Arial"/>
        <family val="2"/>
      </rPr>
      <t xml:space="preserve">TOTAL     </t>
    </r>
    <r>
      <rPr>
        <sz val="8"/>
        <rFont val="Microsoft Sans Serif"/>
        <family val="2"/>
      </rPr>
      <t xml:space="preserve">                     </t>
    </r>
  </si>
  <si>
    <t xml:space="preserve">TOTAL  </t>
  </si>
  <si>
    <t>FAÇANA</t>
  </si>
  <si>
    <t>SEGURETAT I SALUT</t>
  </si>
  <si>
    <t>PRESSUPOST EXECUCIÓ MATERIAL</t>
  </si>
  <si>
    <t>PRESSUPOST EXECUCIÓ PER CONTRACTE</t>
  </si>
  <si>
    <t>PRESSUPOST TOTAL (iva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</si>
</sst>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icrosoft Sans Serif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Arial"/>
      <family val="2"/>
    </font>
    <font>
      <b/>
      <sz val="8"/>
      <name val="Arial"/>
    </font>
    <font>
      <b/>
      <sz val="8"/>
      <color rgb="FF00000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4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right" vertical="top" shrinkToFit="1"/>
    </xf>
    <xf numFmtId="4" fontId="5" fillId="0" borderId="1" xfId="0" applyNumberFormat="1" applyFont="1" applyFill="1" applyBorder="1" applyAlignment="1">
      <alignment horizontal="right" vertical="top" indent="1" shrinkToFit="1"/>
    </xf>
    <xf numFmtId="4" fontId="8" fillId="2" borderId="4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indent="1" shrinkToFit="1"/>
    </xf>
    <xf numFmtId="4" fontId="5" fillId="0" borderId="1" xfId="0" applyNumberFormat="1" applyFont="1" applyFill="1" applyBorder="1" applyAlignment="1">
      <alignment horizontal="right" vertical="top" shrinkToFi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4" fontId="0" fillId="2" borderId="4" xfId="0" applyNumberFormat="1" applyFill="1" applyBorder="1" applyAlignment="1">
      <alignment vertical="top" wrapText="1"/>
    </xf>
    <xf numFmtId="4" fontId="5" fillId="0" borderId="7" xfId="0" applyNumberFormat="1" applyFont="1" applyFill="1" applyBorder="1" applyAlignment="1">
      <alignment horizontal="right" vertical="top" indent="1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 indent="1"/>
    </xf>
    <xf numFmtId="0" fontId="3" fillId="2" borderId="5" xfId="0" applyFont="1" applyFill="1" applyBorder="1" applyAlignment="1">
      <alignment horizontal="right" vertical="top" wrapText="1"/>
    </xf>
    <xf numFmtId="1" fontId="5" fillId="0" borderId="8" xfId="0" applyNumberFormat="1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 wrapText="1"/>
    </xf>
    <xf numFmtId="2" fontId="5" fillId="0" borderId="8" xfId="0" applyNumberFormat="1" applyFont="1" applyFill="1" applyBorder="1" applyAlignment="1">
      <alignment horizontal="right" vertical="top" indent="1" shrinkToFit="1"/>
    </xf>
    <xf numFmtId="2" fontId="5" fillId="0" borderId="8" xfId="0" applyNumberFormat="1" applyFont="1" applyFill="1" applyBorder="1" applyAlignment="1">
      <alignment horizontal="right" vertical="top" shrinkToFit="1"/>
    </xf>
    <xf numFmtId="0" fontId="3" fillId="0" borderId="8" xfId="0" applyFont="1" applyFill="1" applyBorder="1" applyAlignment="1">
      <alignment horizontal="left" vertical="top" wrapText="1"/>
    </xf>
    <xf numFmtId="4" fontId="5" fillId="0" borderId="8" xfId="0" applyNumberFormat="1" applyFont="1" applyFill="1" applyBorder="1" applyAlignment="1">
      <alignment horizontal="right" vertical="top" shrinkToFit="1"/>
    </xf>
    <xf numFmtId="0" fontId="3" fillId="0" borderId="8" xfId="0" applyFont="1" applyFill="1" applyBorder="1" applyAlignment="1">
      <alignment horizontal="left" vertical="top" wrapText="1" inden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2" fontId="0" fillId="2" borderId="4" xfId="0" applyNumberFormat="1" applyFill="1" applyBorder="1" applyAlignment="1">
      <alignment vertical="top" wrapText="1"/>
    </xf>
    <xf numFmtId="43" fontId="0" fillId="2" borderId="4" xfId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43" fontId="2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abSelected="1" topLeftCell="A34" workbookViewId="0">
      <selection activeCell="D53" sqref="D53"/>
    </sheetView>
  </sheetViews>
  <sheetFormatPr baseColWidth="10" defaultRowHeight="15" x14ac:dyDescent="0.25"/>
  <cols>
    <col min="4" max="4" width="46.5703125" customWidth="1"/>
    <col min="7" max="7" width="14.7109375" bestFit="1" customWidth="1"/>
  </cols>
  <sheetData>
    <row r="2" spans="1:7" x14ac:dyDescent="0.25">
      <c r="B2" t="s">
        <v>29</v>
      </c>
    </row>
    <row r="3" spans="1:7" x14ac:dyDescent="0.25">
      <c r="A3" s="1"/>
      <c r="B3" s="2"/>
    </row>
    <row r="4" spans="1:7" s="7" customFormat="1" ht="15" customHeight="1" x14ac:dyDescent="0.25">
      <c r="A4" s="3" t="s">
        <v>0</v>
      </c>
      <c r="B4" s="4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5" t="s">
        <v>6</v>
      </c>
    </row>
    <row r="5" spans="1:7" s="7" customFormat="1" ht="62.85" customHeight="1" x14ac:dyDescent="0.25">
      <c r="A5" s="8">
        <v>1</v>
      </c>
      <c r="B5" s="9" t="s">
        <v>7</v>
      </c>
      <c r="C5" s="10" t="s">
        <v>8</v>
      </c>
      <c r="D5" s="11" t="s">
        <v>9</v>
      </c>
      <c r="E5" s="12">
        <v>63.29</v>
      </c>
      <c r="F5" s="12">
        <v>58.4</v>
      </c>
      <c r="G5" s="13">
        <f>E5*F5</f>
        <v>3696.136</v>
      </c>
    </row>
    <row r="6" spans="1:7" s="7" customFormat="1" ht="17.100000000000001" customHeight="1" x14ac:dyDescent="0.25">
      <c r="A6" s="17" t="s">
        <v>27</v>
      </c>
      <c r="B6" s="18"/>
      <c r="C6" s="18"/>
      <c r="D6" s="18"/>
      <c r="E6" s="18"/>
      <c r="F6" s="18"/>
      <c r="G6" s="19">
        <f>+G5</f>
        <v>3696.136</v>
      </c>
    </row>
    <row r="7" spans="1:7" s="7" customFormat="1" ht="17.100000000000001" customHeight="1" x14ac:dyDescent="0.25">
      <c r="A7" s="37"/>
      <c r="B7" s="37"/>
      <c r="C7" s="37"/>
      <c r="D7" s="37"/>
      <c r="E7" s="37"/>
      <c r="F7" s="37"/>
      <c r="G7" s="38"/>
    </row>
    <row r="8" spans="1:7" x14ac:dyDescent="0.25">
      <c r="B8" t="s">
        <v>30</v>
      </c>
    </row>
    <row r="10" spans="1:7" s="7" customFormat="1" ht="15" customHeight="1" x14ac:dyDescent="0.25">
      <c r="A10" s="21" t="s">
        <v>0</v>
      </c>
      <c r="B10" s="22" t="s">
        <v>1</v>
      </c>
      <c r="C10" s="21" t="s">
        <v>2</v>
      </c>
      <c r="D10" s="23" t="s">
        <v>3</v>
      </c>
      <c r="E10" s="24" t="s">
        <v>4</v>
      </c>
      <c r="F10" s="25" t="s">
        <v>5</v>
      </c>
      <c r="G10" s="5" t="s">
        <v>6</v>
      </c>
    </row>
    <row r="11" spans="1:7" s="7" customFormat="1" ht="74.45" customHeight="1" x14ac:dyDescent="0.25">
      <c r="A11" s="26">
        <v>1</v>
      </c>
      <c r="B11" s="27" t="s">
        <v>10</v>
      </c>
      <c r="C11" s="28" t="s">
        <v>11</v>
      </c>
      <c r="D11" s="29" t="s">
        <v>12</v>
      </c>
      <c r="E11" s="30">
        <v>975</v>
      </c>
      <c r="F11" s="31">
        <v>25</v>
      </c>
      <c r="G11" s="20">
        <f>E11*F11</f>
        <v>24375</v>
      </c>
    </row>
    <row r="12" spans="1:7" s="7" customFormat="1" ht="62.1" customHeight="1" x14ac:dyDescent="0.25">
      <c r="A12" s="26">
        <v>2</v>
      </c>
      <c r="B12" s="27" t="s">
        <v>13</v>
      </c>
      <c r="C12" s="28" t="s">
        <v>11</v>
      </c>
      <c r="D12" s="32" t="s">
        <v>14</v>
      </c>
      <c r="E12" s="30">
        <v>845</v>
      </c>
      <c r="F12" s="31">
        <v>2</v>
      </c>
      <c r="G12" s="20">
        <f t="shared" ref="G12:G15" si="0">E12*F12</f>
        <v>1690</v>
      </c>
    </row>
    <row r="13" spans="1:7" s="7" customFormat="1" ht="62.1" customHeight="1" x14ac:dyDescent="0.25">
      <c r="A13" s="26">
        <v>3</v>
      </c>
      <c r="B13" s="27" t="s">
        <v>15</v>
      </c>
      <c r="C13" s="28" t="s">
        <v>11</v>
      </c>
      <c r="D13" s="32" t="s">
        <v>16</v>
      </c>
      <c r="E13" s="30">
        <v>860</v>
      </c>
      <c r="F13" s="31">
        <v>4</v>
      </c>
      <c r="G13" s="20">
        <f t="shared" si="0"/>
        <v>3440</v>
      </c>
    </row>
    <row r="14" spans="1:7" s="7" customFormat="1" ht="52.7" customHeight="1" x14ac:dyDescent="0.25">
      <c r="A14" s="26">
        <v>4</v>
      </c>
      <c r="B14" s="27" t="s">
        <v>17</v>
      </c>
      <c r="C14" s="28" t="s">
        <v>18</v>
      </c>
      <c r="D14" s="32" t="s">
        <v>19</v>
      </c>
      <c r="E14" s="33">
        <v>1532.43</v>
      </c>
      <c r="F14" s="31">
        <v>1</v>
      </c>
      <c r="G14" s="20">
        <f t="shared" si="0"/>
        <v>1532.43</v>
      </c>
    </row>
    <row r="15" spans="1:7" s="7" customFormat="1" ht="17.25" customHeight="1" x14ac:dyDescent="0.25">
      <c r="A15" s="26">
        <v>5</v>
      </c>
      <c r="B15" s="27" t="s">
        <v>20</v>
      </c>
      <c r="C15" s="28" t="s">
        <v>11</v>
      </c>
      <c r="D15" s="34" t="s">
        <v>21</v>
      </c>
      <c r="E15" s="30">
        <v>182.86</v>
      </c>
      <c r="F15" s="31">
        <v>1</v>
      </c>
      <c r="G15" s="20">
        <f t="shared" si="0"/>
        <v>182.86</v>
      </c>
    </row>
    <row r="16" spans="1:7" s="7" customFormat="1" ht="17.25" customHeight="1" x14ac:dyDescent="0.25">
      <c r="A16" s="35" t="s">
        <v>28</v>
      </c>
      <c r="B16" s="36"/>
      <c r="C16" s="36"/>
      <c r="D16" s="36"/>
      <c r="E16" s="36"/>
      <c r="F16" s="36"/>
      <c r="G16" s="14">
        <f>SUM(G11:G15)</f>
        <v>31220.29</v>
      </c>
    </row>
    <row r="18" spans="1:7" x14ac:dyDescent="0.25">
      <c r="B18" t="s">
        <v>31</v>
      </c>
    </row>
    <row r="20" spans="1:7" s="7" customFormat="1" ht="15" customHeight="1" x14ac:dyDescent="0.25">
      <c r="A20" s="3" t="s">
        <v>0</v>
      </c>
      <c r="B20" s="4" t="s">
        <v>1</v>
      </c>
      <c r="C20" s="3" t="s">
        <v>2</v>
      </c>
      <c r="D20" s="4" t="s">
        <v>3</v>
      </c>
      <c r="E20" s="5" t="s">
        <v>4</v>
      </c>
      <c r="F20" s="6" t="s">
        <v>5</v>
      </c>
      <c r="G20" s="5" t="s">
        <v>6</v>
      </c>
    </row>
    <row r="21" spans="1:7" s="7" customFormat="1" ht="44.1" customHeight="1" x14ac:dyDescent="0.25">
      <c r="A21" s="8">
        <v>1</v>
      </c>
      <c r="B21" s="9" t="s">
        <v>22</v>
      </c>
      <c r="C21" s="10" t="s">
        <v>8</v>
      </c>
      <c r="D21" s="11" t="s">
        <v>23</v>
      </c>
      <c r="E21" s="12">
        <v>10.130000000000001</v>
      </c>
      <c r="F21" s="12">
        <v>50.44</v>
      </c>
      <c r="G21" s="15">
        <f>E21*F21</f>
        <v>510.9572</v>
      </c>
    </row>
    <row r="22" spans="1:7" s="7" customFormat="1" ht="17.25" customHeight="1" x14ac:dyDescent="0.25">
      <c r="A22" s="39" t="s">
        <v>32</v>
      </c>
      <c r="B22" s="40"/>
      <c r="C22" s="40"/>
      <c r="D22" s="40"/>
      <c r="E22" s="40"/>
      <c r="F22" s="40"/>
      <c r="G22" s="41">
        <f>SUM(G21)</f>
        <v>510.9572</v>
      </c>
    </row>
    <row r="24" spans="1:7" x14ac:dyDescent="0.25">
      <c r="B24" t="s">
        <v>47</v>
      </c>
    </row>
    <row r="26" spans="1:7" s="7" customFormat="1" ht="15" customHeight="1" x14ac:dyDescent="0.25">
      <c r="A26" s="4" t="s">
        <v>0</v>
      </c>
      <c r="B26" s="4" t="s">
        <v>1</v>
      </c>
      <c r="C26" s="4" t="s">
        <v>2</v>
      </c>
      <c r="D26" s="4" t="s">
        <v>3</v>
      </c>
      <c r="E26" s="5" t="s">
        <v>4</v>
      </c>
      <c r="F26" s="6" t="s">
        <v>5</v>
      </c>
      <c r="G26" s="5" t="s">
        <v>6</v>
      </c>
    </row>
    <row r="27" spans="1:7" s="7" customFormat="1" ht="42.75" customHeight="1" x14ac:dyDescent="0.25">
      <c r="A27" s="8">
        <v>1</v>
      </c>
      <c r="B27" s="9" t="s">
        <v>34</v>
      </c>
      <c r="C27" s="10" t="s">
        <v>35</v>
      </c>
      <c r="D27" s="11" t="s">
        <v>33</v>
      </c>
      <c r="E27" s="12">
        <v>14.13</v>
      </c>
      <c r="F27" s="12">
        <v>148.4</v>
      </c>
      <c r="G27" s="15">
        <f>E27*F27</f>
        <v>2096.8920000000003</v>
      </c>
    </row>
    <row r="28" spans="1:7" s="7" customFormat="1" ht="42.75" customHeight="1" x14ac:dyDescent="0.25">
      <c r="A28" s="8">
        <v>2</v>
      </c>
      <c r="B28" s="9" t="s">
        <v>36</v>
      </c>
      <c r="C28" s="10" t="s">
        <v>35</v>
      </c>
      <c r="D28" s="11" t="s">
        <v>37</v>
      </c>
      <c r="E28" s="12">
        <v>30.62</v>
      </c>
      <c r="F28" s="12">
        <v>316.39</v>
      </c>
      <c r="G28" s="15">
        <f>E28*F28</f>
        <v>9687.8618000000006</v>
      </c>
    </row>
    <row r="29" spans="1:7" s="7" customFormat="1" ht="90" x14ac:dyDescent="0.25">
      <c r="A29" s="8">
        <v>3</v>
      </c>
      <c r="B29" s="9" t="s">
        <v>42</v>
      </c>
      <c r="C29" s="10" t="s">
        <v>35</v>
      </c>
      <c r="D29" s="11" t="s">
        <v>38</v>
      </c>
      <c r="E29" s="12">
        <v>20.7</v>
      </c>
      <c r="F29" s="12">
        <v>581.23</v>
      </c>
      <c r="G29" s="15">
        <f t="shared" ref="G29:G31" si="1">E29*F29</f>
        <v>12031.460999999999</v>
      </c>
    </row>
    <row r="30" spans="1:7" s="7" customFormat="1" ht="25.5" customHeight="1" x14ac:dyDescent="0.25">
      <c r="A30" s="8">
        <v>4</v>
      </c>
      <c r="B30" s="9" t="s">
        <v>43</v>
      </c>
      <c r="C30" s="10" t="s">
        <v>41</v>
      </c>
      <c r="D30" s="11" t="s">
        <v>39</v>
      </c>
      <c r="E30" s="12">
        <v>2500</v>
      </c>
      <c r="F30" s="12">
        <v>1</v>
      </c>
      <c r="G30" s="15">
        <f t="shared" si="1"/>
        <v>2500</v>
      </c>
    </row>
    <row r="31" spans="1:7" s="7" customFormat="1" ht="30" x14ac:dyDescent="0.25">
      <c r="A31" s="8">
        <v>5</v>
      </c>
      <c r="B31" s="9" t="s">
        <v>44</v>
      </c>
      <c r="C31" s="10" t="s">
        <v>41</v>
      </c>
      <c r="D31" s="11" t="s">
        <v>40</v>
      </c>
      <c r="E31" s="12">
        <v>7000</v>
      </c>
      <c r="F31" s="12">
        <v>1</v>
      </c>
      <c r="G31" s="15">
        <f t="shared" si="1"/>
        <v>7000</v>
      </c>
    </row>
    <row r="32" spans="1:7" s="7" customFormat="1" ht="17.25" customHeight="1" x14ac:dyDescent="0.25">
      <c r="A32" s="17" t="s">
        <v>45</v>
      </c>
      <c r="B32" s="18"/>
      <c r="C32" s="18"/>
      <c r="D32" s="18"/>
      <c r="E32" s="18"/>
      <c r="F32" s="18"/>
      <c r="G32" s="42">
        <f>SUM(G27:G31)</f>
        <v>33316.214800000002</v>
      </c>
    </row>
    <row r="34" spans="1:7" x14ac:dyDescent="0.25">
      <c r="B34" s="43" t="s">
        <v>48</v>
      </c>
      <c r="C34" s="43"/>
      <c r="D34" s="43"/>
    </row>
    <row r="36" spans="1:7" s="7" customFormat="1" ht="15" customHeight="1" x14ac:dyDescent="0.25">
      <c r="A36" s="3" t="s">
        <v>0</v>
      </c>
      <c r="B36" s="4" t="s">
        <v>1</v>
      </c>
      <c r="C36" s="3" t="s">
        <v>2</v>
      </c>
      <c r="D36" s="4" t="s">
        <v>3</v>
      </c>
      <c r="E36" s="5" t="s">
        <v>4</v>
      </c>
      <c r="F36" s="6" t="s">
        <v>5</v>
      </c>
      <c r="G36" s="5" t="s">
        <v>6</v>
      </c>
    </row>
    <row r="37" spans="1:7" s="7" customFormat="1" ht="34.5" customHeight="1" x14ac:dyDescent="0.25">
      <c r="A37" s="8">
        <v>1</v>
      </c>
      <c r="B37" s="9" t="s">
        <v>24</v>
      </c>
      <c r="C37" s="10" t="s">
        <v>25</v>
      </c>
      <c r="D37" s="9" t="s">
        <v>26</v>
      </c>
      <c r="E37" s="16">
        <v>1500</v>
      </c>
      <c r="F37" s="12">
        <v>1</v>
      </c>
      <c r="G37" s="13">
        <v>1500</v>
      </c>
    </row>
    <row r="38" spans="1:7" s="7" customFormat="1" ht="17.100000000000001" customHeight="1" x14ac:dyDescent="0.25">
      <c r="A38" s="39" t="s">
        <v>46</v>
      </c>
      <c r="B38" s="40"/>
      <c r="C38" s="40"/>
      <c r="D38" s="40"/>
      <c r="E38" s="40"/>
      <c r="F38" s="40"/>
      <c r="G38" s="19">
        <f>+G37</f>
        <v>1500</v>
      </c>
    </row>
    <row r="41" spans="1:7" x14ac:dyDescent="0.25">
      <c r="A41" s="44" t="s">
        <v>49</v>
      </c>
      <c r="B41" s="44"/>
      <c r="C41" s="44"/>
      <c r="D41" s="44"/>
      <c r="E41" s="44"/>
      <c r="F41" s="44"/>
      <c r="G41" s="45">
        <f>G38+G32+G22+G16+G6</f>
        <v>70243.597999999998</v>
      </c>
    </row>
    <row r="43" spans="1:7" x14ac:dyDescent="0.25">
      <c r="A43" s="44" t="s">
        <v>50</v>
      </c>
      <c r="B43" s="44"/>
      <c r="C43" s="44"/>
      <c r="D43" s="44"/>
      <c r="E43" s="44"/>
      <c r="F43" s="44"/>
      <c r="G43" s="45">
        <v>83589.89</v>
      </c>
    </row>
    <row r="45" spans="1:7" x14ac:dyDescent="0.25">
      <c r="A45" s="44" t="s">
        <v>51</v>
      </c>
      <c r="B45" s="44"/>
      <c r="C45" s="44"/>
      <c r="D45" s="44"/>
      <c r="E45" s="44"/>
      <c r="F45" s="44"/>
      <c r="G45" s="45">
        <f>G43*1.21</f>
        <v>101143.7669</v>
      </c>
    </row>
  </sheetData>
  <mergeCells count="9">
    <mergeCell ref="B34:D34"/>
    <mergeCell ref="A41:F41"/>
    <mergeCell ref="A43:F43"/>
    <mergeCell ref="A45:F45"/>
    <mergeCell ref="A6:F6"/>
    <mergeCell ref="A16:F16"/>
    <mergeCell ref="A22:F22"/>
    <mergeCell ref="A32:F32"/>
    <mergeCell ref="A38:F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Colomer</dc:creator>
  <cp:lastModifiedBy>Montse Colomer</cp:lastModifiedBy>
  <dcterms:created xsi:type="dcterms:W3CDTF">2026-03-27T10:18:55Z</dcterms:created>
  <dcterms:modified xsi:type="dcterms:W3CDTF">2026-03-27T10:39:15Z</dcterms:modified>
</cp:coreProperties>
</file>