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heckCompatibility="1" defaultThemeVersion="166925"/>
  <mc:AlternateContent xmlns:mc="http://schemas.openxmlformats.org/markup-compatibility/2006">
    <mc:Choice Requires="x15">
      <x15ac:absPath xmlns:x15ac="http://schemas.microsoft.com/office/spreadsheetml/2010/11/ac" url="https://fundacioprivadasantpau.sharepoint.com/sites/PatrimoniTeam/Documents compartits/General/CarpPatrimoni_Practiques/MENORS, LICITACIONS, CONCURSOS/LICITACIONS/PENDIENTES/OBRES GRAN DE GRACIA/"/>
    </mc:Choice>
  </mc:AlternateContent>
  <xr:revisionPtr revIDLastSave="0" documentId="8_{0BA4006B-DA9F-4FDA-A526-9FA7EEEFE58C}" xr6:coauthVersionLast="47" xr6:coauthVersionMax="47" xr10:uidLastSave="{00000000-0000-0000-0000-000000000000}"/>
  <bookViews>
    <workbookView xWindow="-120" yWindow="-120" windowWidth="29040" windowHeight="17520" tabRatio="602" xr2:uid="{97ACE987-F8F4-4DDB-A00C-7DFACF688A1D}"/>
  </bookViews>
  <sheets>
    <sheet name="Hoja1" sheetId="1" r:id="rId1"/>
  </sheets>
  <definedNames>
    <definedName name="_xlnm.Print_Area" localSheetId="0">Hoja1!$B$1:$I$809</definedName>
    <definedName name="Print_Area" localSheetId="0">Hoja1!$A$2:$I$809</definedName>
    <definedName name="Print_Titles" localSheetId="0">Hoja1!$2:$3</definedName>
    <definedName name="_xlnm.Print_Titles" localSheetId="0">Hoja1!$2:$4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31" i="1" l="1"/>
  <c r="I40" i="1"/>
  <c r="I535" i="1"/>
  <c r="I227" i="1"/>
  <c r="I699" i="1"/>
  <c r="I449" i="1" l="1"/>
  <c r="I194" i="1" l="1"/>
  <c r="I437" i="1"/>
  <c r="I436" i="1"/>
  <c r="I219" i="1"/>
  <c r="I119" i="1"/>
  <c r="I506" i="1"/>
  <c r="I212" i="1"/>
  <c r="I301" i="1"/>
  <c r="I300" i="1"/>
  <c r="I248" i="1"/>
  <c r="I461" i="1"/>
  <c r="I459" i="1"/>
  <c r="I410" i="1"/>
  <c r="I409" i="1"/>
  <c r="I408" i="1"/>
  <c r="I407" i="1"/>
  <c r="I406" i="1"/>
  <c r="I405" i="1"/>
  <c r="I404" i="1"/>
  <c r="I390" i="1"/>
  <c r="I347" i="1"/>
  <c r="I335" i="1"/>
  <c r="I319" i="1"/>
  <c r="I267" i="1"/>
  <c r="I262" i="1"/>
  <c r="I204" i="1"/>
  <c r="I102" i="1"/>
  <c r="I85" i="1"/>
  <c r="I22" i="1"/>
  <c r="I84" i="1"/>
  <c r="I87" i="1" s="1"/>
  <c r="I58" i="1"/>
  <c r="I63" i="1"/>
  <c r="I70" i="1"/>
  <c r="I72" i="1" s="1"/>
  <c r="I47" i="1"/>
  <c r="I46" i="1"/>
  <c r="I439" i="1" l="1"/>
  <c r="I303" i="1"/>
  <c r="I652" i="1"/>
  <c r="I176" i="1"/>
  <c r="I178" i="1" s="1"/>
  <c r="I277" i="1"/>
  <c r="I185" i="1"/>
  <c r="I184" i="1"/>
  <c r="I183" i="1"/>
  <c r="I499" i="1"/>
  <c r="I364" i="1"/>
  <c r="I356" i="1"/>
  <c r="I345" i="1"/>
  <c r="I371" i="1"/>
  <c r="I403" i="1"/>
  <c r="I187" i="1" l="1"/>
  <c r="I373" i="1"/>
  <c r="I462" i="1"/>
  <c r="I460" i="1"/>
  <c r="I458" i="1"/>
  <c r="I717" i="1"/>
  <c r="I412" i="1"/>
  <c r="I402" i="1"/>
  <c r="I411" i="1"/>
  <c r="I398" i="1"/>
  <c r="I399" i="1"/>
  <c r="I397" i="1"/>
  <c r="I396" i="1"/>
  <c r="I391" i="1"/>
  <c r="I389" i="1"/>
  <c r="I387" i="1"/>
  <c r="I385" i="1"/>
  <c r="I363" i="1"/>
  <c r="I362" i="1"/>
  <c r="I361" i="1"/>
  <c r="I360" i="1"/>
  <c r="I359" i="1"/>
  <c r="I358" i="1"/>
  <c r="I357" i="1"/>
  <c r="I355" i="1"/>
  <c r="I77" i="1"/>
  <c r="I79" i="1" s="1"/>
  <c r="I49" i="1"/>
  <c r="I15" i="1"/>
  <c r="I193" i="1"/>
  <c r="I192" i="1"/>
  <c r="I196" i="1" s="1"/>
  <c r="I464" i="1" l="1"/>
  <c r="I295" i="1"/>
  <c r="I366" i="1"/>
  <c r="I624" i="1" l="1"/>
  <c r="I470" i="1" l="1"/>
  <c r="I469" i="1"/>
  <c r="I401" i="1"/>
  <c r="I393" i="1"/>
  <c r="I400" i="1"/>
  <c r="I395" i="1"/>
  <c r="I394" i="1"/>
  <c r="I392" i="1"/>
  <c r="I388" i="1"/>
  <c r="I386" i="1"/>
  <c r="I384" i="1"/>
  <c r="I341" i="1"/>
  <c r="I342" i="1"/>
  <c r="I343" i="1"/>
  <c r="I344" i="1"/>
  <c r="I346" i="1"/>
  <c r="I340" i="1"/>
  <c r="I59" i="1"/>
  <c r="I60" i="1"/>
  <c r="I61" i="1"/>
  <c r="I62" i="1"/>
  <c r="I57" i="1"/>
  <c r="I56" i="1"/>
  <c r="I55" i="1"/>
  <c r="I48" i="1"/>
  <c r="I45" i="1"/>
  <c r="I349" i="1" l="1"/>
  <c r="I65" i="1"/>
  <c r="I50" i="1"/>
  <c r="I472" i="1"/>
  <c r="I414" i="1"/>
  <c r="I269" i="1"/>
  <c r="I745" i="1" l="1"/>
  <c r="I154" i="1"/>
  <c r="I149" i="1"/>
  <c r="I645" i="1"/>
  <c r="I159" i="1" l="1"/>
  <c r="I144" i="1"/>
  <c r="I134" i="1"/>
</calcChain>
</file>

<file path=xl/sharedStrings.xml><?xml version="1.0" encoding="utf-8"?>
<sst xmlns="http://schemas.openxmlformats.org/spreadsheetml/2006/main" count="798" uniqueCount="423">
  <si>
    <t>Pressupost dels treballs a realitzar consistents en:</t>
  </si>
  <si>
    <t>ut</t>
  </si>
  <si>
    <t>04.01</t>
  </si>
  <si>
    <t>03.01</t>
  </si>
  <si>
    <t>03.02</t>
  </si>
  <si>
    <t>05.01</t>
  </si>
  <si>
    <t>06.01</t>
  </si>
  <si>
    <t>06.02</t>
  </si>
  <si>
    <t>09.01</t>
  </si>
  <si>
    <t>01.01</t>
  </si>
  <si>
    <t>01.02</t>
  </si>
  <si>
    <t>01.03</t>
  </si>
  <si>
    <t>01.04</t>
  </si>
  <si>
    <t>01.05</t>
  </si>
  <si>
    <t>03.04</t>
  </si>
  <si>
    <t>10.02</t>
  </si>
  <si>
    <t>10.03</t>
  </si>
  <si>
    <t>10.04</t>
  </si>
  <si>
    <t>amid</t>
  </si>
  <si>
    <t>u</t>
  </si>
  <si>
    <t>a</t>
  </si>
  <si>
    <t>b</t>
  </si>
  <si>
    <t>tot m2</t>
  </si>
  <si>
    <t>TOTAL</t>
  </si>
  <si>
    <t>M2</t>
  </si>
  <si>
    <t>UT</t>
  </si>
  <si>
    <t>PA</t>
  </si>
  <si>
    <t>ML</t>
  </si>
  <si>
    <t>P.A.</t>
  </si>
  <si>
    <t>01.07</t>
  </si>
  <si>
    <t>01.08</t>
  </si>
  <si>
    <t>01.09</t>
  </si>
  <si>
    <t>01.10</t>
  </si>
  <si>
    <t>01.11</t>
  </si>
  <si>
    <t>03.06</t>
  </si>
  <si>
    <t>05.03</t>
  </si>
  <si>
    <t>09.05</t>
  </si>
  <si>
    <t>CAP 01. ENDERROCS I TREBALLS PREVIS</t>
  </si>
  <si>
    <t>DESMUNTATGE FUSTERIA INTERIOR</t>
  </si>
  <si>
    <t>NOTA GENERAL DEL CAPÍTOL</t>
  </si>
  <si>
    <t>HABITACIÓ 1</t>
  </si>
  <si>
    <t>HABITACIÓ 2</t>
  </si>
  <si>
    <t>CUINA</t>
  </si>
  <si>
    <t>BANY</t>
  </si>
  <si>
    <t xml:space="preserve">CUINA </t>
  </si>
  <si>
    <t>REBEDOR</t>
  </si>
  <si>
    <t>DESMUNTATGE D' APARELLS SANITARIS I PIQUES DE BANYS I CUINA</t>
  </si>
  <si>
    <t>DESMUNTATGE DE INSTAL·LACIÓ ELÈCTRICA EXISTENT</t>
  </si>
  <si>
    <t>DESMUNTATGE DE INSTAL·LACIÓ DE FONTANERIA EXISTENT</t>
  </si>
  <si>
    <t xml:space="preserve">Desmuntatge d'instal·lació elèctrica existent amb mitjans manuals.
</t>
  </si>
  <si>
    <t>Desmuntatge d'instal·lacions de fontaneria existent que forma el subministrament d'aigua, amb tècniques manuals, inclou retirada de material.</t>
  </si>
  <si>
    <t>DESMUNTATGE DE INSTAL·LACIÓ DE SANEJAMENT EXISTENT</t>
  </si>
  <si>
    <t>Retirada de material del sistema de sanejament a les plantes a reformar. Inclou retirada de material.</t>
  </si>
  <si>
    <t>DESMUNTATGE DE INSTAL·LACIO DE GAS</t>
  </si>
  <si>
    <t>Desmuntatge de la instal·lació de gas de tota la vivenda, utilitzant mitjans manuals, i carregant manualment en camió o contenidor.</t>
  </si>
  <si>
    <t>DESMUNTATGE DE MOBILIARI I EQUIPAMENT EXISTENT DE L' HABITATGE</t>
  </si>
  <si>
    <t>Desmuntatge de tot el mobiliari de la vivenda, incloent-hi els carrils de cortines i altres elements susceptibles de desmuntatge, amb mitjans manuals sense afectar a l'estabilitat dels elements constructius als quals puguin estar subjectes, i carregament manual en camió o contenidor. El preu inclou el desmuntatge de tot allò necessari per deixar la vivenda completament neta.</t>
  </si>
  <si>
    <t>RETIRADA DE RESIDUS A L' ABOCADOR</t>
  </si>
  <si>
    <t>TOTAL CAPÍTOL 01. ENDERROCS</t>
  </si>
  <si>
    <t xml:space="preserve">HABITACIÓ 2 </t>
  </si>
  <si>
    <t>SAFAREIG</t>
  </si>
  <si>
    <t>CAP. 03. PAVIMENTS</t>
  </si>
  <si>
    <t>CAPA DE MORTER D' ANIVELLACIÓ</t>
  </si>
  <si>
    <t>* es comptabilitza la totalitat de la superfície útil de l' habitatge</t>
  </si>
  <si>
    <t>-</t>
  </si>
  <si>
    <t>tot ml</t>
  </si>
  <si>
    <t>Inclou la part proporcional de maquinatge i perforacions per a la posterior instal·lació de qualsevol element encastrat, així com el tractament de juntes amb cinta i pasta, amb acabat de juntes tipus Q3.</t>
  </si>
  <si>
    <t>SUBMINISTRAMENT I APLICACIÓ DE PINTURA PLÀSTICA MATE</t>
  </si>
  <si>
    <t>SUBMINISTRAMENT I COL·LOCACIÓ DE PORTA BATENT INTERIOR 70cm (PF1)</t>
  </si>
  <si>
    <t>SUBMINISTRAMENT I COL·LOCACIÓ DE CONJUNT SORTIDA DUTXA</t>
  </si>
  <si>
    <t>SUBMINISTRAMENT I COL·LOCACIÓ DE COMPLEMENTS DE BANY</t>
  </si>
  <si>
    <t>INSTAL·LACIÓ ELÈCTRICA</t>
  </si>
  <si>
    <t>SUBMINISTRAMENT I COL·LOCACIÓ DE LLUMS ENCASTADES A FALS SOSTRE</t>
  </si>
  <si>
    <t>INSTAL·LACIÓ DE FONTANERIA</t>
  </si>
  <si>
    <t>INSTAL·LACIÓ DE SANEJAMENT</t>
  </si>
  <si>
    <t>SEGURETAT I SALUT</t>
  </si>
  <si>
    <t>AJUDES DE RAM DE PALETERIA</t>
  </si>
  <si>
    <t>02.02</t>
  </si>
  <si>
    <t>07.01</t>
  </si>
  <si>
    <t>08.01</t>
  </si>
  <si>
    <t>11.01</t>
  </si>
  <si>
    <t>10.01</t>
  </si>
  <si>
    <t>11.02</t>
  </si>
  <si>
    <t>PLAT DE DUTXA</t>
  </si>
  <si>
    <t>RECRESCUT D' OBRA PER PLAT DE DUTXA</t>
  </si>
  <si>
    <t>MOBILIARI DE CUINA</t>
  </si>
  <si>
    <t>PROTECCIONS EN ZONES COMUNS D' EDIFICI</t>
  </si>
  <si>
    <t>Inclou la col·locació de cartrons i plàstics per a la protecció de elements comuns i privatius que puguin ser afectats durant l' obra.</t>
  </si>
  <si>
    <t>NETEJA  D' OBRA</t>
  </si>
  <si>
    <t>Neteja durants el transcurs d' obra i a la seva finalització, incloent la part proporcional dels elements comuns, que abasta l'eliminació de la brutícia i la pols acumulada en paraments i fusteria, neteja i desinfecció dels lavabos i lavabos, neteja de vidres i fusteria exterior, eliminació de taques i restes de guix i morter adherits als paviments i altres elements, recollida i retirada de plàstics i cartons, juntament amb altres residus finals de l'obra dipositats en el contenidor de residus per al seu transport a un abocador autoritzat.</t>
  </si>
  <si>
    <t>02.04</t>
  </si>
  <si>
    <t>Capa fina de pasta niveladora Niveland 5 "GRUPO PUMA", CT - C20 - F6 segons UNE-EN 13813, o similar, de 20 mm d'espessor, aplicada mecànicament, per a la regularització i nivel·lació de la superfície suport interior de formigó o morter, prèvia aplicació d'imprimació a base de copolímers acrílics en emulsió aquosa, Paviland Primer R "GRUPO PUMA" o similar, preparada per rebre paviment ceràmic, de suro, de fusta, laminat, flexible o tèxtil. Inclou banda de panell rígid de poliestirè expandit per a la preparació de les juntes perimetrals de dilatació.</t>
  </si>
  <si>
    <t>COL·LOCACIÓ ENRAJOLAT DE PARAMENTS VERTICALS</t>
  </si>
  <si>
    <t>02.05</t>
  </si>
  <si>
    <t>TOTAL CAPÍTULO 02 RAM DE PALETA</t>
  </si>
  <si>
    <t>SUBMINISTRAMENT I COL·LOCACIÓ DE LAVABO</t>
  </si>
  <si>
    <t xml:space="preserve">SUBMINISITRAMENT I COL·LOCACIÓ DE PICA CUINA </t>
  </si>
  <si>
    <t>JUNTS CANVIS DE PAVIMENT</t>
  </si>
  <si>
    <t>Formació de junt entre canvi de paviment realitzat amb material elàstic (no peça pas de porta)</t>
  </si>
  <si>
    <t>DESMUNTATGE FUSTERIA EXTERIOR</t>
  </si>
  <si>
    <t>Repicat d' enrajolat existents en cambres humides mitjançant tecniques manuals i/o mecàniques incloent els pegots de morter per a la corresponent adhesió de les peces extretes, fins arribar a superfície llisa de parament vertical</t>
  </si>
  <si>
    <t>BANY 1</t>
  </si>
  <si>
    <t>ENDERROC DE RECRESCUT D'OBRA PER DUTXA</t>
  </si>
  <si>
    <t>Enderroc de recrescut d'obra per dutxa (inclou plat de dutxa) amb tècniques manuals o mecàniques.</t>
  </si>
  <si>
    <t xml:space="preserve">SUBMINISTRAMENT I COL·LOCACIÓ DE INODOR  </t>
  </si>
  <si>
    <t>AIXECAMENT D'ENVÀ DE PLACA DE GUIX</t>
  </si>
  <si>
    <t>Fals sostre continu de plaques de guix laminat tipus hidrofug (HF), per a revestir, de 15 mm d'espessor col·locat segons alçada marcada en plànol  i vora esfilagarsada tipus (BA), amb perfileria d'acer galvanitzat, configurada amb perfils principals cada 1000 mm i perfils secundaris cada 500 mm, fixats a sostre.</t>
  </si>
  <si>
    <t xml:space="preserve">Fals sostre continu de plaques de guix laminat, per a revestir, de 15 mm d'espessor col·locat segons alçada marcada en plànol i vora esfilagarsada tipus (BA), amb perfileria d'acer galvanitzat, configurada amb perfils principals cada 1000 mm i perfils secundaris cada 500 mm, fixats a sostre. </t>
  </si>
  <si>
    <t>FALS SOSTRE DE PLACA DE GUIX HIDRÒFUG</t>
  </si>
  <si>
    <t>TOTAL CAPÍTOL 03 PAVIMENTS</t>
  </si>
  <si>
    <t>Paraments verticals</t>
  </si>
  <si>
    <t>TOTAL (PARAMENTS VERTICALS)</t>
  </si>
  <si>
    <t>Paraments horitzontals</t>
  </si>
  <si>
    <t>TOTAL (PARAMENTS HORITZONTALS)</t>
  </si>
  <si>
    <t xml:space="preserve">BANY </t>
  </si>
  <si>
    <t>SILESTONE</t>
  </si>
  <si>
    <t>FALS SOSTRE DE PLACA DE GUIX STANDARD</t>
  </si>
  <si>
    <t>CAP. 05. PINTURA</t>
  </si>
  <si>
    <t xml:space="preserve">TOTAL </t>
  </si>
  <si>
    <t>PORTA ACCÉS</t>
  </si>
  <si>
    <t>SUBMINISTRAMENT I COL·LOCACIÓ FUSTERIA EXTERIOR</t>
  </si>
  <si>
    <t>REF: APA0157832001100</t>
  </si>
  <si>
    <t>CAP. 04 GUIX LAMINAT</t>
  </si>
  <si>
    <t xml:space="preserve">Envà senzill (15+48+15)/400 (48) (2 normal), amb palques de guix laminat, de 78 mm de gruix total, format per una estructura simple de perfils de xapa de acer galvanitzat de 48 mm d'ample, a base de muntants separats 400 mm entre sí i canals (elements horitzontals), a amb dues plaques cargolades (una placa a cada cara, de 15 mm de gruix cada placa). En el cas de zones humides les plaques seran hidròfugues. Inclou banda acústica de dilatació autoadhesiva; fixacions per l'ancoratge de canals i muntants; cargols de fixació; cinta de paper amb reforç metàl.lic i pasta i cinta per juntes.
</t>
  </si>
  <si>
    <t>AIXECAMENT D'ENVÀ-TRASDOSSAT AUTOPORTANT DE GUIX LAMINAT</t>
  </si>
  <si>
    <t xml:space="preserve">Envà senzill  (15+48)/400, amb placa de guix laminat hidròfug a una cara, de 63 mm de gruix total, format per una estructura simple de perfils de xapa de acer galvanitzat de 48 mm d'ample, a base de muntants separats 400 mm entre sí i canals (elements horitzontals), a amb plaques cargolades (una placa de 15 mm de gruix ). Inclou banda acústica de dilatació autoadhesiva; fixacions per l'ancoratge de canals i muntants; cargols de fixació; cinta de paper amb reforç metàl.lic i pasta i cinta per juntes.
</t>
  </si>
  <si>
    <t>TOTAL CAPÍTOL 04 GUIX LAMINAT</t>
  </si>
  <si>
    <t>Ml</t>
  </si>
  <si>
    <t>EXTRACCIÓ D' ENRAJOLAT</t>
  </si>
  <si>
    <t>01.12</t>
  </si>
  <si>
    <t>01.13</t>
  </si>
  <si>
    <t>01.14</t>
  </si>
  <si>
    <t>Ajuts de paleta a tots els industrials (instal.ladors, fusters, etc...).
Inclou totes les ajudes necessàries per a la correcta execució de l'obra, incloent els ajuts per a la descàrrega de materials i equipament i la respectiva pujada d'aquests a la vivenda.</t>
  </si>
  <si>
    <t xml:space="preserve">Recrescut per a plat de dutxa amb totxana ceràmic inclou juntes de morter. </t>
  </si>
  <si>
    <t>IMPERMEABILITZACIÓ DE DUTXA AMB MEMBRANA BITUMINOSA O LAMINA TIPUS EPDM</t>
  </si>
  <si>
    <t>Impermeabilització de plat i paret de dutxa mitjançant membrana bituminosa o làmina tipus EPDM. Inclou la realització de mitges canyes en el perímetre, així com les fresades perimetrals a les parets per a l'adequada connexió de la impermeabilització amb el parament. Inclou peces especials per a l'adequada connexió de la impermeabilització amb el desguàs o punt de desguàs</t>
  </si>
  <si>
    <t>DUTXA</t>
  </si>
  <si>
    <t>CAP. 02. RAM PALETA</t>
  </si>
  <si>
    <t>02.01</t>
  </si>
  <si>
    <t>03.03</t>
  </si>
  <si>
    <t>03.05</t>
  </si>
  <si>
    <t>04.02</t>
  </si>
  <si>
    <t>04.03</t>
  </si>
  <si>
    <t>04.04</t>
  </si>
  <si>
    <t>04.05</t>
  </si>
  <si>
    <t>ENGUIXAT</t>
  </si>
  <si>
    <t>SALA-MENJADOR</t>
  </si>
  <si>
    <t>05.02</t>
  </si>
  <si>
    <t>CAP. 06. REVESTIMIENTS VERTICALS</t>
  </si>
  <si>
    <t>TOTAL CAPÍTOL 06 REVESTIMENTS VERTICALS</t>
  </si>
  <si>
    <t>TOTAL CAPÍTOL 05 PINTURA</t>
  </si>
  <si>
    <t>PORTA D'ACCÉS</t>
  </si>
  <si>
    <t>PEÇA ZONA D'ACCÉS</t>
  </si>
  <si>
    <t>Subministrement i col.locació de peça de marbre o similar per remat exterior de parquet a zona d'accés (per canvi d'alçada).</t>
  </si>
  <si>
    <t>ACCÉS</t>
  </si>
  <si>
    <t>Neteja de paviments de balcons amb detergent neutre i aigua a baixa presió.</t>
  </si>
  <si>
    <t>SUBMINISTRAMENT I COL·LOCACIÓ DE PERSIANES ENROTLLABLES</t>
  </si>
  <si>
    <t>07.02</t>
  </si>
  <si>
    <t>02.06</t>
  </si>
  <si>
    <t>TRAM DE BAIXANT CP</t>
  </si>
  <si>
    <t>Substitució de tram de baixant. Extracció de tram de baixant de fibrociment, segons protocol de l'amiant, per empresa especialitzada. Subministrement i col.locació de nou tram de baixant de PVC, completament connexionat amb els trams adjacents i amb els aparells interiors.</t>
  </si>
  <si>
    <t>ml</t>
  </si>
  <si>
    <t xml:space="preserve">Instal·lació elèctrica completa segons subministradora i el Reglament Electrotècnic de Baixa Tensió, per a un voltatge de 220v, i els punts de llum i mecanismes indicats als plànols. Inclou les proteccions reglamentàries, caixa de distribució i de protecció, petit material d'encastar, amb tub de protecció de diàmetre suficient per a la potència col·locada. Les línies de protecció de diàmetre suficient per a la potència col·locada, les línies directes a endolls seran de &gt;= 1,5 mm2 i a punst de llum &gt;= 1mm2. </t>
  </si>
  <si>
    <t>Subministrament i instal·lació de llums empotrables integrats al sostre. Downlights leds tipus Simon Hole 50 Trimless 2700-3000k, color blanc. Es deixarà un corrugat a la resta d'estances per la instal.lació de la il.luminació que es consideri.
Instal·lació conforme a documentació gràfica</t>
  </si>
  <si>
    <t>TOTAL PRESSUPOST PER CONTRATA (PEC)</t>
  </si>
  <si>
    <t>TOTAL PRESSUPOST D'EXECUCIÓ MATERIAL (PEM)</t>
  </si>
  <si>
    <t>TOTAL PRESSUPOST D'OBRA AMB 21% I.V.A.</t>
  </si>
  <si>
    <t>Subministrament i col·locació de complements com tovalloler , portarotllos de paper de vater, penjadors de tovallola de la marca ROCA</t>
  </si>
  <si>
    <t>Porta-rotlles WC</t>
  </si>
  <si>
    <t>Tovalloler lavabo</t>
  </si>
  <si>
    <t>dutxa</t>
  </si>
  <si>
    <t>SUBMINISTRAMENT I COL·LOCACIÓ D'AIXETA LAVABO</t>
  </si>
  <si>
    <t>Subministrament i col·locació d' aixeta d' acer inoxidable amb desguàs automàtic model ONA de la casa ROCA, amb claus de pas , icnlou cargols i col·locació</t>
  </si>
  <si>
    <t>Suministre i col.locació de conjunt dutxa termostàtica amb doble sortida. No empotrada. Model Even T-Round de Roca</t>
  </si>
  <si>
    <t>R E F : A 5 A 9 A 2 E C 0 0</t>
  </si>
  <si>
    <t>REF: A 5 A 3 0 9 E C 0 0</t>
  </si>
  <si>
    <t>R E F : A 8 5 1 7 0 9 5 1 3</t>
  </si>
  <si>
    <t>R E F : A 3 4 2 6 8 8 0 0 0 , A 3 4 1 6 8 0 0 0 0 , A 8 0 1 E 2 2 0 0 1</t>
  </si>
  <si>
    <t>08.02</t>
  </si>
  <si>
    <t>ARMARI HABITACIÓ 1</t>
  </si>
  <si>
    <t>ARMARI HABITACIÓ 2</t>
  </si>
  <si>
    <t>ARMARI REBEDOR</t>
  </si>
  <si>
    <t>Instal·lació de fontaneria d'aigua freda i calenta d'una vivenda amb cuina, safareig i un bany. Inclou tot allò necessari per al seu correcte funcionament, incloent les claus de tall per a cada estança i element. Inclou donar d'alta la instal.lació (comptador).
Instal·lació conforme als plànols del projecte.</t>
  </si>
  <si>
    <t>ELECTRODOMÈSTICS</t>
  </si>
  <si>
    <t xml:space="preserve">Campana integrada </t>
  </si>
  <si>
    <t>TOTAL PA</t>
  </si>
  <si>
    <t>DUTXA PARET</t>
  </si>
  <si>
    <t>DUTXA PLAT</t>
  </si>
  <si>
    <t>NETEJA PAVIMENT BALCONS</t>
  </si>
  <si>
    <t xml:space="preserve">AIXECAMENT DE TRASDOSSAT DE GUIX LAMINAT AMB AÏLLAMENT </t>
  </si>
  <si>
    <t xml:space="preserve">Subministrament i col·locació de rajola de gres porcel·lànic 60x60cm en parament vertical de vivendes en cambres humides, incloent els treballs preparatoris de la superfície, l'aplicació de l'adhesiu adequat a tota la superfície a llanadoble encolat (no pegots),segons UNE 12004 . Rejuntat amb morter de juntes de ciment millorat amb absorció d'aigua reduïda (antimoho) i resistència a l'abrasió. Inclou creites de PVC per la formació de juntes. Inclou la formació d'arestes, no col.locació de cantoneres vistes. Peces a escollir per la propietat segons mostres.
</t>
  </si>
  <si>
    <t>CUINA sobre i frontal</t>
  </si>
  <si>
    <t xml:space="preserve">Subministrament i col·locació de SILESTONE GRUP 1 (Silestone Miami White o similar a escollir per la propietat) com a peto o sobre (gruix 2cm). Inclou aplicació de morter cola per poder adherir les peces. Inclou la realització de forat per pica i placa. </t>
  </si>
  <si>
    <t>Subministrament i col·locació d'inodor amb porcellana sanitària de model tipus ONA de la casa ROCA. Inodor complet compacte a paret amb sortida dual (inclou tassa, cisterna d' alimentació lateral i tapa amortiguada). Connexionat a la xarxa de sanejament, ffixació amb cargols i tacos, egellat amb silicona.</t>
  </si>
  <si>
    <t>Subministre i col.locació de conjunt ONA  de la casa ROCA. Pack 1000x460x645cm - moble base de dos calaixos, lavabo de Fineceramic® i mirall LED. Completament en funcionament.</t>
  </si>
  <si>
    <t>A confirmar per la propietat.</t>
  </si>
  <si>
    <t>A determinar per la propietat.</t>
  </si>
  <si>
    <t>Subministre i col.locació de plat de dutxa model Terran de la marca Roca. Plat de dutxa extrapla de STONEX®. Mides 1400x800x30. Vàlvula desaigüe inclòs.</t>
  </si>
  <si>
    <t>Subministre i col.locació d'aigüera de cuina d'acer inoxidable d'una cubeta, col.locada per sota sobre de cuina model Blanco Andano-U de 54 cm de la
casa Blanco.</t>
  </si>
  <si>
    <t>SUBMINISTRAMENT I COL·LOCACIÓ D'AIXETA CUINA</t>
  </si>
  <si>
    <t>Mecanismes de la marca JUNG o similar. Inclou nou quadre general de protecció. Butlletí.  Inclou telecomunicacions, instal.lació de fibra interior i connexió a instal.lació exterior de fibra, preses de telèfon i antena de tv.</t>
  </si>
  <si>
    <t>Detalls a plànols d'instal.lacions.</t>
  </si>
  <si>
    <t>Inclou la sustitució de la clau de pas general de l'habitatge.</t>
  </si>
  <si>
    <t>Subministrament i col·locació de persianes enrotllables alicantines de PVC.</t>
  </si>
  <si>
    <t>TOTAL CAPÍTOL 06 FUSTERIA INTERIOR</t>
  </si>
  <si>
    <t>CAP. 07 FUSTERIA INTERIOR</t>
  </si>
  <si>
    <t>07.03</t>
  </si>
  <si>
    <t xml:space="preserve">CAP. 08. FUSTERIA EXTERIOR </t>
  </si>
  <si>
    <t>CAP. 09. APARELLS SANITARIS</t>
  </si>
  <si>
    <t>09.02</t>
  </si>
  <si>
    <t>09.03</t>
  </si>
  <si>
    <t>09.04</t>
  </si>
  <si>
    <t>09.06</t>
  </si>
  <si>
    <t>09.07</t>
  </si>
  <si>
    <t>09.08</t>
  </si>
  <si>
    <t>09.09</t>
  </si>
  <si>
    <t>TOTAL CAPÍTOL 09. APARELLS SANITARIS</t>
  </si>
  <si>
    <t>CAP.10 MOBILIARI</t>
  </si>
  <si>
    <t>TOTAL CAPÍTOL 10. MOBILIARI</t>
  </si>
  <si>
    <t>11.03</t>
  </si>
  <si>
    <t>11.04</t>
  </si>
  <si>
    <t>11.05</t>
  </si>
  <si>
    <t>11.06</t>
  </si>
  <si>
    <t>11.07</t>
  </si>
  <si>
    <t>11.08</t>
  </si>
  <si>
    <t>CAP. 12. NETEJA i PROTECCIÓ D' OBRA</t>
  </si>
  <si>
    <t>12.01</t>
  </si>
  <si>
    <t>12.02</t>
  </si>
  <si>
    <t>CAP. 13. SEGURETAT I SALUT</t>
  </si>
  <si>
    <t>13.01</t>
  </si>
  <si>
    <t>6% BENEFICI INDUSTRIAL</t>
  </si>
  <si>
    <t>13% DESPESES GENERALS</t>
  </si>
  <si>
    <t>RESUM</t>
  </si>
  <si>
    <t>01. ENDERROCS</t>
  </si>
  <si>
    <t>02. RAM DE PALETA</t>
  </si>
  <si>
    <t>03.PAVIMENTS</t>
  </si>
  <si>
    <t>04.GUIX LAMINAT</t>
  </si>
  <si>
    <t>05. PINTURA</t>
  </si>
  <si>
    <t>06.REVESTIMENTS VERTICALS</t>
  </si>
  <si>
    <t>07.FUSTERIA INTERIOR</t>
  </si>
  <si>
    <t>08.FUSTERIA EXTERIOR</t>
  </si>
  <si>
    <t>09. SANITARIS</t>
  </si>
  <si>
    <t>10. MOBILIARI</t>
  </si>
  <si>
    <t>11.INSTAL.LACIONS</t>
  </si>
  <si>
    <t>12. NETEJA I PROTECCIONS</t>
  </si>
  <si>
    <t>13. SEGURETAT I SALUT</t>
  </si>
  <si>
    <t>CAP.11. INSTAL.LACIONS</t>
  </si>
  <si>
    <t>21% IVA</t>
  </si>
  <si>
    <t>Downlights empotart a cel ras</t>
  </si>
  <si>
    <t>tira led de superfície</t>
  </si>
  <si>
    <t>Forn per empotrar</t>
  </si>
  <si>
    <t>Campana convencional - Balay 3BT262MX, Extraíble, 300m³/h, 3 potències, 60 cm, Inox. Forn - Balay 3HB4131X3, Serie Acero, Multifunció, neteja hidrolítica, 71 l, Aire calent 3D Profesional, Display LED, 60 cm, Inox.</t>
  </si>
  <si>
    <t>Microones integrable - Balay 3CG6112X3, Potencia 800W, 5 nivells, 20 L, Funció Grill, Assistent de neteja amb aigua, Inox</t>
  </si>
  <si>
    <t>Subministrament i col·locació de conjunt mobiliari de cuina segons planols i indicacions de DF. Portes i calaixos segons plànols de projecte, acabat roure o similar, interior melamina blanca, sense tiradors. Prestages interiors melamina blanca. Guies i ferratges d'acer inoxidable. Inclou sòcol.</t>
  </si>
  <si>
    <t>Subministrament i muntatge d'armaris modulars de la casa IKEA estructura PAX 2x75x58x235, 2 portes corredisses GRIMO blanc,  4prestatges, 8calaixos i 2 barres.</t>
  </si>
  <si>
    <t>Subministrament i muntatge d'armaris modulars de la casa IKEA estructura PAX de 2x100X58X236cm, 2 portes coredisses GRIMO blanc, 4 prestatges, 8 calaixos i 2barra.</t>
  </si>
  <si>
    <t>Subministrament i muntatge d'armaris modulars de la casa IKEA estructura PAX de 75x58X236cm, bisagres Komplement, 2 portes AHElM,  prestatge, LATERAL, 4 calaixos 50x58 i barra Komplement</t>
  </si>
  <si>
    <t>TOTAL CAPÍTOL 12. NETEJA D'OBRA</t>
  </si>
  <si>
    <t>TOTAL CAPÍTOL 13. SEGURETAT I SALUT</t>
  </si>
  <si>
    <r>
      <t>Enderroc d' envans de separació de totxo ceràmic massís</t>
    </r>
    <r>
      <rPr>
        <sz val="10"/>
        <color rgb="FFFF0000"/>
        <rFont val="Arial Narrow"/>
        <family val="2"/>
      </rPr>
      <t xml:space="preserve"> </t>
    </r>
    <r>
      <rPr>
        <sz val="10"/>
        <rFont val="Arial Narrow"/>
        <family val="2"/>
      </rPr>
      <t>de 4cm amb tècniques manuals i/o mecàniques. Previ apuntalament provisional i tall amb radial del perímetre per evitar al màxim les vibracions. Es contempla buit per ple en forats menors de 3m. S'inclou les fusteries interiors exitents en els panys de parets a enderrocar.</t>
    </r>
  </si>
  <si>
    <t>SALA-PASSADÍS (doble porta de fusta i vidre)</t>
  </si>
  <si>
    <t>ENDERROC D'ENVÀ</t>
  </si>
  <si>
    <t>ENDERROC DE PARET DE 15CM</t>
  </si>
  <si>
    <t>SALA</t>
  </si>
  <si>
    <t>HABITACIÓ 1 - PASSADÍS</t>
  </si>
  <si>
    <t>CUINA-REBEDOR (ARMARI)</t>
  </si>
  <si>
    <t>CUINA-HAB 2</t>
  </si>
  <si>
    <t>BANY-PASSADÍS</t>
  </si>
  <si>
    <t>BANY -DUTXA-ARMARI</t>
  </si>
  <si>
    <t>MENJADOR-ESTUDIS</t>
  </si>
  <si>
    <t>ESTUDIS</t>
  </si>
  <si>
    <t>REBEDOR -ARMARI</t>
  </si>
  <si>
    <t xml:space="preserve">EXTRACCIÓ DE SÒCOL </t>
  </si>
  <si>
    <t>Extracció de sòcol de fusta amb tècniques manuals.</t>
  </si>
  <si>
    <t>PAS</t>
  </si>
  <si>
    <t>HAB 2</t>
  </si>
  <si>
    <t>ESTUDI 1</t>
  </si>
  <si>
    <t>ESTUDI 2</t>
  </si>
  <si>
    <t>ENDERROC DE MOBILIARI/BANCADA D'OBRA A CUINA</t>
  </si>
  <si>
    <t>Enderroc de mobiliari d'obra a cuina amb tècniques manuals o mecàniques.</t>
  </si>
  <si>
    <t xml:space="preserve">Desmuntatge d'aparells sanitaris de bany i cuina amb tècniques manuals o mecàniques. 
</t>
  </si>
  <si>
    <t>BANY -LAVABO</t>
  </si>
  <si>
    <t>BANY - CISTERNA</t>
  </si>
  <si>
    <t>BANY - INODOR</t>
  </si>
  <si>
    <t>CUINA -PICA MARBRE</t>
  </si>
  <si>
    <t>DESMUNTATGE FUSTERIA INTERIOR PER POSTERIOR RECOL.LOCACIÓ</t>
  </si>
  <si>
    <t>PORTA ESTUDI</t>
  </si>
  <si>
    <t>REFORMA D' HABITATGE  AL CARRER GRAN DE GRÀCIA 165 3r 1a,  BARCELONA</t>
  </si>
  <si>
    <t>SALA  (110X270cm)</t>
  </si>
  <si>
    <t>HABITACIÓ 1 (95X150cm)</t>
  </si>
  <si>
    <t>REBEDOR (80X150)</t>
  </si>
  <si>
    <t>BANY  (60X90cm)</t>
  </si>
  <si>
    <t>ESTUDI 1 (70X140)</t>
  </si>
  <si>
    <t>CUINA(90X145cm)</t>
  </si>
  <si>
    <t>ESTUDI 2 (70X140cm)</t>
  </si>
  <si>
    <t>MENJADOR(120X270cm)</t>
  </si>
  <si>
    <t>SAFAREIG(70X210cm)</t>
  </si>
  <si>
    <t xml:space="preserve">Desmuntatge complert de fusteria interior existent indicat segons DF, mitjançant tècniques manuals i/o mecàniques fins a arribar al premarc de la instal·lació, inclou retirada de material. </t>
  </si>
  <si>
    <t>Desmuntatge de fusteria interior existent indicat segons DF, mitjançant tècniques manuals  fins a arribar al premarc per posterior recol.locació. Protecció i acopi en obra.</t>
  </si>
  <si>
    <t>Desmuntatge de la totalitat de fusteria exterior de fusta existent indicat segons DF, mitjançant tècniques manuals i/o mecàniques fins a arribar al premarc de la instal·lació, inclou retirada de material. Mesures aproximades de les fusteries a extreure.</t>
  </si>
  <si>
    <t>SAFAREIG(70X70cm)</t>
  </si>
  <si>
    <t>HABITACIÓ 2 (90x150cm)</t>
  </si>
  <si>
    <t>CUINA-HAB2-PASSADÍS</t>
  </si>
  <si>
    <t>MENJADOR</t>
  </si>
  <si>
    <t>Totes les partides del capítol inclouen la part proporcional de gestió de residus de la construcció segons la normativa vigent, RD 105/2008 i 89/2010, incloent-hi taxes i certificats de gestió de residus, així com les despeses i tràmits necessaris per al correcte compliment. També s'inclou la retirada dels residus des de l'habitatge fins a la saca/contenidor.</t>
  </si>
  <si>
    <t>BALCÓ CARRER</t>
  </si>
  <si>
    <t>BALCÓ PATI D'ILLA</t>
  </si>
  <si>
    <t>PAVIMENT DE GRES PORCEL·LÀNIC  30x60cm</t>
  </si>
  <si>
    <t>Subministrement i col·locació de gres porcel·lànic prensat per interiors de dimensions 30x60cm , a determinar per la propietat segons mostres, col·locat directament sobre estesa de morter cola amb previsió de junta amb beurada de ciment de 3mm d' espessor. Lliscament clase 2.</t>
  </si>
  <si>
    <t>BANY 2</t>
  </si>
  <si>
    <t>PAS 2</t>
  </si>
  <si>
    <t>TRASTER</t>
  </si>
  <si>
    <t>COL·LOCACIÓ DE PARQUET FLOTANT AC5</t>
  </si>
  <si>
    <t>REBEDOR-ESTUDI</t>
  </si>
  <si>
    <t>PAS 1</t>
  </si>
  <si>
    <t>PAS 3</t>
  </si>
  <si>
    <t>PAS 1-PAS 2-PAS 3</t>
  </si>
  <si>
    <t>Subministrament i col·locació de sòcol de pvc de color blanc.</t>
  </si>
  <si>
    <t>SÒCOL DE PVC BLANC</t>
  </si>
  <si>
    <t>PAS 1-PAS 2</t>
  </si>
  <si>
    <t>Les alçades d'aquests es marquen al plànol corresponent.</t>
  </si>
  <si>
    <t>REBEDOR-CUINA</t>
  </si>
  <si>
    <t>CUINA-BANY1</t>
  </si>
  <si>
    <t>CUINA-BANY1-PAS 2</t>
  </si>
  <si>
    <t>BANY2-PAS2</t>
  </si>
  <si>
    <t>HABITACIÓ 1-HABITACIÓ 2</t>
  </si>
  <si>
    <t>HABITACIÓ 1-PAS3</t>
  </si>
  <si>
    <t xml:space="preserve">REBEDOR-PAS 1 </t>
  </si>
  <si>
    <t>Subministrament i aplicació de pintura en parament, tipus plàstica mate , sobre superfícies de guix, en color a determinar per la DF, 3,30 m d'alçada com a màxim, amb capa segelladora i tres mans d'acabat. Es contempla buit per ple en forats menors de 3m.
Inclou els treballs previs al pintat de la superfície, mitjançant raspatllat i emmassillat. Inclou el remat en les entregues amb la fusteria d'alumini i de fusta.
Neteja de residus.
Inclou p.p. de protecció de paviments i paraments.</t>
  </si>
  <si>
    <t>REBEDOR.-ESTUDI-PAS 1</t>
  </si>
  <si>
    <t xml:space="preserve">BANY 2 </t>
  </si>
  <si>
    <t>SÒCOL GRES PORCEL.LÀNIC</t>
  </si>
  <si>
    <t>Subministrament i col·locació de sòcol de gres porcel.lànic igual al paviment.</t>
  </si>
  <si>
    <t>CUINA lateral barra</t>
  </si>
  <si>
    <t>BANY 1 I 2</t>
  </si>
  <si>
    <t>TOTAL BANY 1</t>
  </si>
  <si>
    <t>TOTAL BANY 2</t>
  </si>
  <si>
    <t xml:space="preserve">Subministrament i col·locació d' aixeta d' acer inoxidable  amb monocomandament, giratori i manguera extraïble model ONA  de la casa ROCA, amb claus de pas , inclou cargols. Completament funcionant. </t>
  </si>
  <si>
    <t>SUBMINISTRAMENT I COL·LOCACIÓ D'AIXETA RENTADORA</t>
  </si>
  <si>
    <t>TOTAL CAPÍTOL 11. INSTAL·LACIONS</t>
  </si>
  <si>
    <t>ESTINTOLAMENT PARET DE CÀRREGA</t>
  </si>
  <si>
    <t>07.04</t>
  </si>
  <si>
    <t>RECOL.LOCACIÓ PORTES EXISTENTS</t>
  </si>
  <si>
    <t>PORTES</t>
  </si>
  <si>
    <t>Restauració de porta interior  de fusta massissa de fins a 2 m2 de superfície, amb substitució d'elements deteriorats, restitució superficial de volums i emmassillat de clivelles amb adhesiu d'aplicació unilateral de resines epoxi sense dissolvents, de dos components i baixa viscositat. Inclòs decapat i envernissat , canvi de frontisses i maneta i tot el necessari per a deixar la porta restaurada per ambdues cares.Tallat de part inferior segons mides de nou paviment, adaptació a nou forat i recol.locació.</t>
  </si>
  <si>
    <t>Subministrament i col·locació de fusteria exterior aprofitant els premarcs existents segons mides de plànols. Fusteria d' alumini lacat color marró int/ext  (a escollir per la propietat)  amb trencament de pont tèrmic i vidres de baixa emissivitat de 4+4+6+5+5mm d' espessor. Impermeabilitat a l'aire màxima clase A2. Inclou bandes elàstiques i junta amb amb brancals i ampit existent. Ferratges d'acer inoxidable. Tot segons documentació gràfica.</t>
  </si>
  <si>
    <r>
      <t>Enderroc de paret de càrrega de totxo ceràmic massís</t>
    </r>
    <r>
      <rPr>
        <sz val="10"/>
        <color rgb="FFFF0000"/>
        <rFont val="Arial Narrow"/>
        <family val="2"/>
      </rPr>
      <t xml:space="preserve"> </t>
    </r>
    <r>
      <rPr>
        <sz val="10"/>
        <rFont val="Arial Narrow"/>
        <family val="2"/>
      </rPr>
      <t xml:space="preserve">de 15cm amb tècniques manuals i/o mecàniques. Previ apuntalament provisional, estintolament (contemplat al capítol de ram de paleta) i tall amb radial del perímetre per evitar al màxim les vibracions. </t>
    </r>
  </si>
  <si>
    <t>ENDERROC DE FALS SOSTRES</t>
  </si>
  <si>
    <t>m2</t>
  </si>
  <si>
    <t>Retirada dels residus generats durant les tasques d'enderrocament i desmuntatge a contenidor/saca situada a peu de carrer i posteriorment a abocador designat prèviament abans de l'inici de les obres. Inclou el transport en camió.</t>
  </si>
  <si>
    <t>SUBMINISTRAMENT I COL·LOCACIÓ DE PORTA CORREDISSA VISTA INT 70cm (PF2)</t>
  </si>
  <si>
    <t>Subministrament i col·locació de porta nova corredissa de DM hidròfug prelacada amb pestell amb desbloqueig exterior  amb un pas de porta de 70x210cm,  incloent marcs i premarcs de fusta de pi, batents i tapetes de DM hidròfug prelacat i ferratges(guia i coixinets) tipus  KLEIN d' acer inoxidable mate</t>
  </si>
  <si>
    <t>MENJADOR (95X150cm)</t>
  </si>
  <si>
    <t>BANY 1 (90x150cm)</t>
  </si>
  <si>
    <t>BANY 2 (60X90cm)</t>
  </si>
  <si>
    <t>HABITACIÓ 2 (70X140cm)</t>
  </si>
  <si>
    <t>HABITACIÓ 1(120X270cm)</t>
  </si>
  <si>
    <t>REPARACIÓ ESQUERDA LLINDA FAÇANA POSTERIOR</t>
  </si>
  <si>
    <t>FAÇANA POSTERIOR</t>
  </si>
  <si>
    <t>Neteja i preparació de la superfície. Repicat del parament fins a arribar a base ferma en una franja de 30cm a tot el llarg de l'esquerda. Replanteig de la posició de les grapes (perpendiculars a l'esquerda) separades cada 20cm. Realització dels taladros, injecció de morter de resina epoxy i sorra de sílice d'enduriment ràpid, col.locació de les grapes d'acer corrugat B500S de 8mm.. Refer el revestiment amb morter de calç, prèvia col.locació de malla Acabat amb veladura similar a la resta del parament.</t>
  </si>
  <si>
    <t>Bigues metàl.liques</t>
  </si>
  <si>
    <t>Raspatllat del ferro amb signes d'oxidació.Neteja de la superfície.  Aplicació de dues mans d'imprimació sintètica antioxidant, de color gris acabat mate.</t>
  </si>
  <si>
    <t>REPARACIÓ BIGUES METÀL.LIQUES</t>
  </si>
  <si>
    <t xml:space="preserve">Trasdossat directe, de 55 mm de gruix total, format per placa de guix laminat amb aillament tipus AIRBUR, XPS o llana de roca a determinar per la DF en obra, rebut sobre el parament vertical. Inclou pasta i cinta per juntes entre plaques.
</t>
  </si>
  <si>
    <t>SALA-MENJADOR-PAS</t>
  </si>
  <si>
    <t>Enderroc de fals sostres existents de canyís amb mitjans manuals sense deteriorar elements contigus.</t>
  </si>
  <si>
    <t>Repasos de l'enguixat en parets existents, acabat mestrejat amb capa fina, deixant preparada la superfície per pintar.  Inclou neteja prèvia del suport. Inclou p.p. de mitjans auxiliars, proteccions, etc…</t>
  </si>
  <si>
    <t>Estintolament de paret de càrrega, segons especificacions de la DF, tal i com es descriu al plànol 13 d'estructura.  Inclou 6 puntals. Formació de daus de recolzament a ambdós extrems del forat . Inclou sumministre i col.locació de biga HEB120 ( 200cm). Posterior reblert de forats Retirada dels puntals a les 48h.</t>
  </si>
  <si>
    <t>L'enderroc de la paret es contempla al capítol d'enderrocs.</t>
  </si>
  <si>
    <t>Subministrement i col·locació de parquet flotant de dimensions aproximades : 2200X188X8mm AC5 col·locades amb sistema de click sobre capa de foam tipus Air-Bur Impact Plus de 3mm de gruix. A determinar per la propietat segons mostres.</t>
  </si>
  <si>
    <t>Subministrament i col·locació de porta nova batent de MDF prelacada en blanc amb un pas de porta de 70x210cm, incloent premarcs de fusta de pi, batents i tapetes de DM prelacat de 70x10mm i ferratges de tipus ARCON d' acer inoxidable mate</t>
  </si>
  <si>
    <t xml:space="preserve">Desmuntatge i posterior muntatge de porta existent. Restauració de porta interior d'entrada a habitatge de fusta massissa de melis de fins a 2 m2 de superfície, amb substitució d'elements deteriorats, restitució superficial de volums i emmassillat de clivelles amb adhesiu d'aplicació unilateral de resines epoxi sense dissolvents, de dos components i baixa viscositat. Inclòs repintat, canvi de pany i tot el necessari per a deixar la porta restaurada interior/exterior.Tallat de part inferior segons mides de nou paviment. Subministrament i col·locació de planxa interior de DM prelacada blanc. </t>
  </si>
  <si>
    <t>SUBMINISTRAMENT I COL·LOCACIÓ DE LAVABO - BANY 2</t>
  </si>
  <si>
    <t>SUBMINISTRAMENT I COL·LOCACIÓ DE LAVABO - BANY 1</t>
  </si>
  <si>
    <t>REF: A327682000</t>
  </si>
  <si>
    <t>Subministre i col.locació de lavabo  Fineceramic® mural compacto de la casa ROCA.  450x360x150cm. Completament en funcionament.</t>
  </si>
  <si>
    <t>MAMPARA-BANY 1</t>
  </si>
  <si>
    <t>MAMPARA-BANY 2</t>
  </si>
  <si>
    <t>Subministrament i col·locació mampara de bany  formada per dos vidres fixes (80X190). Vidre 6mm templat amb tractament antical. Ferratges, guia i tirador d'acer inoxidable.</t>
  </si>
  <si>
    <t>Subministrament i col·locació mampara de bany  formada per  vidre fixe i una porta corredissa transparent. Vidre 6mm templat amb tractament antical. Ferratges, guia i tirador d'acer inoxidable.</t>
  </si>
  <si>
    <t>SUBMINISTRAMENT I COL·LOCACIÓ DE MIRALL - BANY 2</t>
  </si>
  <si>
    <t>Subministre i col.locació de mirall 110x 90cm</t>
  </si>
  <si>
    <t xml:space="preserve">Subministrament i col·locació d' aixeta. Completament funcionant. </t>
  </si>
  <si>
    <t>Corrugats a sostre/pared per col.locar luminària</t>
  </si>
  <si>
    <t>INSTAL.LACIÓ DE GAS</t>
  </si>
  <si>
    <t>Inclou suministre i instal.lació de caldera mixta de condensació amb una potència de 25/30 kW  per calefacció i ACS.</t>
  </si>
  <si>
    <t>INSTAL·LACIÓ AC PER SPLITS</t>
  </si>
  <si>
    <t>Subministrament i instal·lació de equip 2x1: 2 splits interiors amb 1 màquina exterior a coberta, marca Daikin o equivalent per fred/calor, 3000frg segons indicacions en planols de projecte.</t>
  </si>
  <si>
    <t>Inclou bomba i conexions a desaigües interiors.</t>
  </si>
  <si>
    <t>Placa gas 4 focs</t>
  </si>
  <si>
    <t>Microones per empotrar</t>
  </si>
  <si>
    <t>CAIXA FORTA</t>
  </si>
  <si>
    <t>Extracció de caixa forta existent.massissar forat amb obra.</t>
  </si>
  <si>
    <t>Caixa forta</t>
  </si>
  <si>
    <t>REPARACIÓ BARANES BALCONS</t>
  </si>
  <si>
    <t>Raspatllat del ferro amb signes d'oxidació.Neteja de la superfície.  Aplicació de dues mans d'imprimació sintètica antioxidant.</t>
  </si>
  <si>
    <t>Posterior aplicació de dues mans d'esmalt d'acabat tipus Oxiron o similar segons les especificacions de la marca.</t>
  </si>
  <si>
    <t>S'Inclou les proteccions necessàries del paviment i paraments exteriors.</t>
  </si>
  <si>
    <t>barana de ferro - façana pral</t>
  </si>
  <si>
    <t>barana de ferro - façana post</t>
  </si>
  <si>
    <t xml:space="preserve">SALA </t>
  </si>
  <si>
    <t xml:space="preserve">SUBMINISTRAMENT I COL·LOCACIÓ D'ESTENEDOR </t>
  </si>
  <si>
    <t>Subministrament i col·locació d'estenedor amb braços de ferro i corda de plàstic.</t>
  </si>
  <si>
    <t>Inclou instal.lació de calefacció monotub amb conducte aïllat multicapa, radiadors blancs esmaltats de 60cm d'alçada i longitud segons elements de plànols d'instal.lacions i radiadors tovallolers a banys. Inclou termostat.</t>
  </si>
  <si>
    <t>Inclou instal.lació d'intèrfon i sonador de timbre. Inclou butlletí i legalització de la instal.lació. Totalment en funcionament.</t>
  </si>
  <si>
    <t>Inclou la legalització de la instal.lació. Totalment en funcionament.</t>
  </si>
  <si>
    <t>Instal.lació completa de gas per focs de cuina, caldera per acs i calefacció totalment en funcionament segons normativa Qualsevol tram que no es trobi vist, haurà d'envainar-se. Inclou donar d'alta la instal.lació. Totalment en funcionament.</t>
  </si>
  <si>
    <t>Inclou la retirada de totes les finestres/balconeres exteriors i persianes enrotllables alicantines existents. Inclou les mesures de protecció necessàries.</t>
  </si>
  <si>
    <t>01.06</t>
  </si>
  <si>
    <t>01.15</t>
  </si>
  <si>
    <t>02.03</t>
  </si>
  <si>
    <t>02.07</t>
  </si>
  <si>
    <t>02.08</t>
  </si>
  <si>
    <t>03.07</t>
  </si>
  <si>
    <t>TOTAL CAPÍTULO 08 FUSTERIA EXTERIOR</t>
  </si>
  <si>
    <t>08.03</t>
  </si>
  <si>
    <t>09.10</t>
  </si>
  <si>
    <t>09.11</t>
  </si>
  <si>
    <t>09.12</t>
  </si>
  <si>
    <t>09.13</t>
  </si>
  <si>
    <t>09.14</t>
  </si>
  <si>
    <t>Subministrament i instal.lació d'electrodomèstics de la marca Balay o similar classificació A+. Placa gas Balay 4 focs - 3ETG664HB</t>
  </si>
  <si>
    <t>Instal·lació de sanejament d'una vivenda amb cuina, safareig i  dos bany.
Inclou tot allò necessari per al seu correcte funcionament, incloent els treballs necessaris per a la correcta connexió a la xarxa de sanejament de l'edifici.
Instal·lació conforme als plànols del projecte.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</si>
</sst>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 &quot;€&quot;"/>
    <numFmt numFmtId="166" formatCode="_-* #,##0.00\ [$€]_-;\-* #,##0.00\ [$€]_-;_-* &quot;-&quot;??\ [$€]_-;_-@_-"/>
    <numFmt numFmtId="167" formatCode="_-* #,##0\ _P_t_s_-;\-* #,##0\ _P_t_s_-;_-* &quot;-&quot;\ _P_t_s_-;_-@_-"/>
    <numFmt numFmtId="168" formatCode="_-* #,##0.00\ _P_t_s_-;\-* #,##0.00\ _P_t_s_-;_-* &quot;-&quot;??\ _P_t_s_-;_-@_-"/>
  </numFmts>
  <fonts count="20" x14ac:knownFonts="1">
    <font>
      <sz val="11"/>
      <color theme="1"/>
      <name val="Calibri"/>
      <family val="2"/>
      <scheme val="minor"/>
    </font>
    <font>
      <sz val="10"/>
      <name val="Arial"/>
      <family val="2"/>
    </font>
    <font>
      <sz val="11"/>
      <color theme="1"/>
      <name val="Calibri"/>
      <family val="2"/>
      <scheme val="minor"/>
    </font>
    <font>
      <sz val="10"/>
      <name val="Arial"/>
      <family val="2"/>
    </font>
    <font>
      <b/>
      <sz val="10"/>
      <name val="Arial Narrow"/>
      <family val="2"/>
    </font>
    <font>
      <sz val="10"/>
      <name val="Arial Narrow"/>
      <family val="2"/>
    </font>
    <font>
      <sz val="10"/>
      <color theme="1"/>
      <name val="Calibri"/>
      <family val="2"/>
      <scheme val="minor"/>
    </font>
    <font>
      <sz val="10"/>
      <color theme="1"/>
      <name val="Arial Narrow"/>
      <family val="2"/>
    </font>
    <font>
      <sz val="8"/>
      <name val="Calibri"/>
      <family val="2"/>
      <scheme val="minor"/>
    </font>
    <font>
      <sz val="9"/>
      <color theme="1"/>
      <name val="Century Gothic"/>
      <family val="2"/>
    </font>
    <font>
      <sz val="8"/>
      <color theme="1"/>
      <name val="Century Gothic"/>
      <family val="2"/>
    </font>
    <font>
      <sz val="10"/>
      <color rgb="FFFF0000"/>
      <name val="Arial Narrow"/>
      <family val="2"/>
    </font>
    <font>
      <b/>
      <sz val="10"/>
      <color theme="1"/>
      <name val="Calibri"/>
      <family val="2"/>
      <scheme val="minor"/>
    </font>
    <font>
      <sz val="10"/>
      <name val="Calibri"/>
      <family val="2"/>
      <scheme val="minor"/>
    </font>
    <font>
      <b/>
      <sz val="10"/>
      <name val="Calibri"/>
      <family val="2"/>
      <scheme val="minor"/>
    </font>
    <font>
      <b/>
      <sz val="14"/>
      <name val="Calibri"/>
      <family val="2"/>
      <scheme val="minor"/>
    </font>
    <font>
      <b/>
      <sz val="14"/>
      <color theme="1"/>
      <name val="Calibri"/>
      <family val="2"/>
      <scheme val="minor"/>
    </font>
    <font>
      <b/>
      <sz val="11"/>
      <name val="Arial Narrow"/>
      <family val="2"/>
    </font>
    <font>
      <sz val="11"/>
      <color theme="1"/>
      <name val="Arial Narrow"/>
      <family val="2"/>
    </font>
    <font>
      <sz val="11"/>
      <name val="Arial Narrow"/>
      <family val="2"/>
    </font>
  </fonts>
  <fills count="7">
    <fill>
      <patternFill patternType="none"/>
    </fill>
    <fill>
      <patternFill patternType="gray125"/>
    </fill>
    <fill>
      <patternFill patternType="solid">
        <fgColor theme="0" tint="-0.14999847407452621"/>
        <bgColor indexed="64"/>
      </patternFill>
    </fill>
    <fill>
      <patternFill patternType="solid">
        <fgColor rgb="FF0099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s>
  <borders count="1">
    <border>
      <left/>
      <right/>
      <top/>
      <bottom/>
      <diagonal/>
    </border>
  </borders>
  <cellStyleXfs count="71">
    <xf numFmtId="0" fontId="0" fillId="0" borderId="0"/>
    <xf numFmtId="166" fontId="1" fillId="0" borderId="0" applyFont="0" applyFill="0" applyBorder="0" applyAlignment="0" applyProtection="0"/>
    <xf numFmtId="0" fontId="1" fillId="0" borderId="0"/>
    <xf numFmtId="164" fontId="2" fillId="0" borderId="0" applyFont="0" applyFill="0" applyBorder="0" applyAlignment="0" applyProtection="0"/>
    <xf numFmtId="0" fontId="1" fillId="0" borderId="0"/>
    <xf numFmtId="167" fontId="1" fillId="0" borderId="0" applyFont="0" applyFill="0" applyBorder="0" applyAlignment="0" applyProtection="0"/>
    <xf numFmtId="164" fontId="2" fillId="0" borderId="0" applyFont="0" applyFill="0" applyBorder="0" applyAlignment="0" applyProtection="0"/>
    <xf numFmtId="0" fontId="2" fillId="0" borderId="0"/>
    <xf numFmtId="9"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3"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103">
    <xf numFmtId="0" fontId="0" fillId="0" borderId="0" xfId="0"/>
    <xf numFmtId="0" fontId="6" fillId="0" borderId="0" xfId="0" applyFont="1"/>
    <xf numFmtId="0" fontId="6" fillId="0" borderId="0" xfId="0" applyFont="1" applyAlignment="1">
      <alignment horizontal="left"/>
    </xf>
    <xf numFmtId="0" fontId="6" fillId="0" borderId="0" xfId="0" applyFont="1" applyAlignment="1">
      <alignment horizontal="center"/>
    </xf>
    <xf numFmtId="0" fontId="7" fillId="0" borderId="0" xfId="0" applyFont="1"/>
    <xf numFmtId="2" fontId="7" fillId="0" borderId="0" xfId="0" applyNumberFormat="1" applyFont="1" applyAlignment="1">
      <alignment vertical="top"/>
    </xf>
    <xf numFmtId="2" fontId="7" fillId="0" borderId="0" xfId="0" applyNumberFormat="1" applyFont="1" applyAlignment="1">
      <alignment horizontal="left" vertical="top"/>
    </xf>
    <xf numFmtId="2" fontId="7" fillId="0" borderId="0" xfId="0" applyNumberFormat="1" applyFont="1" applyAlignment="1" applyProtection="1">
      <alignment horizontal="center" vertical="top"/>
      <protection locked="0"/>
    </xf>
    <xf numFmtId="0" fontId="7" fillId="0" borderId="0" xfId="0" applyFont="1" applyAlignment="1">
      <alignment horizontal="left"/>
    </xf>
    <xf numFmtId="2" fontId="7" fillId="0" borderId="0" xfId="0" applyNumberFormat="1" applyFont="1" applyAlignment="1">
      <alignment horizontal="center" vertical="top"/>
    </xf>
    <xf numFmtId="0" fontId="6" fillId="0" borderId="0" xfId="0" applyFont="1" applyAlignment="1">
      <alignment horizontal="right"/>
    </xf>
    <xf numFmtId="0" fontId="6" fillId="0" borderId="0" xfId="0" applyFont="1" applyAlignment="1">
      <alignment horizontal="justify"/>
    </xf>
    <xf numFmtId="2" fontId="6" fillId="0" borderId="0" xfId="0" applyNumberFormat="1" applyFont="1" applyAlignment="1">
      <alignment horizontal="center" vertical="top"/>
    </xf>
    <xf numFmtId="2" fontId="5" fillId="0" borderId="0" xfId="0" applyNumberFormat="1" applyFont="1" applyAlignment="1" applyProtection="1">
      <alignment horizontal="center" vertical="top"/>
      <protection locked="0"/>
    </xf>
    <xf numFmtId="2" fontId="7" fillId="0" borderId="0" xfId="0" applyNumberFormat="1" applyFont="1" applyAlignment="1" applyProtection="1">
      <alignment horizontal="center" vertical="top" wrapText="1"/>
      <protection locked="0"/>
    </xf>
    <xf numFmtId="4" fontId="5" fillId="0" borderId="0" xfId="0" applyNumberFormat="1" applyFont="1" applyAlignment="1" applyProtection="1">
      <alignment horizontal="right" vertical="top"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justify" vertical="top"/>
      <protection locked="0"/>
    </xf>
    <xf numFmtId="0" fontId="5" fillId="0" borderId="0" xfId="0" applyFont="1" applyAlignment="1" applyProtection="1">
      <alignment horizontal="center" vertical="top"/>
      <protection locked="0"/>
    </xf>
    <xf numFmtId="0" fontId="5" fillId="0" borderId="0" xfId="0" applyFont="1" applyAlignment="1" applyProtection="1">
      <alignment horizontal="left" vertical="top"/>
      <protection locked="0"/>
    </xf>
    <xf numFmtId="0" fontId="7" fillId="0" borderId="0" xfId="0" applyFont="1" applyAlignment="1" applyProtection="1">
      <alignment horizontal="center"/>
      <protection locked="0"/>
    </xf>
    <xf numFmtId="2" fontId="7" fillId="0" borderId="0" xfId="0" applyNumberFormat="1" applyFont="1" applyAlignment="1" applyProtection="1">
      <alignment vertical="top"/>
      <protection locked="0"/>
    </xf>
    <xf numFmtId="2" fontId="7" fillId="0" borderId="0" xfId="0" applyNumberFormat="1" applyFont="1" applyAlignment="1" applyProtection="1">
      <alignment horizontal="left" vertical="top"/>
      <protection locked="0"/>
    </xf>
    <xf numFmtId="166" fontId="4" fillId="0" borderId="0" xfId="1" applyFont="1" applyFill="1" applyBorder="1" applyAlignment="1" applyProtection="1">
      <alignment horizontal="center" vertical="top"/>
      <protection locked="0"/>
    </xf>
    <xf numFmtId="165" fontId="7" fillId="0" borderId="0" xfId="0" applyNumberFormat="1" applyFont="1" applyAlignment="1" applyProtection="1">
      <alignment horizontal="center" vertical="top"/>
      <protection locked="0"/>
    </xf>
    <xf numFmtId="0" fontId="6" fillId="4" borderId="0" xfId="0" applyFont="1" applyFill="1"/>
    <xf numFmtId="0" fontId="7" fillId="4" borderId="0" xfId="0" applyFont="1" applyFill="1"/>
    <xf numFmtId="2" fontId="7" fillId="4" borderId="0" xfId="0" applyNumberFormat="1" applyFont="1" applyFill="1" applyAlignment="1">
      <alignment vertical="top"/>
    </xf>
    <xf numFmtId="2" fontId="5" fillId="0" borderId="0" xfId="0" applyNumberFormat="1" applyFont="1" applyAlignment="1" applyProtection="1">
      <alignment horizontal="right" vertical="top"/>
      <protection locked="0"/>
    </xf>
    <xf numFmtId="0" fontId="5" fillId="0" borderId="0" xfId="23" applyFont="1" applyAlignment="1" applyProtection="1">
      <alignment horizontal="justify" vertical="justify" wrapText="1"/>
      <protection locked="0"/>
    </xf>
    <xf numFmtId="0" fontId="5" fillId="0" borderId="0" xfId="0" applyFont="1" applyAlignment="1" applyProtection="1">
      <alignment horizontal="center" vertical="top" wrapText="1"/>
      <protection locked="0"/>
    </xf>
    <xf numFmtId="2" fontId="4" fillId="0" borderId="0" xfId="0" applyNumberFormat="1" applyFont="1" applyAlignment="1" applyProtection="1">
      <alignment horizontal="left" vertical="top"/>
      <protection locked="0"/>
    </xf>
    <xf numFmtId="2" fontId="7" fillId="6" borderId="0" xfId="0" applyNumberFormat="1" applyFont="1" applyFill="1" applyAlignment="1">
      <alignment horizontal="left" vertical="top"/>
    </xf>
    <xf numFmtId="2" fontId="7" fillId="6" borderId="0" xfId="0" applyNumberFormat="1" applyFont="1" applyFill="1" applyAlignment="1" applyProtection="1">
      <alignment horizontal="center" vertical="top" wrapText="1"/>
      <protection locked="0"/>
    </xf>
    <xf numFmtId="0" fontId="5" fillId="0" borderId="0" xfId="23" applyFont="1" applyAlignment="1" applyProtection="1">
      <alignment horizontal="right" vertical="justify" wrapText="1"/>
      <protection locked="0"/>
    </xf>
    <xf numFmtId="0" fontId="5" fillId="6" borderId="0" xfId="23" applyFont="1" applyFill="1" applyAlignment="1" applyProtection="1">
      <alignment horizontal="justify" vertical="justify" wrapText="1"/>
      <protection locked="0"/>
    </xf>
    <xf numFmtId="2" fontId="7" fillId="6" borderId="0" xfId="0" applyNumberFormat="1" applyFont="1" applyFill="1" applyAlignment="1" applyProtection="1">
      <alignment vertical="top"/>
      <protection locked="0"/>
    </xf>
    <xf numFmtId="2" fontId="7" fillId="6" borderId="0" xfId="0" applyNumberFormat="1" applyFont="1" applyFill="1" applyAlignment="1">
      <alignment vertical="top"/>
    </xf>
    <xf numFmtId="2" fontId="7" fillId="6" borderId="0" xfId="0" applyNumberFormat="1" applyFont="1" applyFill="1" applyAlignment="1" applyProtection="1">
      <alignment horizontal="center" vertical="top"/>
      <protection locked="0"/>
    </xf>
    <xf numFmtId="2" fontId="5" fillId="6" borderId="0" xfId="0" applyNumberFormat="1" applyFont="1" applyFill="1" applyAlignment="1" applyProtection="1">
      <alignment horizontal="right" vertical="top"/>
      <protection locked="0"/>
    </xf>
    <xf numFmtId="2" fontId="4" fillId="6" borderId="0" xfId="0" applyNumberFormat="1" applyFont="1" applyFill="1" applyAlignment="1" applyProtection="1">
      <alignment horizontal="left" vertical="top"/>
      <protection locked="0"/>
    </xf>
    <xf numFmtId="0" fontId="6" fillId="6" borderId="0" xfId="0" applyFont="1" applyFill="1"/>
    <xf numFmtId="0" fontId="7" fillId="6" borderId="0" xfId="0" applyFont="1" applyFill="1"/>
    <xf numFmtId="2" fontId="7" fillId="6" borderId="0" xfId="0" applyNumberFormat="1" applyFont="1" applyFill="1" applyAlignment="1" applyProtection="1">
      <alignment horizontal="left" vertical="top"/>
      <protection locked="0"/>
    </xf>
    <xf numFmtId="165" fontId="7" fillId="6" borderId="0" xfId="0" applyNumberFormat="1" applyFont="1" applyFill="1" applyAlignment="1" applyProtection="1">
      <alignment horizontal="center" vertical="top"/>
      <protection locked="0"/>
    </xf>
    <xf numFmtId="2" fontId="5" fillId="0" borderId="0" xfId="0" applyNumberFormat="1" applyFont="1" applyAlignment="1" applyProtection="1">
      <alignment horizontal="left" vertical="top"/>
      <protection locked="0"/>
    </xf>
    <xf numFmtId="2" fontId="7" fillId="0" borderId="0" xfId="0" applyNumberFormat="1" applyFont="1" applyAlignment="1" applyProtection="1">
      <alignment horizontal="left" vertical="top" wrapText="1"/>
      <protection locked="0"/>
    </xf>
    <xf numFmtId="0" fontId="7" fillId="0" borderId="0" xfId="0" applyFont="1" applyAlignment="1">
      <alignment horizontal="left" vertical="top"/>
    </xf>
    <xf numFmtId="0" fontId="6" fillId="0" borderId="0" xfId="0" applyFont="1" applyAlignment="1">
      <alignment horizontal="left" vertical="top"/>
    </xf>
    <xf numFmtId="2" fontId="7" fillId="0" borderId="0" xfId="0" applyNumberFormat="1" applyFont="1" applyAlignment="1" applyProtection="1">
      <alignment horizontal="center" vertical="center" wrapText="1"/>
      <protection locked="0"/>
    </xf>
    <xf numFmtId="2" fontId="7" fillId="0" borderId="0" xfId="0" applyNumberFormat="1" applyFont="1" applyAlignment="1" applyProtection="1">
      <alignment horizontal="center" vertical="center"/>
      <protection locked="0"/>
    </xf>
    <xf numFmtId="2" fontId="7" fillId="0" borderId="0" xfId="0" applyNumberFormat="1" applyFont="1" applyAlignment="1">
      <alignment horizontal="center" vertical="center"/>
    </xf>
    <xf numFmtId="0" fontId="7" fillId="6" borderId="0" xfId="0" applyFont="1" applyFill="1" applyAlignment="1">
      <alignment horizontal="left" vertical="top"/>
    </xf>
    <xf numFmtId="2" fontId="7" fillId="6" borderId="0" xfId="0" applyNumberFormat="1" applyFont="1" applyFill="1" applyAlignment="1" applyProtection="1">
      <alignment horizontal="left" vertical="top" wrapText="1"/>
      <protection locked="0"/>
    </xf>
    <xf numFmtId="0" fontId="6" fillId="6" borderId="0" xfId="0" applyFont="1" applyFill="1" applyAlignment="1">
      <alignment horizontal="left" vertical="top"/>
    </xf>
    <xf numFmtId="0" fontId="9" fillId="0" borderId="0" xfId="0" applyFont="1" applyAlignment="1">
      <alignment horizontal="left" vertical="top" wrapText="1"/>
    </xf>
    <xf numFmtId="2" fontId="7" fillId="4" borderId="0" xfId="0" applyNumberFormat="1" applyFont="1" applyFill="1" applyAlignment="1">
      <alignment horizontal="left" vertical="top"/>
    </xf>
    <xf numFmtId="2" fontId="10" fillId="0" borderId="0" xfId="0" applyNumberFormat="1" applyFont="1" applyAlignment="1">
      <alignment horizontal="left" vertical="top" wrapText="1"/>
    </xf>
    <xf numFmtId="0" fontId="7" fillId="6" borderId="0" xfId="0" applyFont="1" applyFill="1" applyAlignment="1">
      <alignment horizontal="left"/>
    </xf>
    <xf numFmtId="0" fontId="6" fillId="6" borderId="0" xfId="0" applyFont="1" applyFill="1" applyAlignment="1">
      <alignment horizontal="left"/>
    </xf>
    <xf numFmtId="0" fontId="5" fillId="0" borderId="0" xfId="23" applyFont="1" applyAlignment="1" applyProtection="1">
      <alignment horizontal="justify" vertical="top" wrapText="1"/>
      <protection locked="0"/>
    </xf>
    <xf numFmtId="2" fontId="7" fillId="5" borderId="0" xfId="0" applyNumberFormat="1" applyFont="1" applyFill="1" applyAlignment="1" applyProtection="1">
      <alignment horizontal="left" vertical="top"/>
      <protection locked="0"/>
    </xf>
    <xf numFmtId="2" fontId="7" fillId="5" borderId="0" xfId="0" applyNumberFormat="1" applyFont="1" applyFill="1" applyAlignment="1" applyProtection="1">
      <alignment horizontal="left" vertical="top" wrapText="1"/>
      <protection locked="0"/>
    </xf>
    <xf numFmtId="0" fontId="5" fillId="6" borderId="0" xfId="23" applyFont="1" applyFill="1" applyAlignment="1" applyProtection="1">
      <alignment horizontal="justify" vertical="top" wrapText="1"/>
      <protection locked="0"/>
    </xf>
    <xf numFmtId="0" fontId="4" fillId="5" borderId="0" xfId="23" applyFont="1" applyFill="1" applyAlignment="1" applyProtection="1">
      <alignment horizontal="justify" vertical="top" wrapText="1"/>
      <protection locked="0"/>
    </xf>
    <xf numFmtId="2" fontId="5" fillId="0" borderId="0" xfId="0" applyNumberFormat="1" applyFont="1" applyAlignment="1" applyProtection="1">
      <alignment horizontal="justify" vertical="top"/>
      <protection locked="0"/>
    </xf>
    <xf numFmtId="2" fontId="5" fillId="0" borderId="0" xfId="0" applyNumberFormat="1" applyFont="1" applyAlignment="1" applyProtection="1">
      <alignment horizontal="justify" vertical="top" wrapText="1"/>
      <protection locked="0"/>
    </xf>
    <xf numFmtId="2" fontId="4" fillId="0" borderId="0" xfId="0" applyNumberFormat="1" applyFont="1" applyAlignment="1" applyProtection="1">
      <alignment horizontal="justify" vertical="top"/>
      <protection locked="0"/>
    </xf>
    <xf numFmtId="0" fontId="10" fillId="0" borderId="0" xfId="0" applyFont="1" applyAlignment="1">
      <alignment horizontal="right" vertical="top" wrapText="1"/>
    </xf>
    <xf numFmtId="2" fontId="4" fillId="0" borderId="0" xfId="0" applyNumberFormat="1" applyFont="1" applyAlignment="1" applyProtection="1">
      <alignment horizontal="right" vertical="top"/>
      <protection locked="0"/>
    </xf>
    <xf numFmtId="2" fontId="7" fillId="6" borderId="0" xfId="0" applyNumberFormat="1" applyFont="1" applyFill="1" applyAlignment="1">
      <alignment horizontal="center" vertical="top"/>
    </xf>
    <xf numFmtId="0" fontId="5" fillId="0" borderId="0" xfId="23" applyFont="1" applyAlignment="1" applyProtection="1">
      <alignment horizontal="left" vertical="justify" wrapText="1"/>
      <protection locked="0"/>
    </xf>
    <xf numFmtId="0" fontId="5" fillId="0" borderId="0" xfId="23" applyFont="1" applyAlignment="1" applyProtection="1">
      <alignment horizontal="justify" vertical="justify"/>
      <protection locked="0"/>
    </xf>
    <xf numFmtId="0" fontId="7" fillId="0" borderId="0" xfId="0" applyFont="1" applyAlignment="1">
      <alignment horizontal="justify" vertical="justify"/>
    </xf>
    <xf numFmtId="2" fontId="4" fillId="0" borderId="0" xfId="0" applyNumberFormat="1" applyFont="1" applyAlignment="1" applyProtection="1">
      <alignment horizontal="justify" vertical="justify"/>
      <protection locked="0"/>
    </xf>
    <xf numFmtId="2" fontId="5" fillId="0" borderId="0" xfId="0" applyNumberFormat="1" applyFont="1" applyAlignment="1" applyProtection="1">
      <alignment horizontal="justify" vertical="justify"/>
      <protection locked="0"/>
    </xf>
    <xf numFmtId="2" fontId="7" fillId="0" borderId="0" xfId="0" applyNumberFormat="1" applyFont="1" applyAlignment="1" applyProtection="1">
      <alignment horizontal="justify" vertical="justify"/>
      <protection locked="0"/>
    </xf>
    <xf numFmtId="2" fontId="7" fillId="0" borderId="0" xfId="0" applyNumberFormat="1" applyFont="1" applyAlignment="1">
      <alignment horizontal="justify" vertical="justify"/>
    </xf>
    <xf numFmtId="0" fontId="6" fillId="0" borderId="0" xfId="0" applyFont="1" applyAlignment="1">
      <alignment horizontal="justify" vertical="justify"/>
    </xf>
    <xf numFmtId="17" fontId="4" fillId="2" borderId="0" xfId="0" applyNumberFormat="1" applyFont="1" applyFill="1" applyAlignment="1">
      <alignment horizontal="center" vertical="center"/>
    </xf>
    <xf numFmtId="2" fontId="7" fillId="5" borderId="0" xfId="0" applyNumberFormat="1" applyFont="1" applyFill="1" applyAlignment="1" applyProtection="1">
      <alignment horizontal="center" vertical="top"/>
      <protection locked="0"/>
    </xf>
    <xf numFmtId="166" fontId="4" fillId="0" borderId="0" xfId="1" applyFont="1" applyFill="1" applyBorder="1" applyAlignment="1" applyProtection="1">
      <alignment horizontal="center" vertical="justify"/>
      <protection locked="0"/>
    </xf>
    <xf numFmtId="166" fontId="4" fillId="6" borderId="0" xfId="1" applyFont="1" applyFill="1" applyBorder="1" applyAlignment="1" applyProtection="1">
      <alignment horizontal="center" vertical="top"/>
      <protection locked="0"/>
    </xf>
    <xf numFmtId="0" fontId="12" fillId="0" borderId="0" xfId="0" applyFont="1" applyAlignment="1">
      <alignment horizontal="justify"/>
    </xf>
    <xf numFmtId="2" fontId="13" fillId="0" borderId="0" xfId="0" applyNumberFormat="1" applyFont="1" applyAlignment="1" applyProtection="1">
      <alignment horizontal="right" vertical="top"/>
      <protection locked="0"/>
    </xf>
    <xf numFmtId="2" fontId="14" fillId="0" borderId="0" xfId="0" applyNumberFormat="1" applyFont="1" applyAlignment="1" applyProtection="1">
      <alignment horizontal="left" vertical="top"/>
      <protection locked="0"/>
    </xf>
    <xf numFmtId="0" fontId="15" fillId="5" borderId="0" xfId="23" applyFont="1" applyFill="1" applyAlignment="1" applyProtection="1">
      <alignment horizontal="justify" vertical="justify" wrapText="1"/>
      <protection locked="0"/>
    </xf>
    <xf numFmtId="2" fontId="16" fillId="5" borderId="0" xfId="0" applyNumberFormat="1" applyFont="1" applyFill="1" applyAlignment="1" applyProtection="1">
      <alignment horizontal="left" vertical="top"/>
      <protection locked="0"/>
    </xf>
    <xf numFmtId="2" fontId="16" fillId="5" borderId="0" xfId="0" applyNumberFormat="1" applyFont="1" applyFill="1" applyAlignment="1" applyProtection="1">
      <alignment horizontal="left" vertical="top" wrapText="1"/>
      <protection locked="0"/>
    </xf>
    <xf numFmtId="2" fontId="16" fillId="5" borderId="0" xfId="0" applyNumberFormat="1" applyFont="1" applyFill="1" applyAlignment="1">
      <alignment horizontal="center" vertical="top"/>
    </xf>
    <xf numFmtId="2" fontId="6" fillId="0" borderId="0" xfId="0" applyNumberFormat="1" applyFont="1" applyAlignment="1">
      <alignment horizontal="left" vertical="top"/>
    </xf>
    <xf numFmtId="0" fontId="15" fillId="0" borderId="0" xfId="23" applyFont="1" applyAlignment="1" applyProtection="1">
      <alignment horizontal="justify" vertical="justify" wrapText="1"/>
      <protection locked="0"/>
    </xf>
    <xf numFmtId="2" fontId="6" fillId="0" borderId="0" xfId="0" applyNumberFormat="1" applyFont="1" applyAlignment="1" applyProtection="1">
      <alignment horizontal="left" vertical="top"/>
      <protection locked="0"/>
    </xf>
    <xf numFmtId="2" fontId="6" fillId="0" borderId="0" xfId="0" applyNumberFormat="1" applyFont="1" applyAlignment="1" applyProtection="1">
      <alignment horizontal="left" vertical="top" wrapText="1"/>
      <protection locked="0"/>
    </xf>
    <xf numFmtId="0" fontId="17" fillId="0" borderId="0" xfId="23" applyFont="1" applyAlignment="1" applyProtection="1">
      <alignment horizontal="justify" vertical="justify" wrapText="1"/>
      <protection locked="0"/>
    </xf>
    <xf numFmtId="2" fontId="18" fillId="0" borderId="0" xfId="0" applyNumberFormat="1" applyFont="1" applyAlignment="1" applyProtection="1">
      <alignment horizontal="left" vertical="top"/>
      <protection locked="0"/>
    </xf>
    <xf numFmtId="2" fontId="18" fillId="0" borderId="0" xfId="0" applyNumberFormat="1" applyFont="1" applyAlignment="1" applyProtection="1">
      <alignment horizontal="left" vertical="top" wrapText="1"/>
      <protection locked="0"/>
    </xf>
    <xf numFmtId="2" fontId="18" fillId="0" borderId="0" xfId="0" applyNumberFormat="1" applyFont="1" applyAlignment="1">
      <alignment horizontal="center" vertical="top"/>
    </xf>
    <xf numFmtId="0" fontId="19" fillId="0" borderId="0" xfId="23" applyFont="1" applyAlignment="1" applyProtection="1">
      <alignment horizontal="justify" vertical="justify" wrapText="1"/>
      <protection locked="0"/>
    </xf>
    <xf numFmtId="0" fontId="2" fillId="0" borderId="0" xfId="0" applyFont="1" applyAlignment="1">
      <alignment horizontal="left"/>
    </xf>
    <xf numFmtId="2" fontId="4" fillId="3" borderId="0" xfId="0" applyNumberFormat="1" applyFont="1" applyFill="1" applyAlignment="1" applyProtection="1">
      <alignment horizontal="left" vertical="top"/>
      <protection locked="0"/>
    </xf>
    <xf numFmtId="2" fontId="5" fillId="3" borderId="0" xfId="0" applyNumberFormat="1" applyFont="1" applyFill="1" applyAlignment="1" applyProtection="1">
      <alignment horizontal="left" vertical="top"/>
      <protection locked="0"/>
    </xf>
    <xf numFmtId="0" fontId="4" fillId="2" borderId="0" xfId="0" applyFont="1" applyFill="1" applyAlignment="1">
      <alignment horizontal="center" vertical="center" wrapText="1"/>
    </xf>
  </cellXfs>
  <cellStyles count="71">
    <cellStyle name="Euro" xfId="1" xr:uid="{830971E6-06E4-4AE0-9F6C-97CB12E9D154}"/>
    <cellStyle name="Euro 2" xfId="33" xr:uid="{00000000-0005-0000-0000-000001000000}"/>
    <cellStyle name="Millares [0] 2" xfId="5" xr:uid="{00000000-0005-0000-0000-000002000000}"/>
    <cellStyle name="Millares [0] 2 2" xfId="35" xr:uid="{00000000-0005-0000-0000-000003000000}"/>
    <cellStyle name="Millares 10" xfId="9" xr:uid="{00000000-0005-0000-0000-000003000000}"/>
    <cellStyle name="Millares 10 2" xfId="43" xr:uid="{00000000-0005-0000-0000-000003000000}"/>
    <cellStyle name="Millares 10 3" xfId="58" xr:uid="{00000000-0005-0000-0000-000003000000}"/>
    <cellStyle name="Millares 11" xfId="10" xr:uid="{00000000-0005-0000-0000-000004000000}"/>
    <cellStyle name="Millares 11 2" xfId="44" xr:uid="{00000000-0005-0000-0000-000004000000}"/>
    <cellStyle name="Millares 11 3" xfId="59" xr:uid="{00000000-0005-0000-0000-000004000000}"/>
    <cellStyle name="Millares 12" xfId="11" xr:uid="{00000000-0005-0000-0000-000005000000}"/>
    <cellStyle name="Millares 12 2" xfId="45" xr:uid="{00000000-0005-0000-0000-000005000000}"/>
    <cellStyle name="Millares 12 3" xfId="60" xr:uid="{00000000-0005-0000-0000-000005000000}"/>
    <cellStyle name="Millares 13" xfId="12" xr:uid="{00000000-0005-0000-0000-000006000000}"/>
    <cellStyle name="Millares 13 2" xfId="46" xr:uid="{00000000-0005-0000-0000-000006000000}"/>
    <cellStyle name="Millares 13 3" xfId="61" xr:uid="{00000000-0005-0000-0000-000006000000}"/>
    <cellStyle name="Millares 14" xfId="13" xr:uid="{00000000-0005-0000-0000-000007000000}"/>
    <cellStyle name="Millares 14 2" xfId="47" xr:uid="{00000000-0005-0000-0000-000007000000}"/>
    <cellStyle name="Millares 14 3" xfId="62" xr:uid="{00000000-0005-0000-0000-000007000000}"/>
    <cellStyle name="Millares 15" xfId="14" xr:uid="{00000000-0005-0000-0000-000008000000}"/>
    <cellStyle name="Millares 15 2" xfId="48" xr:uid="{00000000-0005-0000-0000-000008000000}"/>
    <cellStyle name="Millares 15 3" xfId="63" xr:uid="{00000000-0005-0000-0000-000008000000}"/>
    <cellStyle name="Millares 16" xfId="3" xr:uid="{00000000-0005-0000-0000-000031000000}"/>
    <cellStyle name="Millares 17" xfId="24" xr:uid="{00000000-0005-0000-0000-000045000000}"/>
    <cellStyle name="Millares 18" xfId="25" xr:uid="{00000000-0005-0000-0000-000047000000}"/>
    <cellStyle name="Millares 19" xfId="26" xr:uid="{00000000-0005-0000-0000-000056000000}"/>
    <cellStyle name="Millares 2" xfId="6" xr:uid="{00000000-0005-0000-0000-000009000000}"/>
    <cellStyle name="Millares 2 2" xfId="34" xr:uid="{00000000-0005-0000-0000-000005000000}"/>
    <cellStyle name="Millares 2 3" xfId="28" xr:uid="{00000000-0005-0000-0000-000004000000}"/>
    <cellStyle name="Millares 2 4" xfId="42" xr:uid="{00000000-0005-0000-0000-000009000000}"/>
    <cellStyle name="Millares 2 5" xfId="57" xr:uid="{00000000-0005-0000-0000-000009000000}"/>
    <cellStyle name="Millares 20" xfId="41" xr:uid="{00000000-0005-0000-0000-000057000000}"/>
    <cellStyle name="Millares 21" xfId="56" xr:uid="{00000000-0005-0000-0000-000066000000}"/>
    <cellStyle name="Millares 3" xfId="15" xr:uid="{00000000-0005-0000-0000-00000A000000}"/>
    <cellStyle name="Millares 3 2" xfId="36" xr:uid="{00000000-0005-0000-0000-000007000000}"/>
    <cellStyle name="Millares 3 3" xfId="29" xr:uid="{00000000-0005-0000-0000-000006000000}"/>
    <cellStyle name="Millares 3 4" xfId="49" xr:uid="{00000000-0005-0000-0000-00000A000000}"/>
    <cellStyle name="Millares 3 5" xfId="64" xr:uid="{00000000-0005-0000-0000-00000A000000}"/>
    <cellStyle name="Millares 4" xfId="16" xr:uid="{00000000-0005-0000-0000-00000B000000}"/>
    <cellStyle name="Millares 4 2" xfId="38" xr:uid="{00000000-0005-0000-0000-000009000000}"/>
    <cellStyle name="Millares 4 3" xfId="30" xr:uid="{00000000-0005-0000-0000-000008000000}"/>
    <cellStyle name="Millares 4 4" xfId="50" xr:uid="{00000000-0005-0000-0000-00000B000000}"/>
    <cellStyle name="Millares 4 5" xfId="65" xr:uid="{00000000-0005-0000-0000-00000B000000}"/>
    <cellStyle name="Millares 5" xfId="17" xr:uid="{00000000-0005-0000-0000-00000C000000}"/>
    <cellStyle name="Millares 5 2" xfId="39" xr:uid="{00000000-0005-0000-0000-00000B000000}"/>
    <cellStyle name="Millares 5 3" xfId="31" xr:uid="{00000000-0005-0000-0000-00000A000000}"/>
    <cellStyle name="Millares 5 4" xfId="51" xr:uid="{00000000-0005-0000-0000-00000C000000}"/>
    <cellStyle name="Millares 5 5" xfId="66" xr:uid="{00000000-0005-0000-0000-00000C000000}"/>
    <cellStyle name="Millares 6" xfId="18" xr:uid="{00000000-0005-0000-0000-00000D000000}"/>
    <cellStyle name="Millares 6 2" xfId="40" xr:uid="{00000000-0005-0000-0000-00000D000000}"/>
    <cellStyle name="Millares 6 3" xfId="32" xr:uid="{00000000-0005-0000-0000-00000C000000}"/>
    <cellStyle name="Millares 6 4" xfId="52" xr:uid="{00000000-0005-0000-0000-00000D000000}"/>
    <cellStyle name="Millares 6 5" xfId="67" xr:uid="{00000000-0005-0000-0000-00000D000000}"/>
    <cellStyle name="Millares 7" xfId="19" xr:uid="{00000000-0005-0000-0000-00000E000000}"/>
    <cellStyle name="Millares 7 2" xfId="53" xr:uid="{00000000-0005-0000-0000-00000E000000}"/>
    <cellStyle name="Millares 7 3" xfId="68" xr:uid="{00000000-0005-0000-0000-00000E000000}"/>
    <cellStyle name="Millares 8" xfId="20" xr:uid="{00000000-0005-0000-0000-00000F000000}"/>
    <cellStyle name="Millares 8 2" xfId="54" xr:uid="{00000000-0005-0000-0000-00000F000000}"/>
    <cellStyle name="Millares 8 3" xfId="69" xr:uid="{00000000-0005-0000-0000-00000F000000}"/>
    <cellStyle name="Millares 9" xfId="21" xr:uid="{00000000-0005-0000-0000-000010000000}"/>
    <cellStyle name="Millares 9 2" xfId="55" xr:uid="{00000000-0005-0000-0000-000010000000}"/>
    <cellStyle name="Millares 9 3" xfId="70" xr:uid="{00000000-0005-0000-0000-000010000000}"/>
    <cellStyle name="Normal" xfId="0" builtinId="0"/>
    <cellStyle name="Normal 2" xfId="7" xr:uid="{00000000-0005-0000-0000-000012000000}"/>
    <cellStyle name="Normal 2 2" xfId="27" xr:uid="{00000000-0005-0000-0000-00000F000000}"/>
    <cellStyle name="Normal 3" xfId="2" xr:uid="{42ACB7C3-75D7-4022-BC39-1B2DFCBD717A}"/>
    <cellStyle name="Normal 3 2" xfId="37" xr:uid="{00000000-0005-0000-0000-000011000000}"/>
    <cellStyle name="Normal 4" xfId="4" xr:uid="{00000000-0005-0000-0000-000014000000}"/>
    <cellStyle name="Normal 4 2" xfId="22" xr:uid="{00000000-0005-0000-0000-000015000000}"/>
    <cellStyle name="Normal 5" xfId="23" xr:uid="{00000000-0005-0000-0000-000046000000}"/>
    <cellStyle name="Porcentaje 2" xfId="8" xr:uid="{00000000-0005-0000-0000-000016000000}"/>
  </cellStyles>
  <dxfs count="0"/>
  <tableStyles count="0" defaultTableStyle="TableStyleMedium2" defaultPivotStyle="PivotStyleLight16"/>
  <colors>
    <mruColors>
      <color rgb="FF009999"/>
      <color rgb="FFCCE1E2"/>
      <color rgb="FFD2E5E6"/>
      <color rgb="FF6DADAF"/>
      <color rgb="FFDFECED"/>
      <color rgb="FFB7D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E1DF6-FD14-418B-8928-C665645E4723}">
  <dimension ref="A2:BN810"/>
  <sheetViews>
    <sheetView tabSelected="1" view="pageBreakPreview" zoomScaleNormal="100" zoomScaleSheetLayoutView="100" workbookViewId="0">
      <selection activeCell="I2" sqref="I2"/>
    </sheetView>
  </sheetViews>
  <sheetFormatPr baseColWidth="10" defaultColWidth="11.42578125" defaultRowHeight="12.75" x14ac:dyDescent="0.2"/>
  <cols>
    <col min="1" max="1" width="4.140625" style="1" customWidth="1"/>
    <col min="2" max="2" width="7.5703125" style="10" customWidth="1"/>
    <col min="3" max="3" width="1.140625" style="1" customWidth="1"/>
    <col min="4" max="4" width="61.85546875" style="11" customWidth="1"/>
    <col min="5" max="5" width="1.42578125" style="1" customWidth="1"/>
    <col min="6" max="6" width="6.140625" style="4" customWidth="1"/>
    <col min="7" max="7" width="4.85546875" style="2" customWidth="1"/>
    <col min="8" max="8" width="6" style="12" customWidth="1"/>
    <col min="9" max="9" width="6.85546875" style="3" customWidth="1"/>
    <col min="10" max="10" width="24.7109375" style="25" customWidth="1"/>
    <col min="11" max="16384" width="11.42578125" style="1"/>
  </cols>
  <sheetData>
    <row r="2" spans="1:66" x14ac:dyDescent="0.2">
      <c r="B2" s="102" t="s">
        <v>287</v>
      </c>
      <c r="C2" s="102"/>
      <c r="D2" s="102"/>
      <c r="E2" s="102"/>
      <c r="F2" s="102"/>
      <c r="G2" s="102"/>
      <c r="H2" s="102"/>
      <c r="I2" s="79"/>
    </row>
    <row r="3" spans="1:66" ht="15.75" customHeight="1" x14ac:dyDescent="0.2">
      <c r="B3" s="15"/>
      <c r="C3" s="16"/>
      <c r="D3" s="17" t="s">
        <v>0</v>
      </c>
      <c r="E3" s="17"/>
      <c r="F3" s="18"/>
      <c r="G3" s="19"/>
      <c r="H3" s="7"/>
      <c r="I3" s="20"/>
      <c r="J3" s="26"/>
    </row>
    <row r="4" spans="1:66" x14ac:dyDescent="0.2">
      <c r="B4" s="15"/>
      <c r="C4" s="16"/>
      <c r="D4" s="17"/>
      <c r="E4" s="17"/>
      <c r="F4" s="30" t="s">
        <v>18</v>
      </c>
      <c r="G4" s="19" t="s">
        <v>1</v>
      </c>
      <c r="H4" s="13"/>
      <c r="I4" s="18"/>
      <c r="J4" s="26"/>
    </row>
    <row r="5" spans="1:66" x14ac:dyDescent="0.2">
      <c r="A5" s="4"/>
      <c r="B5" s="100" t="s">
        <v>37</v>
      </c>
      <c r="C5" s="100"/>
      <c r="D5" s="100"/>
      <c r="E5" s="21"/>
      <c r="F5" s="21"/>
      <c r="G5" s="22"/>
      <c r="H5" s="7"/>
      <c r="I5" s="23"/>
      <c r="J5" s="2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row>
    <row r="6" spans="1:66" s="41" customFormat="1" x14ac:dyDescent="0.2">
      <c r="A6" s="42"/>
      <c r="B6" s="40"/>
      <c r="C6" s="40"/>
      <c r="D6" s="35" t="s">
        <v>39</v>
      </c>
      <c r="E6" s="36"/>
      <c r="F6" s="36" t="s">
        <v>28</v>
      </c>
      <c r="G6" s="43"/>
      <c r="H6" s="38"/>
      <c r="I6" s="82"/>
      <c r="J6" s="37"/>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row>
    <row r="7" spans="1:66" ht="63.75" x14ac:dyDescent="0.2">
      <c r="A7" s="4"/>
      <c r="B7" s="31"/>
      <c r="C7" s="31"/>
      <c r="D7" s="29" t="s">
        <v>304</v>
      </c>
      <c r="E7" s="21"/>
      <c r="F7" s="21"/>
      <c r="G7" s="22"/>
      <c r="H7" s="7"/>
      <c r="I7" s="23"/>
      <c r="J7" s="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row>
    <row r="8" spans="1:66" x14ac:dyDescent="0.2">
      <c r="A8" s="4"/>
      <c r="B8" s="28"/>
      <c r="C8" s="31"/>
      <c r="D8" s="29"/>
      <c r="E8" s="21"/>
      <c r="F8" s="5"/>
      <c r="G8" s="6"/>
      <c r="H8" s="14"/>
      <c r="I8" s="7"/>
      <c r="J8" s="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row>
    <row r="9" spans="1:66" x14ac:dyDescent="0.2">
      <c r="A9" s="4"/>
      <c r="B9" s="28"/>
      <c r="C9" s="31"/>
      <c r="D9" s="29"/>
      <c r="E9" s="21"/>
      <c r="F9" s="5"/>
      <c r="G9" s="6"/>
      <c r="H9" s="14"/>
      <c r="I9" s="7"/>
      <c r="J9" s="5"/>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row>
    <row r="10" spans="1:66" s="41" customFormat="1" x14ac:dyDescent="0.2">
      <c r="A10" s="42"/>
      <c r="B10" s="39" t="s">
        <v>9</v>
      </c>
      <c r="C10" s="40"/>
      <c r="D10" s="35" t="s">
        <v>38</v>
      </c>
      <c r="E10" s="36"/>
      <c r="F10" s="37" t="s">
        <v>25</v>
      </c>
      <c r="G10" s="32"/>
      <c r="H10" s="33"/>
      <c r="I10" s="70"/>
      <c r="J10" s="37"/>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row>
    <row r="11" spans="1:66" ht="38.25" x14ac:dyDescent="0.2">
      <c r="A11" s="4"/>
      <c r="B11" s="28"/>
      <c r="C11" s="31"/>
      <c r="D11" s="29" t="s">
        <v>297</v>
      </c>
      <c r="E11" s="21"/>
      <c r="F11" s="21"/>
      <c r="G11" s="22"/>
      <c r="H11" s="14"/>
      <c r="I11" s="24"/>
      <c r="J11" s="5"/>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row>
    <row r="12" spans="1:66" x14ac:dyDescent="0.2">
      <c r="A12" s="4"/>
      <c r="B12" s="28"/>
      <c r="C12" s="31"/>
      <c r="D12" s="29"/>
      <c r="E12" s="21"/>
      <c r="F12" s="5"/>
      <c r="G12" s="6"/>
      <c r="H12" s="14"/>
      <c r="I12" s="24"/>
      <c r="J12" s="5"/>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row>
    <row r="13" spans="1:66" x14ac:dyDescent="0.2">
      <c r="A13" s="4"/>
      <c r="B13" s="28"/>
      <c r="C13" s="31"/>
      <c r="D13" s="29" t="s">
        <v>260</v>
      </c>
      <c r="E13" s="21"/>
      <c r="F13" s="5">
        <v>1</v>
      </c>
      <c r="G13" s="6"/>
      <c r="H13" s="14"/>
      <c r="I13" s="24"/>
      <c r="J13" s="5"/>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row>
    <row r="14" spans="1:66" x14ac:dyDescent="0.2">
      <c r="A14" s="4"/>
      <c r="B14" s="28"/>
      <c r="C14" s="31"/>
      <c r="D14" s="29"/>
      <c r="E14" s="21"/>
      <c r="F14" s="5"/>
      <c r="G14" s="6"/>
      <c r="H14" s="14"/>
      <c r="I14" s="7"/>
      <c r="J14" s="5"/>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row>
    <row r="15" spans="1:66" x14ac:dyDescent="0.2">
      <c r="A15" s="4"/>
      <c r="B15" s="28"/>
      <c r="C15" s="31"/>
      <c r="D15" s="29" t="s">
        <v>23</v>
      </c>
      <c r="E15" s="21"/>
      <c r="F15" s="1"/>
      <c r="G15" s="6"/>
      <c r="H15" s="14"/>
      <c r="I15" s="9">
        <f>SUM(F12:F13)</f>
        <v>1</v>
      </c>
      <c r="J15" s="5"/>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row>
    <row r="16" spans="1:66" x14ac:dyDescent="0.2">
      <c r="A16" s="4"/>
      <c r="B16" s="28"/>
      <c r="C16" s="31"/>
      <c r="D16" s="29"/>
      <c r="E16" s="21"/>
      <c r="F16" s="1"/>
      <c r="G16" s="6"/>
      <c r="H16" s="14"/>
      <c r="I16" s="9"/>
      <c r="J16" s="5"/>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row>
    <row r="17" spans="1:66" s="41" customFormat="1" x14ac:dyDescent="0.2">
      <c r="A17" s="42"/>
      <c r="B17" s="39" t="s">
        <v>10</v>
      </c>
      <c r="C17" s="40"/>
      <c r="D17" s="35" t="s">
        <v>285</v>
      </c>
      <c r="E17" s="36"/>
      <c r="F17" s="37" t="s">
        <v>25</v>
      </c>
      <c r="G17" s="32"/>
      <c r="H17" s="33"/>
      <c r="I17" s="70"/>
      <c r="J17" s="37"/>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row>
    <row r="18" spans="1:66" ht="25.5" x14ac:dyDescent="0.2">
      <c r="A18" s="4"/>
      <c r="B18" s="28"/>
      <c r="C18" s="31"/>
      <c r="D18" s="29" t="s">
        <v>298</v>
      </c>
      <c r="E18" s="21"/>
      <c r="F18" s="21"/>
      <c r="G18" s="22"/>
      <c r="H18" s="14"/>
      <c r="I18" s="24"/>
      <c r="J18" s="5"/>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row>
    <row r="19" spans="1:66" x14ac:dyDescent="0.2">
      <c r="A19" s="4"/>
      <c r="B19" s="28"/>
      <c r="C19" s="31"/>
      <c r="D19" s="29"/>
      <c r="E19" s="21"/>
      <c r="F19" s="5"/>
      <c r="G19" s="6"/>
      <c r="H19" s="14"/>
      <c r="I19" s="24"/>
      <c r="J19" s="5"/>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row>
    <row r="20" spans="1:66" x14ac:dyDescent="0.2">
      <c r="A20" s="4"/>
      <c r="B20" s="28"/>
      <c r="C20" s="31"/>
      <c r="D20" s="29" t="s">
        <v>286</v>
      </c>
      <c r="E20" s="21"/>
      <c r="F20" s="5">
        <v>2</v>
      </c>
      <c r="G20" s="6"/>
      <c r="H20" s="14"/>
      <c r="I20" s="24"/>
      <c r="J20" s="5"/>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row>
    <row r="21" spans="1:66" x14ac:dyDescent="0.2">
      <c r="A21" s="4"/>
      <c r="B21" s="28"/>
      <c r="C21" s="31"/>
      <c r="D21" s="29"/>
      <c r="E21" s="21"/>
      <c r="F21" s="5"/>
      <c r="G21" s="6"/>
      <c r="H21" s="14"/>
      <c r="I21" s="7"/>
      <c r="J21" s="5"/>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row>
    <row r="22" spans="1:66" x14ac:dyDescent="0.2">
      <c r="A22" s="4"/>
      <c r="B22" s="28"/>
      <c r="C22" s="31"/>
      <c r="D22" s="29" t="s">
        <v>23</v>
      </c>
      <c r="E22" s="21"/>
      <c r="F22" s="1"/>
      <c r="G22" s="6"/>
      <c r="H22" s="14"/>
      <c r="I22" s="9">
        <f>SUM(F19:F20)</f>
        <v>2</v>
      </c>
      <c r="J22" s="5"/>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row>
    <row r="23" spans="1:66" x14ac:dyDescent="0.2">
      <c r="A23" s="4"/>
      <c r="B23" s="28"/>
      <c r="C23" s="31"/>
      <c r="D23" s="29"/>
      <c r="E23" s="21"/>
      <c r="F23" s="1"/>
      <c r="G23" s="6"/>
      <c r="H23" s="14"/>
      <c r="I23" s="9"/>
      <c r="J23" s="5"/>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row>
    <row r="24" spans="1:66" s="41" customFormat="1" x14ac:dyDescent="0.2">
      <c r="A24" s="42"/>
      <c r="B24" s="39" t="s">
        <v>11</v>
      </c>
      <c r="C24" s="40"/>
      <c r="D24" s="35" t="s">
        <v>99</v>
      </c>
      <c r="E24" s="36"/>
      <c r="F24" s="37" t="s">
        <v>26</v>
      </c>
      <c r="G24" s="32"/>
      <c r="H24" s="33"/>
      <c r="I24" s="70"/>
      <c r="J24" s="37"/>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row>
    <row r="25" spans="1:66" ht="38.25" x14ac:dyDescent="0.2">
      <c r="A25" s="4"/>
      <c r="B25" s="28"/>
      <c r="C25" s="31"/>
      <c r="D25" s="29" t="s">
        <v>299</v>
      </c>
      <c r="E25" s="21"/>
      <c r="F25" s="21"/>
      <c r="G25" s="22"/>
      <c r="H25" s="14"/>
      <c r="I25" s="24"/>
      <c r="J25" s="5"/>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row>
    <row r="26" spans="1:66" ht="25.5" x14ac:dyDescent="0.2">
      <c r="A26" s="4"/>
      <c r="B26" s="28"/>
      <c r="C26" s="31"/>
      <c r="D26" s="29" t="s">
        <v>407</v>
      </c>
      <c r="E26" s="21"/>
      <c r="F26" s="21"/>
      <c r="G26" s="22"/>
      <c r="H26" s="14"/>
      <c r="I26" s="24"/>
      <c r="J26" s="5"/>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row>
    <row r="27" spans="1:66" x14ac:dyDescent="0.2">
      <c r="A27" s="4"/>
      <c r="B27" s="28"/>
      <c r="C27" s="31"/>
      <c r="D27" s="29"/>
      <c r="E27" s="21"/>
      <c r="F27" s="5"/>
      <c r="G27" s="6"/>
      <c r="H27" s="14"/>
      <c r="I27" s="24"/>
      <c r="J27" s="5"/>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row>
    <row r="28" spans="1:66" x14ac:dyDescent="0.2">
      <c r="A28" s="4"/>
      <c r="B28" s="28"/>
      <c r="C28" s="31"/>
      <c r="D28" s="29" t="s">
        <v>288</v>
      </c>
      <c r="E28" s="21"/>
      <c r="F28" s="5">
        <v>2</v>
      </c>
      <c r="G28" s="6"/>
      <c r="H28" s="14"/>
      <c r="I28" s="7"/>
      <c r="J28" s="5"/>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row>
    <row r="29" spans="1:66" x14ac:dyDescent="0.2">
      <c r="A29" s="4"/>
      <c r="B29" s="28"/>
      <c r="C29" s="31"/>
      <c r="D29" s="29" t="s">
        <v>289</v>
      </c>
      <c r="E29" s="21"/>
      <c r="F29" s="5">
        <v>1</v>
      </c>
      <c r="G29" s="6"/>
      <c r="H29" s="14"/>
      <c r="I29" s="24"/>
      <c r="J29" s="5"/>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row>
    <row r="30" spans="1:66" x14ac:dyDescent="0.2">
      <c r="A30" s="4"/>
      <c r="B30" s="28"/>
      <c r="C30" s="31"/>
      <c r="D30" s="29" t="s">
        <v>290</v>
      </c>
      <c r="E30" s="21"/>
      <c r="F30" s="5">
        <v>1</v>
      </c>
      <c r="G30" s="6"/>
      <c r="H30" s="14"/>
      <c r="I30" s="24"/>
      <c r="J30" s="5"/>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row>
    <row r="31" spans="1:66" x14ac:dyDescent="0.2">
      <c r="A31" s="4"/>
      <c r="B31" s="28"/>
      <c r="C31" s="31"/>
      <c r="D31" s="29" t="s">
        <v>293</v>
      </c>
      <c r="E31" s="21"/>
      <c r="F31" s="5">
        <v>1</v>
      </c>
      <c r="G31" s="6"/>
      <c r="H31" s="14"/>
      <c r="I31" s="7"/>
      <c r="J31" s="5"/>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row>
    <row r="32" spans="1:66" x14ac:dyDescent="0.2">
      <c r="A32" s="4"/>
      <c r="B32" s="28"/>
      <c r="C32" s="31"/>
      <c r="D32" s="29" t="s">
        <v>301</v>
      </c>
      <c r="E32" s="21"/>
      <c r="F32" s="5">
        <v>1</v>
      </c>
      <c r="G32" s="6"/>
      <c r="H32" s="14"/>
      <c r="I32" s="7"/>
      <c r="J32" s="5"/>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row>
    <row r="33" spans="1:66" x14ac:dyDescent="0.2">
      <c r="A33" s="4"/>
      <c r="B33" s="28"/>
      <c r="C33" s="31"/>
      <c r="D33" s="29" t="s">
        <v>291</v>
      </c>
      <c r="E33" s="21"/>
      <c r="F33" s="5">
        <v>1</v>
      </c>
      <c r="G33" s="6"/>
      <c r="H33" s="14"/>
      <c r="I33" s="7"/>
      <c r="J33" s="5"/>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row>
    <row r="34" spans="1:66" x14ac:dyDescent="0.2">
      <c r="A34" s="4"/>
      <c r="B34" s="28"/>
      <c r="C34" s="31"/>
      <c r="D34" s="29" t="s">
        <v>292</v>
      </c>
      <c r="E34" s="21"/>
      <c r="F34" s="5">
        <v>1</v>
      </c>
      <c r="G34" s="6"/>
      <c r="H34" s="14"/>
      <c r="I34" s="7"/>
      <c r="J34" s="5"/>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row>
    <row r="35" spans="1:66" x14ac:dyDescent="0.2">
      <c r="A35" s="4"/>
      <c r="B35" s="28"/>
      <c r="C35" s="31"/>
      <c r="D35" s="29" t="s">
        <v>294</v>
      </c>
      <c r="E35" s="21"/>
      <c r="F35" s="5">
        <v>1</v>
      </c>
      <c r="G35" s="6"/>
      <c r="H35" s="14"/>
      <c r="I35" s="7"/>
      <c r="J35" s="5"/>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row>
    <row r="36" spans="1:66" x14ac:dyDescent="0.2">
      <c r="A36" s="4"/>
      <c r="B36" s="28"/>
      <c r="C36" s="31"/>
      <c r="D36" s="29" t="s">
        <v>295</v>
      </c>
      <c r="E36" s="21"/>
      <c r="F36" s="5">
        <v>1</v>
      </c>
      <c r="G36" s="6"/>
      <c r="H36" s="14"/>
      <c r="I36" s="7"/>
      <c r="J36" s="5"/>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row>
    <row r="37" spans="1:66" x14ac:dyDescent="0.2">
      <c r="A37" s="4"/>
      <c r="B37" s="28"/>
      <c r="C37" s="31"/>
      <c r="D37" s="29" t="s">
        <v>296</v>
      </c>
      <c r="E37" s="21"/>
      <c r="F37" s="5">
        <v>1</v>
      </c>
      <c r="G37" s="6"/>
      <c r="H37" s="14"/>
      <c r="I37" s="7"/>
      <c r="J37" s="5"/>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row>
    <row r="38" spans="1:66" x14ac:dyDescent="0.2">
      <c r="A38" s="4"/>
      <c r="B38" s="28"/>
      <c r="C38" s="31"/>
      <c r="D38" s="29" t="s">
        <v>300</v>
      </c>
      <c r="E38" s="21"/>
      <c r="F38" s="5">
        <v>1</v>
      </c>
      <c r="G38" s="6"/>
      <c r="H38" s="14"/>
      <c r="I38" s="7"/>
      <c r="J38" s="5"/>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row>
    <row r="39" spans="1:66" x14ac:dyDescent="0.2">
      <c r="A39" s="4"/>
      <c r="B39" s="28"/>
      <c r="C39" s="31"/>
      <c r="D39" s="29"/>
      <c r="E39" s="21"/>
      <c r="F39" s="5"/>
      <c r="G39" s="6"/>
      <c r="H39" s="14"/>
      <c r="I39" s="7"/>
      <c r="J39" s="5"/>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row>
    <row r="40" spans="1:66" x14ac:dyDescent="0.2">
      <c r="A40" s="4"/>
      <c r="B40" s="28"/>
      <c r="C40" s="31"/>
      <c r="D40" s="29" t="s">
        <v>185</v>
      </c>
      <c r="E40" s="21"/>
      <c r="F40" s="1"/>
      <c r="G40" s="6"/>
      <c r="H40" s="14"/>
      <c r="I40" s="9">
        <f>SUM(F28:F38)</f>
        <v>12</v>
      </c>
      <c r="J40" s="5"/>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row>
    <row r="41" spans="1:66" x14ac:dyDescent="0.2">
      <c r="A41" s="4"/>
      <c r="B41" s="28"/>
      <c r="C41" s="31"/>
      <c r="D41" s="29"/>
      <c r="E41" s="21"/>
      <c r="F41" s="5"/>
      <c r="G41" s="6"/>
      <c r="H41" s="14"/>
      <c r="I41" s="7"/>
      <c r="J41" s="5"/>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row>
    <row r="42" spans="1:66" s="41" customFormat="1" x14ac:dyDescent="0.2">
      <c r="A42" s="42"/>
      <c r="B42" s="39" t="s">
        <v>12</v>
      </c>
      <c r="C42" s="40"/>
      <c r="D42" s="35" t="s">
        <v>128</v>
      </c>
      <c r="E42" s="36"/>
      <c r="F42" s="37" t="s">
        <v>24</v>
      </c>
      <c r="G42" s="32"/>
      <c r="H42" s="33"/>
      <c r="I42" s="70"/>
      <c r="J42" s="37"/>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row>
    <row r="43" spans="1:66" ht="38.25" x14ac:dyDescent="0.2">
      <c r="A43" s="4"/>
      <c r="B43" s="28"/>
      <c r="C43" s="31"/>
      <c r="D43" s="29" t="s">
        <v>100</v>
      </c>
      <c r="E43" s="21"/>
      <c r="F43" s="21"/>
      <c r="G43" s="22"/>
      <c r="H43" s="14"/>
      <c r="I43" s="24"/>
      <c r="J43" s="5"/>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row>
    <row r="44" spans="1:66" x14ac:dyDescent="0.2">
      <c r="A44" s="4"/>
      <c r="B44" s="28"/>
      <c r="C44" s="31"/>
      <c r="D44" s="29"/>
      <c r="E44" s="21"/>
      <c r="F44" s="50" t="s">
        <v>19</v>
      </c>
      <c r="G44" s="50" t="s">
        <v>20</v>
      </c>
      <c r="H44" s="49" t="s">
        <v>21</v>
      </c>
      <c r="I44" s="24" t="s">
        <v>22</v>
      </c>
      <c r="J44" s="5"/>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row>
    <row r="45" spans="1:66" x14ac:dyDescent="0.2">
      <c r="A45" s="4"/>
      <c r="B45" s="28"/>
      <c r="C45" s="31"/>
      <c r="D45" s="29" t="s">
        <v>114</v>
      </c>
      <c r="E45" s="21"/>
      <c r="F45" s="5">
        <v>1</v>
      </c>
      <c r="G45" s="6">
        <v>1.25</v>
      </c>
      <c r="H45" s="14">
        <v>2</v>
      </c>
      <c r="I45" s="7">
        <f>F45*G45*H45</f>
        <v>2.5</v>
      </c>
      <c r="J45" s="5"/>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row>
    <row r="46" spans="1:66" x14ac:dyDescent="0.2">
      <c r="A46" s="4"/>
      <c r="B46" s="28"/>
      <c r="C46" s="31"/>
      <c r="D46" s="29" t="s">
        <v>114</v>
      </c>
      <c r="E46" s="21"/>
      <c r="F46" s="5">
        <v>1</v>
      </c>
      <c r="G46" s="6">
        <v>2</v>
      </c>
      <c r="H46" s="14">
        <v>2</v>
      </c>
      <c r="I46" s="7">
        <f>F46*G46*H46</f>
        <v>4</v>
      </c>
      <c r="J46" s="5"/>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row>
    <row r="47" spans="1:66" x14ac:dyDescent="0.2">
      <c r="A47" s="4"/>
      <c r="B47" s="28"/>
      <c r="C47" s="31"/>
      <c r="D47" s="29" t="s">
        <v>114</v>
      </c>
      <c r="E47" s="21"/>
      <c r="F47" s="5">
        <v>1</v>
      </c>
      <c r="G47" s="6">
        <v>0.95</v>
      </c>
      <c r="H47" s="14">
        <v>2</v>
      </c>
      <c r="I47" s="7">
        <f>F47*G47*H47</f>
        <v>1.9</v>
      </c>
      <c r="J47" s="5"/>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row>
    <row r="48" spans="1:66" x14ac:dyDescent="0.2">
      <c r="A48" s="4"/>
      <c r="B48" s="28"/>
      <c r="C48" s="31"/>
      <c r="D48" s="29" t="s">
        <v>42</v>
      </c>
      <c r="E48" s="21"/>
      <c r="F48" s="5">
        <v>1</v>
      </c>
      <c r="G48" s="6">
        <v>2.8</v>
      </c>
      <c r="H48" s="14">
        <v>1.8</v>
      </c>
      <c r="I48" s="7">
        <f t="shared" ref="I48" si="0">F48*G48*H48</f>
        <v>5.04</v>
      </c>
      <c r="J48" s="5"/>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row>
    <row r="49" spans="1:66" x14ac:dyDescent="0.2">
      <c r="A49" s="4"/>
      <c r="B49" s="28"/>
      <c r="C49" s="31"/>
      <c r="D49" s="29" t="s">
        <v>42</v>
      </c>
      <c r="E49" s="21"/>
      <c r="F49" s="5">
        <v>1</v>
      </c>
      <c r="G49" s="6">
        <v>2.35</v>
      </c>
      <c r="H49" s="14">
        <v>1.8</v>
      </c>
      <c r="I49" s="7">
        <f t="shared" ref="I49" si="1">F49*G49*H49</f>
        <v>4.2300000000000004</v>
      </c>
      <c r="J49" s="5"/>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row>
    <row r="50" spans="1:66" x14ac:dyDescent="0.2">
      <c r="A50" s="4"/>
      <c r="B50" s="28"/>
      <c r="C50" s="31"/>
      <c r="D50" s="29"/>
      <c r="E50" s="21"/>
      <c r="F50" s="21"/>
      <c r="G50" s="22"/>
      <c r="H50" s="14"/>
      <c r="I50" s="9">
        <f>SUM(I45:I49)</f>
        <v>17.670000000000002</v>
      </c>
      <c r="J50" s="5"/>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row>
    <row r="51" spans="1:66" x14ac:dyDescent="0.2">
      <c r="A51" s="4"/>
      <c r="B51" s="28"/>
      <c r="C51" s="31"/>
      <c r="D51" s="29"/>
      <c r="E51" s="21"/>
      <c r="F51" s="21"/>
      <c r="G51" s="22"/>
      <c r="H51" s="14"/>
      <c r="I51" s="7"/>
      <c r="J51" s="5"/>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row>
    <row r="52" spans="1:66" s="41" customFormat="1" x14ac:dyDescent="0.2">
      <c r="A52" s="42"/>
      <c r="B52" s="39" t="s">
        <v>13</v>
      </c>
      <c r="C52" s="40"/>
      <c r="D52" s="35" t="s">
        <v>261</v>
      </c>
      <c r="E52" s="36"/>
      <c r="F52" s="36" t="s">
        <v>24</v>
      </c>
      <c r="G52" s="43"/>
      <c r="H52" s="33"/>
      <c r="I52" s="44"/>
      <c r="J52" s="37"/>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row>
    <row r="53" spans="1:66" ht="51" x14ac:dyDescent="0.2">
      <c r="A53" s="4"/>
      <c r="B53" s="28"/>
      <c r="C53" s="31"/>
      <c r="D53" s="29" t="s">
        <v>259</v>
      </c>
      <c r="E53" s="21"/>
      <c r="F53" s="21"/>
      <c r="G53" s="22"/>
      <c r="H53" s="14"/>
      <c r="I53" s="24"/>
      <c r="J53" s="5"/>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row>
    <row r="54" spans="1:66" x14ac:dyDescent="0.2">
      <c r="A54" s="4"/>
      <c r="B54" s="28"/>
      <c r="C54" s="31"/>
      <c r="D54" s="29"/>
      <c r="E54" s="21"/>
      <c r="F54" s="7" t="s">
        <v>19</v>
      </c>
      <c r="G54" s="7" t="s">
        <v>20</v>
      </c>
      <c r="H54" s="14" t="s">
        <v>21</v>
      </c>
      <c r="I54" s="24" t="s">
        <v>22</v>
      </c>
      <c r="J54" s="5"/>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row>
    <row r="55" spans="1:66" x14ac:dyDescent="0.2">
      <c r="A55" s="4"/>
      <c r="B55" s="28"/>
      <c r="C55" s="31"/>
      <c r="D55" s="29" t="s">
        <v>264</v>
      </c>
      <c r="E55" s="21"/>
      <c r="F55" s="7">
        <v>1</v>
      </c>
      <c r="G55" s="7">
        <v>2.8</v>
      </c>
      <c r="H55" s="14">
        <v>3.3</v>
      </c>
      <c r="I55" s="7">
        <f>F55*G55*H55</f>
        <v>9.2399999999999984</v>
      </c>
      <c r="J55" s="5"/>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row>
    <row r="56" spans="1:66" x14ac:dyDescent="0.2">
      <c r="A56" s="4"/>
      <c r="B56" s="28"/>
      <c r="C56" s="31"/>
      <c r="D56" s="29" t="s">
        <v>302</v>
      </c>
      <c r="E56" s="21"/>
      <c r="F56" s="7">
        <v>1</v>
      </c>
      <c r="G56" s="7">
        <v>6.3</v>
      </c>
      <c r="H56" s="14">
        <v>3.3</v>
      </c>
      <c r="I56" s="7">
        <f t="shared" ref="I56:I62" si="2">F56*G56*H56</f>
        <v>20.79</v>
      </c>
      <c r="J56" s="5"/>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row>
    <row r="57" spans="1:66" x14ac:dyDescent="0.2">
      <c r="A57" s="4"/>
      <c r="B57" s="28"/>
      <c r="C57" s="31"/>
      <c r="D57" s="29" t="s">
        <v>271</v>
      </c>
      <c r="E57" s="21"/>
      <c r="F57" s="7">
        <v>1</v>
      </c>
      <c r="G57" s="7">
        <v>3.5</v>
      </c>
      <c r="H57" s="14">
        <v>3.3</v>
      </c>
      <c r="I57" s="7">
        <f t="shared" si="2"/>
        <v>11.549999999999999</v>
      </c>
      <c r="J57" s="5"/>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row>
    <row r="58" spans="1:66" x14ac:dyDescent="0.2">
      <c r="A58" s="4"/>
      <c r="B58" s="28"/>
      <c r="C58" s="31"/>
      <c r="D58" s="29" t="s">
        <v>265</v>
      </c>
      <c r="E58" s="21"/>
      <c r="F58" s="7">
        <v>1</v>
      </c>
      <c r="G58" s="7">
        <v>2.35</v>
      </c>
      <c r="H58" s="14">
        <v>3.3</v>
      </c>
      <c r="I58" s="7">
        <f t="shared" ref="I58" si="3">F58*G58*H58</f>
        <v>7.7549999999999999</v>
      </c>
      <c r="J58" s="5"/>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row>
    <row r="59" spans="1:66" x14ac:dyDescent="0.2">
      <c r="A59" s="4"/>
      <c r="B59" s="28"/>
      <c r="C59" s="31"/>
      <c r="D59" s="29" t="s">
        <v>266</v>
      </c>
      <c r="E59" s="21">
        <v>1</v>
      </c>
      <c r="F59" s="7">
        <v>1</v>
      </c>
      <c r="G59" s="7">
        <v>1.8</v>
      </c>
      <c r="H59" s="14">
        <v>3.3</v>
      </c>
      <c r="I59" s="7">
        <f t="shared" si="2"/>
        <v>5.9399999999999995</v>
      </c>
      <c r="J59" s="5"/>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row>
    <row r="60" spans="1:66" x14ac:dyDescent="0.2">
      <c r="A60" s="4"/>
      <c r="B60" s="28"/>
      <c r="C60" s="31"/>
      <c r="D60" s="29" t="s">
        <v>267</v>
      </c>
      <c r="E60" s="21"/>
      <c r="F60" s="7">
        <v>1</v>
      </c>
      <c r="G60" s="7">
        <v>2</v>
      </c>
      <c r="H60" s="14">
        <v>3.3</v>
      </c>
      <c r="I60" s="7">
        <f t="shared" si="2"/>
        <v>6.6</v>
      </c>
      <c r="J60" s="5"/>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row>
    <row r="61" spans="1:66" x14ac:dyDescent="0.2">
      <c r="A61" s="4"/>
      <c r="B61" s="28"/>
      <c r="C61" s="31"/>
      <c r="D61" s="29" t="s">
        <v>268</v>
      </c>
      <c r="E61" s="21"/>
      <c r="F61" s="7">
        <v>1</v>
      </c>
      <c r="G61" s="7">
        <v>1.3</v>
      </c>
      <c r="H61" s="14">
        <v>3.3</v>
      </c>
      <c r="I61" s="7">
        <f t="shared" si="2"/>
        <v>4.29</v>
      </c>
      <c r="J61" s="5"/>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row>
    <row r="62" spans="1:66" x14ac:dyDescent="0.2">
      <c r="A62" s="4"/>
      <c r="B62" s="28"/>
      <c r="C62" s="31"/>
      <c r="D62" s="29" t="s">
        <v>269</v>
      </c>
      <c r="E62" s="21"/>
      <c r="F62" s="7">
        <v>1</v>
      </c>
      <c r="G62" s="7">
        <v>4.4000000000000004</v>
      </c>
      <c r="H62" s="14">
        <v>3.3</v>
      </c>
      <c r="I62" s="7">
        <f t="shared" si="2"/>
        <v>14.52</v>
      </c>
      <c r="J62" s="5"/>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row>
    <row r="63" spans="1:66" x14ac:dyDescent="0.2">
      <c r="A63" s="4"/>
      <c r="B63" s="28"/>
      <c r="C63" s="31"/>
      <c r="D63" s="29" t="s">
        <v>270</v>
      </c>
      <c r="E63" s="21"/>
      <c r="F63" s="7">
        <v>1</v>
      </c>
      <c r="G63" s="7">
        <v>2.1</v>
      </c>
      <c r="H63" s="14">
        <v>3.3</v>
      </c>
      <c r="I63" s="7">
        <f t="shared" ref="I63" si="4">F63*G63*H63</f>
        <v>6.93</v>
      </c>
      <c r="J63" s="5"/>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row>
    <row r="64" spans="1:66" x14ac:dyDescent="0.2">
      <c r="A64" s="4"/>
      <c r="B64" s="28"/>
      <c r="C64" s="31"/>
      <c r="D64" s="29"/>
      <c r="E64" s="21"/>
      <c r="F64" s="21"/>
      <c r="G64" s="22"/>
      <c r="H64" s="14"/>
      <c r="I64" s="7"/>
      <c r="J64" s="5"/>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row>
    <row r="65" spans="1:66" x14ac:dyDescent="0.2">
      <c r="A65" s="4"/>
      <c r="B65" s="28"/>
      <c r="C65" s="31"/>
      <c r="D65" s="29" t="s">
        <v>23</v>
      </c>
      <c r="E65" s="21"/>
      <c r="F65" s="21"/>
      <c r="G65" s="22"/>
      <c r="H65" s="14"/>
      <c r="I65" s="9">
        <f>SUM(I55:I63)</f>
        <v>87.615000000000009</v>
      </c>
      <c r="J65" s="5"/>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row>
    <row r="66" spans="1:66" x14ac:dyDescent="0.2">
      <c r="A66" s="4"/>
      <c r="B66" s="28"/>
      <c r="C66" s="31"/>
      <c r="D66" s="29"/>
      <c r="E66" s="21"/>
      <c r="F66" s="21"/>
      <c r="G66" s="22"/>
      <c r="H66" s="14"/>
      <c r="I66" s="7"/>
      <c r="J66" s="5"/>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row>
    <row r="67" spans="1:66" s="41" customFormat="1" x14ac:dyDescent="0.2">
      <c r="A67" s="42"/>
      <c r="B67" s="39" t="s">
        <v>408</v>
      </c>
      <c r="C67" s="40"/>
      <c r="D67" s="35" t="s">
        <v>262</v>
      </c>
      <c r="E67" s="36"/>
      <c r="F67" s="36" t="s">
        <v>24</v>
      </c>
      <c r="G67" s="43"/>
      <c r="H67" s="33"/>
      <c r="I67" s="44"/>
      <c r="J67" s="37"/>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row>
    <row r="68" spans="1:66" ht="38.25" x14ac:dyDescent="0.2">
      <c r="A68" s="4"/>
      <c r="B68" s="28"/>
      <c r="C68" s="31"/>
      <c r="D68" s="29" t="s">
        <v>346</v>
      </c>
      <c r="E68" s="21"/>
      <c r="F68" s="7"/>
      <c r="G68" s="7"/>
      <c r="H68" s="14"/>
      <c r="I68" s="24"/>
      <c r="J68" s="5"/>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row>
    <row r="69" spans="1:66" x14ac:dyDescent="0.2">
      <c r="A69" s="4"/>
      <c r="B69" s="28"/>
      <c r="C69" s="31"/>
      <c r="D69" s="29"/>
      <c r="E69" s="21"/>
      <c r="F69" s="7" t="s">
        <v>19</v>
      </c>
      <c r="G69" s="7" t="s">
        <v>20</v>
      </c>
      <c r="H69" s="14" t="s">
        <v>21</v>
      </c>
      <c r="I69" s="24" t="s">
        <v>22</v>
      </c>
      <c r="J69" s="5"/>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row>
    <row r="70" spans="1:66" x14ac:dyDescent="0.2">
      <c r="A70" s="4"/>
      <c r="B70" s="28"/>
      <c r="C70" s="31"/>
      <c r="D70" s="29" t="s">
        <v>263</v>
      </c>
      <c r="E70" s="21"/>
      <c r="F70" s="7">
        <v>1</v>
      </c>
      <c r="G70" s="7">
        <v>1.4</v>
      </c>
      <c r="H70" s="14">
        <v>2.7</v>
      </c>
      <c r="I70" s="7">
        <f>F70*G70*H70</f>
        <v>3.78</v>
      </c>
      <c r="J70" s="5"/>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row>
    <row r="71" spans="1:66" x14ac:dyDescent="0.2">
      <c r="A71" s="4"/>
      <c r="B71" s="28"/>
      <c r="C71" s="31"/>
      <c r="D71" s="29"/>
      <c r="E71" s="21"/>
      <c r="F71" s="21"/>
      <c r="G71" s="22"/>
      <c r="H71" s="14"/>
      <c r="I71" s="7"/>
      <c r="J71" s="5"/>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row>
    <row r="72" spans="1:66" x14ac:dyDescent="0.2">
      <c r="A72" s="4"/>
      <c r="B72" s="28"/>
      <c r="C72" s="31"/>
      <c r="D72" s="29" t="s">
        <v>23</v>
      </c>
      <c r="E72" s="21"/>
      <c r="F72" s="21"/>
      <c r="G72" s="22"/>
      <c r="H72" s="14"/>
      <c r="I72" s="9">
        <f>SUM(I70:I70)</f>
        <v>3.78</v>
      </c>
      <c r="J72" s="5"/>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row>
    <row r="73" spans="1:66" x14ac:dyDescent="0.2">
      <c r="A73" s="4"/>
      <c r="B73" s="28"/>
      <c r="C73" s="31"/>
      <c r="D73" s="29"/>
      <c r="E73" s="21"/>
      <c r="F73" s="21"/>
      <c r="G73" s="22"/>
      <c r="H73" s="14"/>
      <c r="I73" s="9"/>
      <c r="J73" s="5"/>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row>
    <row r="74" spans="1:66" s="41" customFormat="1" x14ac:dyDescent="0.2">
      <c r="A74" s="42"/>
      <c r="B74" s="39" t="s">
        <v>29</v>
      </c>
      <c r="C74" s="40"/>
      <c r="D74" s="35" t="s">
        <v>102</v>
      </c>
      <c r="E74" s="36"/>
      <c r="F74" s="37" t="s">
        <v>24</v>
      </c>
      <c r="G74" s="32"/>
      <c r="H74" s="33"/>
      <c r="I74" s="70"/>
      <c r="J74" s="37"/>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row>
    <row r="75" spans="1:66" s="48" customFormat="1" ht="39.75" customHeight="1" x14ac:dyDescent="0.25">
      <c r="A75" s="47"/>
      <c r="B75" s="28"/>
      <c r="C75" s="31"/>
      <c r="D75" s="29" t="s">
        <v>103</v>
      </c>
      <c r="E75" s="22"/>
      <c r="F75" s="7"/>
      <c r="G75" s="7"/>
      <c r="H75" s="14"/>
      <c r="I75" s="7"/>
      <c r="J75" s="6"/>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row>
    <row r="76" spans="1:66" s="48" customFormat="1" x14ac:dyDescent="0.25">
      <c r="A76" s="47"/>
      <c r="B76" s="28"/>
      <c r="C76" s="31"/>
      <c r="D76" s="60"/>
      <c r="E76" s="22"/>
      <c r="F76" s="7"/>
      <c r="G76" s="7"/>
      <c r="H76" s="14"/>
      <c r="I76" s="7"/>
      <c r="J76" s="6"/>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row>
    <row r="77" spans="1:66" s="48" customFormat="1" x14ac:dyDescent="0.25">
      <c r="A77" s="47"/>
      <c r="B77" s="28"/>
      <c r="C77" s="31"/>
      <c r="D77" s="60" t="s">
        <v>114</v>
      </c>
      <c r="E77" s="22"/>
      <c r="F77" s="7">
        <v>1</v>
      </c>
      <c r="G77" s="7">
        <v>0.95</v>
      </c>
      <c r="H77" s="14">
        <v>0.8</v>
      </c>
      <c r="I77" s="7">
        <f t="shared" ref="I77" si="5">F77*G77*H77</f>
        <v>0.76</v>
      </c>
      <c r="J77" s="6"/>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row>
    <row r="78" spans="1:66" s="48" customFormat="1" x14ac:dyDescent="0.25">
      <c r="A78" s="47"/>
      <c r="B78" s="28"/>
      <c r="C78" s="31"/>
      <c r="D78" s="60"/>
      <c r="E78" s="22"/>
      <c r="F78" s="7"/>
      <c r="G78" s="7"/>
      <c r="H78" s="14"/>
      <c r="I78" s="7"/>
      <c r="J78" s="6"/>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row>
    <row r="79" spans="1:66" x14ac:dyDescent="0.2">
      <c r="A79" s="4"/>
      <c r="B79" s="28"/>
      <c r="C79" s="31"/>
      <c r="D79" s="29" t="s">
        <v>23</v>
      </c>
      <c r="E79" s="21"/>
      <c r="F79" s="21"/>
      <c r="G79" s="22"/>
      <c r="H79" s="14"/>
      <c r="I79" s="9">
        <f>I77</f>
        <v>0.76</v>
      </c>
      <c r="J79" s="5"/>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row>
    <row r="80" spans="1:66" s="48" customFormat="1" x14ac:dyDescent="0.25">
      <c r="A80" s="47"/>
      <c r="B80" s="28"/>
      <c r="C80" s="31"/>
      <c r="D80" s="60"/>
      <c r="E80" s="22"/>
      <c r="F80" s="22"/>
      <c r="G80" s="22"/>
      <c r="H80" s="46"/>
      <c r="I80" s="7"/>
      <c r="J80" s="6"/>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row>
    <row r="81" spans="1:66" s="41" customFormat="1" x14ac:dyDescent="0.2">
      <c r="A81" s="42"/>
      <c r="B81" s="39" t="s">
        <v>13</v>
      </c>
      <c r="C81" s="40"/>
      <c r="D81" s="35" t="s">
        <v>278</v>
      </c>
      <c r="E81" s="36"/>
      <c r="F81" s="37" t="s">
        <v>24</v>
      </c>
      <c r="G81" s="32"/>
      <c r="H81" s="33"/>
      <c r="I81" s="70"/>
      <c r="J81" s="37"/>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row>
    <row r="82" spans="1:66" s="48" customFormat="1" ht="39.75" customHeight="1" x14ac:dyDescent="0.25">
      <c r="A82" s="47"/>
      <c r="B82" s="28"/>
      <c r="C82" s="31"/>
      <c r="D82" s="29" t="s">
        <v>279</v>
      </c>
      <c r="E82" s="22"/>
      <c r="F82" s="7"/>
      <c r="G82" s="7"/>
      <c r="H82" s="14"/>
      <c r="I82" s="7"/>
      <c r="J82" s="6"/>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row>
    <row r="83" spans="1:66" s="48" customFormat="1" x14ac:dyDescent="0.25">
      <c r="A83" s="47"/>
      <c r="B83" s="28"/>
      <c r="C83" s="31"/>
      <c r="D83" s="60"/>
      <c r="E83" s="22"/>
      <c r="F83" s="7"/>
      <c r="G83" s="7"/>
      <c r="H83" s="14"/>
      <c r="I83" s="7"/>
      <c r="J83" s="6"/>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row>
    <row r="84" spans="1:66" s="48" customFormat="1" x14ac:dyDescent="0.25">
      <c r="A84" s="47"/>
      <c r="B84" s="28"/>
      <c r="C84" s="31"/>
      <c r="D84" s="60" t="s">
        <v>42</v>
      </c>
      <c r="E84" s="22"/>
      <c r="F84" s="7">
        <v>0.9</v>
      </c>
      <c r="G84" s="7">
        <v>0.6</v>
      </c>
      <c r="H84" s="14">
        <v>2.8</v>
      </c>
      <c r="I84" s="7">
        <f t="shared" ref="I84" si="6">F84*G84*H84</f>
        <v>1.512</v>
      </c>
      <c r="J84" s="6"/>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row>
    <row r="85" spans="1:66" s="48" customFormat="1" x14ac:dyDescent="0.25">
      <c r="A85" s="47"/>
      <c r="B85" s="28"/>
      <c r="C85" s="31"/>
      <c r="D85" s="60"/>
      <c r="E85" s="22"/>
      <c r="F85" s="7">
        <v>0.9</v>
      </c>
      <c r="G85" s="7">
        <v>0.6</v>
      </c>
      <c r="H85" s="14">
        <v>1</v>
      </c>
      <c r="I85" s="7">
        <f t="shared" ref="I85" si="7">F85*G85*H85</f>
        <v>0.54</v>
      </c>
      <c r="J85" s="6"/>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row>
    <row r="86" spans="1:66" s="48" customFormat="1" x14ac:dyDescent="0.25">
      <c r="A86" s="47"/>
      <c r="B86" s="28"/>
      <c r="C86" s="31"/>
      <c r="D86" s="60"/>
      <c r="E86" s="22"/>
      <c r="F86" s="7"/>
      <c r="G86" s="7"/>
      <c r="H86" s="14"/>
      <c r="I86" s="7"/>
      <c r="J86" s="6"/>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row>
    <row r="87" spans="1:66" x14ac:dyDescent="0.2">
      <c r="A87" s="4"/>
      <c r="B87" s="28"/>
      <c r="C87" s="31"/>
      <c r="D87" s="29" t="s">
        <v>23</v>
      </c>
      <c r="E87" s="21"/>
      <c r="F87" s="21"/>
      <c r="G87" s="22"/>
      <c r="H87" s="14"/>
      <c r="I87" s="9">
        <f>I84+I85</f>
        <v>2.052</v>
      </c>
      <c r="J87" s="5"/>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row>
    <row r="88" spans="1:66" s="48" customFormat="1" x14ac:dyDescent="0.25">
      <c r="A88" s="47"/>
      <c r="B88" s="28"/>
      <c r="C88" s="31"/>
      <c r="D88" s="60"/>
      <c r="E88" s="22"/>
      <c r="F88" s="22"/>
      <c r="G88" s="22"/>
      <c r="H88" s="46"/>
      <c r="I88" s="7"/>
      <c r="J88" s="6"/>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row>
    <row r="89" spans="1:66" x14ac:dyDescent="0.2">
      <c r="A89" s="4"/>
      <c r="B89" s="28" t="s">
        <v>30</v>
      </c>
      <c r="C89" s="31"/>
      <c r="D89" s="29" t="s">
        <v>272</v>
      </c>
      <c r="E89" s="21"/>
      <c r="F89" s="5" t="s">
        <v>127</v>
      </c>
      <c r="G89" s="6"/>
      <c r="H89" s="14"/>
      <c r="I89" s="9"/>
      <c r="J89" s="5"/>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row>
    <row r="90" spans="1:66" s="48" customFormat="1" ht="24" customHeight="1" x14ac:dyDescent="0.25">
      <c r="A90" s="47"/>
      <c r="B90" s="28"/>
      <c r="C90" s="31"/>
      <c r="D90" s="29" t="s">
        <v>273</v>
      </c>
      <c r="E90" s="22"/>
      <c r="F90" s="7"/>
      <c r="G90" s="7"/>
      <c r="H90" s="14"/>
      <c r="I90" s="7"/>
      <c r="J90" s="6"/>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row>
    <row r="91" spans="1:66" s="48" customFormat="1" x14ac:dyDescent="0.25">
      <c r="A91" s="47"/>
      <c r="B91" s="28"/>
      <c r="C91" s="31"/>
      <c r="D91" s="60"/>
      <c r="E91" s="22"/>
      <c r="F91" s="7"/>
      <c r="G91" s="7"/>
      <c r="H91" s="14"/>
      <c r="I91" s="7"/>
      <c r="J91" s="6"/>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row>
    <row r="92" spans="1:66" s="48" customFormat="1" x14ac:dyDescent="0.25">
      <c r="A92" s="47"/>
      <c r="B92" s="28"/>
      <c r="C92" s="31"/>
      <c r="D92" s="60" t="s">
        <v>263</v>
      </c>
      <c r="E92" s="22"/>
      <c r="F92" s="7"/>
      <c r="G92" s="7"/>
      <c r="H92" s="14"/>
      <c r="I92" s="7">
        <v>17.8</v>
      </c>
      <c r="J92" s="6"/>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row>
    <row r="93" spans="1:66" s="48" customFormat="1" x14ac:dyDescent="0.25">
      <c r="A93" s="47"/>
      <c r="B93" s="28"/>
      <c r="C93" s="31"/>
      <c r="D93" s="60" t="s">
        <v>40</v>
      </c>
      <c r="E93" s="22"/>
      <c r="F93" s="7"/>
      <c r="G93" s="7"/>
      <c r="H93" s="14"/>
      <c r="I93" s="7">
        <v>13.4</v>
      </c>
      <c r="J93" s="6"/>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row>
    <row r="94" spans="1:66" s="48" customFormat="1" x14ac:dyDescent="0.25">
      <c r="A94" s="47"/>
      <c r="B94" s="28"/>
      <c r="C94" s="31"/>
      <c r="D94" s="60" t="s">
        <v>274</v>
      </c>
      <c r="E94" s="22"/>
      <c r="F94" s="7"/>
      <c r="G94" s="7"/>
      <c r="H94" s="14"/>
      <c r="I94" s="7">
        <v>7.7</v>
      </c>
      <c r="J94" s="6"/>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row>
    <row r="95" spans="1:66" s="48" customFormat="1" x14ac:dyDescent="0.25">
      <c r="A95" s="47"/>
      <c r="B95" s="28"/>
      <c r="C95" s="31"/>
      <c r="D95" s="60" t="s">
        <v>45</v>
      </c>
      <c r="E95" s="22"/>
      <c r="F95" s="7"/>
      <c r="G95" s="7"/>
      <c r="H95" s="14"/>
      <c r="I95" s="7">
        <v>12.3</v>
      </c>
      <c r="J95" s="6"/>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row>
    <row r="96" spans="1:66" s="48" customFormat="1" x14ac:dyDescent="0.25">
      <c r="A96" s="47"/>
      <c r="B96" s="28"/>
      <c r="C96" s="31"/>
      <c r="D96" s="60" t="s">
        <v>274</v>
      </c>
      <c r="E96" s="22"/>
      <c r="F96" s="7"/>
      <c r="G96" s="7"/>
      <c r="H96" s="14"/>
      <c r="I96" s="7">
        <v>15.3</v>
      </c>
      <c r="J96" s="6"/>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row>
    <row r="97" spans="1:66" s="48" customFormat="1" x14ac:dyDescent="0.25">
      <c r="A97" s="47"/>
      <c r="B97" s="28"/>
      <c r="C97" s="31"/>
      <c r="D97" s="60" t="s">
        <v>275</v>
      </c>
      <c r="E97" s="22"/>
      <c r="F97" s="7"/>
      <c r="G97" s="7"/>
      <c r="H97" s="14"/>
      <c r="I97" s="7">
        <v>15.6</v>
      </c>
      <c r="J97" s="6"/>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row>
    <row r="98" spans="1:66" s="48" customFormat="1" x14ac:dyDescent="0.25">
      <c r="A98" s="47"/>
      <c r="B98" s="28"/>
      <c r="C98" s="31"/>
      <c r="D98" s="60" t="s">
        <v>303</v>
      </c>
      <c r="E98" s="22"/>
      <c r="F98" s="7"/>
      <c r="G98" s="7"/>
      <c r="H98" s="14"/>
      <c r="I98" s="7">
        <v>15.8</v>
      </c>
      <c r="J98" s="6"/>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row>
    <row r="99" spans="1:66" s="48" customFormat="1" x14ac:dyDescent="0.25">
      <c r="A99" s="47"/>
      <c r="B99" s="28"/>
      <c r="C99" s="31"/>
      <c r="D99" s="60" t="s">
        <v>276</v>
      </c>
      <c r="E99" s="22"/>
      <c r="F99" s="7"/>
      <c r="G99" s="7"/>
      <c r="H99" s="14"/>
      <c r="I99" s="7">
        <v>8.6</v>
      </c>
      <c r="J99" s="6"/>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row>
    <row r="100" spans="1:66" s="48" customFormat="1" x14ac:dyDescent="0.25">
      <c r="A100" s="47"/>
      <c r="B100" s="28"/>
      <c r="C100" s="31"/>
      <c r="D100" s="60" t="s">
        <v>277</v>
      </c>
      <c r="E100" s="22"/>
      <c r="F100" s="7"/>
      <c r="G100" s="7"/>
      <c r="H100" s="14"/>
      <c r="I100" s="7">
        <v>8.6</v>
      </c>
      <c r="J100" s="6"/>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row>
    <row r="101" spans="1:66" s="48" customFormat="1" x14ac:dyDescent="0.25">
      <c r="A101" s="47"/>
      <c r="B101" s="28"/>
      <c r="C101" s="31"/>
      <c r="D101" s="60"/>
      <c r="E101" s="22"/>
      <c r="F101" s="7"/>
      <c r="G101" s="7"/>
      <c r="H101" s="14"/>
      <c r="I101" s="7"/>
      <c r="J101" s="6"/>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row>
    <row r="102" spans="1:66" x14ac:dyDescent="0.2">
      <c r="A102" s="4"/>
      <c r="B102" s="28"/>
      <c r="C102" s="31"/>
      <c r="D102" s="29" t="s">
        <v>23</v>
      </c>
      <c r="E102" s="21"/>
      <c r="F102" s="21"/>
      <c r="G102" s="22"/>
      <c r="H102" s="14"/>
      <c r="I102" s="9">
        <f>SUM(I92:I100)</f>
        <v>115.09999999999998</v>
      </c>
      <c r="J102" s="5"/>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row>
    <row r="103" spans="1:66" s="48" customFormat="1" x14ac:dyDescent="0.25">
      <c r="A103" s="47"/>
      <c r="B103" s="28"/>
      <c r="C103" s="31"/>
      <c r="D103" s="60"/>
      <c r="E103" s="22"/>
      <c r="F103" s="22"/>
      <c r="G103" s="22"/>
      <c r="H103" s="46"/>
      <c r="I103" s="7"/>
      <c r="J103" s="6"/>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row>
    <row r="104" spans="1:66" s="54" customFormat="1" x14ac:dyDescent="0.25">
      <c r="A104" s="52"/>
      <c r="B104" s="39" t="s">
        <v>31</v>
      </c>
      <c r="C104" s="40"/>
      <c r="D104" s="63" t="s">
        <v>347</v>
      </c>
      <c r="E104" s="43"/>
      <c r="F104" s="43" t="s">
        <v>348</v>
      </c>
      <c r="G104" s="43"/>
      <c r="H104" s="53"/>
      <c r="I104" s="38"/>
      <c r="J104" s="3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row>
    <row r="105" spans="1:66" s="48" customFormat="1" ht="24" customHeight="1" x14ac:dyDescent="0.25">
      <c r="A105" s="47"/>
      <c r="B105" s="28"/>
      <c r="C105" s="31"/>
      <c r="D105" s="29" t="s">
        <v>365</v>
      </c>
      <c r="E105" s="22"/>
      <c r="F105" s="7"/>
      <c r="G105" s="7"/>
      <c r="H105" s="14"/>
      <c r="I105" s="7"/>
      <c r="J105" s="6"/>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row>
    <row r="106" spans="1:66" s="48" customFormat="1" x14ac:dyDescent="0.25">
      <c r="A106" s="47"/>
      <c r="B106" s="28"/>
      <c r="C106" s="31"/>
      <c r="D106" s="60"/>
      <c r="E106" s="22"/>
      <c r="F106" s="7"/>
      <c r="G106" s="7"/>
      <c r="H106" s="14"/>
      <c r="I106" s="7"/>
      <c r="J106" s="6"/>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row>
    <row r="107" spans="1:66" s="48" customFormat="1" x14ac:dyDescent="0.25">
      <c r="A107" s="47"/>
      <c r="B107" s="28"/>
      <c r="C107" s="31"/>
      <c r="D107" s="60" t="s">
        <v>263</v>
      </c>
      <c r="E107" s="22"/>
      <c r="F107" s="7"/>
      <c r="G107" s="7"/>
      <c r="H107" s="14"/>
      <c r="I107" s="7">
        <v>19.399999999999999</v>
      </c>
      <c r="J107" s="6"/>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row>
    <row r="108" spans="1:66" s="48" customFormat="1" x14ac:dyDescent="0.25">
      <c r="A108" s="47"/>
      <c r="B108" s="28"/>
      <c r="C108" s="31"/>
      <c r="D108" s="60" t="s">
        <v>40</v>
      </c>
      <c r="E108" s="22"/>
      <c r="F108" s="7"/>
      <c r="G108" s="7"/>
      <c r="H108" s="14"/>
      <c r="I108" s="7">
        <v>10.9</v>
      </c>
      <c r="J108" s="6"/>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row>
    <row r="109" spans="1:66" s="48" customFormat="1" x14ac:dyDescent="0.25">
      <c r="A109" s="47"/>
      <c r="B109" s="28"/>
      <c r="C109" s="31"/>
      <c r="D109" s="60" t="s">
        <v>274</v>
      </c>
      <c r="E109" s="22"/>
      <c r="F109" s="7"/>
      <c r="G109" s="7"/>
      <c r="H109" s="14"/>
      <c r="I109" s="7">
        <v>3</v>
      </c>
      <c r="J109" s="6"/>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row>
    <row r="110" spans="1:66" s="48" customFormat="1" x14ac:dyDescent="0.25">
      <c r="A110" s="47"/>
      <c r="B110" s="28"/>
      <c r="C110" s="31"/>
      <c r="D110" s="60" t="s">
        <v>45</v>
      </c>
      <c r="E110" s="22"/>
      <c r="F110" s="7"/>
      <c r="G110" s="7"/>
      <c r="H110" s="14"/>
      <c r="I110" s="7">
        <v>10.8</v>
      </c>
      <c r="J110" s="6"/>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row>
    <row r="111" spans="1:66" s="48" customFormat="1" x14ac:dyDescent="0.25">
      <c r="A111" s="47"/>
      <c r="B111" s="28"/>
      <c r="C111" s="31"/>
      <c r="D111" s="60" t="s">
        <v>42</v>
      </c>
      <c r="E111" s="22"/>
      <c r="F111" s="7"/>
      <c r="G111" s="7"/>
      <c r="H111" s="14"/>
      <c r="I111" s="7">
        <v>6.8</v>
      </c>
      <c r="J111" s="6"/>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row>
    <row r="112" spans="1:66" s="48" customFormat="1" x14ac:dyDescent="0.25">
      <c r="A112" s="47"/>
      <c r="B112" s="28"/>
      <c r="C112" s="31"/>
      <c r="D112" s="60" t="s">
        <v>274</v>
      </c>
      <c r="E112" s="22"/>
      <c r="F112" s="7"/>
      <c r="G112" s="7"/>
      <c r="H112" s="14"/>
      <c r="I112" s="7">
        <v>7.1</v>
      </c>
      <c r="J112" s="6"/>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row>
    <row r="113" spans="1:66" s="48" customFormat="1" x14ac:dyDescent="0.25">
      <c r="A113" s="47"/>
      <c r="B113" s="28"/>
      <c r="C113" s="31"/>
      <c r="D113" s="60" t="s">
        <v>275</v>
      </c>
      <c r="E113" s="22"/>
      <c r="F113" s="7"/>
      <c r="G113" s="7"/>
      <c r="H113" s="14"/>
      <c r="I113" s="7">
        <v>6.9</v>
      </c>
      <c r="J113" s="6"/>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row>
    <row r="114" spans="1:66" s="48" customFormat="1" x14ac:dyDescent="0.25">
      <c r="A114" s="47"/>
      <c r="B114" s="28"/>
      <c r="C114" s="31"/>
      <c r="D114" s="60" t="s">
        <v>43</v>
      </c>
      <c r="E114" s="22"/>
      <c r="F114" s="7"/>
      <c r="G114" s="7"/>
      <c r="H114" s="14"/>
      <c r="I114" s="7">
        <v>2.2000000000000002</v>
      </c>
      <c r="J114" s="6"/>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47"/>
      <c r="BM114" s="47"/>
      <c r="BN114" s="47"/>
    </row>
    <row r="115" spans="1:66" s="48" customFormat="1" x14ac:dyDescent="0.25">
      <c r="A115" s="47"/>
      <c r="B115" s="28"/>
      <c r="C115" s="31"/>
      <c r="D115" s="60" t="s">
        <v>303</v>
      </c>
      <c r="E115" s="22"/>
      <c r="F115" s="7"/>
      <c r="G115" s="7"/>
      <c r="H115" s="14"/>
      <c r="I115" s="7">
        <v>15.4</v>
      </c>
      <c r="J115" s="6"/>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47"/>
      <c r="BM115" s="47"/>
      <c r="BN115" s="47"/>
    </row>
    <row r="116" spans="1:66" s="48" customFormat="1" x14ac:dyDescent="0.25">
      <c r="A116" s="47"/>
      <c r="B116" s="28"/>
      <c r="C116" s="31"/>
      <c r="D116" s="60" t="s">
        <v>276</v>
      </c>
      <c r="E116" s="22"/>
      <c r="F116" s="7"/>
      <c r="G116" s="7"/>
      <c r="H116" s="14"/>
      <c r="I116" s="7">
        <v>4.5999999999999996</v>
      </c>
      <c r="J116" s="6"/>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row>
    <row r="117" spans="1:66" s="48" customFormat="1" x14ac:dyDescent="0.25">
      <c r="A117" s="47"/>
      <c r="B117" s="28"/>
      <c r="C117" s="31"/>
      <c r="D117" s="60" t="s">
        <v>277</v>
      </c>
      <c r="E117" s="22"/>
      <c r="F117" s="7"/>
      <c r="G117" s="7"/>
      <c r="H117" s="14"/>
      <c r="I117" s="7">
        <v>4.5999999999999996</v>
      </c>
      <c r="J117" s="6"/>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row>
    <row r="118" spans="1:66" s="48" customFormat="1" x14ac:dyDescent="0.25">
      <c r="A118" s="47"/>
      <c r="B118" s="28"/>
      <c r="C118" s="31"/>
      <c r="D118" s="60"/>
      <c r="E118" s="22"/>
      <c r="F118" s="7"/>
      <c r="G118" s="7"/>
      <c r="H118" s="14"/>
      <c r="I118" s="7"/>
      <c r="J118" s="6"/>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47"/>
      <c r="BM118" s="47"/>
      <c r="BN118" s="47"/>
    </row>
    <row r="119" spans="1:66" x14ac:dyDescent="0.2">
      <c r="A119" s="4"/>
      <c r="B119" s="28"/>
      <c r="C119" s="31"/>
      <c r="D119" s="29" t="s">
        <v>23</v>
      </c>
      <c r="E119" s="21"/>
      <c r="F119" s="21"/>
      <c r="G119" s="22"/>
      <c r="H119" s="14"/>
      <c r="I119" s="9">
        <f>SUM(I107:I117)</f>
        <v>91.699999999999989</v>
      </c>
      <c r="J119" s="5"/>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row>
    <row r="120" spans="1:66" s="48" customFormat="1" x14ac:dyDescent="0.25">
      <c r="A120" s="47"/>
      <c r="B120" s="28"/>
      <c r="C120" s="31"/>
      <c r="D120" s="60"/>
      <c r="E120" s="22"/>
      <c r="F120" s="22"/>
      <c r="G120" s="22"/>
      <c r="H120" s="46"/>
      <c r="I120" s="7"/>
      <c r="J120" s="6"/>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47"/>
      <c r="BM120" s="47"/>
      <c r="BN120" s="47"/>
    </row>
    <row r="121" spans="1:66" s="54" customFormat="1" ht="17.45" customHeight="1" x14ac:dyDescent="0.25">
      <c r="A121" s="52"/>
      <c r="B121" s="39" t="s">
        <v>32</v>
      </c>
      <c r="C121" s="40"/>
      <c r="D121" s="63" t="s">
        <v>46</v>
      </c>
      <c r="E121" s="43"/>
      <c r="F121" s="43" t="s">
        <v>26</v>
      </c>
      <c r="G121" s="43"/>
      <c r="H121" s="53"/>
      <c r="I121" s="38"/>
      <c r="J121" s="3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row>
    <row r="122" spans="1:66" s="48" customFormat="1" ht="26.25" customHeight="1" x14ac:dyDescent="0.25">
      <c r="A122" s="47"/>
      <c r="B122" s="28"/>
      <c r="C122" s="31"/>
      <c r="D122" s="60" t="s">
        <v>280</v>
      </c>
      <c r="E122" s="22"/>
      <c r="F122" s="22"/>
      <c r="G122" s="22"/>
      <c r="H122" s="46"/>
      <c r="I122" s="7"/>
      <c r="J122" s="6"/>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47"/>
      <c r="BM122" s="47"/>
      <c r="BN122" s="47"/>
    </row>
    <row r="123" spans="1:66" s="48" customFormat="1" x14ac:dyDescent="0.25">
      <c r="A123" s="47"/>
      <c r="B123" s="28"/>
      <c r="C123" s="31"/>
      <c r="D123" s="60"/>
      <c r="E123" s="22"/>
      <c r="F123" s="22"/>
      <c r="G123" s="22"/>
      <c r="H123" s="46"/>
      <c r="I123" s="7"/>
      <c r="J123" s="6"/>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47"/>
      <c r="BM123" s="47"/>
      <c r="BN123" s="47"/>
    </row>
    <row r="124" spans="1:66" s="48" customFormat="1" x14ac:dyDescent="0.25">
      <c r="A124" s="47"/>
      <c r="B124" s="28"/>
      <c r="C124" s="31"/>
      <c r="D124" s="60" t="s">
        <v>281</v>
      </c>
      <c r="E124" s="22"/>
      <c r="F124" s="22">
        <v>1</v>
      </c>
      <c r="G124" s="22"/>
      <c r="H124" s="46"/>
      <c r="I124" s="7"/>
      <c r="J124" s="6"/>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47"/>
      <c r="BM124" s="47"/>
      <c r="BN124" s="47"/>
    </row>
    <row r="125" spans="1:66" s="48" customFormat="1" x14ac:dyDescent="0.25">
      <c r="A125" s="47"/>
      <c r="B125" s="28"/>
      <c r="C125" s="31"/>
      <c r="D125" s="60" t="s">
        <v>282</v>
      </c>
      <c r="E125" s="22"/>
      <c r="F125" s="22">
        <v>1</v>
      </c>
      <c r="G125" s="22"/>
      <c r="H125" s="46"/>
      <c r="I125" s="7"/>
      <c r="J125" s="6"/>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47"/>
      <c r="BM125" s="47"/>
      <c r="BN125" s="47"/>
    </row>
    <row r="126" spans="1:66" s="48" customFormat="1" x14ac:dyDescent="0.25">
      <c r="A126" s="47"/>
      <c r="B126" s="28"/>
      <c r="C126" s="31"/>
      <c r="D126" s="60" t="s">
        <v>283</v>
      </c>
      <c r="E126" s="22"/>
      <c r="F126" s="22">
        <v>1</v>
      </c>
      <c r="G126" s="22"/>
      <c r="H126" s="46"/>
      <c r="I126" s="7"/>
      <c r="J126" s="6"/>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row>
    <row r="127" spans="1:66" s="48" customFormat="1" x14ac:dyDescent="0.25">
      <c r="A127" s="47"/>
      <c r="B127" s="28"/>
      <c r="C127" s="31"/>
      <c r="D127" s="60" t="s">
        <v>284</v>
      </c>
      <c r="E127" s="22"/>
      <c r="F127" s="22">
        <v>1</v>
      </c>
      <c r="G127" s="22"/>
      <c r="H127" s="46"/>
      <c r="I127" s="7"/>
      <c r="J127" s="6"/>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47"/>
      <c r="BM127" s="47"/>
      <c r="BN127" s="47"/>
    </row>
    <row r="128" spans="1:66" s="48" customFormat="1" x14ac:dyDescent="0.25">
      <c r="A128" s="47"/>
      <c r="B128" s="28"/>
      <c r="C128" s="31"/>
      <c r="D128" s="60"/>
      <c r="E128" s="22"/>
      <c r="F128" s="7"/>
      <c r="G128" s="7"/>
      <c r="H128" s="14"/>
      <c r="I128" s="7"/>
      <c r="J128" s="6"/>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47"/>
      <c r="BM128" s="47"/>
      <c r="BN128" s="47"/>
    </row>
    <row r="129" spans="1:66" x14ac:dyDescent="0.2">
      <c r="A129" s="4"/>
      <c r="B129" s="28"/>
      <c r="C129" s="31"/>
      <c r="D129" s="29" t="s">
        <v>185</v>
      </c>
      <c r="E129" s="21"/>
      <c r="F129" s="21"/>
      <c r="G129" s="22"/>
      <c r="H129" s="14"/>
      <c r="I129" s="9">
        <v>1</v>
      </c>
      <c r="J129" s="5"/>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row>
    <row r="130" spans="1:66" s="48" customFormat="1" x14ac:dyDescent="0.25">
      <c r="A130" s="47"/>
      <c r="B130" s="28"/>
      <c r="C130" s="31"/>
      <c r="D130" s="60"/>
      <c r="E130" s="22"/>
      <c r="F130" s="22"/>
      <c r="G130" s="22"/>
      <c r="H130" s="46"/>
      <c r="I130" s="7"/>
      <c r="J130" s="6"/>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47"/>
      <c r="BM130" s="47"/>
      <c r="BN130" s="47"/>
    </row>
    <row r="131" spans="1:66" s="54" customFormat="1" x14ac:dyDescent="0.25">
      <c r="A131" s="52"/>
      <c r="B131" s="39" t="s">
        <v>33</v>
      </c>
      <c r="C131" s="40"/>
      <c r="D131" s="63" t="s">
        <v>47</v>
      </c>
      <c r="E131" s="43"/>
      <c r="F131" s="43" t="s">
        <v>25</v>
      </c>
      <c r="G131" s="43"/>
      <c r="H131" s="53"/>
      <c r="I131" s="38"/>
      <c r="J131" s="3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row>
    <row r="132" spans="1:66" s="48" customFormat="1" ht="18.75" customHeight="1" x14ac:dyDescent="0.25">
      <c r="A132" s="47"/>
      <c r="B132" s="28"/>
      <c r="C132" s="31"/>
      <c r="D132" s="60" t="s">
        <v>49</v>
      </c>
      <c r="E132" s="22"/>
      <c r="F132" s="22"/>
      <c r="G132" s="22"/>
      <c r="H132" s="46"/>
      <c r="I132" s="7"/>
      <c r="J132" s="6"/>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47"/>
      <c r="BM132" s="47"/>
      <c r="BN132" s="47"/>
    </row>
    <row r="133" spans="1:66" s="48" customFormat="1" x14ac:dyDescent="0.25">
      <c r="A133" s="47"/>
      <c r="B133" s="28"/>
      <c r="C133" s="31"/>
      <c r="D133" s="60"/>
      <c r="E133" s="22"/>
      <c r="F133" s="22">
        <v>1</v>
      </c>
      <c r="G133" s="22"/>
      <c r="H133" s="46"/>
      <c r="I133" s="7"/>
      <c r="J133" s="6"/>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47"/>
      <c r="BM133" s="47"/>
      <c r="BN133" s="47"/>
    </row>
    <row r="134" spans="1:66" x14ac:dyDescent="0.2">
      <c r="A134" s="4"/>
      <c r="B134" s="28"/>
      <c r="C134" s="31"/>
      <c r="D134" s="29" t="s">
        <v>23</v>
      </c>
      <c r="E134" s="21"/>
      <c r="F134" s="21"/>
      <c r="G134" s="22"/>
      <c r="H134" s="14"/>
      <c r="I134" s="9">
        <f>SUM(F133:F133)</f>
        <v>1</v>
      </c>
      <c r="J134" s="5"/>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row>
    <row r="135" spans="1:66" s="48" customFormat="1" x14ac:dyDescent="0.25">
      <c r="A135" s="47"/>
      <c r="B135" s="28"/>
      <c r="C135" s="31"/>
      <c r="D135" s="60"/>
      <c r="E135" s="22"/>
      <c r="F135" s="22"/>
      <c r="G135" s="22"/>
      <c r="H135" s="46"/>
      <c r="I135" s="7"/>
      <c r="J135" s="6"/>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47"/>
      <c r="BM135" s="47"/>
      <c r="BN135" s="47"/>
    </row>
    <row r="136" spans="1:66" s="54" customFormat="1" x14ac:dyDescent="0.25">
      <c r="A136" s="52"/>
      <c r="B136" s="39" t="s">
        <v>129</v>
      </c>
      <c r="C136" s="40"/>
      <c r="D136" s="63" t="s">
        <v>48</v>
      </c>
      <c r="E136" s="43"/>
      <c r="F136" s="43" t="s">
        <v>25</v>
      </c>
      <c r="G136" s="43"/>
      <c r="H136" s="53"/>
      <c r="I136" s="38"/>
      <c r="J136" s="3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row>
    <row r="137" spans="1:66" s="48" customFormat="1" ht="48.75" customHeight="1" x14ac:dyDescent="0.25">
      <c r="A137" s="47"/>
      <c r="B137" s="28"/>
      <c r="C137" s="31"/>
      <c r="D137" s="60" t="s">
        <v>50</v>
      </c>
      <c r="E137" s="22"/>
      <c r="F137" s="22"/>
      <c r="G137" s="22"/>
      <c r="H137" s="46"/>
      <c r="I137" s="7"/>
      <c r="J137" s="6"/>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row>
    <row r="138" spans="1:66" s="48" customFormat="1" x14ac:dyDescent="0.25">
      <c r="A138" s="47"/>
      <c r="B138" s="28"/>
      <c r="C138" s="31"/>
      <c r="D138" s="60"/>
      <c r="E138" s="22"/>
      <c r="F138" s="22">
        <v>1</v>
      </c>
      <c r="G138" s="7"/>
      <c r="H138" s="14"/>
      <c r="I138" s="7"/>
      <c r="J138" s="6"/>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c r="BG138" s="47"/>
      <c r="BH138" s="47"/>
      <c r="BI138" s="47"/>
      <c r="BJ138" s="47"/>
      <c r="BK138" s="47"/>
      <c r="BL138" s="47"/>
      <c r="BM138" s="47"/>
      <c r="BN138" s="47"/>
    </row>
    <row r="139" spans="1:66" x14ac:dyDescent="0.2">
      <c r="A139" s="4"/>
      <c r="B139" s="28"/>
      <c r="C139" s="31"/>
      <c r="D139" s="29" t="s">
        <v>23</v>
      </c>
      <c r="E139" s="21"/>
      <c r="F139" s="21"/>
      <c r="G139" s="22"/>
      <c r="H139" s="14"/>
      <c r="I139" s="9">
        <v>1</v>
      </c>
      <c r="J139" s="5"/>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row>
    <row r="140" spans="1:66" s="48" customFormat="1" x14ac:dyDescent="0.25">
      <c r="A140" s="47"/>
      <c r="B140" s="28"/>
      <c r="C140" s="31"/>
      <c r="D140" s="60"/>
      <c r="E140" s="22"/>
      <c r="F140" s="22"/>
      <c r="G140" s="22"/>
      <c r="H140" s="46"/>
      <c r="I140" s="7"/>
      <c r="J140" s="6"/>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c r="BG140" s="47"/>
      <c r="BH140" s="47"/>
      <c r="BI140" s="47"/>
      <c r="BJ140" s="47"/>
      <c r="BK140" s="47"/>
      <c r="BL140" s="47"/>
      <c r="BM140" s="47"/>
      <c r="BN140" s="47"/>
    </row>
    <row r="141" spans="1:66" s="54" customFormat="1" x14ac:dyDescent="0.25">
      <c r="A141" s="52"/>
      <c r="B141" s="39" t="s">
        <v>129</v>
      </c>
      <c r="C141" s="40"/>
      <c r="D141" s="63" t="s">
        <v>51</v>
      </c>
      <c r="E141" s="43"/>
      <c r="F141" s="43" t="s">
        <v>25</v>
      </c>
      <c r="G141" s="43"/>
      <c r="H141" s="53"/>
      <c r="I141" s="38"/>
      <c r="J141" s="3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row>
    <row r="142" spans="1:66" s="48" customFormat="1" ht="25.5" x14ac:dyDescent="0.25">
      <c r="A142" s="47"/>
      <c r="B142" s="28"/>
      <c r="C142" s="31"/>
      <c r="D142" s="60" t="s">
        <v>52</v>
      </c>
      <c r="E142" s="22"/>
      <c r="F142" s="22"/>
      <c r="G142" s="22"/>
      <c r="H142" s="46"/>
      <c r="I142" s="7"/>
      <c r="J142" s="6"/>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c r="BG142" s="47"/>
      <c r="BH142" s="47"/>
      <c r="BI142" s="47"/>
      <c r="BJ142" s="47"/>
      <c r="BK142" s="47"/>
      <c r="BL142" s="47"/>
      <c r="BM142" s="47"/>
      <c r="BN142" s="47"/>
    </row>
    <row r="143" spans="1:66" s="48" customFormat="1" x14ac:dyDescent="0.25">
      <c r="A143" s="47"/>
      <c r="B143" s="28"/>
      <c r="C143" s="31"/>
      <c r="D143" s="60"/>
      <c r="E143" s="22"/>
      <c r="F143" s="22">
        <v>1</v>
      </c>
      <c r="G143" s="7"/>
      <c r="H143" s="14"/>
      <c r="I143" s="7"/>
      <c r="J143" s="6"/>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c r="BG143" s="47"/>
      <c r="BH143" s="47"/>
      <c r="BI143" s="47"/>
      <c r="BJ143" s="47"/>
      <c r="BK143" s="47"/>
      <c r="BL143" s="47"/>
      <c r="BM143" s="47"/>
      <c r="BN143" s="47"/>
    </row>
    <row r="144" spans="1:66" x14ac:dyDescent="0.2">
      <c r="A144" s="4"/>
      <c r="B144" s="28"/>
      <c r="C144" s="31"/>
      <c r="D144" s="29" t="s">
        <v>23</v>
      </c>
      <c r="E144" s="21"/>
      <c r="F144" s="21"/>
      <c r="G144" s="22"/>
      <c r="H144" s="14"/>
      <c r="I144" s="9">
        <f>SUM(F143:F143)</f>
        <v>1</v>
      </c>
      <c r="J144" s="5"/>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row>
    <row r="145" spans="1:66" s="48" customFormat="1" x14ac:dyDescent="0.25">
      <c r="A145" s="47"/>
      <c r="B145" s="28"/>
      <c r="C145" s="31"/>
      <c r="D145" s="60"/>
      <c r="E145" s="22"/>
      <c r="F145" s="22"/>
      <c r="G145" s="22"/>
      <c r="H145" s="46"/>
      <c r="I145" s="7"/>
      <c r="J145" s="6"/>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c r="BG145" s="47"/>
      <c r="BH145" s="47"/>
      <c r="BI145" s="47"/>
      <c r="BJ145" s="47"/>
      <c r="BK145" s="47"/>
      <c r="BL145" s="47"/>
      <c r="BM145" s="47"/>
      <c r="BN145" s="47"/>
    </row>
    <row r="146" spans="1:66" s="54" customFormat="1" x14ac:dyDescent="0.25">
      <c r="A146" s="52"/>
      <c r="B146" s="39" t="s">
        <v>130</v>
      </c>
      <c r="C146" s="40"/>
      <c r="D146" s="63" t="s">
        <v>53</v>
      </c>
      <c r="E146" s="43"/>
      <c r="F146" s="43" t="s">
        <v>25</v>
      </c>
      <c r="G146" s="43"/>
      <c r="H146" s="53"/>
      <c r="I146" s="38"/>
      <c r="J146" s="3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row>
    <row r="147" spans="1:66" s="48" customFormat="1" ht="25.5" x14ac:dyDescent="0.25">
      <c r="A147" s="47"/>
      <c r="B147" s="28"/>
      <c r="C147" s="31"/>
      <c r="D147" s="60" t="s">
        <v>54</v>
      </c>
      <c r="E147" s="22"/>
      <c r="F147" s="22"/>
      <c r="G147" s="22"/>
      <c r="H147" s="46"/>
      <c r="I147" s="7"/>
      <c r="J147" s="6"/>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c r="BG147" s="47"/>
      <c r="BH147" s="47"/>
      <c r="BI147" s="47"/>
      <c r="BJ147" s="47"/>
      <c r="BK147" s="47"/>
      <c r="BL147" s="47"/>
      <c r="BM147" s="47"/>
      <c r="BN147" s="47"/>
    </row>
    <row r="148" spans="1:66" s="48" customFormat="1" x14ac:dyDescent="0.25">
      <c r="A148" s="47"/>
      <c r="B148" s="28"/>
      <c r="C148" s="31"/>
      <c r="D148" s="60"/>
      <c r="E148" s="22"/>
      <c r="F148" s="22">
        <v>1</v>
      </c>
      <c r="G148" s="22"/>
      <c r="H148" s="46"/>
      <c r="I148" s="7"/>
      <c r="J148" s="6"/>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c r="BG148" s="47"/>
      <c r="BH148" s="47"/>
      <c r="BI148" s="47"/>
      <c r="BJ148" s="47"/>
      <c r="BK148" s="47"/>
      <c r="BL148" s="47"/>
      <c r="BM148" s="47"/>
      <c r="BN148" s="47"/>
    </row>
    <row r="149" spans="1:66" x14ac:dyDescent="0.2">
      <c r="A149" s="4"/>
      <c r="B149" s="28"/>
      <c r="C149" s="31"/>
      <c r="D149" s="29" t="s">
        <v>23</v>
      </c>
      <c r="E149" s="21"/>
      <c r="F149" s="21"/>
      <c r="G149" s="22"/>
      <c r="H149" s="14"/>
      <c r="I149" s="9">
        <f>SUM(F148:F148)</f>
        <v>1</v>
      </c>
      <c r="J149" s="5"/>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row>
    <row r="150" spans="1:66" x14ac:dyDescent="0.2">
      <c r="A150" s="4"/>
      <c r="B150" s="28"/>
      <c r="C150" s="31"/>
      <c r="D150" s="29"/>
      <c r="E150" s="21"/>
      <c r="F150" s="21"/>
      <c r="G150" s="22"/>
      <c r="H150" s="14"/>
      <c r="I150" s="9"/>
      <c r="J150" s="5"/>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row>
    <row r="151" spans="1:66" s="54" customFormat="1" ht="23.25" customHeight="1" x14ac:dyDescent="0.25">
      <c r="A151" s="52"/>
      <c r="B151" s="39" t="s">
        <v>131</v>
      </c>
      <c r="C151" s="40"/>
      <c r="D151" s="63" t="s">
        <v>55</v>
      </c>
      <c r="E151" s="43"/>
      <c r="F151" s="43" t="s">
        <v>25</v>
      </c>
      <c r="G151" s="43"/>
      <c r="H151" s="53"/>
      <c r="I151" s="38"/>
      <c r="J151" s="3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row>
    <row r="152" spans="1:66" s="48" customFormat="1" ht="84" customHeight="1" x14ac:dyDescent="0.25">
      <c r="A152" s="47"/>
      <c r="B152" s="28"/>
      <c r="C152" s="31"/>
      <c r="D152" s="60" t="s">
        <v>56</v>
      </c>
      <c r="E152" s="22"/>
      <c r="F152" s="22"/>
      <c r="G152" s="22"/>
      <c r="H152" s="46"/>
      <c r="I152" s="7"/>
      <c r="J152" s="6"/>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c r="BG152" s="47"/>
      <c r="BH152" s="47"/>
      <c r="BI152" s="47"/>
      <c r="BJ152" s="47"/>
      <c r="BK152" s="47"/>
      <c r="BL152" s="47"/>
      <c r="BM152" s="47"/>
      <c r="BN152" s="47"/>
    </row>
    <row r="153" spans="1:66" s="48" customFormat="1" x14ac:dyDescent="0.25">
      <c r="A153" s="47"/>
      <c r="B153" s="28"/>
      <c r="C153" s="31"/>
      <c r="D153" s="60"/>
      <c r="E153" s="22"/>
      <c r="F153" s="22">
        <v>1</v>
      </c>
      <c r="G153" s="7"/>
      <c r="H153" s="14"/>
      <c r="I153" s="7"/>
      <c r="J153" s="6"/>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c r="BG153" s="47"/>
      <c r="BH153" s="47"/>
      <c r="BI153" s="47"/>
      <c r="BJ153" s="47"/>
      <c r="BK153" s="47"/>
      <c r="BL153" s="47"/>
      <c r="BM153" s="47"/>
      <c r="BN153" s="47"/>
    </row>
    <row r="154" spans="1:66" x14ac:dyDescent="0.2">
      <c r="A154" s="4"/>
      <c r="B154" s="28"/>
      <c r="C154" s="31"/>
      <c r="D154" s="29" t="s">
        <v>23</v>
      </c>
      <c r="E154" s="21"/>
      <c r="F154" s="21"/>
      <c r="G154" s="22"/>
      <c r="H154" s="14"/>
      <c r="I154" s="9">
        <f>SUM(F153:F153)</f>
        <v>1</v>
      </c>
      <c r="J154" s="5"/>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row>
    <row r="155" spans="1:66" x14ac:dyDescent="0.2">
      <c r="A155" s="4"/>
      <c r="B155" s="28"/>
      <c r="C155" s="31"/>
      <c r="D155" s="29"/>
      <c r="E155" s="21"/>
      <c r="F155" s="21"/>
      <c r="G155" s="22"/>
      <c r="H155" s="14"/>
      <c r="I155" s="9"/>
      <c r="J155" s="5"/>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row>
    <row r="156" spans="1:66" s="54" customFormat="1" ht="23.25" customHeight="1" x14ac:dyDescent="0.25">
      <c r="A156" s="52"/>
      <c r="B156" s="39" t="s">
        <v>409</v>
      </c>
      <c r="C156" s="40"/>
      <c r="D156" s="63" t="s">
        <v>57</v>
      </c>
      <c r="E156" s="43"/>
      <c r="F156" s="43" t="s">
        <v>25</v>
      </c>
      <c r="G156" s="43"/>
      <c r="H156" s="53"/>
      <c r="I156" s="38"/>
      <c r="J156" s="3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row>
    <row r="157" spans="1:66" s="48" customFormat="1" ht="36.75" customHeight="1" x14ac:dyDescent="0.25">
      <c r="A157" s="47"/>
      <c r="B157" s="28"/>
      <c r="C157" s="31"/>
      <c r="D157" s="29" t="s">
        <v>349</v>
      </c>
      <c r="E157" s="22"/>
      <c r="F157" s="22"/>
      <c r="G157" s="22"/>
      <c r="H157" s="46"/>
      <c r="I157" s="7"/>
      <c r="J157" s="6"/>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c r="BG157" s="47"/>
      <c r="BH157" s="47"/>
      <c r="BI157" s="47"/>
      <c r="BJ157" s="47"/>
      <c r="BK157" s="47"/>
      <c r="BL157" s="47"/>
      <c r="BM157" s="47"/>
      <c r="BN157" s="47"/>
    </row>
    <row r="158" spans="1:66" s="48" customFormat="1" x14ac:dyDescent="0.25">
      <c r="A158" s="47"/>
      <c r="B158" s="28"/>
      <c r="C158" s="31"/>
      <c r="D158" s="60"/>
      <c r="E158" s="22"/>
      <c r="F158" s="22">
        <v>1</v>
      </c>
      <c r="G158" s="22"/>
      <c r="H158" s="46"/>
      <c r="I158" s="7"/>
      <c r="J158" s="6"/>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c r="BG158" s="47"/>
      <c r="BH158" s="47"/>
      <c r="BI158" s="47"/>
      <c r="BJ158" s="47"/>
      <c r="BK158" s="47"/>
      <c r="BL158" s="47"/>
      <c r="BM158" s="47"/>
      <c r="BN158" s="47"/>
    </row>
    <row r="159" spans="1:66" x14ac:dyDescent="0.2">
      <c r="A159" s="4"/>
      <c r="B159" s="28"/>
      <c r="C159" s="31"/>
      <c r="D159" s="29" t="s">
        <v>23</v>
      </c>
      <c r="E159" s="21"/>
      <c r="F159" s="21"/>
      <c r="G159" s="22"/>
      <c r="H159" s="14"/>
      <c r="I159" s="9">
        <f>SUM(F157:F158)</f>
        <v>1</v>
      </c>
      <c r="J159" s="5"/>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row>
    <row r="160" spans="1:66" s="48" customFormat="1" x14ac:dyDescent="0.25">
      <c r="A160" s="47"/>
      <c r="B160" s="28"/>
      <c r="C160" s="31"/>
      <c r="D160" s="60"/>
      <c r="E160" s="22"/>
      <c r="F160" s="22"/>
      <c r="G160" s="22"/>
      <c r="H160" s="46"/>
      <c r="I160" s="7"/>
      <c r="J160" s="6"/>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row>
    <row r="161" spans="1:66" s="48" customFormat="1" x14ac:dyDescent="0.25">
      <c r="A161" s="47"/>
      <c r="B161" s="28"/>
      <c r="C161" s="31"/>
      <c r="D161" s="64" t="s">
        <v>58</v>
      </c>
      <c r="E161" s="61"/>
      <c r="F161" s="61"/>
      <c r="G161" s="61"/>
      <c r="H161" s="62"/>
      <c r="I161" s="80"/>
      <c r="J161" s="6"/>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row>
    <row r="162" spans="1:66" s="48" customFormat="1" x14ac:dyDescent="0.25">
      <c r="A162" s="47"/>
      <c r="B162" s="28"/>
      <c r="C162" s="31"/>
      <c r="D162" s="64"/>
      <c r="E162" s="61"/>
      <c r="F162" s="61"/>
      <c r="G162" s="61"/>
      <c r="H162" s="62"/>
      <c r="I162" s="80"/>
      <c r="J162" s="6"/>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row>
    <row r="163" spans="1:66" s="48" customFormat="1" x14ac:dyDescent="0.25">
      <c r="A163" s="47"/>
      <c r="B163" s="28"/>
      <c r="C163" s="31"/>
      <c r="D163" s="60"/>
      <c r="E163" s="22"/>
      <c r="F163" s="22"/>
      <c r="G163" s="22"/>
      <c r="H163" s="46"/>
      <c r="I163" s="7"/>
      <c r="J163" s="6"/>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row>
    <row r="164" spans="1:66" x14ac:dyDescent="0.2">
      <c r="A164" s="4"/>
      <c r="B164" s="100" t="s">
        <v>137</v>
      </c>
      <c r="C164" s="101"/>
      <c r="D164" s="101"/>
      <c r="E164" s="21"/>
      <c r="F164" s="21"/>
      <c r="G164" s="22"/>
      <c r="H164" s="7"/>
      <c r="I164" s="23"/>
      <c r="J164" s="27"/>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row>
    <row r="165" spans="1:66" s="54" customFormat="1" x14ac:dyDescent="0.25">
      <c r="A165" s="52"/>
      <c r="B165" s="39" t="s">
        <v>138</v>
      </c>
      <c r="C165" s="40"/>
      <c r="D165" s="63" t="s">
        <v>76</v>
      </c>
      <c r="E165" s="43"/>
      <c r="F165" s="43" t="s">
        <v>26</v>
      </c>
      <c r="G165" s="43"/>
      <c r="H165" s="53"/>
      <c r="I165" s="38"/>
      <c r="J165" s="3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row>
    <row r="166" spans="1:66" s="48" customFormat="1" ht="51" x14ac:dyDescent="0.25">
      <c r="A166" s="47"/>
      <c r="B166" s="28"/>
      <c r="C166" s="31"/>
      <c r="D166" s="60" t="s">
        <v>132</v>
      </c>
      <c r="E166" s="22"/>
      <c r="F166" s="22"/>
      <c r="G166" s="22"/>
      <c r="H166" s="46"/>
      <c r="I166" s="7"/>
      <c r="J166" s="6"/>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row>
    <row r="167" spans="1:66" x14ac:dyDescent="0.2">
      <c r="A167" s="4"/>
      <c r="B167" s="28"/>
      <c r="C167" s="31"/>
      <c r="D167" s="29"/>
      <c r="E167" s="21"/>
      <c r="F167" s="7" t="s">
        <v>19</v>
      </c>
      <c r="G167" s="7" t="s">
        <v>20</v>
      </c>
      <c r="H167" s="14" t="s">
        <v>21</v>
      </c>
      <c r="I167" s="24" t="s">
        <v>22</v>
      </c>
      <c r="J167" s="5"/>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row>
    <row r="168" spans="1:66" s="48" customFormat="1" x14ac:dyDescent="0.25">
      <c r="A168" s="47"/>
      <c r="B168" s="28"/>
      <c r="C168" s="31"/>
      <c r="D168" s="60"/>
      <c r="E168" s="22"/>
      <c r="F168" s="22"/>
      <c r="G168" s="22"/>
      <c r="H168" s="46"/>
      <c r="I168" s="7"/>
      <c r="J168" s="6"/>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row>
    <row r="169" spans="1:66" s="48" customFormat="1" x14ac:dyDescent="0.25">
      <c r="A169" s="47"/>
      <c r="B169" s="28"/>
      <c r="C169" s="31"/>
      <c r="D169" s="29" t="s">
        <v>23</v>
      </c>
      <c r="E169" s="21"/>
      <c r="F169" s="7"/>
      <c r="G169" s="7"/>
      <c r="H169" s="14"/>
      <c r="I169" s="9">
        <v>1</v>
      </c>
      <c r="J169" s="6"/>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row>
    <row r="170" spans="1:66" s="48" customFormat="1" x14ac:dyDescent="0.25">
      <c r="A170" s="47"/>
      <c r="B170" s="28"/>
      <c r="C170" s="31"/>
      <c r="D170" s="29"/>
      <c r="E170" s="21"/>
      <c r="F170" s="7"/>
      <c r="G170" s="7"/>
      <c r="H170" s="14"/>
      <c r="I170" s="9"/>
      <c r="J170" s="6"/>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row>
    <row r="171" spans="1:66" s="48" customFormat="1" x14ac:dyDescent="0.25">
      <c r="A171" s="47"/>
      <c r="B171" s="28"/>
      <c r="C171" s="31"/>
      <c r="D171" s="60"/>
      <c r="E171" s="22"/>
      <c r="F171" s="22"/>
      <c r="G171" s="22"/>
      <c r="H171" s="46"/>
      <c r="I171" s="7"/>
      <c r="J171" s="6"/>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row>
    <row r="172" spans="1:66" s="54" customFormat="1" x14ac:dyDescent="0.25">
      <c r="A172" s="52"/>
      <c r="B172" s="39" t="s">
        <v>77</v>
      </c>
      <c r="C172" s="40"/>
      <c r="D172" s="63" t="s">
        <v>84</v>
      </c>
      <c r="E172" s="43"/>
      <c r="F172" s="43"/>
      <c r="G172" s="43"/>
      <c r="H172" s="53"/>
      <c r="I172" s="38"/>
      <c r="J172" s="3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row>
    <row r="173" spans="1:66" s="48" customFormat="1" x14ac:dyDescent="0.25">
      <c r="A173" s="47"/>
      <c r="B173" s="28"/>
      <c r="C173" s="31"/>
      <c r="D173" s="60" t="s">
        <v>133</v>
      </c>
      <c r="E173" s="22"/>
      <c r="F173" s="22"/>
      <c r="G173" s="22"/>
      <c r="H173" s="46"/>
      <c r="I173" s="7"/>
      <c r="J173" s="6"/>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row>
    <row r="174" spans="1:66" s="48" customFormat="1" x14ac:dyDescent="0.25">
      <c r="A174" s="47"/>
      <c r="B174" s="28"/>
      <c r="C174" s="31"/>
      <c r="D174" s="60"/>
      <c r="E174" s="22"/>
      <c r="F174" s="22"/>
      <c r="G174" s="22"/>
      <c r="H174" s="46"/>
      <c r="I174" s="7"/>
      <c r="J174" s="6"/>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row>
    <row r="175" spans="1:66" x14ac:dyDescent="0.2">
      <c r="A175" s="4"/>
      <c r="B175" s="28"/>
      <c r="C175" s="31"/>
      <c r="D175" s="29"/>
      <c r="E175" s="21"/>
      <c r="F175" s="7" t="s">
        <v>19</v>
      </c>
      <c r="G175" s="7" t="s">
        <v>20</v>
      </c>
      <c r="H175" s="14" t="s">
        <v>21</v>
      </c>
      <c r="I175" s="24" t="s">
        <v>22</v>
      </c>
      <c r="J175" s="5"/>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row>
    <row r="176" spans="1:66" s="48" customFormat="1" x14ac:dyDescent="0.25">
      <c r="A176" s="47"/>
      <c r="B176" s="28"/>
      <c r="C176" s="31"/>
      <c r="D176" s="60" t="s">
        <v>136</v>
      </c>
      <c r="E176" s="22"/>
      <c r="F176" s="7">
        <v>2</v>
      </c>
      <c r="G176" s="7">
        <v>1.3</v>
      </c>
      <c r="H176" s="14">
        <v>0.8</v>
      </c>
      <c r="I176" s="7">
        <f t="shared" ref="I176" si="8">F176*G176*H176</f>
        <v>2.08</v>
      </c>
      <c r="J176" s="6"/>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row>
    <row r="177" spans="1:66" s="48" customFormat="1" x14ac:dyDescent="0.25">
      <c r="A177" s="47"/>
      <c r="B177" s="28"/>
      <c r="C177" s="31"/>
      <c r="D177" s="60"/>
      <c r="E177" s="22"/>
      <c r="F177" s="7"/>
      <c r="G177" s="7"/>
      <c r="H177" s="14"/>
      <c r="I177" s="7"/>
      <c r="J177" s="6"/>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row>
    <row r="178" spans="1:66" s="48" customFormat="1" x14ac:dyDescent="0.25">
      <c r="A178" s="47"/>
      <c r="B178" s="28"/>
      <c r="C178" s="31"/>
      <c r="D178" s="60" t="s">
        <v>23</v>
      </c>
      <c r="E178" s="22"/>
      <c r="F178" s="22"/>
      <c r="G178" s="22"/>
      <c r="H178" s="46"/>
      <c r="I178" s="9">
        <f>I176</f>
        <v>2.08</v>
      </c>
      <c r="J178" s="6"/>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row>
    <row r="179" spans="1:66" s="48" customFormat="1" x14ac:dyDescent="0.25">
      <c r="A179" s="47"/>
      <c r="B179" s="28"/>
      <c r="C179" s="31"/>
      <c r="D179" s="60"/>
      <c r="E179" s="22"/>
      <c r="F179" s="22"/>
      <c r="G179" s="22"/>
      <c r="H179" s="46"/>
      <c r="I179" s="7"/>
      <c r="J179" s="6"/>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row>
    <row r="180" spans="1:66" s="54" customFormat="1" ht="25.5" x14ac:dyDescent="0.25">
      <c r="A180" s="52"/>
      <c r="B180" s="39" t="s">
        <v>410</v>
      </c>
      <c r="C180" s="40"/>
      <c r="D180" s="63" t="s">
        <v>134</v>
      </c>
      <c r="E180" s="43"/>
      <c r="F180" s="43" t="s">
        <v>24</v>
      </c>
      <c r="G180" s="43"/>
      <c r="H180" s="53"/>
      <c r="I180" s="43"/>
      <c r="J180" s="3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row>
    <row r="181" spans="1:66" s="48" customFormat="1" ht="86.25" customHeight="1" x14ac:dyDescent="0.25">
      <c r="A181" s="47"/>
      <c r="B181" s="28"/>
      <c r="C181" s="31"/>
      <c r="D181" s="60" t="s">
        <v>135</v>
      </c>
      <c r="E181" s="22"/>
      <c r="F181" s="22"/>
      <c r="G181" s="22"/>
      <c r="H181" s="46"/>
      <c r="I181" s="22"/>
      <c r="J181" s="6"/>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row>
    <row r="182" spans="1:66" x14ac:dyDescent="0.2">
      <c r="A182" s="4"/>
      <c r="B182" s="28"/>
      <c r="C182" s="31"/>
      <c r="D182" s="29"/>
      <c r="E182" s="21"/>
      <c r="F182" s="7" t="s">
        <v>19</v>
      </c>
      <c r="G182" s="7" t="s">
        <v>20</v>
      </c>
      <c r="H182" s="14" t="s">
        <v>21</v>
      </c>
      <c r="I182" s="24" t="s">
        <v>22</v>
      </c>
      <c r="J182" s="5"/>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row>
    <row r="183" spans="1:66" s="48" customFormat="1" x14ac:dyDescent="0.25">
      <c r="A183" s="47"/>
      <c r="B183" s="28"/>
      <c r="C183" s="31"/>
      <c r="D183" s="60" t="s">
        <v>186</v>
      </c>
      <c r="E183" s="22"/>
      <c r="F183" s="7">
        <v>2</v>
      </c>
      <c r="G183" s="7">
        <v>1.3</v>
      </c>
      <c r="H183" s="14">
        <v>2.1</v>
      </c>
      <c r="I183" s="7">
        <f t="shared" ref="I183" si="9">F183*G183*H183</f>
        <v>5.4600000000000009</v>
      </c>
      <c r="J183" s="6"/>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row>
    <row r="184" spans="1:66" s="48" customFormat="1" x14ac:dyDescent="0.25">
      <c r="A184" s="47"/>
      <c r="B184" s="28"/>
      <c r="C184" s="31"/>
      <c r="D184" s="60" t="s">
        <v>186</v>
      </c>
      <c r="E184" s="22"/>
      <c r="F184" s="7">
        <v>3</v>
      </c>
      <c r="G184" s="7">
        <v>0.8</v>
      </c>
      <c r="H184" s="14">
        <v>2.1</v>
      </c>
      <c r="I184" s="7">
        <f t="shared" ref="I184:I185" si="10">F184*G184*H184</f>
        <v>5.0400000000000009</v>
      </c>
      <c r="J184" s="6"/>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row>
    <row r="185" spans="1:66" s="48" customFormat="1" x14ac:dyDescent="0.25">
      <c r="A185" s="47"/>
      <c r="B185" s="28"/>
      <c r="C185" s="31"/>
      <c r="D185" s="60" t="s">
        <v>187</v>
      </c>
      <c r="E185" s="22"/>
      <c r="F185" s="7">
        <v>2</v>
      </c>
      <c r="G185" s="7">
        <v>1.3</v>
      </c>
      <c r="H185" s="14">
        <v>0.8</v>
      </c>
      <c r="I185" s="7">
        <f t="shared" si="10"/>
        <v>2.08</v>
      </c>
      <c r="J185" s="6"/>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row>
    <row r="186" spans="1:66" s="48" customFormat="1" x14ac:dyDescent="0.25">
      <c r="A186" s="47"/>
      <c r="B186" s="28"/>
      <c r="C186" s="31"/>
      <c r="D186" s="60"/>
      <c r="E186" s="22"/>
      <c r="F186" s="7"/>
      <c r="G186" s="7"/>
      <c r="H186" s="14"/>
      <c r="I186" s="7"/>
      <c r="J186" s="6"/>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row>
    <row r="187" spans="1:66" s="48" customFormat="1" x14ac:dyDescent="0.25">
      <c r="A187" s="47"/>
      <c r="B187" s="28"/>
      <c r="C187" s="31"/>
      <c r="D187" s="60" t="s">
        <v>23</v>
      </c>
      <c r="E187" s="22"/>
      <c r="F187" s="22"/>
      <c r="G187" s="22"/>
      <c r="H187" s="46"/>
      <c r="I187" s="7">
        <f>I183+I184+I185</f>
        <v>12.580000000000002</v>
      </c>
      <c r="J187" s="6"/>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row>
    <row r="188" spans="1:66" x14ac:dyDescent="0.2">
      <c r="A188" s="4"/>
      <c r="B188" s="28"/>
      <c r="C188" s="31"/>
      <c r="D188" s="29"/>
      <c r="E188" s="21"/>
      <c r="F188" s="5"/>
      <c r="G188" s="6"/>
      <c r="H188" s="14"/>
      <c r="I188" s="9"/>
      <c r="J188" s="5"/>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row>
    <row r="189" spans="1:66" s="54" customFormat="1" x14ac:dyDescent="0.25">
      <c r="A189" s="52"/>
      <c r="B189" s="39" t="s">
        <v>90</v>
      </c>
      <c r="C189" s="40"/>
      <c r="D189" s="63" t="s">
        <v>145</v>
      </c>
      <c r="E189" s="43"/>
      <c r="F189" s="43" t="s">
        <v>24</v>
      </c>
      <c r="G189" s="43"/>
      <c r="H189" s="53"/>
      <c r="I189" s="38"/>
      <c r="J189" s="3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row>
    <row r="190" spans="1:66" s="48" customFormat="1" ht="38.25" x14ac:dyDescent="0.25">
      <c r="A190" s="47"/>
      <c r="B190" s="28"/>
      <c r="C190" s="31"/>
      <c r="D190" s="60" t="s">
        <v>366</v>
      </c>
      <c r="E190" s="22"/>
      <c r="F190" s="22"/>
      <c r="G190" s="22"/>
      <c r="H190" s="46"/>
      <c r="I190" s="7"/>
      <c r="J190" s="6"/>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row>
    <row r="191" spans="1:66" s="2" customFormat="1" x14ac:dyDescent="0.2">
      <c r="A191" s="8"/>
      <c r="B191" s="28"/>
      <c r="C191" s="31"/>
      <c r="E191" s="22"/>
      <c r="F191" s="22" t="s">
        <v>19</v>
      </c>
      <c r="G191" s="22" t="s">
        <v>20</v>
      </c>
      <c r="H191" s="46" t="s">
        <v>21</v>
      </c>
      <c r="I191" s="6" t="s">
        <v>22</v>
      </c>
      <c r="J191" s="6"/>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row>
    <row r="192" spans="1:66" s="48" customFormat="1" x14ac:dyDescent="0.25">
      <c r="A192" s="47"/>
      <c r="B192" s="28"/>
      <c r="C192" s="31"/>
      <c r="D192" s="60" t="s">
        <v>146</v>
      </c>
      <c r="E192" s="22"/>
      <c r="F192" s="7">
        <v>2</v>
      </c>
      <c r="G192" s="7">
        <v>4.5</v>
      </c>
      <c r="H192" s="14">
        <v>3.25</v>
      </c>
      <c r="I192" s="7">
        <f t="shared" ref="I192:I193" si="11">F192*G192*H192</f>
        <v>29.25</v>
      </c>
      <c r="J192" s="6"/>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row>
    <row r="193" spans="1:66" s="48" customFormat="1" x14ac:dyDescent="0.25">
      <c r="A193" s="47"/>
      <c r="B193" s="28"/>
      <c r="C193" s="31"/>
      <c r="D193" s="60" t="s">
        <v>60</v>
      </c>
      <c r="E193" s="22"/>
      <c r="F193" s="7">
        <v>2</v>
      </c>
      <c r="G193" s="7">
        <v>2.5</v>
      </c>
      <c r="H193" s="14">
        <v>3.25</v>
      </c>
      <c r="I193" s="7">
        <f t="shared" si="11"/>
        <v>16.25</v>
      </c>
      <c r="J193" s="6"/>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row>
    <row r="194" spans="1:66" s="48" customFormat="1" x14ac:dyDescent="0.25">
      <c r="A194" s="47"/>
      <c r="B194" s="28"/>
      <c r="C194" s="31"/>
      <c r="D194" s="60"/>
      <c r="E194" s="22"/>
      <c r="F194" s="7">
        <v>1</v>
      </c>
      <c r="G194" s="7">
        <v>1</v>
      </c>
      <c r="H194" s="14">
        <v>3.25</v>
      </c>
      <c r="I194" s="7">
        <f t="shared" ref="I194" si="12">F194*G194*H194</f>
        <v>3.25</v>
      </c>
      <c r="J194" s="6"/>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row>
    <row r="195" spans="1:66" x14ac:dyDescent="0.2">
      <c r="A195" s="4"/>
      <c r="B195" s="28"/>
      <c r="C195" s="31"/>
      <c r="D195" s="29"/>
      <c r="E195" s="21"/>
      <c r="F195" s="5"/>
      <c r="G195" s="22"/>
      <c r="H195" s="14"/>
      <c r="I195" s="7"/>
      <c r="J195" s="5"/>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row>
    <row r="196" spans="1:66" x14ac:dyDescent="0.2">
      <c r="A196" s="4"/>
      <c r="B196" s="28"/>
      <c r="C196" s="31"/>
      <c r="D196" s="29" t="s">
        <v>23</v>
      </c>
      <c r="E196" s="21"/>
      <c r="F196" s="5"/>
      <c r="G196" s="6"/>
      <c r="H196" s="14"/>
      <c r="I196" s="9">
        <f>SUM(I192:I194)</f>
        <v>48.75</v>
      </c>
      <c r="J196" s="5"/>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row>
    <row r="197" spans="1:66" x14ac:dyDescent="0.2">
      <c r="A197" s="4"/>
      <c r="B197" s="28"/>
      <c r="C197" s="31"/>
      <c r="D197" s="29"/>
      <c r="E197" s="21"/>
      <c r="F197" s="5"/>
      <c r="G197" s="6"/>
      <c r="H197" s="14"/>
      <c r="I197" s="9"/>
      <c r="J197" s="5"/>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row>
    <row r="198" spans="1:66" s="54" customFormat="1" x14ac:dyDescent="0.25">
      <c r="A198" s="52"/>
      <c r="B198" s="39" t="s">
        <v>93</v>
      </c>
      <c r="C198" s="40"/>
      <c r="D198" s="63" t="s">
        <v>188</v>
      </c>
      <c r="E198" s="43"/>
      <c r="F198" s="43" t="s">
        <v>24</v>
      </c>
      <c r="G198" s="43"/>
      <c r="H198" s="53"/>
      <c r="I198" s="38"/>
      <c r="J198" s="3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row>
    <row r="199" spans="1:66" s="48" customFormat="1" x14ac:dyDescent="0.25">
      <c r="A199" s="47"/>
      <c r="B199" s="28"/>
      <c r="C199" s="31"/>
      <c r="D199" s="60" t="s">
        <v>155</v>
      </c>
      <c r="E199" s="22"/>
      <c r="F199" s="22"/>
      <c r="G199" s="22"/>
      <c r="H199" s="46"/>
      <c r="I199" s="7"/>
      <c r="J199" s="6"/>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row>
    <row r="200" spans="1:66" s="2" customFormat="1" x14ac:dyDescent="0.2">
      <c r="A200" s="8"/>
      <c r="B200" s="28"/>
      <c r="C200" s="31"/>
      <c r="E200" s="22"/>
      <c r="F200" s="22" t="s">
        <v>19</v>
      </c>
      <c r="G200" s="22" t="s">
        <v>20</v>
      </c>
      <c r="H200" s="46" t="s">
        <v>21</v>
      </c>
      <c r="I200" s="6" t="s">
        <v>22</v>
      </c>
      <c r="J200" s="6"/>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row>
    <row r="201" spans="1:66" s="48" customFormat="1" x14ac:dyDescent="0.25">
      <c r="A201" s="47"/>
      <c r="B201" s="28"/>
      <c r="C201" s="31"/>
      <c r="D201" s="60" t="s">
        <v>305</v>
      </c>
      <c r="E201" s="22"/>
      <c r="F201" s="7"/>
      <c r="G201" s="7"/>
      <c r="H201" s="14"/>
      <c r="I201" s="7">
        <v>2.2999999999999998</v>
      </c>
      <c r="J201" s="6"/>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c r="BG201" s="47"/>
      <c r="BH201" s="47"/>
      <c r="BI201" s="47"/>
      <c r="BJ201" s="47"/>
      <c r="BK201" s="47"/>
      <c r="BL201" s="47"/>
      <c r="BM201" s="47"/>
      <c r="BN201" s="47"/>
    </row>
    <row r="202" spans="1:66" s="48" customFormat="1" x14ac:dyDescent="0.25">
      <c r="A202" s="47"/>
      <c r="B202" s="28"/>
      <c r="C202" s="31"/>
      <c r="D202" s="60" t="s">
        <v>306</v>
      </c>
      <c r="E202" s="22"/>
      <c r="F202" s="7"/>
      <c r="G202" s="7"/>
      <c r="H202" s="14"/>
      <c r="I202" s="7">
        <v>5.15</v>
      </c>
      <c r="J202" s="6"/>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c r="BG202" s="47"/>
      <c r="BH202" s="47"/>
      <c r="BI202" s="47"/>
      <c r="BJ202" s="47"/>
      <c r="BK202" s="47"/>
      <c r="BL202" s="47"/>
      <c r="BM202" s="47"/>
      <c r="BN202" s="47"/>
    </row>
    <row r="203" spans="1:66" x14ac:dyDescent="0.2">
      <c r="A203" s="4"/>
      <c r="B203" s="28"/>
      <c r="C203" s="31"/>
      <c r="D203" s="29"/>
      <c r="E203" s="21"/>
      <c r="F203" s="5"/>
      <c r="G203" s="22"/>
      <c r="H203" s="14"/>
      <c r="I203" s="7"/>
      <c r="J203" s="5"/>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row>
    <row r="204" spans="1:66" x14ac:dyDescent="0.2">
      <c r="A204" s="4"/>
      <c r="B204" s="28"/>
      <c r="C204" s="31"/>
      <c r="D204" s="29" t="s">
        <v>23</v>
      </c>
      <c r="E204" s="21"/>
      <c r="F204" s="5"/>
      <c r="G204" s="6"/>
      <c r="H204" s="14"/>
      <c r="I204" s="9">
        <f>SUM(I201:I202)</f>
        <v>7.45</v>
      </c>
      <c r="J204" s="5"/>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row>
    <row r="205" spans="1:66" x14ac:dyDescent="0.2">
      <c r="A205" s="4"/>
      <c r="B205" s="28"/>
      <c r="C205" s="31"/>
      <c r="D205" s="29"/>
      <c r="E205" s="21"/>
      <c r="F205" s="5"/>
      <c r="G205" s="6"/>
      <c r="H205" s="14"/>
      <c r="I205" s="9"/>
      <c r="J205" s="5"/>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row>
    <row r="206" spans="1:66" s="54" customFormat="1" x14ac:dyDescent="0.25">
      <c r="A206" s="52"/>
      <c r="B206" s="39" t="s">
        <v>158</v>
      </c>
      <c r="C206" s="40"/>
      <c r="D206" s="63" t="s">
        <v>340</v>
      </c>
      <c r="E206" s="43"/>
      <c r="F206" s="43" t="s">
        <v>24</v>
      </c>
      <c r="G206" s="43"/>
      <c r="H206" s="53"/>
      <c r="I206" s="38"/>
      <c r="J206" s="3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row>
    <row r="207" spans="1:66" s="48" customFormat="1" ht="51" x14ac:dyDescent="0.25">
      <c r="A207" s="47"/>
      <c r="B207" s="28"/>
      <c r="C207" s="31"/>
      <c r="D207" s="60" t="s">
        <v>367</v>
      </c>
      <c r="E207" s="22"/>
      <c r="F207" s="22"/>
      <c r="G207" s="22"/>
      <c r="H207" s="46"/>
      <c r="I207" s="7"/>
      <c r="J207" s="6"/>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c r="BG207" s="47"/>
      <c r="BH207" s="47"/>
      <c r="BI207" s="47"/>
      <c r="BJ207" s="47"/>
      <c r="BK207" s="47"/>
      <c r="BL207" s="47"/>
      <c r="BM207" s="47"/>
      <c r="BN207" s="47"/>
    </row>
    <row r="208" spans="1:66" s="48" customFormat="1" x14ac:dyDescent="0.2">
      <c r="A208" s="47"/>
      <c r="B208" s="28"/>
      <c r="C208" s="31"/>
      <c r="D208" s="2" t="s">
        <v>368</v>
      </c>
      <c r="E208" s="22"/>
      <c r="F208" s="22"/>
      <c r="G208" s="22"/>
      <c r="H208" s="46"/>
      <c r="I208" s="7"/>
      <c r="J208" s="6"/>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c r="BG208" s="47"/>
      <c r="BH208" s="47"/>
      <c r="BI208" s="47"/>
      <c r="BJ208" s="47"/>
      <c r="BK208" s="47"/>
      <c r="BL208" s="47"/>
      <c r="BM208" s="47"/>
      <c r="BN208" s="47"/>
    </row>
    <row r="209" spans="1:66" s="2" customFormat="1" x14ac:dyDescent="0.2">
      <c r="A209" s="8"/>
      <c r="B209" s="28"/>
      <c r="C209" s="31"/>
      <c r="E209" s="22"/>
      <c r="F209" s="22" t="s">
        <v>19</v>
      </c>
      <c r="G209" s="22" t="s">
        <v>20</v>
      </c>
      <c r="H209" s="46" t="s">
        <v>21</v>
      </c>
      <c r="I209" s="6" t="s">
        <v>65</v>
      </c>
      <c r="J209" s="6"/>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row>
    <row r="210" spans="1:66" s="48" customFormat="1" x14ac:dyDescent="0.25">
      <c r="A210" s="47"/>
      <c r="B210" s="28"/>
      <c r="C210" s="31"/>
      <c r="D210" s="60" t="s">
        <v>146</v>
      </c>
      <c r="E210" s="22"/>
      <c r="F210" s="7"/>
      <c r="G210" s="7"/>
      <c r="H210" s="14"/>
      <c r="I210" s="7">
        <v>1.4</v>
      </c>
      <c r="J210" s="6"/>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I210" s="47"/>
      <c r="BJ210" s="47"/>
      <c r="BK210" s="47"/>
      <c r="BL210" s="47"/>
      <c r="BM210" s="47"/>
      <c r="BN210" s="47"/>
    </row>
    <row r="211" spans="1:66" x14ac:dyDescent="0.2">
      <c r="A211" s="4"/>
      <c r="B211" s="28"/>
      <c r="C211" s="31"/>
      <c r="D211" s="29"/>
      <c r="E211" s="21"/>
      <c r="F211" s="5"/>
      <c r="G211" s="22"/>
      <c r="H211" s="14"/>
      <c r="I211" s="7"/>
      <c r="J211" s="5"/>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row>
    <row r="212" spans="1:66" x14ac:dyDescent="0.2">
      <c r="A212" s="4"/>
      <c r="B212" s="28"/>
      <c r="C212" s="31"/>
      <c r="D212" s="29" t="s">
        <v>23</v>
      </c>
      <c r="E212" s="21"/>
      <c r="F212" s="5"/>
      <c r="G212" s="6"/>
      <c r="H212" s="14"/>
      <c r="I212" s="9">
        <f>SUM(I210:I210)</f>
        <v>1.4</v>
      </c>
      <c r="J212" s="5"/>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row>
    <row r="213" spans="1:66" x14ac:dyDescent="0.2">
      <c r="A213" s="4"/>
      <c r="B213" s="28"/>
      <c r="C213" s="31"/>
      <c r="D213" s="29"/>
      <c r="E213" s="21"/>
      <c r="F213" s="5"/>
      <c r="G213" s="6"/>
      <c r="H213" s="14"/>
      <c r="I213" s="9"/>
      <c r="J213" s="5"/>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row>
    <row r="214" spans="1:66" s="54" customFormat="1" x14ac:dyDescent="0.25">
      <c r="A214" s="52"/>
      <c r="B214" s="39" t="s">
        <v>411</v>
      </c>
      <c r="C214" s="40"/>
      <c r="D214" s="63" t="s">
        <v>357</v>
      </c>
      <c r="E214" s="43"/>
      <c r="F214" s="43" t="s">
        <v>26</v>
      </c>
      <c r="G214" s="43"/>
      <c r="H214" s="53"/>
      <c r="I214" s="38"/>
      <c r="J214" s="3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row>
    <row r="215" spans="1:66" s="48" customFormat="1" ht="76.5" x14ac:dyDescent="0.25">
      <c r="A215" s="47"/>
      <c r="B215" s="28"/>
      <c r="C215" s="31"/>
      <c r="D215" s="60" t="s">
        <v>359</v>
      </c>
      <c r="E215" s="22"/>
      <c r="F215" s="22"/>
      <c r="G215" s="22"/>
      <c r="H215" s="46"/>
      <c r="I215" s="7"/>
      <c r="J215" s="6"/>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c r="BG215" s="47"/>
      <c r="BH215" s="47"/>
      <c r="BI215" s="47"/>
      <c r="BJ215" s="47"/>
      <c r="BK215" s="47"/>
      <c r="BL215" s="47"/>
      <c r="BM215" s="47"/>
      <c r="BN215" s="47"/>
    </row>
    <row r="216" spans="1:66" s="2" customFormat="1" x14ac:dyDescent="0.2">
      <c r="A216" s="8"/>
      <c r="B216" s="28"/>
      <c r="C216" s="31"/>
      <c r="E216" s="22"/>
      <c r="F216" s="22" t="s">
        <v>19</v>
      </c>
      <c r="G216" s="22" t="s">
        <v>20</v>
      </c>
      <c r="H216" s="46" t="s">
        <v>21</v>
      </c>
      <c r="I216" s="6" t="s">
        <v>65</v>
      </c>
      <c r="J216" s="6"/>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row>
    <row r="217" spans="1:66" s="48" customFormat="1" x14ac:dyDescent="0.25">
      <c r="A217" s="47"/>
      <c r="B217" s="28"/>
      <c r="C217" s="31"/>
      <c r="D217" s="60" t="s">
        <v>358</v>
      </c>
      <c r="E217" s="22"/>
      <c r="F217" s="7"/>
      <c r="G217" s="7"/>
      <c r="H217" s="14"/>
      <c r="I217" s="7">
        <v>1</v>
      </c>
      <c r="J217" s="6"/>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c r="BG217" s="47"/>
      <c r="BH217" s="47"/>
      <c r="BI217" s="47"/>
      <c r="BJ217" s="47"/>
      <c r="BK217" s="47"/>
      <c r="BL217" s="47"/>
      <c r="BM217" s="47"/>
      <c r="BN217" s="47"/>
    </row>
    <row r="218" spans="1:66" x14ac:dyDescent="0.2">
      <c r="A218" s="4"/>
      <c r="B218" s="28"/>
      <c r="C218" s="31"/>
      <c r="D218" s="29"/>
      <c r="E218" s="21"/>
      <c r="F218" s="5"/>
      <c r="G218" s="22"/>
      <c r="H218" s="14"/>
      <c r="I218" s="7"/>
      <c r="J218" s="5"/>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row>
    <row r="219" spans="1:66" x14ac:dyDescent="0.2">
      <c r="A219" s="4"/>
      <c r="B219" s="28"/>
      <c r="C219" s="31"/>
      <c r="D219" s="29" t="s">
        <v>23</v>
      </c>
      <c r="E219" s="21"/>
      <c r="F219" s="5"/>
      <c r="G219" s="6"/>
      <c r="H219" s="14"/>
      <c r="I219" s="9">
        <f>SUM(I217:I217)</f>
        <v>1</v>
      </c>
      <c r="J219" s="5"/>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row>
    <row r="220" spans="1:66" x14ac:dyDescent="0.2">
      <c r="A220" s="4"/>
      <c r="B220" s="28"/>
      <c r="C220" s="31"/>
      <c r="D220" s="29"/>
      <c r="E220" s="21"/>
      <c r="F220" s="5"/>
      <c r="G220" s="6"/>
      <c r="H220" s="14"/>
      <c r="I220" s="9"/>
      <c r="J220" s="5"/>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row>
    <row r="221" spans="1:66" x14ac:dyDescent="0.2">
      <c r="A221" s="4"/>
      <c r="B221" s="28"/>
      <c r="C221" s="31"/>
      <c r="D221" s="29"/>
      <c r="E221" s="21"/>
      <c r="F221" s="5"/>
      <c r="G221" s="6"/>
      <c r="H221" s="14"/>
      <c r="I221" s="9"/>
      <c r="J221" s="5"/>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row>
    <row r="222" spans="1:66" s="54" customFormat="1" x14ac:dyDescent="0.25">
      <c r="A222" s="52"/>
      <c r="B222" s="39" t="s">
        <v>412</v>
      </c>
      <c r="C222" s="40"/>
      <c r="D222" s="63" t="s">
        <v>391</v>
      </c>
      <c r="E222" s="43"/>
      <c r="F222" s="43" t="s">
        <v>26</v>
      </c>
      <c r="G222" s="43"/>
      <c r="H222" s="53"/>
      <c r="I222" s="38"/>
      <c r="J222" s="3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row>
    <row r="223" spans="1:66" s="48" customFormat="1" x14ac:dyDescent="0.25">
      <c r="A223" s="47"/>
      <c r="B223" s="28"/>
      <c r="C223" s="31"/>
      <c r="D223" s="60" t="s">
        <v>392</v>
      </c>
      <c r="E223" s="22"/>
      <c r="F223" s="22"/>
      <c r="G223" s="22"/>
      <c r="H223" s="46"/>
      <c r="I223" s="7"/>
      <c r="J223" s="6"/>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c r="BG223" s="47"/>
      <c r="BH223" s="47"/>
      <c r="BI223" s="47"/>
      <c r="BJ223" s="47"/>
      <c r="BK223" s="47"/>
      <c r="BL223" s="47"/>
      <c r="BM223" s="47"/>
      <c r="BN223" s="47"/>
    </row>
    <row r="224" spans="1:66" s="2" customFormat="1" x14ac:dyDescent="0.2">
      <c r="A224" s="8"/>
      <c r="B224" s="28"/>
      <c r="C224" s="31"/>
      <c r="E224" s="22"/>
      <c r="F224" s="22" t="s">
        <v>19</v>
      </c>
      <c r="G224" s="22" t="s">
        <v>20</v>
      </c>
      <c r="H224" s="46" t="s">
        <v>21</v>
      </c>
      <c r="I224" s="6" t="s">
        <v>65</v>
      </c>
      <c r="J224" s="6"/>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row>
    <row r="225" spans="1:66" s="48" customFormat="1" x14ac:dyDescent="0.25">
      <c r="A225" s="47"/>
      <c r="B225" s="28"/>
      <c r="C225" s="31"/>
      <c r="D225" s="60" t="s">
        <v>393</v>
      </c>
      <c r="E225" s="22"/>
      <c r="F225" s="7"/>
      <c r="G225" s="7"/>
      <c r="H225" s="14"/>
      <c r="I225" s="7">
        <v>1</v>
      </c>
      <c r="J225" s="6"/>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c r="BG225" s="47"/>
      <c r="BH225" s="47"/>
      <c r="BI225" s="47"/>
      <c r="BJ225" s="47"/>
      <c r="BK225" s="47"/>
      <c r="BL225" s="47"/>
      <c r="BM225" s="47"/>
      <c r="BN225" s="47"/>
    </row>
    <row r="226" spans="1:66" x14ac:dyDescent="0.2">
      <c r="A226" s="4"/>
      <c r="B226" s="28"/>
      <c r="C226" s="31"/>
      <c r="D226" s="29"/>
      <c r="E226" s="21"/>
      <c r="F226" s="5"/>
      <c r="G226" s="22"/>
      <c r="H226" s="14"/>
      <c r="I226" s="7"/>
      <c r="J226" s="5"/>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row>
    <row r="227" spans="1:66" x14ac:dyDescent="0.2">
      <c r="A227" s="4"/>
      <c r="B227" s="28"/>
      <c r="C227" s="31"/>
      <c r="D227" s="29" t="s">
        <v>23</v>
      </c>
      <c r="E227" s="21"/>
      <c r="F227" s="5"/>
      <c r="G227" s="6"/>
      <c r="H227" s="14"/>
      <c r="I227" s="9">
        <f>SUM(I225:I225)</f>
        <v>1</v>
      </c>
      <c r="J227" s="5"/>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row>
    <row r="228" spans="1:66" x14ac:dyDescent="0.2">
      <c r="A228" s="4"/>
      <c r="B228" s="28"/>
      <c r="C228" s="31"/>
      <c r="D228" s="29"/>
      <c r="E228" s="21"/>
      <c r="F228" s="5"/>
      <c r="G228" s="6"/>
      <c r="H228" s="14"/>
      <c r="I228" s="9"/>
      <c r="J228" s="5"/>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row>
    <row r="229" spans="1:66" s="48" customFormat="1" x14ac:dyDescent="0.25">
      <c r="A229" s="47"/>
      <c r="B229" s="28"/>
      <c r="C229" s="31"/>
      <c r="D229" s="64" t="s">
        <v>94</v>
      </c>
      <c r="E229" s="61"/>
      <c r="F229" s="61"/>
      <c r="G229" s="61"/>
      <c r="H229" s="62"/>
      <c r="I229" s="80"/>
      <c r="J229" s="6"/>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row>
    <row r="230" spans="1:66" s="48" customFormat="1" x14ac:dyDescent="0.25">
      <c r="A230" s="47"/>
      <c r="B230" s="28"/>
      <c r="C230" s="31"/>
      <c r="D230" s="60"/>
      <c r="E230" s="22"/>
      <c r="F230" s="22"/>
      <c r="G230" s="22"/>
      <c r="H230" s="46"/>
      <c r="I230" s="7"/>
      <c r="J230" s="6"/>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row>
    <row r="231" spans="1:66" x14ac:dyDescent="0.2">
      <c r="A231" s="4"/>
      <c r="B231" s="100" t="s">
        <v>61</v>
      </c>
      <c r="C231" s="101"/>
      <c r="D231" s="101"/>
      <c r="E231" s="21"/>
      <c r="F231" s="21"/>
      <c r="G231" s="22"/>
      <c r="H231" s="7"/>
      <c r="I231" s="23"/>
      <c r="J231" s="27"/>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row>
    <row r="232" spans="1:66" s="48" customFormat="1" x14ac:dyDescent="0.25">
      <c r="A232" s="47"/>
      <c r="B232" s="28"/>
      <c r="C232" s="31"/>
      <c r="D232" s="29"/>
      <c r="E232" s="21"/>
      <c r="F232" s="7"/>
      <c r="G232" s="7"/>
      <c r="H232" s="14"/>
      <c r="I232" s="9"/>
      <c r="J232" s="6"/>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row>
    <row r="233" spans="1:66" s="54" customFormat="1" x14ac:dyDescent="0.25">
      <c r="A233" s="52"/>
      <c r="B233" s="39" t="s">
        <v>3</v>
      </c>
      <c r="C233" s="40"/>
      <c r="D233" s="63" t="s">
        <v>62</v>
      </c>
      <c r="E233" s="43"/>
      <c r="F233" s="43" t="s">
        <v>24</v>
      </c>
      <c r="G233" s="43"/>
      <c r="H233" s="53"/>
      <c r="I233" s="38"/>
      <c r="J233" s="3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c r="BM233" s="52"/>
      <c r="BN233" s="52"/>
    </row>
    <row r="234" spans="1:66" s="48" customFormat="1" ht="108.75" customHeight="1" x14ac:dyDescent="0.25">
      <c r="A234" s="47"/>
      <c r="B234" s="28"/>
      <c r="C234" s="31"/>
      <c r="D234" s="29" t="s">
        <v>91</v>
      </c>
      <c r="E234" s="22"/>
      <c r="F234" s="22"/>
      <c r="G234" s="22"/>
      <c r="H234" s="46"/>
      <c r="I234" s="7"/>
      <c r="J234" s="6"/>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row>
    <row r="235" spans="1:66" s="48" customFormat="1" x14ac:dyDescent="0.25">
      <c r="A235" s="47"/>
      <c r="B235" s="28"/>
      <c r="C235" s="31"/>
      <c r="D235" s="60" t="s">
        <v>63</v>
      </c>
      <c r="E235" s="22"/>
      <c r="F235" s="22"/>
      <c r="G235" s="22"/>
      <c r="H235" s="46"/>
      <c r="I235" s="7"/>
      <c r="J235" s="6"/>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row>
    <row r="236" spans="1:66" s="48" customFormat="1" x14ac:dyDescent="0.25">
      <c r="A236" s="47"/>
      <c r="B236" s="28"/>
      <c r="C236" s="31"/>
      <c r="D236" s="60"/>
      <c r="E236" s="22"/>
      <c r="F236" s="22"/>
      <c r="G236" s="22"/>
      <c r="H236" s="46"/>
      <c r="I236" s="7"/>
      <c r="J236" s="6"/>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row>
    <row r="237" spans="1:66" x14ac:dyDescent="0.2">
      <c r="A237" s="4"/>
      <c r="B237" s="28"/>
      <c r="C237" s="31"/>
      <c r="D237" s="29" t="s">
        <v>23</v>
      </c>
      <c r="E237" s="21"/>
      <c r="F237" s="21"/>
      <c r="G237" s="22"/>
      <c r="H237" s="14"/>
      <c r="I237" s="9">
        <v>95</v>
      </c>
      <c r="J237" s="5"/>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row>
    <row r="238" spans="1:66" x14ac:dyDescent="0.2">
      <c r="A238" s="4"/>
      <c r="B238" s="28"/>
      <c r="C238" s="31"/>
      <c r="D238" s="29"/>
      <c r="E238" s="21"/>
      <c r="F238" s="21"/>
      <c r="G238" s="22"/>
      <c r="H238" s="14"/>
      <c r="I238" s="9"/>
      <c r="J238" s="5"/>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row>
    <row r="239" spans="1:66" s="54" customFormat="1" x14ac:dyDescent="0.25">
      <c r="A239" s="52"/>
      <c r="B239" s="39" t="s">
        <v>4</v>
      </c>
      <c r="C239" s="40"/>
      <c r="D239" s="63" t="s">
        <v>307</v>
      </c>
      <c r="E239" s="43"/>
      <c r="F239" s="43"/>
      <c r="G239" s="43"/>
      <c r="H239" s="53"/>
      <c r="I239" s="38"/>
      <c r="J239" s="3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c r="BM239" s="52"/>
      <c r="BN239" s="52"/>
    </row>
    <row r="240" spans="1:66" s="48" customFormat="1" ht="54" customHeight="1" x14ac:dyDescent="0.25">
      <c r="A240" s="47"/>
      <c r="B240" s="28"/>
      <c r="C240" s="31"/>
      <c r="D240" s="60" t="s">
        <v>308</v>
      </c>
      <c r="E240" s="22"/>
      <c r="F240" s="22"/>
      <c r="G240" s="22"/>
      <c r="H240" s="46"/>
      <c r="I240" s="7"/>
      <c r="J240" s="6"/>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c r="BG240" s="47"/>
      <c r="BH240" s="47"/>
      <c r="BI240" s="47"/>
      <c r="BJ240" s="47"/>
      <c r="BK240" s="47"/>
      <c r="BL240" s="47"/>
      <c r="BM240" s="47"/>
      <c r="BN240" s="47"/>
    </row>
    <row r="241" spans="1:66" s="48" customFormat="1" x14ac:dyDescent="0.25">
      <c r="A241" s="47"/>
      <c r="B241" s="28"/>
      <c r="C241" s="31"/>
      <c r="D241" s="60"/>
      <c r="E241" s="22"/>
      <c r="F241" s="7" t="s">
        <v>19</v>
      </c>
      <c r="G241" s="7" t="s">
        <v>20</v>
      </c>
      <c r="H241" s="14" t="s">
        <v>21</v>
      </c>
      <c r="I241" s="24" t="s">
        <v>22</v>
      </c>
      <c r="J241" s="6"/>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c r="BG241" s="47"/>
      <c r="BH241" s="47"/>
      <c r="BI241" s="47"/>
      <c r="BJ241" s="47"/>
      <c r="BK241" s="47"/>
      <c r="BL241" s="47"/>
      <c r="BM241" s="47"/>
      <c r="BN241" s="47"/>
    </row>
    <row r="242" spans="1:66" s="48" customFormat="1" x14ac:dyDescent="0.25">
      <c r="A242" s="47"/>
      <c r="B242" s="28"/>
      <c r="C242" s="31"/>
      <c r="D242" s="60" t="s">
        <v>42</v>
      </c>
      <c r="E242" s="22"/>
      <c r="F242" s="7">
        <v>1</v>
      </c>
      <c r="G242" s="7" t="s">
        <v>64</v>
      </c>
      <c r="H242" s="14" t="s">
        <v>64</v>
      </c>
      <c r="I242" s="7">
        <v>9.25</v>
      </c>
      <c r="J242" s="6"/>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c r="BG242" s="47"/>
      <c r="BH242" s="47"/>
      <c r="BI242" s="47"/>
      <c r="BJ242" s="47"/>
      <c r="BK242" s="47"/>
      <c r="BL242" s="47"/>
      <c r="BM242" s="47"/>
      <c r="BN242" s="47"/>
    </row>
    <row r="243" spans="1:66" s="48" customFormat="1" x14ac:dyDescent="0.25">
      <c r="A243" s="47"/>
      <c r="B243" s="28"/>
      <c r="C243" s="31"/>
      <c r="D243" s="60" t="s">
        <v>101</v>
      </c>
      <c r="E243" s="22"/>
      <c r="F243" s="7">
        <v>1</v>
      </c>
      <c r="G243" s="7" t="s">
        <v>64</v>
      </c>
      <c r="H243" s="14" t="s">
        <v>64</v>
      </c>
      <c r="I243" s="7">
        <v>5.55</v>
      </c>
      <c r="J243" s="6"/>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c r="BG243" s="47"/>
      <c r="BH243" s="47"/>
      <c r="BI243" s="47"/>
      <c r="BJ243" s="47"/>
      <c r="BK243" s="47"/>
      <c r="BL243" s="47"/>
      <c r="BM243" s="47"/>
      <c r="BN243" s="47"/>
    </row>
    <row r="244" spans="1:66" s="48" customFormat="1" x14ac:dyDescent="0.25">
      <c r="A244" s="47"/>
      <c r="B244" s="28"/>
      <c r="C244" s="31"/>
      <c r="D244" s="60" t="s">
        <v>309</v>
      </c>
      <c r="E244" s="22"/>
      <c r="F244" s="7">
        <v>1</v>
      </c>
      <c r="G244" s="7" t="s">
        <v>64</v>
      </c>
      <c r="H244" s="14" t="s">
        <v>64</v>
      </c>
      <c r="I244" s="7">
        <v>2.4</v>
      </c>
      <c r="J244" s="6"/>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c r="BG244" s="47"/>
      <c r="BH244" s="47"/>
      <c r="BI244" s="47"/>
      <c r="BJ244" s="47"/>
      <c r="BK244" s="47"/>
      <c r="BL244" s="47"/>
      <c r="BM244" s="47"/>
      <c r="BN244" s="47"/>
    </row>
    <row r="245" spans="1:66" s="48" customFormat="1" x14ac:dyDescent="0.25">
      <c r="A245" s="47"/>
      <c r="B245" s="28"/>
      <c r="C245" s="31"/>
      <c r="D245" s="60" t="s">
        <v>310</v>
      </c>
      <c r="E245" s="22"/>
      <c r="F245" s="7">
        <v>1</v>
      </c>
      <c r="G245" s="7" t="s">
        <v>64</v>
      </c>
      <c r="H245" s="14" t="s">
        <v>64</v>
      </c>
      <c r="I245" s="7">
        <v>6.25</v>
      </c>
      <c r="J245" s="6"/>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c r="BG245" s="47"/>
      <c r="BH245" s="47"/>
      <c r="BI245" s="47"/>
      <c r="BJ245" s="47"/>
      <c r="BK245" s="47"/>
      <c r="BL245" s="47"/>
      <c r="BM245" s="47"/>
      <c r="BN245" s="47"/>
    </row>
    <row r="246" spans="1:66" s="48" customFormat="1" x14ac:dyDescent="0.25">
      <c r="A246" s="47"/>
      <c r="B246" s="28"/>
      <c r="C246" s="31"/>
      <c r="D246" s="60" t="s">
        <v>60</v>
      </c>
      <c r="E246" s="22"/>
      <c r="F246" s="7">
        <v>1</v>
      </c>
      <c r="G246" s="7" t="s">
        <v>64</v>
      </c>
      <c r="H246" s="14" t="s">
        <v>64</v>
      </c>
      <c r="I246" s="7">
        <v>2.4500000000000002</v>
      </c>
      <c r="J246" s="6"/>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row>
    <row r="247" spans="1:66" s="48" customFormat="1" x14ac:dyDescent="0.25">
      <c r="A247" s="47"/>
      <c r="B247" s="28"/>
      <c r="C247" s="31"/>
      <c r="D247" s="60"/>
      <c r="E247" s="22"/>
      <c r="F247" s="22"/>
      <c r="G247" s="22"/>
      <c r="H247" s="46"/>
      <c r="I247" s="7"/>
      <c r="J247" s="6"/>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c r="BG247" s="47"/>
      <c r="BH247" s="47"/>
      <c r="BI247" s="47"/>
      <c r="BJ247" s="47"/>
      <c r="BK247" s="47"/>
      <c r="BL247" s="47"/>
      <c r="BM247" s="47"/>
      <c r="BN247" s="47"/>
    </row>
    <row r="248" spans="1:66" x14ac:dyDescent="0.2">
      <c r="A248" s="4"/>
      <c r="B248" s="28"/>
      <c r="C248" s="31"/>
      <c r="D248" s="29" t="s">
        <v>23</v>
      </c>
      <c r="E248" s="21"/>
      <c r="F248" s="21"/>
      <c r="G248" s="22"/>
      <c r="H248" s="14"/>
      <c r="I248" s="9">
        <f>SUM(I242:I246)</f>
        <v>25.9</v>
      </c>
      <c r="J248" s="5"/>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row>
    <row r="249" spans="1:66" x14ac:dyDescent="0.2">
      <c r="A249" s="4"/>
      <c r="B249" s="28"/>
      <c r="C249" s="31"/>
      <c r="D249" s="29"/>
      <c r="E249" s="21"/>
      <c r="F249" s="21"/>
      <c r="G249" s="22"/>
      <c r="H249" s="14"/>
      <c r="I249" s="9"/>
      <c r="J249" s="5"/>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row>
    <row r="250" spans="1:66" s="54" customFormat="1" x14ac:dyDescent="0.25">
      <c r="A250" s="52"/>
      <c r="B250" s="39" t="s">
        <v>139</v>
      </c>
      <c r="C250" s="40"/>
      <c r="D250" s="63" t="s">
        <v>312</v>
      </c>
      <c r="E250" s="43"/>
      <c r="F250" s="43"/>
      <c r="G250" s="43"/>
      <c r="H250" s="53"/>
      <c r="I250" s="38"/>
      <c r="J250" s="3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row>
    <row r="251" spans="1:66" s="48" customFormat="1" ht="38.25" x14ac:dyDescent="0.25">
      <c r="A251" s="47"/>
      <c r="B251" s="28"/>
      <c r="C251" s="31"/>
      <c r="D251" s="60" t="s">
        <v>369</v>
      </c>
      <c r="E251" s="22"/>
      <c r="F251" s="22"/>
      <c r="G251" s="22"/>
      <c r="H251" s="46"/>
      <c r="I251" s="7"/>
      <c r="J251" s="6"/>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c r="BG251" s="47"/>
      <c r="BH251" s="47"/>
      <c r="BI251" s="47"/>
      <c r="BJ251" s="47"/>
      <c r="BK251" s="47"/>
      <c r="BL251" s="47"/>
      <c r="BM251" s="47"/>
      <c r="BN251" s="47"/>
    </row>
    <row r="252" spans="1:66" s="48" customFormat="1" x14ac:dyDescent="0.25">
      <c r="A252" s="47"/>
      <c r="B252" s="28"/>
      <c r="C252" s="31"/>
      <c r="D252" s="60"/>
      <c r="E252" s="22"/>
      <c r="F252" s="7" t="s">
        <v>19</v>
      </c>
      <c r="G252" s="7" t="s">
        <v>20</v>
      </c>
      <c r="H252" s="14" t="s">
        <v>21</v>
      </c>
      <c r="I252" s="24" t="s">
        <v>22</v>
      </c>
      <c r="J252" s="6"/>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c r="BG252" s="47"/>
      <c r="BH252" s="47"/>
      <c r="BI252" s="47"/>
      <c r="BJ252" s="47"/>
      <c r="BK252" s="47"/>
      <c r="BL252" s="47"/>
      <c r="BM252" s="47"/>
      <c r="BN252" s="47"/>
    </row>
    <row r="253" spans="1:66" s="48" customFormat="1" x14ac:dyDescent="0.25">
      <c r="A253" s="47"/>
      <c r="B253" s="28"/>
      <c r="C253" s="31"/>
      <c r="D253" s="60" t="s">
        <v>263</v>
      </c>
      <c r="E253" s="22"/>
      <c r="F253" s="7">
        <v>1</v>
      </c>
      <c r="G253" s="7" t="s">
        <v>64</v>
      </c>
      <c r="H253" s="14" t="s">
        <v>64</v>
      </c>
      <c r="I253" s="7">
        <v>19.399999999999999</v>
      </c>
      <c r="J253" s="6"/>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c r="BG253" s="47"/>
      <c r="BH253" s="47"/>
      <c r="BI253" s="47"/>
      <c r="BJ253" s="47"/>
      <c r="BK253" s="47"/>
      <c r="BL253" s="47"/>
      <c r="BM253" s="47"/>
      <c r="BN253" s="47"/>
    </row>
    <row r="254" spans="1:66" s="48" customFormat="1" x14ac:dyDescent="0.25">
      <c r="A254" s="47"/>
      <c r="B254" s="28"/>
      <c r="C254" s="31"/>
      <c r="D254" s="60" t="s">
        <v>303</v>
      </c>
      <c r="E254" s="22"/>
      <c r="F254" s="7">
        <v>1</v>
      </c>
      <c r="G254" s="7" t="s">
        <v>64</v>
      </c>
      <c r="H254" s="14" t="s">
        <v>64</v>
      </c>
      <c r="I254" s="7">
        <v>14.05</v>
      </c>
      <c r="J254" s="6"/>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c r="BG254" s="47"/>
      <c r="BH254" s="47"/>
      <c r="BI254" s="47"/>
      <c r="BJ254" s="47"/>
      <c r="BK254" s="47"/>
      <c r="BL254" s="47"/>
      <c r="BM254" s="47"/>
      <c r="BN254" s="47"/>
    </row>
    <row r="255" spans="1:66" s="48" customFormat="1" x14ac:dyDescent="0.25">
      <c r="A255" s="47"/>
      <c r="B255" s="28"/>
      <c r="C255" s="31"/>
      <c r="D255" s="60" t="s">
        <v>313</v>
      </c>
      <c r="E255" s="22"/>
      <c r="F255" s="7">
        <v>1</v>
      </c>
      <c r="G255" s="7" t="s">
        <v>64</v>
      </c>
      <c r="H255" s="14" t="s">
        <v>64</v>
      </c>
      <c r="I255" s="7">
        <v>5.65</v>
      </c>
      <c r="J255" s="6"/>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c r="BG255" s="47"/>
      <c r="BH255" s="47"/>
      <c r="BI255" s="47"/>
      <c r="BJ255" s="47"/>
      <c r="BK255" s="47"/>
      <c r="BL255" s="47"/>
      <c r="BM255" s="47"/>
      <c r="BN255" s="47"/>
    </row>
    <row r="256" spans="1:66" s="48" customFormat="1" x14ac:dyDescent="0.25">
      <c r="A256" s="47"/>
      <c r="B256" s="28"/>
      <c r="C256" s="31"/>
      <c r="D256" s="60" t="s">
        <v>314</v>
      </c>
      <c r="E256" s="22"/>
      <c r="F256" s="7">
        <v>1</v>
      </c>
      <c r="G256" s="7" t="s">
        <v>64</v>
      </c>
      <c r="H256" s="14" t="s">
        <v>64</v>
      </c>
      <c r="I256" s="7">
        <v>4.6500000000000004</v>
      </c>
      <c r="J256" s="6"/>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row>
    <row r="257" spans="1:66" s="48" customFormat="1" x14ac:dyDescent="0.25">
      <c r="A257" s="47"/>
      <c r="B257" s="28"/>
      <c r="C257" s="31"/>
      <c r="D257" s="60" t="s">
        <v>40</v>
      </c>
      <c r="E257" s="22"/>
      <c r="F257" s="7">
        <v>1</v>
      </c>
      <c r="G257" s="7" t="s">
        <v>64</v>
      </c>
      <c r="H257" s="14" t="s">
        <v>64</v>
      </c>
      <c r="I257" s="7">
        <v>10.7</v>
      </c>
      <c r="J257" s="6"/>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c r="BG257" s="47"/>
      <c r="BH257" s="47"/>
      <c r="BI257" s="47"/>
      <c r="BJ257" s="47"/>
      <c r="BK257" s="47"/>
      <c r="BL257" s="47"/>
      <c r="BM257" s="47"/>
      <c r="BN257" s="47"/>
    </row>
    <row r="258" spans="1:66" s="48" customFormat="1" x14ac:dyDescent="0.25">
      <c r="A258" s="47"/>
      <c r="B258" s="28"/>
      <c r="C258" s="31"/>
      <c r="D258" s="60" t="s">
        <v>41</v>
      </c>
      <c r="E258" s="22"/>
      <c r="F258" s="7">
        <v>1</v>
      </c>
      <c r="G258" s="7" t="s">
        <v>64</v>
      </c>
      <c r="H258" s="14" t="s">
        <v>64</v>
      </c>
      <c r="I258" s="7">
        <v>10.55</v>
      </c>
      <c r="J258" s="6"/>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c r="BG258" s="47"/>
      <c r="BH258" s="47"/>
      <c r="BI258" s="47"/>
      <c r="BJ258" s="47"/>
      <c r="BK258" s="47"/>
      <c r="BL258" s="47"/>
      <c r="BM258" s="47"/>
      <c r="BN258" s="47"/>
    </row>
    <row r="259" spans="1:66" s="48" customFormat="1" x14ac:dyDescent="0.25">
      <c r="A259" s="47"/>
      <c r="B259" s="28"/>
      <c r="C259" s="31"/>
      <c r="D259" s="60" t="s">
        <v>311</v>
      </c>
      <c r="E259" s="22"/>
      <c r="F259" s="7">
        <v>1</v>
      </c>
      <c r="G259" s="7" t="s">
        <v>64</v>
      </c>
      <c r="H259" s="14" t="s">
        <v>64</v>
      </c>
      <c r="I259" s="7">
        <v>1.25</v>
      </c>
      <c r="J259" s="6"/>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row>
    <row r="260" spans="1:66" s="48" customFormat="1" x14ac:dyDescent="0.25">
      <c r="A260" s="47"/>
      <c r="B260" s="28"/>
      <c r="C260" s="31"/>
      <c r="D260" s="60" t="s">
        <v>315</v>
      </c>
      <c r="E260" s="22"/>
      <c r="F260" s="7">
        <v>1</v>
      </c>
      <c r="G260" s="7" t="s">
        <v>64</v>
      </c>
      <c r="H260" s="14" t="s">
        <v>64</v>
      </c>
      <c r="I260" s="7">
        <v>1.9</v>
      </c>
      <c r="J260" s="6"/>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row>
    <row r="261" spans="1:66" s="48" customFormat="1" x14ac:dyDescent="0.25">
      <c r="A261" s="47"/>
      <c r="B261" s="28"/>
      <c r="C261" s="31"/>
      <c r="D261" s="60"/>
      <c r="E261" s="22"/>
      <c r="F261" s="22"/>
      <c r="G261" s="22"/>
      <c r="H261" s="46"/>
      <c r="I261" s="7"/>
      <c r="J261" s="6"/>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row>
    <row r="262" spans="1:66" x14ac:dyDescent="0.2">
      <c r="A262" s="4"/>
      <c r="B262" s="28"/>
      <c r="C262" s="31"/>
      <c r="D262" s="29" t="s">
        <v>23</v>
      </c>
      <c r="E262" s="21"/>
      <c r="F262" s="21"/>
      <c r="G262" s="22"/>
      <c r="H262" s="14"/>
      <c r="I262" s="9">
        <f>SUM(I253:I261)</f>
        <v>68.150000000000006</v>
      </c>
      <c r="J262" s="5"/>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row>
    <row r="263" spans="1:66" x14ac:dyDescent="0.2">
      <c r="A263" s="4"/>
      <c r="B263" s="28"/>
      <c r="C263" s="31"/>
      <c r="D263" s="29"/>
      <c r="E263" s="21"/>
      <c r="F263" s="21"/>
      <c r="G263" s="22"/>
      <c r="H263" s="14"/>
      <c r="I263" s="9"/>
      <c r="J263" s="5"/>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row>
    <row r="264" spans="1:66" s="54" customFormat="1" x14ac:dyDescent="0.25">
      <c r="A264" s="52"/>
      <c r="B264" s="39" t="s">
        <v>14</v>
      </c>
      <c r="C264" s="40"/>
      <c r="D264" s="63" t="s">
        <v>97</v>
      </c>
      <c r="E264" s="43"/>
      <c r="F264" s="43" t="s">
        <v>27</v>
      </c>
      <c r="G264" s="43"/>
      <c r="H264" s="53"/>
      <c r="I264" s="38"/>
      <c r="J264" s="3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row>
    <row r="265" spans="1:66" ht="25.5" x14ac:dyDescent="0.2">
      <c r="A265" s="4"/>
      <c r="B265" s="28"/>
      <c r="C265" s="31"/>
      <c r="D265" s="29" t="s">
        <v>98</v>
      </c>
      <c r="E265" s="21"/>
      <c r="F265" s="21"/>
      <c r="G265" s="22"/>
      <c r="H265" s="14"/>
      <c r="I265" s="9"/>
      <c r="J265" s="5"/>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row>
    <row r="266" spans="1:66" x14ac:dyDescent="0.2">
      <c r="A266" s="4"/>
      <c r="B266" s="28"/>
      <c r="C266" s="31"/>
      <c r="D266" s="29"/>
      <c r="E266" s="21"/>
      <c r="F266" s="21" t="s">
        <v>19</v>
      </c>
      <c r="G266" s="22" t="s">
        <v>20</v>
      </c>
      <c r="H266" s="14" t="s">
        <v>21</v>
      </c>
      <c r="I266" s="9" t="s">
        <v>65</v>
      </c>
      <c r="J266" s="5"/>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row>
    <row r="267" spans="1:66" x14ac:dyDescent="0.2">
      <c r="A267" s="4"/>
      <c r="B267" s="28"/>
      <c r="C267" s="31"/>
      <c r="D267" s="71" t="s">
        <v>316</v>
      </c>
      <c r="E267" s="7"/>
      <c r="F267" s="7">
        <v>2</v>
      </c>
      <c r="G267" s="7">
        <v>1.1000000000000001</v>
      </c>
      <c r="H267" s="14">
        <v>1</v>
      </c>
      <c r="I267" s="7">
        <f>H267*G267*F267</f>
        <v>2.2000000000000002</v>
      </c>
      <c r="J267" s="5"/>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row>
    <row r="268" spans="1:66" x14ac:dyDescent="0.2">
      <c r="A268" s="4"/>
      <c r="B268" s="28"/>
      <c r="C268" s="31"/>
      <c r="D268" s="29"/>
      <c r="E268" s="21"/>
      <c r="F268" s="21"/>
      <c r="G268" s="22"/>
      <c r="H268" s="14"/>
      <c r="I268" s="9"/>
      <c r="J268" s="5"/>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row>
    <row r="269" spans="1:66" x14ac:dyDescent="0.2">
      <c r="A269" s="4"/>
      <c r="B269" s="28"/>
      <c r="C269" s="31"/>
      <c r="D269" s="29" t="s">
        <v>23</v>
      </c>
      <c r="E269" s="21"/>
      <c r="F269" s="21"/>
      <c r="G269" s="22"/>
      <c r="H269" s="14"/>
      <c r="I269" s="9">
        <f>SUM(I266:I267)</f>
        <v>2.2000000000000002</v>
      </c>
      <c r="J269" s="5"/>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row>
    <row r="270" spans="1:66" x14ac:dyDescent="0.2">
      <c r="A270" s="4"/>
      <c r="B270" s="28"/>
      <c r="C270" s="31"/>
      <c r="D270" s="29"/>
      <c r="E270" s="21"/>
      <c r="F270" s="21"/>
      <c r="G270" s="22"/>
      <c r="H270" s="14"/>
      <c r="I270" s="9"/>
      <c r="J270" s="5"/>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row>
    <row r="271" spans="1:66" x14ac:dyDescent="0.2">
      <c r="A271" s="4"/>
      <c r="B271" s="28"/>
      <c r="C271" s="31"/>
      <c r="D271" s="29"/>
      <c r="E271" s="21"/>
      <c r="F271" s="21"/>
      <c r="G271" s="22"/>
      <c r="H271" s="14"/>
      <c r="I271" s="9"/>
      <c r="J271" s="5"/>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row>
    <row r="272" spans="1:66" s="54" customFormat="1" x14ac:dyDescent="0.25">
      <c r="A272" s="52"/>
      <c r="B272" s="39" t="s">
        <v>140</v>
      </c>
      <c r="C272" s="40"/>
      <c r="D272" s="63" t="s">
        <v>152</v>
      </c>
      <c r="E272" s="43"/>
      <c r="F272" s="43" t="s">
        <v>27</v>
      </c>
      <c r="G272" s="43"/>
      <c r="H272" s="53"/>
      <c r="I272" s="38"/>
      <c r="J272" s="3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row>
    <row r="273" spans="1:66" ht="25.5" x14ac:dyDescent="0.2">
      <c r="A273" s="4"/>
      <c r="B273" s="28"/>
      <c r="C273" s="31"/>
      <c r="D273" s="29" t="s">
        <v>153</v>
      </c>
      <c r="E273" s="21"/>
      <c r="F273" s="21"/>
      <c r="G273" s="22"/>
      <c r="H273" s="14"/>
      <c r="I273" s="9"/>
      <c r="J273" s="5"/>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row>
    <row r="274" spans="1:66" x14ac:dyDescent="0.2">
      <c r="A274" s="4"/>
      <c r="B274" s="28"/>
      <c r="C274" s="31"/>
      <c r="D274" s="29"/>
      <c r="E274" s="21"/>
      <c r="F274" s="21" t="s">
        <v>19</v>
      </c>
      <c r="G274" s="22" t="s">
        <v>20</v>
      </c>
      <c r="H274" s="14" t="s">
        <v>21</v>
      </c>
      <c r="I274" s="9" t="s">
        <v>65</v>
      </c>
      <c r="J274" s="5"/>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row>
    <row r="275" spans="1:66" x14ac:dyDescent="0.2">
      <c r="A275" s="4"/>
      <c r="B275" s="28"/>
      <c r="C275" s="31"/>
      <c r="D275" s="71" t="s">
        <v>154</v>
      </c>
      <c r="E275" s="7"/>
      <c r="F275" s="7">
        <v>1</v>
      </c>
      <c r="G275" s="7">
        <v>1</v>
      </c>
      <c r="H275" s="14">
        <v>0.15</v>
      </c>
      <c r="I275" s="9">
        <v>1</v>
      </c>
      <c r="J275" s="5"/>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row>
    <row r="276" spans="1:66" x14ac:dyDescent="0.2">
      <c r="A276" s="4"/>
      <c r="B276" s="28"/>
      <c r="C276" s="31"/>
      <c r="D276" s="29"/>
      <c r="E276" s="21"/>
      <c r="F276" s="21"/>
      <c r="G276" s="22"/>
      <c r="H276" s="14"/>
      <c r="I276" s="9"/>
      <c r="J276" s="5"/>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row>
    <row r="277" spans="1:66" x14ac:dyDescent="0.2">
      <c r="A277" s="4"/>
      <c r="B277" s="28"/>
      <c r="C277" s="31"/>
      <c r="D277" s="29" t="s">
        <v>23</v>
      </c>
      <c r="E277" s="21"/>
      <c r="F277" s="21"/>
      <c r="G277" s="22"/>
      <c r="H277" s="14"/>
      <c r="I277" s="9">
        <f>SUM(I274:I275)</f>
        <v>1</v>
      </c>
      <c r="J277" s="5"/>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row>
    <row r="278" spans="1:66" x14ac:dyDescent="0.2">
      <c r="A278" s="4"/>
      <c r="B278" s="28"/>
      <c r="C278" s="31"/>
      <c r="D278" s="29"/>
      <c r="E278" s="21"/>
      <c r="F278" s="21"/>
      <c r="G278" s="22"/>
      <c r="H278" s="14"/>
      <c r="I278" s="9"/>
      <c r="J278" s="5"/>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row>
    <row r="279" spans="1:66" s="41" customFormat="1" x14ac:dyDescent="0.2">
      <c r="A279" s="42"/>
      <c r="B279" s="39" t="s">
        <v>34</v>
      </c>
      <c r="C279" s="40"/>
      <c r="D279" s="35" t="s">
        <v>318</v>
      </c>
      <c r="E279" s="36"/>
      <c r="F279" s="36"/>
      <c r="G279" s="43"/>
      <c r="H279" s="33"/>
      <c r="I279" s="70"/>
      <c r="J279" s="37"/>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c r="BE279" s="42"/>
      <c r="BF279" s="42"/>
      <c r="BG279" s="42"/>
      <c r="BH279" s="42"/>
      <c r="BI279" s="42"/>
      <c r="BJ279" s="42"/>
      <c r="BK279" s="42"/>
      <c r="BL279" s="42"/>
      <c r="BM279" s="42"/>
      <c r="BN279" s="42"/>
    </row>
    <row r="280" spans="1:66" x14ac:dyDescent="0.2">
      <c r="A280" s="4"/>
      <c r="B280" s="28"/>
      <c r="C280" s="31"/>
      <c r="D280" s="29" t="s">
        <v>317</v>
      </c>
      <c r="E280" s="21"/>
      <c r="F280" s="21"/>
      <c r="G280" s="22"/>
      <c r="H280" s="14"/>
      <c r="I280" s="9"/>
      <c r="J280" s="5"/>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row>
    <row r="281" spans="1:66" x14ac:dyDescent="0.2">
      <c r="A281" s="4"/>
      <c r="B281" s="28"/>
      <c r="C281" s="31"/>
      <c r="D281" s="29"/>
      <c r="E281" s="21"/>
      <c r="F281" s="7" t="s">
        <v>19</v>
      </c>
      <c r="G281" s="7" t="s">
        <v>20</v>
      </c>
      <c r="H281" s="14" t="s">
        <v>21</v>
      </c>
      <c r="I281" s="9" t="s">
        <v>65</v>
      </c>
      <c r="J281" s="5"/>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row>
    <row r="282" spans="1:66" x14ac:dyDescent="0.2">
      <c r="A282" s="4"/>
      <c r="B282" s="28"/>
      <c r="C282" s="31"/>
      <c r="D282" s="29" t="s">
        <v>263</v>
      </c>
      <c r="E282" s="21"/>
      <c r="F282" s="7"/>
      <c r="G282" s="7"/>
      <c r="H282" s="14"/>
      <c r="I282" s="9">
        <v>17.8</v>
      </c>
      <c r="J282" s="5"/>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row>
    <row r="283" spans="1:66" x14ac:dyDescent="0.2">
      <c r="A283" s="4"/>
      <c r="B283" s="28"/>
      <c r="C283" s="31"/>
      <c r="D283" s="29" t="s">
        <v>303</v>
      </c>
      <c r="E283" s="21"/>
      <c r="F283" s="7"/>
      <c r="G283" s="7"/>
      <c r="H283" s="14"/>
      <c r="I283" s="9">
        <v>15.7</v>
      </c>
      <c r="J283" s="5"/>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row>
    <row r="284" spans="1:66" x14ac:dyDescent="0.2">
      <c r="A284" s="4"/>
      <c r="B284" s="28"/>
      <c r="C284" s="31"/>
      <c r="D284" s="29" t="s">
        <v>319</v>
      </c>
      <c r="E284" s="21"/>
      <c r="F284" s="7"/>
      <c r="G284" s="7"/>
      <c r="H284" s="14"/>
      <c r="I284" s="9">
        <v>9.1999999999999993</v>
      </c>
      <c r="J284" s="5"/>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row>
    <row r="285" spans="1:66" x14ac:dyDescent="0.2">
      <c r="A285" s="4"/>
      <c r="B285" s="28"/>
      <c r="C285" s="31"/>
      <c r="D285" s="29" t="s">
        <v>310</v>
      </c>
      <c r="E285" s="21"/>
      <c r="F285" s="7"/>
      <c r="G285" s="7"/>
      <c r="H285" s="14"/>
      <c r="I285" s="9">
        <v>6.4</v>
      </c>
      <c r="J285" s="5"/>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row>
    <row r="286" spans="1:66" x14ac:dyDescent="0.2">
      <c r="A286" s="4"/>
      <c r="B286" s="28"/>
      <c r="C286" s="31"/>
      <c r="D286" s="29" t="s">
        <v>313</v>
      </c>
      <c r="E286" s="21"/>
      <c r="F286" s="7"/>
      <c r="G286" s="7"/>
      <c r="H286" s="14"/>
      <c r="I286" s="9">
        <v>1.9</v>
      </c>
      <c r="J286" s="5"/>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row>
    <row r="287" spans="1:66" x14ac:dyDescent="0.2">
      <c r="A287" s="4"/>
      <c r="B287" s="28"/>
      <c r="C287" s="31"/>
      <c r="D287" s="29" t="s">
        <v>313</v>
      </c>
      <c r="E287" s="21"/>
      <c r="F287" s="7"/>
      <c r="G287" s="7"/>
      <c r="H287" s="14"/>
      <c r="I287" s="9">
        <v>3</v>
      </c>
      <c r="J287" s="5"/>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row>
    <row r="288" spans="1:66" x14ac:dyDescent="0.2">
      <c r="A288" s="4"/>
      <c r="B288" s="28"/>
      <c r="C288" s="31"/>
      <c r="D288" s="29" t="s">
        <v>313</v>
      </c>
      <c r="E288" s="21"/>
      <c r="F288" s="7"/>
      <c r="G288" s="7"/>
      <c r="H288" s="14"/>
      <c r="I288" s="9">
        <v>1.8</v>
      </c>
      <c r="J288" s="5"/>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row>
    <row r="289" spans="1:66" x14ac:dyDescent="0.2">
      <c r="A289" s="4"/>
      <c r="B289" s="28"/>
      <c r="C289" s="31"/>
      <c r="D289" s="29" t="s">
        <v>313</v>
      </c>
      <c r="E289" s="21"/>
      <c r="F289" s="7"/>
      <c r="G289" s="7"/>
      <c r="H289" s="14"/>
      <c r="I289" s="9">
        <v>2.4500000000000002</v>
      </c>
      <c r="J289" s="5"/>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row>
    <row r="290" spans="1:66" x14ac:dyDescent="0.2">
      <c r="A290" s="4"/>
      <c r="B290" s="28"/>
      <c r="C290" s="31"/>
      <c r="D290" s="29" t="s">
        <v>315</v>
      </c>
      <c r="E290" s="21"/>
      <c r="F290" s="7"/>
      <c r="G290" s="7"/>
      <c r="H290" s="14"/>
      <c r="I290" s="9">
        <v>2.1</v>
      </c>
      <c r="J290" s="5"/>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row>
    <row r="291" spans="1:66" x14ac:dyDescent="0.2">
      <c r="A291" s="4"/>
      <c r="B291" s="28"/>
      <c r="C291" s="31"/>
      <c r="D291" s="29" t="s">
        <v>40</v>
      </c>
      <c r="E291" s="21"/>
      <c r="F291" s="7"/>
      <c r="G291" s="7"/>
      <c r="H291" s="14"/>
      <c r="I291" s="9">
        <v>13.1</v>
      </c>
      <c r="J291" s="5"/>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row>
    <row r="292" spans="1:66" x14ac:dyDescent="0.2">
      <c r="A292" s="4"/>
      <c r="B292" s="28"/>
      <c r="C292" s="31"/>
      <c r="D292" s="29" t="s">
        <v>41</v>
      </c>
      <c r="E292" s="21"/>
      <c r="F292" s="7"/>
      <c r="G292" s="7"/>
      <c r="H292" s="14"/>
      <c r="I292" s="9">
        <v>13.6</v>
      </c>
      <c r="J292" s="5"/>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row>
    <row r="293" spans="1:66" x14ac:dyDescent="0.2">
      <c r="A293" s="4"/>
      <c r="B293" s="28"/>
      <c r="C293" s="31"/>
      <c r="D293" s="29" t="s">
        <v>311</v>
      </c>
      <c r="E293" s="21"/>
      <c r="F293" s="7"/>
      <c r="G293" s="7"/>
      <c r="H293" s="14"/>
      <c r="I293" s="9">
        <v>4.5</v>
      </c>
      <c r="J293" s="5"/>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row>
    <row r="294" spans="1:66" x14ac:dyDescent="0.2">
      <c r="A294" s="4"/>
      <c r="B294" s="28"/>
      <c r="C294" s="31"/>
      <c r="D294" s="29"/>
      <c r="E294" s="21"/>
      <c r="F294" s="21"/>
      <c r="G294" s="22"/>
      <c r="H294" s="14"/>
      <c r="I294" s="9"/>
      <c r="J294" s="5"/>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row>
    <row r="295" spans="1:66" x14ac:dyDescent="0.2">
      <c r="A295" s="4"/>
      <c r="B295" s="28"/>
      <c r="C295" s="31"/>
      <c r="D295" s="29" t="s">
        <v>23</v>
      </c>
      <c r="E295" s="21"/>
      <c r="F295" s="21"/>
      <c r="G295" s="22"/>
      <c r="H295" s="14"/>
      <c r="I295" s="9">
        <f>SUM(I282:I294)</f>
        <v>91.55</v>
      </c>
      <c r="J295" s="5"/>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row>
    <row r="296" spans="1:66" x14ac:dyDescent="0.2">
      <c r="A296" s="4"/>
      <c r="B296" s="28"/>
      <c r="C296" s="31"/>
      <c r="D296" s="29"/>
      <c r="E296" s="21"/>
      <c r="F296" s="21"/>
      <c r="G296" s="22"/>
      <c r="H296" s="14"/>
      <c r="I296" s="9"/>
      <c r="J296" s="5"/>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row>
    <row r="297" spans="1:66" s="41" customFormat="1" x14ac:dyDescent="0.2">
      <c r="A297" s="42"/>
      <c r="B297" s="39" t="s">
        <v>413</v>
      </c>
      <c r="C297" s="40"/>
      <c r="D297" s="35" t="s">
        <v>331</v>
      </c>
      <c r="E297" s="36"/>
      <c r="F297" s="36"/>
      <c r="G297" s="43"/>
      <c r="H297" s="33"/>
      <c r="I297" s="70"/>
      <c r="J297" s="37"/>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row>
    <row r="298" spans="1:66" x14ac:dyDescent="0.2">
      <c r="A298" s="4"/>
      <c r="B298" s="28"/>
      <c r="C298" s="31"/>
      <c r="D298" s="29" t="s">
        <v>332</v>
      </c>
      <c r="E298" s="21"/>
      <c r="F298" s="21"/>
      <c r="G298" s="22"/>
      <c r="H298" s="14"/>
      <c r="I298" s="9"/>
      <c r="J298" s="5"/>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row>
    <row r="299" spans="1:66" x14ac:dyDescent="0.2">
      <c r="A299" s="4"/>
      <c r="B299" s="28"/>
      <c r="C299" s="31"/>
      <c r="D299" s="29"/>
      <c r="E299" s="21"/>
      <c r="F299" s="7" t="s">
        <v>19</v>
      </c>
      <c r="G299" s="7" t="s">
        <v>20</v>
      </c>
      <c r="H299" s="14" t="s">
        <v>21</v>
      </c>
      <c r="I299" s="9" t="s">
        <v>65</v>
      </c>
      <c r="J299" s="5"/>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row>
    <row r="300" spans="1:66" x14ac:dyDescent="0.2">
      <c r="A300" s="4"/>
      <c r="B300" s="28"/>
      <c r="C300" s="31"/>
      <c r="D300" s="29" t="s">
        <v>60</v>
      </c>
      <c r="E300" s="21"/>
      <c r="F300" s="7">
        <v>2</v>
      </c>
      <c r="G300" s="7">
        <v>2.5</v>
      </c>
      <c r="H300" s="14">
        <v>1</v>
      </c>
      <c r="I300" s="9">
        <f>G300*F300</f>
        <v>5</v>
      </c>
      <c r="J300" s="5"/>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row>
    <row r="301" spans="1:66" x14ac:dyDescent="0.2">
      <c r="A301" s="4"/>
      <c r="B301" s="28"/>
      <c r="C301" s="31"/>
      <c r="D301" s="29" t="s">
        <v>60</v>
      </c>
      <c r="E301" s="21"/>
      <c r="F301" s="7">
        <v>1</v>
      </c>
      <c r="G301" s="7">
        <v>1</v>
      </c>
      <c r="H301" s="14">
        <v>1</v>
      </c>
      <c r="I301" s="9">
        <f>G301*F301</f>
        <v>1</v>
      </c>
      <c r="J301" s="5"/>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row>
    <row r="302" spans="1:66" x14ac:dyDescent="0.2">
      <c r="A302" s="4"/>
      <c r="B302" s="28"/>
      <c r="C302" s="31"/>
      <c r="D302" s="29"/>
      <c r="E302" s="21"/>
      <c r="F302" s="21"/>
      <c r="G302" s="22"/>
      <c r="H302" s="14"/>
      <c r="I302" s="9"/>
      <c r="J302" s="5"/>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row>
    <row r="303" spans="1:66" x14ac:dyDescent="0.2">
      <c r="A303" s="4"/>
      <c r="B303" s="28"/>
      <c r="C303" s="31"/>
      <c r="D303" s="29" t="s">
        <v>23</v>
      </c>
      <c r="E303" s="21"/>
      <c r="F303" s="21"/>
      <c r="G303" s="22"/>
      <c r="H303" s="14"/>
      <c r="I303" s="9">
        <f>SUM(I300:I302)</f>
        <v>6</v>
      </c>
      <c r="J303" s="5"/>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row>
    <row r="304" spans="1:66" s="48" customFormat="1" x14ac:dyDescent="0.25">
      <c r="A304" s="47"/>
      <c r="B304" s="28"/>
      <c r="C304" s="31"/>
      <c r="D304" s="60"/>
      <c r="E304" s="22"/>
      <c r="F304" s="22"/>
      <c r="G304" s="22"/>
      <c r="H304" s="46"/>
      <c r="I304" s="7"/>
      <c r="J304" s="6"/>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c r="BJ304" s="47"/>
      <c r="BK304" s="47"/>
      <c r="BL304" s="47"/>
      <c r="BM304" s="47"/>
      <c r="BN304" s="47"/>
    </row>
    <row r="305" spans="1:66" s="48" customFormat="1" x14ac:dyDescent="0.25">
      <c r="A305" s="47"/>
      <c r="B305" s="28"/>
      <c r="C305" s="31"/>
      <c r="D305" s="64" t="s">
        <v>109</v>
      </c>
      <c r="E305" s="61"/>
      <c r="F305" s="61"/>
      <c r="G305" s="61"/>
      <c r="H305" s="62"/>
      <c r="I305" s="80"/>
      <c r="J305" s="6"/>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7"/>
      <c r="BG305" s="47"/>
      <c r="BH305" s="47"/>
      <c r="BI305" s="47"/>
      <c r="BJ305" s="47"/>
      <c r="BK305" s="47"/>
      <c r="BL305" s="47"/>
      <c r="BM305" s="47"/>
      <c r="BN305" s="47"/>
    </row>
    <row r="306" spans="1:66" s="48" customFormat="1" x14ac:dyDescent="0.25">
      <c r="A306" s="47"/>
      <c r="B306" s="28"/>
      <c r="C306" s="31"/>
      <c r="D306" s="60"/>
      <c r="E306" s="22"/>
      <c r="F306" s="22"/>
      <c r="G306" s="22"/>
      <c r="H306" s="46"/>
      <c r="I306" s="7"/>
      <c r="J306" s="6"/>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row>
    <row r="307" spans="1:66" x14ac:dyDescent="0.2">
      <c r="A307" s="4"/>
      <c r="B307" s="100" t="s">
        <v>122</v>
      </c>
      <c r="C307" s="101"/>
      <c r="D307" s="101"/>
      <c r="E307" s="21"/>
      <c r="F307" s="21"/>
      <c r="G307" s="22"/>
      <c r="H307" s="7"/>
      <c r="I307" s="23"/>
      <c r="J307" s="27"/>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row>
    <row r="308" spans="1:66" s="48" customFormat="1" x14ac:dyDescent="0.25">
      <c r="A308" s="47"/>
      <c r="B308" s="28"/>
      <c r="C308" s="31"/>
      <c r="D308" s="29"/>
      <c r="E308" s="21"/>
      <c r="F308" s="7"/>
      <c r="G308" s="7"/>
      <c r="H308" s="14"/>
      <c r="I308" s="9"/>
      <c r="J308" s="6"/>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7"/>
      <c r="BG308" s="47"/>
      <c r="BH308" s="47"/>
      <c r="BI308" s="47"/>
      <c r="BJ308" s="47"/>
      <c r="BK308" s="47"/>
      <c r="BL308" s="47"/>
      <c r="BM308" s="47"/>
      <c r="BN308" s="47"/>
    </row>
    <row r="309" spans="1:66" s="54" customFormat="1" x14ac:dyDescent="0.25">
      <c r="A309" s="52"/>
      <c r="B309" s="39" t="s">
        <v>2</v>
      </c>
      <c r="C309" s="40"/>
      <c r="D309" s="63" t="s">
        <v>108</v>
      </c>
      <c r="E309" s="43"/>
      <c r="F309" s="43" t="s">
        <v>24</v>
      </c>
      <c r="G309" s="43"/>
      <c r="H309" s="53"/>
      <c r="I309" s="38"/>
      <c r="J309" s="3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row>
    <row r="310" spans="1:66" ht="67.5" customHeight="1" x14ac:dyDescent="0.2">
      <c r="A310" s="4"/>
      <c r="B310" s="28"/>
      <c r="C310" s="31"/>
      <c r="D310" s="29" t="s">
        <v>106</v>
      </c>
      <c r="E310" s="21"/>
      <c r="F310" s="21"/>
      <c r="G310" s="22"/>
      <c r="H310" s="14"/>
      <c r="I310" s="9"/>
      <c r="J310" s="5"/>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row>
    <row r="311" spans="1:66" ht="38.25" x14ac:dyDescent="0.2">
      <c r="A311" s="4"/>
      <c r="B311" s="28"/>
      <c r="C311" s="31"/>
      <c r="D311" s="29" t="s">
        <v>66</v>
      </c>
      <c r="E311" s="21"/>
      <c r="F311" s="21"/>
      <c r="G311" s="22"/>
      <c r="H311" s="14"/>
      <c r="I311" s="9"/>
      <c r="J311" s="5"/>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row>
    <row r="312" spans="1:66" x14ac:dyDescent="0.2">
      <c r="A312" s="4"/>
      <c r="B312" s="28"/>
      <c r="C312" s="31"/>
      <c r="D312" s="29" t="s">
        <v>320</v>
      </c>
      <c r="E312" s="21"/>
      <c r="F312" s="21"/>
      <c r="G312" s="22"/>
      <c r="H312" s="14"/>
      <c r="I312" s="9"/>
      <c r="J312" s="5"/>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row>
    <row r="313" spans="1:66" x14ac:dyDescent="0.2">
      <c r="A313" s="4"/>
      <c r="B313" s="28"/>
      <c r="C313" s="31"/>
      <c r="D313" s="29"/>
      <c r="E313" s="21"/>
      <c r="F313" s="21"/>
      <c r="G313" s="22"/>
      <c r="H313" s="14"/>
      <c r="I313" s="9"/>
      <c r="J313" s="5"/>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row>
    <row r="314" spans="1:66" x14ac:dyDescent="0.2">
      <c r="A314" s="4"/>
      <c r="B314" s="28"/>
      <c r="C314" s="31"/>
      <c r="D314" s="29"/>
      <c r="E314" s="21"/>
      <c r="F314" s="7" t="s">
        <v>19</v>
      </c>
      <c r="G314" s="7" t="s">
        <v>20</v>
      </c>
      <c r="H314" s="14" t="s">
        <v>21</v>
      </c>
      <c r="I314" s="9" t="s">
        <v>22</v>
      </c>
      <c r="J314" s="5"/>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row>
    <row r="315" spans="1:66" x14ac:dyDescent="0.2">
      <c r="A315" s="4"/>
      <c r="B315" s="28"/>
      <c r="C315" s="31"/>
      <c r="D315" s="29" t="s">
        <v>42</v>
      </c>
      <c r="E315" s="21"/>
      <c r="F315" s="7"/>
      <c r="G315" s="7"/>
      <c r="H315" s="14"/>
      <c r="I315" s="9">
        <v>9.3000000000000007</v>
      </c>
      <c r="J315" s="5"/>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row>
    <row r="316" spans="1:66" x14ac:dyDescent="0.2">
      <c r="A316" s="4"/>
      <c r="B316" s="28"/>
      <c r="C316" s="31"/>
      <c r="D316" s="29" t="s">
        <v>101</v>
      </c>
      <c r="E316" s="21"/>
      <c r="F316" s="7"/>
      <c r="G316" s="7"/>
      <c r="H316" s="14"/>
      <c r="I316" s="9">
        <v>5.6</v>
      </c>
      <c r="J316" s="5"/>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row>
    <row r="317" spans="1:66" x14ac:dyDescent="0.2">
      <c r="A317" s="4"/>
      <c r="B317" s="28"/>
      <c r="C317" s="31"/>
      <c r="D317" s="29" t="s">
        <v>309</v>
      </c>
      <c r="E317" s="21"/>
      <c r="F317" s="7"/>
      <c r="G317" s="7"/>
      <c r="H317" s="14"/>
      <c r="I317" s="7">
        <v>2.4</v>
      </c>
      <c r="J317" s="5"/>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row>
    <row r="318" spans="1:66" x14ac:dyDescent="0.2">
      <c r="A318" s="4"/>
      <c r="B318" s="28"/>
      <c r="C318" s="31"/>
      <c r="D318" s="29"/>
      <c r="E318" s="21"/>
      <c r="F318" s="21"/>
      <c r="G318" s="22"/>
      <c r="H318" s="14"/>
      <c r="I318" s="9"/>
      <c r="J318" s="5"/>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row>
    <row r="319" spans="1:66" x14ac:dyDescent="0.2">
      <c r="A319" s="4"/>
      <c r="B319" s="28"/>
      <c r="C319" s="31"/>
      <c r="D319" s="29" t="s">
        <v>23</v>
      </c>
      <c r="E319" s="21"/>
      <c r="F319" s="21"/>
      <c r="G319" s="22"/>
      <c r="H319" s="14"/>
      <c r="I319" s="9">
        <f>SUM(I315:I317)</f>
        <v>17.3</v>
      </c>
      <c r="J319" s="5"/>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4"/>
      <c r="BM319" s="4"/>
      <c r="BN319" s="4"/>
    </row>
    <row r="320" spans="1:66" x14ac:dyDescent="0.2">
      <c r="A320" s="4"/>
      <c r="B320" s="28"/>
      <c r="C320" s="31"/>
      <c r="D320" s="29"/>
      <c r="E320" s="21"/>
      <c r="F320" s="21"/>
      <c r="G320" s="22"/>
      <c r="H320" s="14"/>
      <c r="I320" s="9"/>
      <c r="J320" s="5"/>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4"/>
      <c r="BM320" s="4"/>
      <c r="BN320" s="4"/>
    </row>
    <row r="321" spans="1:66" s="54" customFormat="1" x14ac:dyDescent="0.25">
      <c r="A321" s="52"/>
      <c r="B321" s="39" t="s">
        <v>141</v>
      </c>
      <c r="C321" s="40"/>
      <c r="D321" s="63" t="s">
        <v>116</v>
      </c>
      <c r="E321" s="43"/>
      <c r="F321" s="43" t="s">
        <v>24</v>
      </c>
      <c r="G321" s="43"/>
      <c r="H321" s="53"/>
      <c r="I321" s="38"/>
      <c r="J321" s="3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row>
    <row r="322" spans="1:66" ht="67.5" customHeight="1" x14ac:dyDescent="0.2">
      <c r="A322" s="4"/>
      <c r="B322" s="28"/>
      <c r="C322" s="31"/>
      <c r="D322" s="29" t="s">
        <v>107</v>
      </c>
      <c r="E322" s="21"/>
      <c r="F322" s="21"/>
      <c r="G322" s="22"/>
      <c r="H322" s="14"/>
      <c r="I322" s="9"/>
      <c r="J322" s="5"/>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row>
    <row r="323" spans="1:66" ht="38.25" x14ac:dyDescent="0.2">
      <c r="A323" s="4"/>
      <c r="B323" s="28"/>
      <c r="C323" s="31"/>
      <c r="D323" s="29" t="s">
        <v>66</v>
      </c>
      <c r="E323" s="21"/>
      <c r="F323" s="21"/>
      <c r="G323" s="22"/>
      <c r="H323" s="14"/>
      <c r="I323" s="9"/>
      <c r="J323" s="5"/>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4"/>
      <c r="BM323" s="4"/>
      <c r="BN323" s="4"/>
    </row>
    <row r="324" spans="1:66" x14ac:dyDescent="0.2">
      <c r="A324" s="4"/>
      <c r="B324" s="28"/>
      <c r="C324" s="31"/>
      <c r="D324" s="29"/>
      <c r="E324" s="21"/>
      <c r="F324" s="7" t="s">
        <v>19</v>
      </c>
      <c r="G324" s="7" t="s">
        <v>20</v>
      </c>
      <c r="H324" s="14" t="s">
        <v>21</v>
      </c>
      <c r="I324" s="9" t="s">
        <v>65</v>
      </c>
      <c r="J324" s="5"/>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row>
    <row r="325" spans="1:66" x14ac:dyDescent="0.2">
      <c r="A325" s="4"/>
      <c r="B325" s="28"/>
      <c r="C325" s="31"/>
      <c r="D325" s="29" t="s">
        <v>263</v>
      </c>
      <c r="E325" s="21"/>
      <c r="F325" s="7"/>
      <c r="G325" s="7"/>
      <c r="H325" s="14"/>
      <c r="I325" s="9">
        <v>19.399999999999999</v>
      </c>
      <c r="J325" s="5"/>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row>
    <row r="326" spans="1:66" x14ac:dyDescent="0.2">
      <c r="A326" s="4"/>
      <c r="B326" s="28"/>
      <c r="C326" s="31"/>
      <c r="D326" s="29" t="s">
        <v>303</v>
      </c>
      <c r="E326" s="21"/>
      <c r="F326" s="7"/>
      <c r="G326" s="7"/>
      <c r="H326" s="14"/>
      <c r="I326" s="7">
        <v>14.1</v>
      </c>
      <c r="J326" s="5"/>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4"/>
      <c r="BM326" s="4"/>
      <c r="BN326" s="4"/>
    </row>
    <row r="327" spans="1:66" x14ac:dyDescent="0.2">
      <c r="A327" s="4"/>
      <c r="B327" s="28"/>
      <c r="C327" s="31"/>
      <c r="D327" s="29" t="s">
        <v>314</v>
      </c>
      <c r="E327" s="21"/>
      <c r="F327" s="7"/>
      <c r="G327" s="7"/>
      <c r="H327" s="14"/>
      <c r="I327" s="7">
        <v>4.7</v>
      </c>
      <c r="J327" s="5"/>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4"/>
      <c r="BM327" s="4"/>
      <c r="BN327" s="4"/>
    </row>
    <row r="328" spans="1:66" x14ac:dyDescent="0.2">
      <c r="A328" s="4"/>
      <c r="B328" s="28"/>
      <c r="C328" s="31"/>
      <c r="D328" s="29" t="s">
        <v>310</v>
      </c>
      <c r="E328" s="21"/>
      <c r="F328" s="7"/>
      <c r="G328" s="7"/>
      <c r="H328" s="14"/>
      <c r="I328" s="7">
        <v>6.3</v>
      </c>
      <c r="J328" s="5"/>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row>
    <row r="329" spans="1:66" x14ac:dyDescent="0.2">
      <c r="A329" s="4"/>
      <c r="B329" s="28"/>
      <c r="C329" s="31"/>
      <c r="D329" s="29" t="s">
        <v>315</v>
      </c>
      <c r="E329" s="21"/>
      <c r="F329" s="7"/>
      <c r="G329" s="7"/>
      <c r="H329" s="14"/>
      <c r="I329" s="7">
        <v>1.9</v>
      </c>
      <c r="J329" s="5"/>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4"/>
      <c r="BM329" s="4"/>
      <c r="BN329" s="4"/>
    </row>
    <row r="330" spans="1:66" x14ac:dyDescent="0.2">
      <c r="A330" s="4"/>
      <c r="B330" s="28"/>
      <c r="C330" s="31"/>
      <c r="D330" s="29" t="s">
        <v>313</v>
      </c>
      <c r="E330" s="21"/>
      <c r="F330" s="7"/>
      <c r="G330" s="7"/>
      <c r="H330" s="14"/>
      <c r="I330" s="7">
        <v>5.7</v>
      </c>
      <c r="J330" s="5"/>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4"/>
      <c r="BM330" s="4"/>
      <c r="BN330" s="4"/>
    </row>
    <row r="331" spans="1:66" x14ac:dyDescent="0.2">
      <c r="A331" s="4"/>
      <c r="B331" s="28"/>
      <c r="C331" s="31"/>
      <c r="D331" s="29" t="s">
        <v>311</v>
      </c>
      <c r="E331" s="21"/>
      <c r="F331" s="7"/>
      <c r="G331" s="7"/>
      <c r="H331" s="14"/>
      <c r="I331" s="7">
        <v>1.3</v>
      </c>
      <c r="J331" s="5"/>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row>
    <row r="332" spans="1:66" x14ac:dyDescent="0.2">
      <c r="A332" s="4"/>
      <c r="B332" s="28"/>
      <c r="C332" s="31"/>
      <c r="D332" s="29" t="s">
        <v>40</v>
      </c>
      <c r="E332" s="21"/>
      <c r="F332" s="7"/>
      <c r="G332" s="7"/>
      <c r="H332" s="14"/>
      <c r="I332" s="7">
        <v>10.7</v>
      </c>
      <c r="J332" s="5"/>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4"/>
      <c r="BM332" s="4"/>
      <c r="BN332" s="4"/>
    </row>
    <row r="333" spans="1:66" x14ac:dyDescent="0.2">
      <c r="A333" s="4"/>
      <c r="B333" s="28"/>
      <c r="C333" s="31"/>
      <c r="D333" s="29" t="s">
        <v>41</v>
      </c>
      <c r="E333" s="21"/>
      <c r="F333" s="7"/>
      <c r="G333" s="7"/>
      <c r="H333" s="14"/>
      <c r="I333" s="7">
        <v>10.6</v>
      </c>
      <c r="J333" s="5"/>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4"/>
      <c r="BM333" s="4"/>
      <c r="BN333" s="4"/>
    </row>
    <row r="334" spans="1:66" x14ac:dyDescent="0.2">
      <c r="A334" s="4"/>
      <c r="B334" s="28"/>
      <c r="C334" s="31"/>
      <c r="D334" s="29"/>
      <c r="E334" s="21"/>
      <c r="F334" s="21"/>
      <c r="G334" s="22"/>
      <c r="H334" s="14"/>
      <c r="I334" s="9"/>
      <c r="J334" s="5"/>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4"/>
      <c r="BM334" s="4"/>
      <c r="BN334" s="4"/>
    </row>
    <row r="335" spans="1:66" x14ac:dyDescent="0.2">
      <c r="A335" s="4"/>
      <c r="B335" s="28"/>
      <c r="C335" s="31"/>
      <c r="D335" s="29" t="s">
        <v>23</v>
      </c>
      <c r="E335" s="21"/>
      <c r="F335" s="21"/>
      <c r="G335" s="22"/>
      <c r="H335" s="14"/>
      <c r="I335" s="9">
        <f>SUM(I325:I333)</f>
        <v>74.699999999999989</v>
      </c>
      <c r="J335" s="5"/>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row>
    <row r="336" spans="1:66" x14ac:dyDescent="0.2">
      <c r="A336" s="4"/>
      <c r="B336" s="28"/>
      <c r="C336" s="31"/>
      <c r="D336" s="29"/>
      <c r="E336" s="21"/>
      <c r="F336" s="21"/>
      <c r="G336" s="22"/>
      <c r="H336" s="14"/>
      <c r="I336" s="9"/>
      <c r="J336" s="5"/>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row>
    <row r="337" spans="1:66" s="54" customFormat="1" x14ac:dyDescent="0.25">
      <c r="A337" s="52"/>
      <c r="B337" s="39" t="s">
        <v>142</v>
      </c>
      <c r="C337" s="40"/>
      <c r="D337" s="63" t="s">
        <v>105</v>
      </c>
      <c r="E337" s="43"/>
      <c r="F337" s="43" t="s">
        <v>24</v>
      </c>
      <c r="G337" s="43"/>
      <c r="H337" s="53"/>
      <c r="I337" s="38"/>
      <c r="J337" s="3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row>
    <row r="338" spans="1:66" s="48" customFormat="1" ht="117.6" customHeight="1" x14ac:dyDescent="0.25">
      <c r="A338" s="47"/>
      <c r="B338" s="28"/>
      <c r="C338" s="31"/>
      <c r="D338" s="29" t="s">
        <v>123</v>
      </c>
      <c r="E338" s="22"/>
      <c r="F338" s="22"/>
      <c r="G338" s="22"/>
      <c r="H338" s="46"/>
      <c r="I338" s="7"/>
      <c r="J338" s="6"/>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c r="BG338" s="47"/>
      <c r="BH338" s="47"/>
      <c r="BI338" s="47"/>
      <c r="BJ338" s="47"/>
      <c r="BK338" s="47"/>
      <c r="BL338" s="47"/>
      <c r="BM338" s="47"/>
      <c r="BN338" s="47"/>
    </row>
    <row r="339" spans="1:66" s="48" customFormat="1" x14ac:dyDescent="0.25">
      <c r="A339" s="47"/>
      <c r="B339" s="28"/>
      <c r="C339" s="31"/>
      <c r="D339" s="29"/>
      <c r="E339" s="22"/>
      <c r="F339" s="7" t="s">
        <v>19</v>
      </c>
      <c r="G339" s="7" t="s">
        <v>20</v>
      </c>
      <c r="H339" s="14" t="s">
        <v>21</v>
      </c>
      <c r="I339" s="24" t="s">
        <v>22</v>
      </c>
      <c r="J339" s="6"/>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c r="BG339" s="47"/>
      <c r="BH339" s="47"/>
      <c r="BI339" s="47"/>
      <c r="BJ339" s="47"/>
      <c r="BK339" s="47"/>
      <c r="BL339" s="47"/>
      <c r="BM339" s="47"/>
      <c r="BN339" s="47"/>
    </row>
    <row r="340" spans="1:66" s="48" customFormat="1" x14ac:dyDescent="0.25">
      <c r="A340" s="47"/>
      <c r="B340" s="28"/>
      <c r="C340" s="31"/>
      <c r="D340" s="60" t="s">
        <v>327</v>
      </c>
      <c r="E340" s="22"/>
      <c r="F340" s="7">
        <v>1</v>
      </c>
      <c r="G340" s="7">
        <v>1.8</v>
      </c>
      <c r="H340" s="14">
        <v>2.36</v>
      </c>
      <c r="I340" s="7">
        <f t="shared" ref="I340:I346" si="13">F340*G340*H340</f>
        <v>4.2480000000000002</v>
      </c>
      <c r="J340" s="6"/>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c r="BG340" s="47"/>
      <c r="BH340" s="47"/>
      <c r="BI340" s="47"/>
      <c r="BJ340" s="47"/>
      <c r="BK340" s="47"/>
      <c r="BL340" s="47"/>
      <c r="BM340" s="47"/>
      <c r="BN340" s="47"/>
    </row>
    <row r="341" spans="1:66" s="48" customFormat="1" x14ac:dyDescent="0.25">
      <c r="A341" s="47"/>
      <c r="B341" s="28"/>
      <c r="C341" s="31"/>
      <c r="D341" s="60" t="s">
        <v>321</v>
      </c>
      <c r="E341" s="22"/>
      <c r="F341" s="7">
        <v>1</v>
      </c>
      <c r="G341" s="7">
        <v>2.4500000000000002</v>
      </c>
      <c r="H341" s="14">
        <v>3.25</v>
      </c>
      <c r="I341" s="7">
        <f t="shared" si="13"/>
        <v>7.9625000000000004</v>
      </c>
      <c r="J341" s="6"/>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c r="BG341" s="47"/>
      <c r="BH341" s="47"/>
      <c r="BI341" s="47"/>
      <c r="BJ341" s="47"/>
      <c r="BK341" s="47"/>
      <c r="BL341" s="47"/>
      <c r="BM341" s="47"/>
      <c r="BN341" s="47"/>
    </row>
    <row r="342" spans="1:66" s="48" customFormat="1" x14ac:dyDescent="0.25">
      <c r="A342" s="47"/>
      <c r="B342" s="28"/>
      <c r="C342" s="31"/>
      <c r="D342" s="60" t="s">
        <v>322</v>
      </c>
      <c r="E342" s="22"/>
      <c r="F342" s="7">
        <v>1</v>
      </c>
      <c r="G342" s="7">
        <v>2.4500000000000002</v>
      </c>
      <c r="H342" s="14">
        <v>2.8</v>
      </c>
      <c r="I342" s="7">
        <f t="shared" si="13"/>
        <v>6.86</v>
      </c>
      <c r="J342" s="6"/>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c r="BG342" s="47"/>
      <c r="BH342" s="47"/>
      <c r="BI342" s="47"/>
      <c r="BJ342" s="47"/>
      <c r="BK342" s="47"/>
      <c r="BL342" s="47"/>
      <c r="BM342" s="47"/>
      <c r="BN342" s="47"/>
    </row>
    <row r="343" spans="1:66" s="48" customFormat="1" x14ac:dyDescent="0.25">
      <c r="A343" s="47"/>
      <c r="B343" s="28"/>
      <c r="C343" s="31"/>
      <c r="D343" s="60" t="s">
        <v>323</v>
      </c>
      <c r="E343" s="22"/>
      <c r="F343" s="7">
        <v>1</v>
      </c>
      <c r="G343" s="7">
        <v>6.4</v>
      </c>
      <c r="H343" s="14">
        <v>2.8</v>
      </c>
      <c r="I343" s="7">
        <f t="shared" si="13"/>
        <v>17.919999999999998</v>
      </c>
      <c r="J343" s="6"/>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c r="BG343" s="47"/>
      <c r="BH343" s="47"/>
      <c r="BI343" s="47"/>
      <c r="BJ343" s="47"/>
      <c r="BK343" s="47"/>
      <c r="BL343" s="47"/>
      <c r="BM343" s="47"/>
      <c r="BN343" s="47"/>
    </row>
    <row r="344" spans="1:66" s="48" customFormat="1" x14ac:dyDescent="0.25">
      <c r="A344" s="47"/>
      <c r="B344" s="28"/>
      <c r="C344" s="31"/>
      <c r="D344" s="60" t="s">
        <v>324</v>
      </c>
      <c r="E344" s="22"/>
      <c r="F344" s="7">
        <v>1</v>
      </c>
      <c r="G344" s="7">
        <v>2</v>
      </c>
      <c r="H344" s="14">
        <v>2.8</v>
      </c>
      <c r="I344" s="7">
        <f t="shared" si="13"/>
        <v>5.6</v>
      </c>
      <c r="J344" s="6"/>
      <c r="K344" s="47"/>
      <c r="L344" s="47"/>
      <c r="M344" s="47"/>
      <c r="N344" s="47"/>
      <c r="O344" s="47"/>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7"/>
      <c r="BG344" s="47"/>
      <c r="BH344" s="47"/>
      <c r="BI344" s="47"/>
      <c r="BJ344" s="47"/>
      <c r="BK344" s="47"/>
      <c r="BL344" s="47"/>
      <c r="BM344" s="47"/>
      <c r="BN344" s="47"/>
    </row>
    <row r="345" spans="1:66" s="48" customFormat="1" x14ac:dyDescent="0.25">
      <c r="A345" s="47"/>
      <c r="B345" s="28"/>
      <c r="C345" s="31"/>
      <c r="D345" s="60" t="s">
        <v>311</v>
      </c>
      <c r="E345" s="22"/>
      <c r="F345" s="7">
        <v>1</v>
      </c>
      <c r="G345" s="7">
        <v>1</v>
      </c>
      <c r="H345" s="14">
        <v>3.25</v>
      </c>
      <c r="I345" s="7">
        <f t="shared" ref="I345" si="14">F345*G345*H345</f>
        <v>3.25</v>
      </c>
      <c r="J345" s="6"/>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c r="BG345" s="47"/>
      <c r="BH345" s="47"/>
      <c r="BI345" s="47"/>
      <c r="BJ345" s="47"/>
      <c r="BK345" s="47"/>
      <c r="BL345" s="47"/>
      <c r="BM345" s="47"/>
      <c r="BN345" s="47"/>
    </row>
    <row r="346" spans="1:66" s="48" customFormat="1" x14ac:dyDescent="0.25">
      <c r="A346" s="47"/>
      <c r="B346" s="28"/>
      <c r="C346" s="31"/>
      <c r="D346" s="60" t="s">
        <v>325</v>
      </c>
      <c r="E346" s="22"/>
      <c r="F346" s="7">
        <v>1</v>
      </c>
      <c r="G346" s="7">
        <v>4.4000000000000004</v>
      </c>
      <c r="H346" s="14">
        <v>3.25</v>
      </c>
      <c r="I346" s="7">
        <f t="shared" si="13"/>
        <v>14.3</v>
      </c>
      <c r="J346" s="6"/>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c r="BG346" s="47"/>
      <c r="BH346" s="47"/>
      <c r="BI346" s="47"/>
      <c r="BJ346" s="47"/>
      <c r="BK346" s="47"/>
      <c r="BL346" s="47"/>
      <c r="BM346" s="47"/>
      <c r="BN346" s="47"/>
    </row>
    <row r="347" spans="1:66" s="48" customFormat="1" x14ac:dyDescent="0.25">
      <c r="A347" s="47"/>
      <c r="B347" s="28"/>
      <c r="C347" s="31"/>
      <c r="D347" s="60" t="s">
        <v>326</v>
      </c>
      <c r="E347" s="22"/>
      <c r="F347" s="7">
        <v>1</v>
      </c>
      <c r="G347" s="7">
        <v>3.2</v>
      </c>
      <c r="H347" s="14">
        <v>3.25</v>
      </c>
      <c r="I347" s="7">
        <f t="shared" ref="I347" si="15">F347*G347*H347</f>
        <v>10.4</v>
      </c>
      <c r="J347" s="6"/>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c r="BG347" s="47"/>
      <c r="BH347" s="47"/>
      <c r="BI347" s="47"/>
      <c r="BJ347" s="47"/>
      <c r="BK347" s="47"/>
      <c r="BL347" s="47"/>
      <c r="BM347" s="47"/>
      <c r="BN347" s="47"/>
    </row>
    <row r="348" spans="1:66" s="48" customFormat="1" x14ac:dyDescent="0.25">
      <c r="A348" s="47"/>
      <c r="B348" s="28"/>
      <c r="C348" s="31"/>
      <c r="D348" s="60"/>
      <c r="E348" s="22"/>
      <c r="F348" s="7"/>
      <c r="G348" s="7"/>
      <c r="H348" s="14"/>
      <c r="I348" s="7"/>
      <c r="J348" s="6"/>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7"/>
      <c r="BG348" s="47"/>
      <c r="BH348" s="47"/>
      <c r="BI348" s="47"/>
      <c r="BJ348" s="47"/>
      <c r="BK348" s="47"/>
      <c r="BL348" s="47"/>
      <c r="BM348" s="47"/>
      <c r="BN348" s="47"/>
    </row>
    <row r="349" spans="1:66" x14ac:dyDescent="0.2">
      <c r="A349" s="4"/>
      <c r="B349" s="28"/>
      <c r="C349" s="31"/>
      <c r="D349" s="29" t="s">
        <v>23</v>
      </c>
      <c r="E349" s="21"/>
      <c r="F349" s="7"/>
      <c r="G349" s="7"/>
      <c r="H349" s="14"/>
      <c r="I349" s="9">
        <f>SUM(I340:I347)</f>
        <v>70.540500000000009</v>
      </c>
      <c r="J349" s="5"/>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row>
    <row r="350" spans="1:66" x14ac:dyDescent="0.2">
      <c r="A350" s="4"/>
      <c r="B350" s="28"/>
      <c r="C350" s="31"/>
      <c r="D350" s="29"/>
      <c r="E350" s="21"/>
      <c r="F350" s="7"/>
      <c r="G350" s="7"/>
      <c r="H350" s="14"/>
      <c r="I350" s="9"/>
      <c r="J350" s="5"/>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row>
    <row r="351" spans="1:66" x14ac:dyDescent="0.2">
      <c r="A351" s="4"/>
      <c r="B351" s="28"/>
      <c r="C351" s="31"/>
      <c r="D351" s="29"/>
      <c r="E351" s="21"/>
      <c r="F351" s="7"/>
      <c r="G351" s="7"/>
      <c r="H351" s="14"/>
      <c r="I351" s="9"/>
      <c r="J351" s="5"/>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row>
    <row r="352" spans="1:66" s="54" customFormat="1" x14ac:dyDescent="0.25">
      <c r="A352" s="52"/>
      <c r="B352" s="39" t="s">
        <v>143</v>
      </c>
      <c r="C352" s="40"/>
      <c r="D352" s="63" t="s">
        <v>189</v>
      </c>
      <c r="E352" s="43"/>
      <c r="F352" s="43" t="s">
        <v>24</v>
      </c>
      <c r="G352" s="43"/>
      <c r="H352" s="53"/>
      <c r="I352" s="38"/>
      <c r="J352" s="3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c r="BF352" s="52"/>
      <c r="BG352" s="52"/>
      <c r="BH352" s="52"/>
      <c r="BI352" s="52"/>
      <c r="BJ352" s="52"/>
      <c r="BK352" s="52"/>
      <c r="BL352" s="52"/>
      <c r="BM352" s="52"/>
      <c r="BN352" s="52"/>
    </row>
    <row r="353" spans="1:66" s="48" customFormat="1" ht="66" customHeight="1" x14ac:dyDescent="0.25">
      <c r="A353" s="47"/>
      <c r="B353" s="28"/>
      <c r="C353" s="31"/>
      <c r="D353" s="29" t="s">
        <v>363</v>
      </c>
      <c r="E353" s="22"/>
      <c r="F353" s="22"/>
      <c r="G353" s="22"/>
      <c r="H353" s="46"/>
      <c r="I353" s="7"/>
      <c r="J353" s="6"/>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c r="BG353" s="47"/>
      <c r="BH353" s="47"/>
      <c r="BI353" s="47"/>
      <c r="BJ353" s="47"/>
      <c r="BK353" s="47"/>
      <c r="BL353" s="47"/>
      <c r="BM353" s="47"/>
      <c r="BN353" s="47"/>
    </row>
    <row r="354" spans="1:66" s="48" customFormat="1" x14ac:dyDescent="0.25">
      <c r="A354" s="47"/>
      <c r="B354" s="28"/>
      <c r="C354" s="31"/>
      <c r="D354" s="29"/>
      <c r="E354" s="22"/>
      <c r="F354" s="7" t="s">
        <v>19</v>
      </c>
      <c r="G354" s="7" t="s">
        <v>20</v>
      </c>
      <c r="H354" s="14" t="s">
        <v>21</v>
      </c>
      <c r="I354" s="24" t="s">
        <v>22</v>
      </c>
      <c r="J354" s="6"/>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c r="BG354" s="47"/>
      <c r="BH354" s="47"/>
      <c r="BI354" s="47"/>
      <c r="BJ354" s="47"/>
      <c r="BK354" s="47"/>
      <c r="BL354" s="47"/>
      <c r="BM354" s="47"/>
      <c r="BN354" s="47"/>
    </row>
    <row r="355" spans="1:66" s="48" customFormat="1" x14ac:dyDescent="0.25">
      <c r="A355" s="47"/>
      <c r="B355" s="28"/>
      <c r="C355" s="31"/>
      <c r="D355" s="60" t="s">
        <v>263</v>
      </c>
      <c r="E355" s="22"/>
      <c r="F355" s="7">
        <v>1</v>
      </c>
      <c r="G355" s="7">
        <v>3.95</v>
      </c>
      <c r="H355" s="14">
        <v>3.25</v>
      </c>
      <c r="I355" s="7">
        <f t="shared" ref="I355:I362" si="16">F355*G355*H355</f>
        <v>12.8375</v>
      </c>
      <c r="J355" s="6"/>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c r="BE355" s="47"/>
      <c r="BF355" s="47"/>
      <c r="BG355" s="47"/>
      <c r="BH355" s="47"/>
      <c r="BI355" s="47"/>
      <c r="BJ355" s="47"/>
      <c r="BK355" s="47"/>
      <c r="BL355" s="47"/>
      <c r="BM355" s="47"/>
      <c r="BN355" s="47"/>
    </row>
    <row r="356" spans="1:66" s="48" customFormat="1" x14ac:dyDescent="0.25">
      <c r="A356" s="47"/>
      <c r="B356" s="28"/>
      <c r="C356" s="31"/>
      <c r="D356" s="60"/>
      <c r="E356" s="22"/>
      <c r="F356" s="7">
        <v>1</v>
      </c>
      <c r="G356" s="7">
        <v>4.5</v>
      </c>
      <c r="H356" s="14">
        <v>3.25</v>
      </c>
      <c r="I356" s="7">
        <f t="shared" ref="I356" si="17">F356*G356*H356</f>
        <v>14.625</v>
      </c>
      <c r="J356" s="6"/>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c r="BG356" s="47"/>
      <c r="BH356" s="47"/>
      <c r="BI356" s="47"/>
      <c r="BJ356" s="47"/>
      <c r="BK356" s="47"/>
      <c r="BL356" s="47"/>
      <c r="BM356" s="47"/>
      <c r="BN356" s="47"/>
    </row>
    <row r="357" spans="1:66" s="48" customFormat="1" x14ac:dyDescent="0.25">
      <c r="A357" s="47"/>
      <c r="B357" s="28"/>
      <c r="C357" s="31"/>
      <c r="D357" s="60" t="s">
        <v>303</v>
      </c>
      <c r="E357" s="22"/>
      <c r="F357" s="7">
        <v>1</v>
      </c>
      <c r="G357" s="7">
        <v>2.8</v>
      </c>
      <c r="H357" s="14">
        <v>3.25</v>
      </c>
      <c r="I357" s="7">
        <f t="shared" si="16"/>
        <v>9.1</v>
      </c>
      <c r="J357" s="6"/>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c r="BG357" s="47"/>
      <c r="BH357" s="47"/>
      <c r="BI357" s="47"/>
      <c r="BJ357" s="47"/>
      <c r="BK357" s="47"/>
      <c r="BL357" s="47"/>
      <c r="BM357" s="47"/>
      <c r="BN357" s="47"/>
    </row>
    <row r="358" spans="1:66" s="48" customFormat="1" x14ac:dyDescent="0.25">
      <c r="A358" s="47"/>
      <c r="B358" s="28"/>
      <c r="C358" s="31"/>
      <c r="D358" s="60"/>
      <c r="E358" s="22"/>
      <c r="F358" s="7">
        <v>1</v>
      </c>
      <c r="G358" s="7">
        <v>5</v>
      </c>
      <c r="H358" s="14">
        <v>3.25</v>
      </c>
      <c r="I358" s="7">
        <f t="shared" si="16"/>
        <v>16.25</v>
      </c>
      <c r="J358" s="6"/>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c r="BG358" s="47"/>
      <c r="BH358" s="47"/>
      <c r="BI358" s="47"/>
      <c r="BJ358" s="47"/>
      <c r="BK358" s="47"/>
      <c r="BL358" s="47"/>
      <c r="BM358" s="47"/>
      <c r="BN358" s="47"/>
    </row>
    <row r="359" spans="1:66" s="48" customFormat="1" x14ac:dyDescent="0.25">
      <c r="A359" s="47"/>
      <c r="B359" s="28"/>
      <c r="C359" s="31"/>
      <c r="D359" s="60" t="s">
        <v>364</v>
      </c>
      <c r="E359" s="22"/>
      <c r="F359" s="7">
        <v>1</v>
      </c>
      <c r="G359" s="7">
        <v>15.3</v>
      </c>
      <c r="H359" s="14">
        <v>3.25</v>
      </c>
      <c r="I359" s="7">
        <f t="shared" si="16"/>
        <v>49.725000000000001</v>
      </c>
      <c r="J359" s="6"/>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c r="BG359" s="47"/>
      <c r="BH359" s="47"/>
      <c r="BI359" s="47"/>
      <c r="BJ359" s="47"/>
      <c r="BK359" s="47"/>
      <c r="BL359" s="47"/>
      <c r="BM359" s="47"/>
      <c r="BN359" s="47"/>
    </row>
    <row r="360" spans="1:66" s="48" customFormat="1" x14ac:dyDescent="0.25">
      <c r="A360" s="47"/>
      <c r="B360" s="28"/>
      <c r="C360" s="31"/>
      <c r="D360" s="60" t="s">
        <v>313</v>
      </c>
      <c r="E360" s="22"/>
      <c r="F360" s="7">
        <v>1</v>
      </c>
      <c r="G360" s="7">
        <v>3</v>
      </c>
      <c r="H360" s="14">
        <v>3.25</v>
      </c>
      <c r="I360" s="7">
        <f t="shared" si="16"/>
        <v>9.75</v>
      </c>
      <c r="J360" s="6"/>
      <c r="K360" s="47"/>
      <c r="L360" s="47"/>
      <c r="M360" s="47"/>
      <c r="N360" s="47"/>
      <c r="O360" s="47"/>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7"/>
      <c r="BG360" s="47"/>
      <c r="BH360" s="47"/>
      <c r="BI360" s="47"/>
      <c r="BJ360" s="47"/>
      <c r="BK360" s="47"/>
      <c r="BL360" s="47"/>
      <c r="BM360" s="47"/>
      <c r="BN360" s="47"/>
    </row>
    <row r="361" spans="1:66" s="48" customFormat="1" x14ac:dyDescent="0.25">
      <c r="A361" s="47"/>
      <c r="B361" s="28"/>
      <c r="C361" s="31"/>
      <c r="D361" s="60" t="s">
        <v>41</v>
      </c>
      <c r="E361" s="22"/>
      <c r="F361" s="7">
        <v>1</v>
      </c>
      <c r="G361" s="7">
        <v>4.4000000000000004</v>
      </c>
      <c r="H361" s="14">
        <v>3.25</v>
      </c>
      <c r="I361" s="7">
        <f t="shared" si="16"/>
        <v>14.3</v>
      </c>
      <c r="J361" s="6"/>
      <c r="K361" s="47"/>
      <c r="L361" s="47"/>
      <c r="M361" s="47"/>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7"/>
      <c r="BG361" s="47"/>
      <c r="BH361" s="47"/>
      <c r="BI361" s="47"/>
      <c r="BJ361" s="47"/>
      <c r="BK361" s="47"/>
      <c r="BL361" s="47"/>
      <c r="BM361" s="47"/>
      <c r="BN361" s="47"/>
    </row>
    <row r="362" spans="1:66" s="48" customFormat="1" x14ac:dyDescent="0.25">
      <c r="A362" s="47"/>
      <c r="B362" s="28"/>
      <c r="C362" s="31"/>
      <c r="D362" s="60"/>
      <c r="E362" s="22"/>
      <c r="F362" s="7">
        <v>1</v>
      </c>
      <c r="G362" s="7">
        <v>2.4</v>
      </c>
      <c r="H362" s="14">
        <v>3.25</v>
      </c>
      <c r="I362" s="7">
        <f t="shared" si="16"/>
        <v>7.8</v>
      </c>
      <c r="J362" s="6"/>
      <c r="K362" s="47"/>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c r="BG362" s="47"/>
      <c r="BH362" s="47"/>
      <c r="BI362" s="47"/>
      <c r="BJ362" s="47"/>
      <c r="BK362" s="47"/>
      <c r="BL362" s="47"/>
      <c r="BM362" s="47"/>
      <c r="BN362" s="47"/>
    </row>
    <row r="363" spans="1:66" s="48" customFormat="1" x14ac:dyDescent="0.25">
      <c r="A363" s="47"/>
      <c r="B363" s="28"/>
      <c r="C363" s="31"/>
      <c r="D363" s="60" t="s">
        <v>40</v>
      </c>
      <c r="E363" s="22"/>
      <c r="F363" s="7">
        <v>1</v>
      </c>
      <c r="G363" s="7">
        <v>2.6</v>
      </c>
      <c r="H363" s="14">
        <v>3.25</v>
      </c>
      <c r="I363" s="7">
        <f t="shared" ref="I363" si="18">F363*G363*H363</f>
        <v>8.4500000000000011</v>
      </c>
      <c r="J363" s="6"/>
      <c r="K363" s="47"/>
      <c r="L363" s="47"/>
      <c r="M363" s="47"/>
      <c r="N363" s="47"/>
      <c r="O363" s="47"/>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7"/>
      <c r="BG363" s="47"/>
      <c r="BH363" s="47"/>
      <c r="BI363" s="47"/>
      <c r="BJ363" s="47"/>
      <c r="BK363" s="47"/>
      <c r="BL363" s="47"/>
      <c r="BM363" s="47"/>
      <c r="BN363" s="47"/>
    </row>
    <row r="364" spans="1:66" s="48" customFormat="1" x14ac:dyDescent="0.25">
      <c r="A364" s="47"/>
      <c r="B364" s="28"/>
      <c r="C364" s="31"/>
      <c r="D364" s="60"/>
      <c r="E364" s="22"/>
      <c r="F364" s="7">
        <v>1</v>
      </c>
      <c r="G364" s="7">
        <v>3.2</v>
      </c>
      <c r="H364" s="14">
        <v>3.25</v>
      </c>
      <c r="I364" s="7">
        <f t="shared" ref="I364" si="19">F364*G364*H364</f>
        <v>10.4</v>
      </c>
      <c r="J364" s="6"/>
      <c r="K364" s="47"/>
      <c r="L364" s="47"/>
      <c r="M364" s="47"/>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7"/>
      <c r="BG364" s="47"/>
      <c r="BH364" s="47"/>
      <c r="BI364" s="47"/>
      <c r="BJ364" s="47"/>
      <c r="BK364" s="47"/>
      <c r="BL364" s="47"/>
      <c r="BM364" s="47"/>
      <c r="BN364" s="47"/>
    </row>
    <row r="365" spans="1:66" s="48" customFormat="1" x14ac:dyDescent="0.25">
      <c r="A365" s="47"/>
      <c r="B365" s="28"/>
      <c r="C365" s="31"/>
      <c r="D365" s="60"/>
      <c r="E365" s="22"/>
      <c r="F365" s="7"/>
      <c r="G365" s="7"/>
      <c r="H365" s="14"/>
      <c r="I365" s="7"/>
      <c r="J365" s="6"/>
      <c r="K365" s="47"/>
      <c r="L365" s="47"/>
      <c r="M365" s="47"/>
      <c r="N365" s="47"/>
      <c r="O365" s="47"/>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c r="BG365" s="47"/>
      <c r="BH365" s="47"/>
      <c r="BI365" s="47"/>
      <c r="BJ365" s="47"/>
      <c r="BK365" s="47"/>
      <c r="BL365" s="47"/>
      <c r="BM365" s="47"/>
      <c r="BN365" s="47"/>
    </row>
    <row r="366" spans="1:66" x14ac:dyDescent="0.2">
      <c r="A366" s="4"/>
      <c r="B366" s="28"/>
      <c r="C366" s="31"/>
      <c r="D366" s="29" t="s">
        <v>23</v>
      </c>
      <c r="E366" s="21"/>
      <c r="F366" s="7"/>
      <c r="G366" s="7"/>
      <c r="H366" s="14"/>
      <c r="I366" s="9">
        <f>SUM(I355:I364)</f>
        <v>153.23749999999998</v>
      </c>
      <c r="J366" s="5"/>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row>
    <row r="367" spans="1:66" x14ac:dyDescent="0.2">
      <c r="A367" s="4"/>
      <c r="B367" s="28"/>
      <c r="C367" s="31"/>
      <c r="D367" s="29"/>
      <c r="E367" s="21"/>
      <c r="F367" s="7"/>
      <c r="G367" s="7"/>
      <c r="H367" s="14"/>
      <c r="I367" s="9"/>
      <c r="J367" s="5"/>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row>
    <row r="368" spans="1:66" s="54" customFormat="1" x14ac:dyDescent="0.25">
      <c r="A368" s="52"/>
      <c r="B368" s="39" t="s">
        <v>144</v>
      </c>
      <c r="C368" s="40"/>
      <c r="D368" s="63" t="s">
        <v>124</v>
      </c>
      <c r="E368" s="43"/>
      <c r="F368" s="43" t="s">
        <v>24</v>
      </c>
      <c r="G368" s="43"/>
      <c r="H368" s="53"/>
      <c r="I368" s="38"/>
      <c r="J368" s="3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c r="BF368" s="52"/>
      <c r="BG368" s="52"/>
      <c r="BH368" s="52"/>
      <c r="BI368" s="52"/>
      <c r="BJ368" s="52"/>
      <c r="BK368" s="52"/>
      <c r="BL368" s="52"/>
      <c r="BM368" s="52"/>
      <c r="BN368" s="52"/>
    </row>
    <row r="369" spans="1:66" s="48" customFormat="1" ht="99" customHeight="1" x14ac:dyDescent="0.25">
      <c r="A369" s="47"/>
      <c r="B369" s="28"/>
      <c r="C369" s="31"/>
      <c r="D369" s="29" t="s">
        <v>125</v>
      </c>
      <c r="E369" s="22"/>
      <c r="F369" s="22"/>
      <c r="G369" s="22"/>
      <c r="H369" s="46"/>
      <c r="I369" s="7"/>
      <c r="J369" s="6"/>
      <c r="K369" s="47"/>
      <c r="L369" s="47"/>
      <c r="M369" s="47"/>
      <c r="N369" s="47"/>
      <c r="O369" s="47"/>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7"/>
      <c r="BG369" s="47"/>
      <c r="BH369" s="47"/>
      <c r="BI369" s="47"/>
      <c r="BJ369" s="47"/>
      <c r="BK369" s="47"/>
      <c r="BL369" s="47"/>
      <c r="BM369" s="47"/>
      <c r="BN369" s="47"/>
    </row>
    <row r="370" spans="1:66" s="48" customFormat="1" x14ac:dyDescent="0.25">
      <c r="A370" s="47"/>
      <c r="B370" s="28"/>
      <c r="C370" s="31"/>
      <c r="D370" s="29"/>
      <c r="E370" s="22"/>
      <c r="F370" s="7" t="s">
        <v>19</v>
      </c>
      <c r="G370" s="7" t="s">
        <v>20</v>
      </c>
      <c r="H370" s="14" t="s">
        <v>21</v>
      </c>
      <c r="I370" s="24" t="s">
        <v>22</v>
      </c>
      <c r="J370" s="6"/>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c r="BG370" s="47"/>
      <c r="BH370" s="47"/>
      <c r="BI370" s="47"/>
      <c r="BJ370" s="47"/>
      <c r="BK370" s="47"/>
      <c r="BL370" s="47"/>
      <c r="BM370" s="47"/>
      <c r="BN370" s="47"/>
    </row>
    <row r="371" spans="1:66" s="48" customFormat="1" x14ac:dyDescent="0.25">
      <c r="A371" s="47"/>
      <c r="B371" s="28"/>
      <c r="C371" s="31"/>
      <c r="D371" s="60" t="s">
        <v>43</v>
      </c>
      <c r="E371" s="22"/>
      <c r="F371" s="7">
        <v>1</v>
      </c>
      <c r="G371" s="7">
        <v>2.4500000000000002</v>
      </c>
      <c r="H371" s="14">
        <v>2.8</v>
      </c>
      <c r="I371" s="7">
        <f t="shared" ref="I371" si="20">F371*G371*H371</f>
        <v>6.86</v>
      </c>
      <c r="J371" s="6"/>
      <c r="K371" s="47"/>
      <c r="L371" s="47"/>
      <c r="M371" s="47"/>
      <c r="N371" s="47"/>
      <c r="O371" s="47"/>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c r="BG371" s="47"/>
      <c r="BH371" s="47"/>
      <c r="BI371" s="47"/>
      <c r="BJ371" s="47"/>
      <c r="BK371" s="47"/>
      <c r="BL371" s="47"/>
      <c r="BM371" s="47"/>
      <c r="BN371" s="47"/>
    </row>
    <row r="372" spans="1:66" s="48" customFormat="1" x14ac:dyDescent="0.25">
      <c r="A372" s="47"/>
      <c r="B372" s="28"/>
      <c r="C372" s="31"/>
      <c r="D372" s="60"/>
      <c r="E372" s="22"/>
      <c r="F372" s="7"/>
      <c r="G372" s="7"/>
      <c r="H372" s="14"/>
      <c r="I372" s="7"/>
      <c r="J372" s="6"/>
      <c r="K372" s="47"/>
      <c r="L372" s="47"/>
      <c r="M372" s="47"/>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7"/>
      <c r="BG372" s="47"/>
      <c r="BH372" s="47"/>
      <c r="BI372" s="47"/>
      <c r="BJ372" s="47"/>
      <c r="BK372" s="47"/>
      <c r="BL372" s="47"/>
      <c r="BM372" s="47"/>
      <c r="BN372" s="47"/>
    </row>
    <row r="373" spans="1:66" x14ac:dyDescent="0.2">
      <c r="A373" s="4"/>
      <c r="B373" s="28"/>
      <c r="C373" s="31"/>
      <c r="D373" s="29" t="s">
        <v>23</v>
      </c>
      <c r="E373" s="21"/>
      <c r="F373" s="7"/>
      <c r="G373" s="7"/>
      <c r="H373" s="14"/>
      <c r="I373" s="9">
        <f>SUM(I371:I371)</f>
        <v>6.86</v>
      </c>
      <c r="J373" s="5"/>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row>
    <row r="374" spans="1:66" x14ac:dyDescent="0.2">
      <c r="A374" s="4"/>
      <c r="B374" s="28"/>
      <c r="C374" s="31"/>
      <c r="D374" s="29"/>
      <c r="E374" s="21"/>
      <c r="F374" s="21"/>
      <c r="G374" s="22"/>
      <c r="H374" s="14"/>
      <c r="I374" s="9"/>
      <c r="J374" s="5"/>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row>
    <row r="375" spans="1:66" s="48" customFormat="1" x14ac:dyDescent="0.25">
      <c r="A375" s="47"/>
      <c r="B375" s="28"/>
      <c r="C375" s="31"/>
      <c r="D375" s="64" t="s">
        <v>126</v>
      </c>
      <c r="E375" s="61"/>
      <c r="F375" s="61"/>
      <c r="G375" s="61"/>
      <c r="H375" s="62"/>
      <c r="I375" s="80"/>
      <c r="J375" s="6"/>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7"/>
      <c r="BG375" s="47"/>
      <c r="BH375" s="47"/>
      <c r="BI375" s="47"/>
      <c r="BJ375" s="47"/>
      <c r="BK375" s="47"/>
      <c r="BL375" s="47"/>
      <c r="BM375" s="47"/>
      <c r="BN375" s="47"/>
    </row>
    <row r="376" spans="1:66" s="48" customFormat="1" x14ac:dyDescent="0.25">
      <c r="A376" s="47"/>
      <c r="B376" s="28"/>
      <c r="C376" s="31"/>
      <c r="D376" s="60"/>
      <c r="E376" s="22"/>
      <c r="F376" s="22"/>
      <c r="G376" s="22"/>
      <c r="H376" s="46"/>
      <c r="I376" s="7"/>
      <c r="J376" s="6"/>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c r="BG376" s="47"/>
      <c r="BH376" s="47"/>
      <c r="BI376" s="47"/>
      <c r="BJ376" s="47"/>
      <c r="BK376" s="47"/>
      <c r="BL376" s="47"/>
      <c r="BM376" s="47"/>
      <c r="BN376" s="47"/>
    </row>
    <row r="377" spans="1:66" x14ac:dyDescent="0.2">
      <c r="A377" s="4"/>
      <c r="B377" s="28"/>
      <c r="C377" s="31"/>
      <c r="D377" s="29"/>
      <c r="E377" s="21"/>
      <c r="F377" s="21"/>
      <c r="G377" s="22"/>
      <c r="H377" s="14"/>
      <c r="I377" s="9"/>
      <c r="J377" s="5"/>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row>
    <row r="378" spans="1:66" x14ac:dyDescent="0.2">
      <c r="A378" s="4"/>
      <c r="B378" s="100" t="s">
        <v>117</v>
      </c>
      <c r="C378" s="101"/>
      <c r="D378" s="101"/>
      <c r="E378" s="21"/>
      <c r="F378" s="21"/>
      <c r="G378" s="22"/>
      <c r="H378" s="7"/>
      <c r="I378" s="23"/>
      <c r="J378" s="27"/>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row>
    <row r="379" spans="1:66" s="48" customFormat="1" x14ac:dyDescent="0.25">
      <c r="A379" s="47"/>
      <c r="B379" s="28"/>
      <c r="C379" s="31"/>
      <c r="D379" s="29"/>
      <c r="E379" s="21"/>
      <c r="F379" s="7"/>
      <c r="G379" s="7"/>
      <c r="H379" s="14"/>
      <c r="I379" s="9"/>
      <c r="J379" s="6"/>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c r="BG379" s="47"/>
      <c r="BH379" s="47"/>
      <c r="BI379" s="47"/>
      <c r="BJ379" s="47"/>
      <c r="BK379" s="47"/>
      <c r="BL379" s="47"/>
      <c r="BM379" s="47"/>
      <c r="BN379" s="47"/>
    </row>
    <row r="380" spans="1:66" s="54" customFormat="1" x14ac:dyDescent="0.25">
      <c r="A380" s="52"/>
      <c r="B380" s="39" t="s">
        <v>5</v>
      </c>
      <c r="C380" s="40"/>
      <c r="D380" s="63" t="s">
        <v>67</v>
      </c>
      <c r="E380" s="43"/>
      <c r="F380" s="43" t="s">
        <v>24</v>
      </c>
      <c r="G380" s="43"/>
      <c r="H380" s="53"/>
      <c r="I380" s="38"/>
      <c r="J380" s="3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c r="BF380" s="52"/>
      <c r="BG380" s="52"/>
      <c r="BH380" s="52"/>
      <c r="BI380" s="52"/>
      <c r="BJ380" s="52"/>
      <c r="BK380" s="52"/>
      <c r="BL380" s="52"/>
      <c r="BM380" s="52"/>
      <c r="BN380" s="52"/>
    </row>
    <row r="381" spans="1:66" s="2" customFormat="1" ht="117.75" customHeight="1" x14ac:dyDescent="0.2">
      <c r="A381" s="8"/>
      <c r="B381" s="28"/>
      <c r="C381" s="31"/>
      <c r="D381" s="29" t="s">
        <v>328</v>
      </c>
      <c r="E381" s="22"/>
      <c r="F381" s="22"/>
      <c r="G381" s="22"/>
      <c r="H381" s="46"/>
      <c r="I381" s="9"/>
      <c r="J381" s="6"/>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row>
    <row r="382" spans="1:66" x14ac:dyDescent="0.2">
      <c r="A382" s="4"/>
      <c r="B382" s="28"/>
      <c r="C382" s="31"/>
      <c r="D382" s="29"/>
      <c r="E382" s="21"/>
      <c r="F382" s="5"/>
      <c r="G382" s="22"/>
      <c r="H382" s="14"/>
      <c r="I382" s="7"/>
      <c r="J382" s="5"/>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c r="BJ382" s="4"/>
      <c r="BK382" s="4"/>
      <c r="BL382" s="4"/>
      <c r="BM382" s="4"/>
      <c r="BN382" s="4"/>
    </row>
    <row r="383" spans="1:66" s="2" customFormat="1" x14ac:dyDescent="0.2">
      <c r="A383" s="8"/>
      <c r="B383" s="28"/>
      <c r="C383" s="31"/>
      <c r="D383" s="83" t="s">
        <v>110</v>
      </c>
      <c r="E383" s="22"/>
      <c r="F383" s="7" t="s">
        <v>19</v>
      </c>
      <c r="G383" s="7" t="s">
        <v>20</v>
      </c>
      <c r="H383" s="14" t="s">
        <v>21</v>
      </c>
      <c r="I383" s="9" t="s">
        <v>22</v>
      </c>
      <c r="J383" s="6"/>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row>
    <row r="384" spans="1:66" customFormat="1" ht="15" x14ac:dyDescent="0.25">
      <c r="A384" s="57"/>
      <c r="B384" s="68"/>
      <c r="C384" s="55"/>
      <c r="D384" s="29" t="s">
        <v>146</v>
      </c>
      <c r="E384" s="21"/>
      <c r="F384" s="51">
        <v>1</v>
      </c>
      <c r="G384" s="50">
        <v>3.95</v>
      </c>
      <c r="H384" s="49">
        <v>3.25</v>
      </c>
      <c r="I384" s="7">
        <f>F384*G384*H384</f>
        <v>12.8375</v>
      </c>
    </row>
    <row r="385" spans="1:9" customFormat="1" ht="15" x14ac:dyDescent="0.25">
      <c r="A385" s="57"/>
      <c r="B385" s="68"/>
      <c r="C385" s="55"/>
      <c r="D385" s="29"/>
      <c r="E385" s="21"/>
      <c r="F385" s="51">
        <v>1</v>
      </c>
      <c r="G385" s="50">
        <v>7.85</v>
      </c>
      <c r="H385" s="49">
        <v>3.25</v>
      </c>
      <c r="I385" s="7">
        <f>F385*G385*H385</f>
        <v>25.512499999999999</v>
      </c>
    </row>
    <row r="386" spans="1:9" customFormat="1" ht="15" x14ac:dyDescent="0.25">
      <c r="A386" s="57"/>
      <c r="B386" s="68"/>
      <c r="C386" s="55"/>
      <c r="D386" s="29"/>
      <c r="E386" s="21"/>
      <c r="F386" s="51">
        <v>1</v>
      </c>
      <c r="G386" s="50">
        <v>4.5</v>
      </c>
      <c r="H386" s="49">
        <v>3.25</v>
      </c>
      <c r="I386" s="7">
        <f t="shared" ref="I386:I401" si="21">F386*G386*H386</f>
        <v>14.625</v>
      </c>
    </row>
    <row r="387" spans="1:9" customFormat="1" ht="15" x14ac:dyDescent="0.25">
      <c r="A387" s="57"/>
      <c r="B387" s="68"/>
      <c r="C387" s="55"/>
      <c r="D387" s="29"/>
      <c r="E387" s="21"/>
      <c r="F387" s="51">
        <v>1</v>
      </c>
      <c r="G387" s="50">
        <v>4.4000000000000004</v>
      </c>
      <c r="H387" s="49">
        <v>3.25</v>
      </c>
      <c r="I387" s="7">
        <f>F387*G387*H387</f>
        <v>14.3</v>
      </c>
    </row>
    <row r="388" spans="1:9" customFormat="1" ht="15" x14ac:dyDescent="0.25">
      <c r="A388" s="57"/>
      <c r="B388" s="68"/>
      <c r="C388" s="55"/>
      <c r="D388" s="29"/>
      <c r="E388" s="21"/>
      <c r="F388" s="51">
        <v>-1</v>
      </c>
      <c r="G388" s="50">
        <v>1.4</v>
      </c>
      <c r="H388" s="49">
        <v>2.5499999999999998</v>
      </c>
      <c r="I388" s="7">
        <f t="shared" si="21"/>
        <v>-3.5699999999999994</v>
      </c>
    </row>
    <row r="389" spans="1:9" customFormat="1" ht="15" x14ac:dyDescent="0.25">
      <c r="A389" s="57"/>
      <c r="B389" s="68"/>
      <c r="C389" s="55"/>
      <c r="D389" s="29"/>
      <c r="E389" s="21"/>
      <c r="F389" s="51">
        <v>2</v>
      </c>
      <c r="G389" s="50">
        <v>5.03</v>
      </c>
      <c r="H389" s="49">
        <v>3.25</v>
      </c>
      <c r="I389" s="7">
        <f>F389*G389*H389</f>
        <v>32.695</v>
      </c>
    </row>
    <row r="390" spans="1:9" customFormat="1" ht="15" x14ac:dyDescent="0.25">
      <c r="A390" s="57"/>
      <c r="B390" s="68"/>
      <c r="C390" s="55"/>
      <c r="D390" s="29"/>
      <c r="E390" s="21"/>
      <c r="F390" s="51">
        <v>-1</v>
      </c>
      <c r="G390" s="50">
        <v>1.4</v>
      </c>
      <c r="H390" s="49">
        <v>2.5499999999999998</v>
      </c>
      <c r="I390" s="7">
        <f t="shared" ref="I390" si="22">F390*G390*H390</f>
        <v>-3.5699999999999994</v>
      </c>
    </row>
    <row r="391" spans="1:9" customFormat="1" ht="15" x14ac:dyDescent="0.25">
      <c r="A391" s="57"/>
      <c r="B391" s="68"/>
      <c r="C391" s="55"/>
      <c r="D391" s="29"/>
      <c r="E391" s="21"/>
      <c r="F391" s="51">
        <v>2</v>
      </c>
      <c r="G391" s="50">
        <v>2.8</v>
      </c>
      <c r="H391" s="49">
        <v>3.25</v>
      </c>
      <c r="I391" s="7">
        <f>F391*G391*H391</f>
        <v>18.2</v>
      </c>
    </row>
    <row r="392" spans="1:9" customFormat="1" ht="15" x14ac:dyDescent="0.25">
      <c r="A392" s="57"/>
      <c r="B392" s="68"/>
      <c r="C392" s="55"/>
      <c r="D392" s="29" t="s">
        <v>329</v>
      </c>
      <c r="E392" s="21"/>
      <c r="F392" s="51">
        <v>2</v>
      </c>
      <c r="G392" s="50">
        <v>3</v>
      </c>
      <c r="H392" s="49">
        <v>3.25</v>
      </c>
      <c r="I392" s="7">
        <f t="shared" si="21"/>
        <v>19.5</v>
      </c>
    </row>
    <row r="393" spans="1:9" customFormat="1" ht="15" x14ac:dyDescent="0.25">
      <c r="A393" s="57">
        <v>1</v>
      </c>
      <c r="B393" s="68"/>
      <c r="C393" s="55"/>
      <c r="D393" s="29" t="s">
        <v>44</v>
      </c>
      <c r="E393" s="21"/>
      <c r="F393" s="51">
        <v>1</v>
      </c>
      <c r="G393" s="50">
        <v>3.8</v>
      </c>
      <c r="H393" s="49">
        <v>2.7</v>
      </c>
      <c r="I393" s="7">
        <f t="shared" si="21"/>
        <v>10.26</v>
      </c>
    </row>
    <row r="394" spans="1:9" customFormat="1" ht="15" x14ac:dyDescent="0.25">
      <c r="A394" s="57"/>
      <c r="B394" s="68"/>
      <c r="C394" s="55"/>
      <c r="D394" s="29"/>
      <c r="E394" s="21"/>
      <c r="F394" s="51">
        <v>1</v>
      </c>
      <c r="G394" s="50">
        <v>2.4500000000000002</v>
      </c>
      <c r="H394" s="49">
        <v>2.7</v>
      </c>
      <c r="I394" s="7">
        <f t="shared" si="21"/>
        <v>6.6150000000000011</v>
      </c>
    </row>
    <row r="395" spans="1:9" customFormat="1" ht="15" x14ac:dyDescent="0.25">
      <c r="A395" s="57"/>
      <c r="B395" s="68"/>
      <c r="C395" s="55"/>
      <c r="D395" s="29"/>
      <c r="E395" s="21">
        <v>2</v>
      </c>
      <c r="F395" s="51">
        <v>2</v>
      </c>
      <c r="G395" s="50">
        <v>1</v>
      </c>
      <c r="H395" s="49">
        <v>2.7</v>
      </c>
      <c r="I395" s="7">
        <f t="shared" si="21"/>
        <v>5.4</v>
      </c>
    </row>
    <row r="396" spans="1:9" customFormat="1" ht="15" x14ac:dyDescent="0.25">
      <c r="A396" s="57"/>
      <c r="B396" s="68"/>
      <c r="C396" s="55"/>
      <c r="D396" s="29"/>
      <c r="E396" s="21">
        <v>2</v>
      </c>
      <c r="F396" s="51">
        <v>1</v>
      </c>
      <c r="G396" s="50">
        <v>3.2</v>
      </c>
      <c r="H396" s="49">
        <v>1.4</v>
      </c>
      <c r="I396" s="7">
        <f t="shared" ref="I396" si="23">F396*G396*H396</f>
        <v>4.4799999999999995</v>
      </c>
    </row>
    <row r="397" spans="1:9" customFormat="1" ht="15" x14ac:dyDescent="0.25">
      <c r="A397" s="57"/>
      <c r="B397" s="68"/>
      <c r="C397" s="55"/>
      <c r="D397" s="29" t="s">
        <v>101</v>
      </c>
      <c r="E397" s="21">
        <v>2</v>
      </c>
      <c r="F397" s="51">
        <v>2</v>
      </c>
      <c r="G397" s="50">
        <v>2.4500000000000002</v>
      </c>
      <c r="H397" s="49">
        <v>0.6</v>
      </c>
      <c r="I397" s="7">
        <f t="shared" ref="I397" si="24">F397*G397*H397</f>
        <v>2.94</v>
      </c>
    </row>
    <row r="398" spans="1:9" customFormat="1" ht="15" x14ac:dyDescent="0.25">
      <c r="A398" s="57"/>
      <c r="B398" s="68"/>
      <c r="C398" s="55"/>
      <c r="D398" s="29"/>
      <c r="E398" s="21">
        <v>2</v>
      </c>
      <c r="F398" s="51">
        <v>2</v>
      </c>
      <c r="G398" s="50">
        <v>2.2999999999999998</v>
      </c>
      <c r="H398" s="49">
        <v>0.6</v>
      </c>
      <c r="I398" s="7">
        <f t="shared" ref="I398" si="25">F398*G398*H398</f>
        <v>2.76</v>
      </c>
    </row>
    <row r="399" spans="1:9" customFormat="1" ht="15" x14ac:dyDescent="0.25">
      <c r="A399" s="57"/>
      <c r="B399" s="68"/>
      <c r="C399" s="55"/>
      <c r="D399" s="29" t="s">
        <v>309</v>
      </c>
      <c r="E399" s="21">
        <v>2</v>
      </c>
      <c r="F399" s="51">
        <v>2</v>
      </c>
      <c r="G399" s="50">
        <v>2</v>
      </c>
      <c r="H399" s="49">
        <v>0.6</v>
      </c>
      <c r="I399" s="7">
        <f t="shared" ref="I399" si="26">F399*G399*H399</f>
        <v>2.4</v>
      </c>
    </row>
    <row r="400" spans="1:9" customFormat="1" ht="15" x14ac:dyDescent="0.25">
      <c r="A400" s="57"/>
      <c r="B400" s="68"/>
      <c r="C400" s="55"/>
      <c r="D400" s="29"/>
      <c r="E400" s="21"/>
      <c r="F400" s="51">
        <v>2</v>
      </c>
      <c r="G400" s="50">
        <v>1.3</v>
      </c>
      <c r="H400" s="49">
        <v>0.6</v>
      </c>
      <c r="I400" s="7">
        <f t="shared" si="21"/>
        <v>1.56</v>
      </c>
    </row>
    <row r="401" spans="1:66" customFormat="1" ht="15" x14ac:dyDescent="0.25">
      <c r="A401" s="57"/>
      <c r="B401" s="68"/>
      <c r="C401" s="55"/>
      <c r="D401" s="29" t="s">
        <v>310</v>
      </c>
      <c r="E401" s="21"/>
      <c r="F401" s="51">
        <v>2</v>
      </c>
      <c r="G401" s="50">
        <v>6.4</v>
      </c>
      <c r="H401" s="49">
        <v>2.8</v>
      </c>
      <c r="I401" s="7">
        <f t="shared" si="21"/>
        <v>35.839999999999996</v>
      </c>
    </row>
    <row r="402" spans="1:66" customFormat="1" ht="15" x14ac:dyDescent="0.25">
      <c r="A402" s="57"/>
      <c r="B402" s="68"/>
      <c r="C402" s="55"/>
      <c r="D402" s="29"/>
      <c r="E402" s="21"/>
      <c r="F402" s="51">
        <v>1</v>
      </c>
      <c r="G402" s="50">
        <v>1.1000000000000001</v>
      </c>
      <c r="H402" s="49">
        <v>2.8</v>
      </c>
      <c r="I402" s="7">
        <f t="shared" ref="I402" si="27">F402*G402*H402</f>
        <v>3.08</v>
      </c>
    </row>
    <row r="403" spans="1:66" customFormat="1" ht="15" x14ac:dyDescent="0.25">
      <c r="A403" s="57"/>
      <c r="B403" s="68"/>
      <c r="C403" s="55"/>
      <c r="D403" s="29" t="s">
        <v>315</v>
      </c>
      <c r="E403" s="21"/>
      <c r="F403" s="51">
        <v>2</v>
      </c>
      <c r="G403" s="50">
        <v>1</v>
      </c>
      <c r="H403" s="49">
        <v>3.25</v>
      </c>
      <c r="I403" s="7">
        <f t="shared" ref="I403" si="28">F403*G403*H403</f>
        <v>6.5</v>
      </c>
    </row>
    <row r="404" spans="1:66" customFormat="1" ht="15" x14ac:dyDescent="0.25">
      <c r="A404" s="57"/>
      <c r="B404" s="68"/>
      <c r="C404" s="55"/>
      <c r="D404" s="29"/>
      <c r="E404" s="21"/>
      <c r="F404" s="51">
        <v>2</v>
      </c>
      <c r="G404" s="50">
        <v>1.9</v>
      </c>
      <c r="H404" s="49">
        <v>3.25</v>
      </c>
      <c r="I404" s="7">
        <f t="shared" ref="I404:I405" si="29">F404*G404*H404</f>
        <v>12.35</v>
      </c>
    </row>
    <row r="405" spans="1:66" customFormat="1" ht="15" x14ac:dyDescent="0.25">
      <c r="A405" s="57"/>
      <c r="B405" s="68"/>
      <c r="C405" s="55"/>
      <c r="D405" s="29" t="s">
        <v>311</v>
      </c>
      <c r="E405" s="21"/>
      <c r="F405" s="51">
        <v>2</v>
      </c>
      <c r="G405" s="50">
        <v>1</v>
      </c>
      <c r="H405" s="49">
        <v>3.25</v>
      </c>
      <c r="I405" s="7">
        <f t="shared" si="29"/>
        <v>6.5</v>
      </c>
    </row>
    <row r="406" spans="1:66" customFormat="1" ht="15" x14ac:dyDescent="0.25">
      <c r="A406" s="57"/>
      <c r="B406" s="68"/>
      <c r="C406" s="55"/>
      <c r="D406" s="29"/>
      <c r="E406" s="21"/>
      <c r="F406" s="51">
        <v>2</v>
      </c>
      <c r="G406" s="50">
        <v>1.3</v>
      </c>
      <c r="H406" s="49">
        <v>3.25</v>
      </c>
      <c r="I406" s="7">
        <f t="shared" ref="I406:I409" si="30">F406*G406*H406</f>
        <v>8.4500000000000011</v>
      </c>
    </row>
    <row r="407" spans="1:66" customFormat="1" ht="15" x14ac:dyDescent="0.25">
      <c r="A407" s="57"/>
      <c r="B407" s="68"/>
      <c r="C407" s="55"/>
      <c r="D407" s="29" t="s">
        <v>40</v>
      </c>
      <c r="E407" s="21"/>
      <c r="F407" s="51">
        <v>2</v>
      </c>
      <c r="G407" s="50">
        <v>3.2</v>
      </c>
      <c r="H407" s="49">
        <v>3.25</v>
      </c>
      <c r="I407" s="7">
        <f t="shared" si="30"/>
        <v>20.8</v>
      </c>
    </row>
    <row r="408" spans="1:66" customFormat="1" ht="15" x14ac:dyDescent="0.25">
      <c r="A408" s="57"/>
      <c r="B408" s="68"/>
      <c r="C408" s="55"/>
      <c r="D408" s="29"/>
      <c r="E408" s="21"/>
      <c r="F408" s="51">
        <v>2</v>
      </c>
      <c r="G408" s="50">
        <v>3.4</v>
      </c>
      <c r="H408" s="49">
        <v>3.25</v>
      </c>
      <c r="I408" s="7">
        <f t="shared" si="30"/>
        <v>22.099999999999998</v>
      </c>
    </row>
    <row r="409" spans="1:66" customFormat="1" ht="15" x14ac:dyDescent="0.25">
      <c r="A409" s="57"/>
      <c r="B409" s="68"/>
      <c r="C409" s="55"/>
      <c r="D409" s="29" t="s">
        <v>41</v>
      </c>
      <c r="E409" s="21"/>
      <c r="F409" s="51">
        <v>2</v>
      </c>
      <c r="G409" s="50">
        <v>2.4</v>
      </c>
      <c r="H409" s="49">
        <v>3.25</v>
      </c>
      <c r="I409" s="7">
        <f t="shared" si="30"/>
        <v>15.6</v>
      </c>
    </row>
    <row r="410" spans="1:66" customFormat="1" ht="15" x14ac:dyDescent="0.25">
      <c r="A410" s="57"/>
      <c r="B410" s="68"/>
      <c r="C410" s="55"/>
      <c r="D410" s="29"/>
      <c r="E410" s="21"/>
      <c r="F410" s="51">
        <v>2</v>
      </c>
      <c r="G410" s="50">
        <v>4.4000000000000004</v>
      </c>
      <c r="H410" s="49">
        <v>3.25</v>
      </c>
      <c r="I410" s="7">
        <f t="shared" ref="I410" si="31">F410*G410*H410</f>
        <v>28.6</v>
      </c>
    </row>
    <row r="411" spans="1:66" customFormat="1" ht="15" x14ac:dyDescent="0.25">
      <c r="A411" s="57"/>
      <c r="B411" s="68"/>
      <c r="C411" s="55"/>
      <c r="D411" s="29" t="s">
        <v>60</v>
      </c>
      <c r="E411" s="21"/>
      <c r="F411" s="51">
        <v>2</v>
      </c>
      <c r="G411" s="50">
        <v>1</v>
      </c>
      <c r="H411" s="49">
        <v>3.3</v>
      </c>
      <c r="I411" s="7">
        <f t="shared" ref="I411:I412" si="32">F411*G411*H411</f>
        <v>6.6</v>
      </c>
    </row>
    <row r="412" spans="1:66" customFormat="1" ht="15" x14ac:dyDescent="0.25">
      <c r="A412" s="57"/>
      <c r="B412" s="68"/>
      <c r="C412" s="55"/>
      <c r="D412" s="29"/>
      <c r="E412" s="21"/>
      <c r="F412" s="51">
        <v>2</v>
      </c>
      <c r="G412" s="50">
        <v>2.5</v>
      </c>
      <c r="H412" s="49">
        <v>3.3</v>
      </c>
      <c r="I412" s="7">
        <f t="shared" si="32"/>
        <v>16.5</v>
      </c>
    </row>
    <row r="413" spans="1:66" x14ac:dyDescent="0.2">
      <c r="A413" s="4"/>
      <c r="B413" s="28"/>
      <c r="C413" s="31"/>
      <c r="D413" s="29"/>
      <c r="E413" s="21"/>
      <c r="F413" s="5"/>
      <c r="G413" s="22"/>
      <c r="H413" s="14"/>
      <c r="I413" s="7"/>
      <c r="J413" s="5"/>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row>
    <row r="414" spans="1:66" x14ac:dyDescent="0.2">
      <c r="A414" s="4"/>
      <c r="B414" s="28"/>
      <c r="C414" s="31"/>
      <c r="D414" s="29" t="s">
        <v>111</v>
      </c>
      <c r="E414" s="21"/>
      <c r="F414" s="5"/>
      <c r="G414" s="6"/>
      <c r="H414" s="14"/>
      <c r="I414" s="9">
        <f>SUM(I384:I412)</f>
        <v>349.86500000000012</v>
      </c>
      <c r="J414" s="5"/>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c r="BF414" s="4"/>
      <c r="BG414" s="4"/>
      <c r="BH414" s="4"/>
      <c r="BI414" s="4"/>
      <c r="BJ414" s="4"/>
      <c r="BK414" s="4"/>
      <c r="BL414" s="4"/>
      <c r="BM414" s="4"/>
      <c r="BN414" s="4"/>
    </row>
    <row r="415" spans="1:66" x14ac:dyDescent="0.2">
      <c r="A415" s="4"/>
      <c r="B415" s="28"/>
      <c r="C415" s="31"/>
      <c r="D415" s="29"/>
      <c r="E415" s="21"/>
      <c r="F415" s="5"/>
      <c r="G415" s="6"/>
      <c r="H415" s="14"/>
      <c r="I415" s="9"/>
      <c r="J415" s="5"/>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c r="BH415" s="4"/>
      <c r="BI415" s="4"/>
      <c r="BJ415" s="4"/>
      <c r="BK415" s="4"/>
      <c r="BL415" s="4"/>
      <c r="BM415" s="4"/>
      <c r="BN415" s="4"/>
    </row>
    <row r="416" spans="1:66" s="2" customFormat="1" x14ac:dyDescent="0.2">
      <c r="A416" s="8"/>
      <c r="B416" s="28"/>
      <c r="C416" s="31"/>
      <c r="D416" s="83" t="s">
        <v>112</v>
      </c>
      <c r="E416" s="22"/>
      <c r="F416" s="7" t="s">
        <v>19</v>
      </c>
      <c r="G416" s="7" t="s">
        <v>20</v>
      </c>
      <c r="H416" s="14" t="s">
        <v>21</v>
      </c>
      <c r="I416" s="9" t="s">
        <v>22</v>
      </c>
      <c r="J416" s="6"/>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row>
    <row r="417" spans="1:66" x14ac:dyDescent="0.2">
      <c r="A417" s="4"/>
      <c r="B417" s="28"/>
      <c r="C417" s="31"/>
      <c r="D417" s="29" t="s">
        <v>42</v>
      </c>
      <c r="E417" s="21"/>
      <c r="F417" s="7"/>
      <c r="G417" s="7"/>
      <c r="H417" s="14"/>
      <c r="I417" s="9">
        <v>9.3000000000000007</v>
      </c>
      <c r="J417" s="5"/>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c r="BH417" s="4"/>
      <c r="BI417" s="4"/>
      <c r="BJ417" s="4"/>
      <c r="BK417" s="4"/>
      <c r="BL417" s="4"/>
      <c r="BM417" s="4"/>
      <c r="BN417" s="4"/>
    </row>
    <row r="418" spans="1:66" x14ac:dyDescent="0.2">
      <c r="A418" s="4"/>
      <c r="B418" s="28"/>
      <c r="C418" s="31"/>
      <c r="D418" s="29" t="s">
        <v>101</v>
      </c>
      <c r="E418" s="21"/>
      <c r="F418" s="7"/>
      <c r="G418" s="7"/>
      <c r="H418" s="14"/>
      <c r="I418" s="9">
        <v>5.6</v>
      </c>
      <c r="J418" s="5"/>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c r="BH418" s="4"/>
      <c r="BI418" s="4"/>
      <c r="BJ418" s="4"/>
      <c r="BK418" s="4"/>
      <c r="BL418" s="4"/>
      <c r="BM418" s="4"/>
      <c r="BN418" s="4"/>
    </row>
    <row r="419" spans="1:66" x14ac:dyDescent="0.2">
      <c r="A419" s="4"/>
      <c r="B419" s="28"/>
      <c r="C419" s="31"/>
      <c r="D419" s="29" t="s">
        <v>309</v>
      </c>
      <c r="E419" s="21"/>
      <c r="F419" s="7"/>
      <c r="G419" s="7"/>
      <c r="H419" s="14"/>
      <c r="I419" s="7">
        <v>2.4</v>
      </c>
      <c r="J419" s="5"/>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c r="BH419" s="4"/>
      <c r="BI419" s="4"/>
      <c r="BJ419" s="4"/>
      <c r="BK419" s="4"/>
      <c r="BL419" s="4"/>
      <c r="BM419" s="4"/>
      <c r="BN419" s="4"/>
    </row>
    <row r="420" spans="1:66" x14ac:dyDescent="0.2">
      <c r="A420" s="4"/>
      <c r="B420" s="28"/>
      <c r="C420" s="31"/>
      <c r="D420" s="29" t="s">
        <v>263</v>
      </c>
      <c r="E420" s="21"/>
      <c r="F420" s="7"/>
      <c r="G420" s="7"/>
      <c r="H420" s="14"/>
      <c r="I420" s="9">
        <v>19.399999999999999</v>
      </c>
      <c r="J420" s="5"/>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c r="BH420" s="4"/>
      <c r="BI420" s="4"/>
      <c r="BJ420" s="4"/>
      <c r="BK420" s="4"/>
      <c r="BL420" s="4"/>
      <c r="BM420" s="4"/>
      <c r="BN420" s="4"/>
    </row>
    <row r="421" spans="1:66" x14ac:dyDescent="0.2">
      <c r="A421" s="4"/>
      <c r="B421" s="28"/>
      <c r="C421" s="31"/>
      <c r="D421" s="29" t="s">
        <v>303</v>
      </c>
      <c r="E421" s="21"/>
      <c r="F421" s="7"/>
      <c r="G421" s="7"/>
      <c r="H421" s="14"/>
      <c r="I421" s="7">
        <v>14.1</v>
      </c>
      <c r="J421" s="5"/>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c r="BH421" s="4"/>
      <c r="BI421" s="4"/>
      <c r="BJ421" s="4"/>
      <c r="BK421" s="4"/>
      <c r="BL421" s="4"/>
      <c r="BM421" s="4"/>
      <c r="BN421" s="4"/>
    </row>
    <row r="422" spans="1:66" x14ac:dyDescent="0.2">
      <c r="A422" s="4"/>
      <c r="B422" s="28"/>
      <c r="C422" s="31"/>
      <c r="D422" s="29" t="s">
        <v>314</v>
      </c>
      <c r="E422" s="21"/>
      <c r="F422" s="7"/>
      <c r="G422" s="7"/>
      <c r="H422" s="14"/>
      <c r="I422" s="7">
        <v>4.7</v>
      </c>
      <c r="J422" s="5"/>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c r="BH422" s="4"/>
      <c r="BI422" s="4"/>
      <c r="BJ422" s="4"/>
      <c r="BK422" s="4"/>
      <c r="BL422" s="4"/>
      <c r="BM422" s="4"/>
      <c r="BN422" s="4"/>
    </row>
    <row r="423" spans="1:66" x14ac:dyDescent="0.2">
      <c r="A423" s="4"/>
      <c r="B423" s="28"/>
      <c r="C423" s="31"/>
      <c r="D423" s="29" t="s">
        <v>310</v>
      </c>
      <c r="E423" s="21"/>
      <c r="F423" s="7"/>
      <c r="G423" s="7"/>
      <c r="H423" s="14"/>
      <c r="I423" s="7">
        <v>6.3</v>
      </c>
      <c r="J423" s="5"/>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c r="BH423" s="4"/>
      <c r="BI423" s="4"/>
      <c r="BJ423" s="4"/>
      <c r="BK423" s="4"/>
      <c r="BL423" s="4"/>
      <c r="BM423" s="4"/>
      <c r="BN423" s="4"/>
    </row>
    <row r="424" spans="1:66" x14ac:dyDescent="0.2">
      <c r="A424" s="4"/>
      <c r="B424" s="28"/>
      <c r="C424" s="31"/>
      <c r="D424" s="29" t="s">
        <v>315</v>
      </c>
      <c r="E424" s="21"/>
      <c r="F424" s="7"/>
      <c r="G424" s="7"/>
      <c r="H424" s="14"/>
      <c r="I424" s="7">
        <v>1.9</v>
      </c>
      <c r="J424" s="5"/>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row>
    <row r="425" spans="1:66" x14ac:dyDescent="0.2">
      <c r="A425" s="4"/>
      <c r="B425" s="28"/>
      <c r="C425" s="31"/>
      <c r="D425" s="29" t="s">
        <v>313</v>
      </c>
      <c r="E425" s="21"/>
      <c r="F425" s="7"/>
      <c r="G425" s="7"/>
      <c r="H425" s="14"/>
      <c r="I425" s="7">
        <v>5.7</v>
      </c>
      <c r="J425" s="5"/>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c r="BH425" s="4"/>
      <c r="BI425" s="4"/>
      <c r="BJ425" s="4"/>
      <c r="BK425" s="4"/>
      <c r="BL425" s="4"/>
      <c r="BM425" s="4"/>
      <c r="BN425" s="4"/>
    </row>
    <row r="426" spans="1:66" x14ac:dyDescent="0.2">
      <c r="A426" s="4"/>
      <c r="B426" s="28"/>
      <c r="C426" s="31"/>
      <c r="D426" s="29" t="s">
        <v>311</v>
      </c>
      <c r="E426" s="21"/>
      <c r="F426" s="7"/>
      <c r="G426" s="7"/>
      <c r="H426" s="14"/>
      <c r="I426" s="7">
        <v>1.3</v>
      </c>
      <c r="J426" s="5"/>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c r="BH426" s="4"/>
      <c r="BI426" s="4"/>
      <c r="BJ426" s="4"/>
      <c r="BK426" s="4"/>
      <c r="BL426" s="4"/>
      <c r="BM426" s="4"/>
      <c r="BN426" s="4"/>
    </row>
    <row r="427" spans="1:66" x14ac:dyDescent="0.2">
      <c r="A427" s="4"/>
      <c r="B427" s="28"/>
      <c r="C427" s="31"/>
      <c r="D427" s="29" t="s">
        <v>40</v>
      </c>
      <c r="E427" s="21"/>
      <c r="F427" s="7"/>
      <c r="G427" s="7"/>
      <c r="H427" s="14"/>
      <c r="I427" s="7">
        <v>10.7</v>
      </c>
      <c r="J427" s="5"/>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c r="BH427" s="4"/>
      <c r="BI427" s="4"/>
      <c r="BJ427" s="4"/>
      <c r="BK427" s="4"/>
      <c r="BL427" s="4"/>
      <c r="BM427" s="4"/>
      <c r="BN427" s="4"/>
    </row>
    <row r="428" spans="1:66" x14ac:dyDescent="0.2">
      <c r="A428" s="4"/>
      <c r="B428" s="28"/>
      <c r="C428" s="31"/>
      <c r="D428" s="29" t="s">
        <v>41</v>
      </c>
      <c r="E428" s="21"/>
      <c r="F428" s="7"/>
      <c r="G428" s="7"/>
      <c r="H428" s="14"/>
      <c r="I428" s="7">
        <v>10.55</v>
      </c>
      <c r="J428" s="5"/>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c r="BF428" s="4"/>
      <c r="BG428" s="4"/>
      <c r="BH428" s="4"/>
      <c r="BI428" s="4"/>
      <c r="BJ428" s="4"/>
      <c r="BK428" s="4"/>
      <c r="BL428" s="4"/>
      <c r="BM428" s="4"/>
      <c r="BN428" s="4"/>
    </row>
    <row r="429" spans="1:66" x14ac:dyDescent="0.2">
      <c r="A429" s="4"/>
      <c r="B429" s="28"/>
      <c r="C429" s="31"/>
      <c r="D429" s="29" t="s">
        <v>60</v>
      </c>
      <c r="E429" s="21"/>
      <c r="F429" s="7"/>
      <c r="G429" s="7"/>
      <c r="H429" s="14"/>
      <c r="I429" s="7">
        <v>2.5</v>
      </c>
      <c r="J429" s="5"/>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c r="BH429" s="4"/>
      <c r="BI429" s="4"/>
      <c r="BJ429" s="4"/>
      <c r="BK429" s="4"/>
      <c r="BL429" s="4"/>
      <c r="BM429" s="4"/>
      <c r="BN429" s="4"/>
    </row>
    <row r="430" spans="1:66" x14ac:dyDescent="0.2">
      <c r="A430" s="4"/>
      <c r="B430" s="28"/>
      <c r="C430" s="31"/>
      <c r="D430" s="29"/>
      <c r="E430" s="21"/>
      <c r="F430" s="21"/>
      <c r="G430" s="22"/>
      <c r="H430" s="14"/>
      <c r="I430" s="9"/>
      <c r="J430" s="5"/>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c r="BH430" s="4"/>
      <c r="BI430" s="4"/>
      <c r="BJ430" s="4"/>
      <c r="BK430" s="4"/>
      <c r="BL430" s="4"/>
      <c r="BM430" s="4"/>
      <c r="BN430" s="4"/>
    </row>
    <row r="431" spans="1:66" x14ac:dyDescent="0.2">
      <c r="A431" s="4"/>
      <c r="B431" s="28"/>
      <c r="C431" s="31"/>
      <c r="D431" s="29" t="s">
        <v>113</v>
      </c>
      <c r="E431" s="21"/>
      <c r="F431" s="21"/>
      <c r="G431" s="22"/>
      <c r="H431" s="14"/>
      <c r="I431" s="9">
        <f>SUM(I417:I429)</f>
        <v>94.45</v>
      </c>
      <c r="J431" s="5"/>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row>
    <row r="432" spans="1:66" x14ac:dyDescent="0.2">
      <c r="A432" s="4"/>
      <c r="B432" s="28"/>
      <c r="C432" s="31"/>
      <c r="D432" s="29"/>
      <c r="E432" s="21"/>
      <c r="F432" s="21"/>
      <c r="G432" s="22"/>
      <c r="H432" s="14"/>
      <c r="I432" s="9"/>
      <c r="J432" s="5"/>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c r="BH432" s="4"/>
      <c r="BI432" s="4"/>
      <c r="BJ432" s="4"/>
      <c r="BK432" s="4"/>
      <c r="BL432" s="4"/>
      <c r="BM432" s="4"/>
      <c r="BN432" s="4"/>
    </row>
    <row r="433" spans="1:66" s="54" customFormat="1" x14ac:dyDescent="0.25">
      <c r="A433" s="52"/>
      <c r="B433" s="39" t="s">
        <v>147</v>
      </c>
      <c r="C433" s="40"/>
      <c r="D433" s="63" t="s">
        <v>362</v>
      </c>
      <c r="E433" s="43"/>
      <c r="F433" s="43" t="s">
        <v>27</v>
      </c>
      <c r="G433" s="43"/>
      <c r="H433" s="53"/>
      <c r="I433" s="38"/>
      <c r="J433" s="32"/>
      <c r="K433" s="52"/>
      <c r="L433" s="52"/>
      <c r="M433" s="52"/>
      <c r="N433" s="52"/>
      <c r="O433" s="52"/>
      <c r="P433" s="52"/>
      <c r="Q433" s="52"/>
      <c r="R433" s="52"/>
      <c r="S433" s="52"/>
      <c r="T433" s="52"/>
      <c r="U433" s="52"/>
      <c r="V433" s="52"/>
      <c r="W433" s="52"/>
      <c r="X433" s="52"/>
      <c r="Y433" s="52"/>
      <c r="Z433" s="52"/>
      <c r="AA433" s="52"/>
      <c r="AB433" s="52"/>
      <c r="AC433" s="52"/>
      <c r="AD433" s="52"/>
      <c r="AE433" s="52"/>
      <c r="AF433" s="52"/>
      <c r="AG433" s="52"/>
      <c r="AH433" s="52"/>
      <c r="AI433" s="52"/>
      <c r="AJ433" s="52"/>
      <c r="AK433" s="52"/>
      <c r="AL433" s="52"/>
      <c r="AM433" s="52"/>
      <c r="AN433" s="52"/>
      <c r="AO433" s="52"/>
      <c r="AP433" s="52"/>
      <c r="AQ433" s="52"/>
      <c r="AR433" s="52"/>
      <c r="AS433" s="52"/>
      <c r="AT433" s="52"/>
      <c r="AU433" s="52"/>
      <c r="AV433" s="52"/>
      <c r="AW433" s="52"/>
      <c r="AX433" s="52"/>
      <c r="AY433" s="52"/>
      <c r="AZ433" s="52"/>
      <c r="BA433" s="52"/>
      <c r="BB433" s="52"/>
      <c r="BC433" s="52"/>
      <c r="BD433" s="52"/>
      <c r="BE433" s="52"/>
      <c r="BF433" s="52"/>
      <c r="BG433" s="52"/>
      <c r="BH433" s="52"/>
      <c r="BI433" s="52"/>
      <c r="BJ433" s="52"/>
      <c r="BK433" s="52"/>
      <c r="BL433" s="52"/>
      <c r="BM433" s="52"/>
      <c r="BN433" s="52"/>
    </row>
    <row r="434" spans="1:66" s="48" customFormat="1" ht="25.5" x14ac:dyDescent="0.25">
      <c r="A434" s="47"/>
      <c r="B434" s="28"/>
      <c r="C434" s="31"/>
      <c r="D434" s="60" t="s">
        <v>361</v>
      </c>
      <c r="E434" s="22"/>
      <c r="F434" s="22"/>
      <c r="G434" s="22"/>
      <c r="H434" s="46"/>
      <c r="I434" s="7"/>
      <c r="J434" s="6"/>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c r="BG434" s="47"/>
      <c r="BH434" s="47"/>
      <c r="BI434" s="47"/>
      <c r="BJ434" s="47"/>
      <c r="BK434" s="47"/>
      <c r="BL434" s="47"/>
      <c r="BM434" s="47"/>
      <c r="BN434" s="47"/>
    </row>
    <row r="435" spans="1:66" s="2" customFormat="1" x14ac:dyDescent="0.2">
      <c r="A435" s="8"/>
      <c r="B435" s="28"/>
      <c r="C435" s="31"/>
      <c r="E435" s="22"/>
      <c r="F435" s="22" t="s">
        <v>19</v>
      </c>
      <c r="G435" s="22" t="s">
        <v>20</v>
      </c>
      <c r="H435" s="46" t="s">
        <v>21</v>
      </c>
      <c r="I435" s="6" t="s">
        <v>65</v>
      </c>
      <c r="J435" s="6"/>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row>
    <row r="436" spans="1:66" s="48" customFormat="1" x14ac:dyDescent="0.25">
      <c r="A436" s="47"/>
      <c r="B436" s="28"/>
      <c r="C436" s="31"/>
      <c r="D436" s="60" t="s">
        <v>360</v>
      </c>
      <c r="E436" s="22"/>
      <c r="F436" s="7">
        <v>10</v>
      </c>
      <c r="G436" s="7">
        <v>3.5</v>
      </c>
      <c r="H436" s="14">
        <v>1</v>
      </c>
      <c r="I436" s="7">
        <f>H436*G436*F436</f>
        <v>35</v>
      </c>
      <c r="J436" s="6"/>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c r="BG436" s="47"/>
      <c r="BH436" s="47"/>
      <c r="BI436" s="47"/>
      <c r="BJ436" s="47"/>
      <c r="BK436" s="47"/>
      <c r="BL436" s="47"/>
      <c r="BM436" s="47"/>
      <c r="BN436" s="47"/>
    </row>
    <row r="437" spans="1:66" s="48" customFormat="1" x14ac:dyDescent="0.25">
      <c r="A437" s="47"/>
      <c r="B437" s="28"/>
      <c r="C437" s="31"/>
      <c r="D437" s="60"/>
      <c r="E437" s="22"/>
      <c r="F437" s="7">
        <v>10</v>
      </c>
      <c r="G437" s="7">
        <v>5</v>
      </c>
      <c r="H437" s="14">
        <v>1</v>
      </c>
      <c r="I437" s="7">
        <f>H437*G437*F437</f>
        <v>50</v>
      </c>
      <c r="J437" s="6"/>
      <c r="K437" s="47"/>
      <c r="L437" s="47"/>
      <c r="M437" s="47"/>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7"/>
      <c r="BG437" s="47"/>
      <c r="BH437" s="47"/>
      <c r="BI437" s="47"/>
      <c r="BJ437" s="47"/>
      <c r="BK437" s="47"/>
      <c r="BL437" s="47"/>
      <c r="BM437" s="47"/>
      <c r="BN437" s="47"/>
    </row>
    <row r="438" spans="1:66" x14ac:dyDescent="0.2">
      <c r="A438" s="4"/>
      <c r="B438" s="28"/>
      <c r="C438" s="31"/>
      <c r="D438" s="29"/>
      <c r="E438" s="21"/>
      <c r="F438" s="5"/>
      <c r="G438" s="22"/>
      <c r="H438" s="14"/>
      <c r="I438" s="7"/>
      <c r="J438" s="5"/>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c r="BH438" s="4"/>
      <c r="BI438" s="4"/>
      <c r="BJ438" s="4"/>
      <c r="BK438" s="4"/>
      <c r="BL438" s="4"/>
      <c r="BM438" s="4"/>
      <c r="BN438" s="4"/>
    </row>
    <row r="439" spans="1:66" x14ac:dyDescent="0.2">
      <c r="A439" s="4"/>
      <c r="B439" s="28"/>
      <c r="C439" s="31"/>
      <c r="D439" s="29" t="s">
        <v>23</v>
      </c>
      <c r="E439" s="21"/>
      <c r="F439" s="5"/>
      <c r="G439" s="6"/>
      <c r="H439" s="14"/>
      <c r="I439" s="9">
        <f>I436+I437</f>
        <v>85</v>
      </c>
      <c r="J439" s="5"/>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c r="BH439" s="4"/>
      <c r="BI439" s="4"/>
      <c r="BJ439" s="4"/>
      <c r="BK439" s="4"/>
      <c r="BL439" s="4"/>
      <c r="BM439" s="4"/>
      <c r="BN439" s="4"/>
    </row>
    <row r="440" spans="1:66" x14ac:dyDescent="0.2">
      <c r="A440" s="4"/>
      <c r="B440" s="28"/>
      <c r="C440" s="31"/>
      <c r="D440" s="29"/>
      <c r="E440" s="21"/>
      <c r="F440" s="5"/>
      <c r="G440" s="6"/>
      <c r="H440" s="14"/>
      <c r="I440" s="9"/>
      <c r="J440" s="5"/>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c r="BH440" s="4"/>
      <c r="BI440" s="4"/>
      <c r="BJ440" s="4"/>
      <c r="BK440" s="4"/>
      <c r="BL440" s="4"/>
      <c r="BM440" s="4"/>
      <c r="BN440" s="4"/>
    </row>
    <row r="441" spans="1:66" s="54" customFormat="1" x14ac:dyDescent="0.25">
      <c r="A441" s="52"/>
      <c r="B441" s="39" t="s">
        <v>35</v>
      </c>
      <c r="C441" s="40"/>
      <c r="D441" s="63" t="s">
        <v>394</v>
      </c>
      <c r="E441" s="43"/>
      <c r="F441" s="43" t="s">
        <v>27</v>
      </c>
      <c r="G441" s="43"/>
      <c r="H441" s="53"/>
      <c r="I441" s="38"/>
      <c r="J441" s="32"/>
      <c r="K441" s="52"/>
      <c r="L441" s="52"/>
      <c r="M441" s="52"/>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2"/>
      <c r="AL441" s="52"/>
      <c r="AM441" s="52"/>
      <c r="AN441" s="52"/>
      <c r="AO441" s="52"/>
      <c r="AP441" s="52"/>
      <c r="AQ441" s="52"/>
      <c r="AR441" s="52"/>
      <c r="AS441" s="52"/>
      <c r="AT441" s="52"/>
      <c r="AU441" s="52"/>
      <c r="AV441" s="52"/>
      <c r="AW441" s="52"/>
      <c r="AX441" s="52"/>
      <c r="AY441" s="52"/>
      <c r="AZ441" s="52"/>
      <c r="BA441" s="52"/>
      <c r="BB441" s="52"/>
      <c r="BC441" s="52"/>
      <c r="BD441" s="52"/>
      <c r="BE441" s="52"/>
      <c r="BF441" s="52"/>
      <c r="BG441" s="52"/>
      <c r="BH441" s="52"/>
      <c r="BI441" s="52"/>
      <c r="BJ441" s="52"/>
      <c r="BK441" s="52"/>
      <c r="BL441" s="52"/>
      <c r="BM441" s="52"/>
      <c r="BN441" s="52"/>
    </row>
    <row r="442" spans="1:66" s="48" customFormat="1" ht="25.5" x14ac:dyDescent="0.25">
      <c r="A442" s="47"/>
      <c r="B442" s="28"/>
      <c r="C442" s="31"/>
      <c r="D442" s="60" t="s">
        <v>395</v>
      </c>
      <c r="E442" s="22"/>
      <c r="F442" s="22"/>
      <c r="G442" s="22"/>
      <c r="H442" s="46"/>
      <c r="I442" s="7"/>
      <c r="J442" s="6"/>
      <c r="K442" s="47"/>
      <c r="L442" s="47"/>
      <c r="M442" s="47"/>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7"/>
      <c r="BG442" s="47"/>
      <c r="BH442" s="47"/>
      <c r="BI442" s="47"/>
      <c r="BJ442" s="47"/>
      <c r="BK442" s="47"/>
      <c r="BL442" s="47"/>
      <c r="BM442" s="47"/>
      <c r="BN442" s="47"/>
    </row>
    <row r="443" spans="1:66" s="48" customFormat="1" ht="25.5" x14ac:dyDescent="0.25">
      <c r="A443" s="47"/>
      <c r="B443" s="28"/>
      <c r="C443" s="31"/>
      <c r="D443" s="60" t="s">
        <v>396</v>
      </c>
      <c r="E443" s="22"/>
      <c r="F443" s="22"/>
      <c r="G443" s="22"/>
      <c r="H443" s="46"/>
      <c r="I443" s="7"/>
      <c r="J443" s="6"/>
      <c r="K443" s="47"/>
      <c r="L443" s="47"/>
      <c r="M443" s="47"/>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c r="BG443" s="47"/>
      <c r="BH443" s="47"/>
      <c r="BI443" s="47"/>
      <c r="BJ443" s="47"/>
      <c r="BK443" s="47"/>
      <c r="BL443" s="47"/>
      <c r="BM443" s="47"/>
      <c r="BN443" s="47"/>
    </row>
    <row r="444" spans="1:66" s="48" customFormat="1" x14ac:dyDescent="0.25">
      <c r="A444" s="47"/>
      <c r="B444" s="28"/>
      <c r="C444" s="31"/>
      <c r="D444" s="60" t="s">
        <v>397</v>
      </c>
      <c r="E444" s="22"/>
      <c r="F444" s="22"/>
      <c r="G444" s="22"/>
      <c r="H444" s="46"/>
      <c r="I444" s="7"/>
      <c r="J444" s="6"/>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c r="BG444" s="47"/>
      <c r="BH444" s="47"/>
      <c r="BI444" s="47"/>
      <c r="BJ444" s="47"/>
      <c r="BK444" s="47"/>
      <c r="BL444" s="47"/>
      <c r="BM444" s="47"/>
      <c r="BN444" s="47"/>
    </row>
    <row r="445" spans="1:66" s="2" customFormat="1" x14ac:dyDescent="0.2">
      <c r="A445" s="8"/>
      <c r="B445" s="28"/>
      <c r="C445" s="31"/>
      <c r="E445" s="22"/>
      <c r="F445" s="22" t="s">
        <v>19</v>
      </c>
      <c r="G445" s="22" t="s">
        <v>20</v>
      </c>
      <c r="H445" s="46" t="s">
        <v>21</v>
      </c>
      <c r="I445" s="6" t="s">
        <v>65</v>
      </c>
      <c r="J445" s="6"/>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row>
    <row r="446" spans="1:66" s="48" customFormat="1" x14ac:dyDescent="0.25">
      <c r="A446" s="47"/>
      <c r="B446" s="28"/>
      <c r="C446" s="31"/>
      <c r="D446" s="60" t="s">
        <v>398</v>
      </c>
      <c r="E446" s="22"/>
      <c r="F446" s="7"/>
      <c r="G446" s="7"/>
      <c r="H446" s="14"/>
      <c r="I446" s="7">
        <v>5.2</v>
      </c>
      <c r="J446" s="6"/>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c r="BG446" s="47"/>
      <c r="BH446" s="47"/>
      <c r="BI446" s="47"/>
      <c r="BJ446" s="47"/>
      <c r="BK446" s="47"/>
      <c r="BL446" s="47"/>
      <c r="BM446" s="47"/>
      <c r="BN446" s="47"/>
    </row>
    <row r="447" spans="1:66" s="48" customFormat="1" x14ac:dyDescent="0.25">
      <c r="A447" s="47"/>
      <c r="B447" s="28"/>
      <c r="C447" s="31"/>
      <c r="D447" s="60" t="s">
        <v>399</v>
      </c>
      <c r="E447" s="22"/>
      <c r="F447" s="7"/>
      <c r="G447" s="7"/>
      <c r="H447" s="14"/>
      <c r="I447" s="7">
        <v>4.4000000000000004</v>
      </c>
      <c r="J447" s="6"/>
      <c r="K447" s="47"/>
      <c r="L447" s="47"/>
      <c r="M447" s="47"/>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c r="BG447" s="47"/>
      <c r="BH447" s="47"/>
      <c r="BI447" s="47"/>
      <c r="BJ447" s="47"/>
      <c r="BK447" s="47"/>
      <c r="BL447" s="47"/>
      <c r="BM447" s="47"/>
      <c r="BN447" s="47"/>
    </row>
    <row r="448" spans="1:66" x14ac:dyDescent="0.2">
      <c r="A448" s="4"/>
      <c r="B448" s="28"/>
      <c r="C448" s="31"/>
      <c r="D448" s="29"/>
      <c r="E448" s="21"/>
      <c r="F448" s="5"/>
      <c r="G448" s="22"/>
      <c r="H448" s="14"/>
      <c r="I448" s="7"/>
      <c r="J448" s="5"/>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c r="BH448" s="4"/>
      <c r="BI448" s="4"/>
      <c r="BJ448" s="4"/>
      <c r="BK448" s="4"/>
      <c r="BL448" s="4"/>
      <c r="BM448" s="4"/>
      <c r="BN448" s="4"/>
    </row>
    <row r="449" spans="1:66" x14ac:dyDescent="0.2">
      <c r="A449" s="4"/>
      <c r="B449" s="28"/>
      <c r="C449" s="31"/>
      <c r="D449" s="29" t="s">
        <v>23</v>
      </c>
      <c r="E449" s="21"/>
      <c r="F449" s="5"/>
      <c r="G449" s="6"/>
      <c r="H449" s="14"/>
      <c r="I449" s="9">
        <f>I446+I447</f>
        <v>9.6000000000000014</v>
      </c>
      <c r="J449" s="5"/>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4"/>
      <c r="BI449" s="4"/>
      <c r="BJ449" s="4"/>
      <c r="BK449" s="4"/>
      <c r="BL449" s="4"/>
      <c r="BM449" s="4"/>
      <c r="BN449" s="4"/>
    </row>
    <row r="450" spans="1:66" s="48" customFormat="1" x14ac:dyDescent="0.25">
      <c r="A450" s="47"/>
      <c r="B450" s="28"/>
      <c r="C450" s="31"/>
      <c r="D450" s="60"/>
      <c r="E450" s="22"/>
      <c r="F450" s="22"/>
      <c r="G450" s="22"/>
      <c r="H450" s="46"/>
      <c r="I450" s="7"/>
      <c r="J450" s="6"/>
      <c r="K450" s="47"/>
      <c r="L450" s="47"/>
      <c r="M450" s="47"/>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c r="BG450" s="47"/>
      <c r="BH450" s="47"/>
      <c r="BI450" s="47"/>
      <c r="BJ450" s="47"/>
      <c r="BK450" s="47"/>
      <c r="BL450" s="47"/>
      <c r="BM450" s="47"/>
      <c r="BN450" s="47"/>
    </row>
    <row r="451" spans="1:66" s="48" customFormat="1" x14ac:dyDescent="0.25">
      <c r="A451" s="47"/>
      <c r="B451" s="28"/>
      <c r="C451" s="31"/>
      <c r="D451" s="64" t="s">
        <v>150</v>
      </c>
      <c r="E451" s="61"/>
      <c r="F451" s="61"/>
      <c r="G451" s="61"/>
      <c r="H451" s="62"/>
      <c r="I451" s="80"/>
      <c r="J451" s="6"/>
      <c r="K451" s="47"/>
      <c r="L451" s="47"/>
      <c r="M451" s="47"/>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c r="BG451" s="47"/>
      <c r="BH451" s="47"/>
      <c r="BI451" s="47"/>
      <c r="BJ451" s="47"/>
      <c r="BK451" s="47"/>
      <c r="BL451" s="47"/>
      <c r="BM451" s="47"/>
      <c r="BN451" s="47"/>
    </row>
    <row r="452" spans="1:66" x14ac:dyDescent="0.2">
      <c r="A452" s="4"/>
      <c r="B452" s="28"/>
      <c r="C452" s="31"/>
      <c r="D452" s="29"/>
      <c r="E452" s="21"/>
      <c r="F452" s="21"/>
      <c r="G452" s="22"/>
      <c r="H452" s="14"/>
      <c r="I452" s="9"/>
      <c r="J452" s="5"/>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row>
    <row r="453" spans="1:66" x14ac:dyDescent="0.2">
      <c r="A453" s="4"/>
      <c r="B453" s="100" t="s">
        <v>148</v>
      </c>
      <c r="C453" s="101"/>
      <c r="D453" s="101"/>
      <c r="E453" s="21"/>
      <c r="F453" s="21"/>
      <c r="G453" s="22"/>
      <c r="H453" s="7"/>
      <c r="I453" s="23"/>
      <c r="J453" s="27"/>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row>
    <row r="454" spans="1:66" x14ac:dyDescent="0.2">
      <c r="A454" s="4"/>
      <c r="B454" s="28"/>
      <c r="C454" s="31"/>
      <c r="D454" s="29"/>
      <c r="E454" s="21"/>
      <c r="F454" s="5"/>
      <c r="G454" s="6"/>
      <c r="H454" s="14"/>
      <c r="I454" s="9"/>
      <c r="J454" s="5"/>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row>
    <row r="455" spans="1:66" s="41" customFormat="1" x14ac:dyDescent="0.2">
      <c r="A455" s="42"/>
      <c r="B455" s="39" t="s">
        <v>6</v>
      </c>
      <c r="C455" s="40"/>
      <c r="D455" s="35" t="s">
        <v>92</v>
      </c>
      <c r="E455" s="36"/>
      <c r="F455" s="36" t="s">
        <v>24</v>
      </c>
      <c r="G455" s="43"/>
      <c r="H455" s="33"/>
      <c r="I455" s="70"/>
      <c r="J455" s="37"/>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2"/>
      <c r="AK455" s="42"/>
      <c r="AL455" s="42"/>
      <c r="AM455" s="42"/>
      <c r="AN455" s="42"/>
      <c r="AO455" s="42"/>
      <c r="AP455" s="42"/>
      <c r="AQ455" s="42"/>
      <c r="AR455" s="42"/>
      <c r="AS455" s="42"/>
      <c r="AT455" s="42"/>
      <c r="AU455" s="42"/>
      <c r="AV455" s="42"/>
      <c r="AW455" s="42"/>
      <c r="AX455" s="42"/>
      <c r="AY455" s="42"/>
      <c r="AZ455" s="42"/>
      <c r="BA455" s="42"/>
      <c r="BB455" s="42"/>
      <c r="BC455" s="42"/>
      <c r="BD455" s="42"/>
      <c r="BE455" s="42"/>
      <c r="BF455" s="42"/>
      <c r="BG455" s="42"/>
      <c r="BH455" s="42"/>
      <c r="BI455" s="42"/>
      <c r="BJ455" s="42"/>
      <c r="BK455" s="42"/>
      <c r="BL455" s="42"/>
      <c r="BM455" s="42"/>
      <c r="BN455" s="42"/>
    </row>
    <row r="456" spans="1:66" ht="86.45" customHeight="1" x14ac:dyDescent="0.2">
      <c r="A456" s="4"/>
      <c r="B456" s="28"/>
      <c r="C456" s="31"/>
      <c r="D456" s="29" t="s">
        <v>190</v>
      </c>
      <c r="E456" s="21"/>
      <c r="F456" s="21"/>
      <c r="G456" s="22"/>
      <c r="H456" s="14"/>
      <c r="I456" s="9"/>
      <c r="J456" s="5"/>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row>
    <row r="457" spans="1:66" x14ac:dyDescent="0.2">
      <c r="A457" s="4"/>
      <c r="B457" s="28"/>
      <c r="C457" s="31"/>
      <c r="D457" s="29"/>
      <c r="E457" s="21"/>
      <c r="F457" s="7" t="s">
        <v>19</v>
      </c>
      <c r="G457" s="7" t="s">
        <v>20</v>
      </c>
      <c r="H457" s="14" t="s">
        <v>21</v>
      </c>
      <c r="I457" s="9" t="s">
        <v>22</v>
      </c>
      <c r="J457" s="5"/>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row>
    <row r="458" spans="1:66" s="48" customFormat="1" x14ac:dyDescent="0.25">
      <c r="A458" s="47"/>
      <c r="B458" s="28"/>
      <c r="C458" s="31"/>
      <c r="D458" s="60" t="s">
        <v>101</v>
      </c>
      <c r="E458" s="22"/>
      <c r="F458" s="7">
        <v>2</v>
      </c>
      <c r="G458" s="7">
        <v>2.2999999999999998</v>
      </c>
      <c r="H458" s="14">
        <v>2.1</v>
      </c>
      <c r="I458" s="7">
        <f t="shared" ref="I458:I462" si="33">F458*G458*H458</f>
        <v>9.66</v>
      </c>
      <c r="J458" s="6"/>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row>
    <row r="459" spans="1:66" s="48" customFormat="1" x14ac:dyDescent="0.25">
      <c r="A459" s="47"/>
      <c r="B459" s="28"/>
      <c r="C459" s="31"/>
      <c r="D459" s="60"/>
      <c r="E459" s="22"/>
      <c r="F459" s="7">
        <v>2</v>
      </c>
      <c r="G459" s="7">
        <v>2.5</v>
      </c>
      <c r="H459" s="14">
        <v>2.1</v>
      </c>
      <c r="I459" s="7">
        <f t="shared" ref="I459" si="34">F459*G459*H459</f>
        <v>10.5</v>
      </c>
      <c r="J459" s="6"/>
      <c r="K459" s="47"/>
      <c r="L459" s="47"/>
      <c r="M459" s="47"/>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c r="BG459" s="47"/>
      <c r="BH459" s="47"/>
      <c r="BI459" s="47"/>
      <c r="BJ459" s="47"/>
      <c r="BK459" s="47"/>
      <c r="BL459" s="47"/>
      <c r="BM459" s="47"/>
      <c r="BN459" s="47"/>
    </row>
    <row r="460" spans="1:66" s="48" customFormat="1" x14ac:dyDescent="0.25">
      <c r="A460" s="47"/>
      <c r="B460" s="28"/>
      <c r="C460" s="31"/>
      <c r="D460" s="60" t="s">
        <v>330</v>
      </c>
      <c r="E460" s="22"/>
      <c r="F460" s="7">
        <v>2</v>
      </c>
      <c r="G460" s="7">
        <v>2</v>
      </c>
      <c r="H460" s="14">
        <v>2.1</v>
      </c>
      <c r="I460" s="7">
        <f t="shared" si="33"/>
        <v>8.4</v>
      </c>
      <c r="J460" s="6"/>
      <c r="K460" s="47"/>
      <c r="L460" s="47"/>
      <c r="M460" s="47"/>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c r="BG460" s="47"/>
      <c r="BH460" s="47"/>
      <c r="BI460" s="47"/>
      <c r="BJ460" s="47"/>
      <c r="BK460" s="47"/>
      <c r="BL460" s="47"/>
      <c r="BM460" s="47"/>
      <c r="BN460" s="47"/>
    </row>
    <row r="461" spans="1:66" s="48" customFormat="1" x14ac:dyDescent="0.25">
      <c r="A461" s="47"/>
      <c r="B461" s="28"/>
      <c r="C461" s="31"/>
      <c r="D461" s="60"/>
      <c r="E461" s="22"/>
      <c r="F461" s="7">
        <v>2</v>
      </c>
      <c r="G461" s="7">
        <v>1.3</v>
      </c>
      <c r="H461" s="14">
        <v>2.1</v>
      </c>
      <c r="I461" s="7">
        <f t="shared" ref="I461" si="35">F461*G461*H461</f>
        <v>5.4600000000000009</v>
      </c>
      <c r="J461" s="6"/>
      <c r="K461" s="47"/>
      <c r="L461" s="47"/>
      <c r="M461" s="47"/>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c r="BG461" s="47"/>
      <c r="BH461" s="47"/>
      <c r="BI461" s="47"/>
      <c r="BJ461" s="47"/>
      <c r="BK461" s="47"/>
      <c r="BL461" s="47"/>
      <c r="BM461" s="47"/>
      <c r="BN461" s="47"/>
    </row>
    <row r="462" spans="1:66" s="48" customFormat="1" x14ac:dyDescent="0.25">
      <c r="A462" s="47"/>
      <c r="B462" s="28"/>
      <c r="C462" s="31"/>
      <c r="D462" s="60" t="s">
        <v>60</v>
      </c>
      <c r="E462" s="22"/>
      <c r="F462" s="7">
        <v>1</v>
      </c>
      <c r="G462" s="7">
        <v>1</v>
      </c>
      <c r="H462" s="14">
        <v>1</v>
      </c>
      <c r="I462" s="7">
        <f t="shared" si="33"/>
        <v>1</v>
      </c>
      <c r="J462" s="6"/>
      <c r="K462" s="47"/>
      <c r="L462" s="47"/>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47"/>
      <c r="BI462" s="47"/>
      <c r="BJ462" s="47"/>
      <c r="BK462" s="47"/>
      <c r="BL462" s="47"/>
      <c r="BM462" s="47"/>
      <c r="BN462" s="47"/>
    </row>
    <row r="463" spans="1:66" x14ac:dyDescent="0.2">
      <c r="A463" s="4"/>
      <c r="B463" s="28"/>
      <c r="C463" s="31"/>
      <c r="D463" s="29"/>
      <c r="E463" s="21"/>
      <c r="F463" s="5"/>
      <c r="G463" s="22"/>
      <c r="H463" s="14"/>
      <c r="I463" s="7"/>
      <c r="J463" s="5"/>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row>
    <row r="464" spans="1:66" x14ac:dyDescent="0.2">
      <c r="A464" s="4"/>
      <c r="B464" s="28"/>
      <c r="C464" s="31"/>
      <c r="D464" s="29" t="s">
        <v>23</v>
      </c>
      <c r="E464" s="21"/>
      <c r="F464" s="5"/>
      <c r="G464" s="6"/>
      <c r="H464" s="14"/>
      <c r="I464" s="9">
        <f>SUM(I458:I462)</f>
        <v>35.020000000000003</v>
      </c>
      <c r="J464" s="5"/>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row>
    <row r="465" spans="1:66" x14ac:dyDescent="0.2">
      <c r="A465" s="4"/>
      <c r="B465" s="28"/>
      <c r="C465" s="31"/>
      <c r="D465" s="29"/>
      <c r="E465" s="21"/>
      <c r="F465" s="5"/>
      <c r="G465" s="6"/>
      <c r="H465" s="14"/>
      <c r="I465" s="9"/>
      <c r="J465" s="5"/>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row>
    <row r="466" spans="1:66" s="41" customFormat="1" x14ac:dyDescent="0.2">
      <c r="A466" s="42"/>
      <c r="B466" s="39" t="s">
        <v>7</v>
      </c>
      <c r="C466" s="40"/>
      <c r="D466" s="35" t="s">
        <v>115</v>
      </c>
      <c r="E466" s="36"/>
      <c r="F466" s="36" t="s">
        <v>24</v>
      </c>
      <c r="G466" s="43"/>
      <c r="H466" s="33"/>
      <c r="I466" s="70"/>
      <c r="J466" s="37"/>
      <c r="K466" s="42"/>
      <c r="L466" s="42"/>
      <c r="M466" s="42"/>
      <c r="N466" s="42"/>
      <c r="O466" s="42"/>
      <c r="P466" s="42"/>
      <c r="Q466" s="42"/>
      <c r="R466" s="42"/>
      <c r="S466" s="42"/>
      <c r="T466" s="42"/>
      <c r="U466" s="42"/>
      <c r="V466" s="42"/>
      <c r="W466" s="42"/>
      <c r="X466" s="42"/>
      <c r="Y466" s="42"/>
      <c r="Z466" s="42"/>
      <c r="AA466" s="42"/>
      <c r="AB466" s="42"/>
      <c r="AC466" s="42"/>
      <c r="AD466" s="42"/>
      <c r="AE466" s="42"/>
      <c r="AF466" s="42"/>
      <c r="AG466" s="42"/>
      <c r="AH466" s="42"/>
      <c r="AI466" s="42"/>
      <c r="AJ466" s="42"/>
      <c r="AK466" s="42"/>
      <c r="AL466" s="42"/>
      <c r="AM466" s="42"/>
      <c r="AN466" s="42"/>
      <c r="AO466" s="42"/>
      <c r="AP466" s="42"/>
      <c r="AQ466" s="42"/>
      <c r="AR466" s="42"/>
      <c r="AS466" s="42"/>
      <c r="AT466" s="42"/>
      <c r="AU466" s="42"/>
      <c r="AV466" s="42"/>
      <c r="AW466" s="42"/>
      <c r="AX466" s="42"/>
      <c r="AY466" s="42"/>
      <c r="AZ466" s="42"/>
      <c r="BA466" s="42"/>
      <c r="BB466" s="42"/>
      <c r="BC466" s="42"/>
      <c r="BD466" s="42"/>
      <c r="BE466" s="42"/>
      <c r="BF466" s="42"/>
      <c r="BG466" s="42"/>
      <c r="BH466" s="42"/>
      <c r="BI466" s="42"/>
      <c r="BJ466" s="42"/>
      <c r="BK466" s="42"/>
      <c r="BL466" s="42"/>
      <c r="BM466" s="42"/>
      <c r="BN466" s="42"/>
    </row>
    <row r="467" spans="1:66" ht="38.25" x14ac:dyDescent="0.2">
      <c r="A467" s="4"/>
      <c r="B467" s="28"/>
      <c r="C467" s="31"/>
      <c r="D467" s="29" t="s">
        <v>192</v>
      </c>
      <c r="E467" s="21"/>
      <c r="F467" s="21"/>
      <c r="G467" s="22"/>
      <c r="H467" s="14"/>
      <c r="I467" s="9"/>
      <c r="J467" s="5"/>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row>
    <row r="468" spans="1:66" x14ac:dyDescent="0.2">
      <c r="A468" s="4"/>
      <c r="B468" s="28"/>
      <c r="C468" s="31"/>
      <c r="D468" s="29"/>
      <c r="E468" s="21"/>
      <c r="F468" s="7" t="s">
        <v>19</v>
      </c>
      <c r="G468" s="7" t="s">
        <v>20</v>
      </c>
      <c r="H468" s="14" t="s">
        <v>21</v>
      </c>
      <c r="I468" s="9" t="s">
        <v>22</v>
      </c>
      <c r="J468" s="5"/>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row>
    <row r="469" spans="1:66" x14ac:dyDescent="0.2">
      <c r="A469" s="4"/>
      <c r="B469" s="28"/>
      <c r="C469" s="31"/>
      <c r="D469" s="29" t="s">
        <v>191</v>
      </c>
      <c r="E469" s="21"/>
      <c r="F469" s="21">
        <v>2</v>
      </c>
      <c r="G469" s="22">
        <v>3.2</v>
      </c>
      <c r="H469" s="14">
        <v>0.62</v>
      </c>
      <c r="I469" s="9">
        <f>G469*H469*F469</f>
        <v>3.968</v>
      </c>
      <c r="J469" s="5"/>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row>
    <row r="470" spans="1:66" x14ac:dyDescent="0.2">
      <c r="A470" s="4"/>
      <c r="B470" s="28"/>
      <c r="C470" s="31"/>
      <c r="D470" s="29" t="s">
        <v>333</v>
      </c>
      <c r="E470" s="21"/>
      <c r="F470" s="21">
        <v>1</v>
      </c>
      <c r="G470" s="22">
        <v>0.6</v>
      </c>
      <c r="H470" s="14">
        <v>0.62</v>
      </c>
      <c r="I470" s="9">
        <f>G470*H470*F470</f>
        <v>0.372</v>
      </c>
      <c r="J470" s="5"/>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row>
    <row r="471" spans="1:66" x14ac:dyDescent="0.2">
      <c r="A471" s="4"/>
      <c r="B471" s="28"/>
      <c r="C471" s="31"/>
      <c r="D471" s="29"/>
      <c r="E471" s="21"/>
      <c r="F471" s="5"/>
      <c r="G471" s="22"/>
      <c r="H471" s="14"/>
      <c r="I471" s="9"/>
      <c r="J471" s="5"/>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row>
    <row r="472" spans="1:66" x14ac:dyDescent="0.2">
      <c r="A472" s="4"/>
      <c r="B472" s="28"/>
      <c r="C472" s="31"/>
      <c r="D472" s="29" t="s">
        <v>23</v>
      </c>
      <c r="E472" s="21"/>
      <c r="F472" s="5"/>
      <c r="G472" s="6"/>
      <c r="H472" s="14"/>
      <c r="I472" s="9">
        <f>SUM(I468:I470)</f>
        <v>4.34</v>
      </c>
      <c r="J472" s="5"/>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row>
    <row r="473" spans="1:66" x14ac:dyDescent="0.2">
      <c r="A473" s="4"/>
      <c r="B473" s="28"/>
      <c r="C473" s="31"/>
      <c r="D473" s="29"/>
      <c r="E473" s="21"/>
      <c r="F473" s="21"/>
      <c r="G473" s="22"/>
      <c r="H473" s="14"/>
      <c r="I473" s="9"/>
      <c r="J473" s="5"/>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row>
    <row r="474" spans="1:66" s="48" customFormat="1" x14ac:dyDescent="0.25">
      <c r="A474" s="47"/>
      <c r="B474" s="28"/>
      <c r="C474" s="31"/>
      <c r="D474" s="64" t="s">
        <v>149</v>
      </c>
      <c r="E474" s="61"/>
      <c r="F474" s="61"/>
      <c r="G474" s="61"/>
      <c r="H474" s="62"/>
      <c r="I474" s="80"/>
      <c r="J474" s="6"/>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c r="BG474" s="47"/>
      <c r="BH474" s="47"/>
      <c r="BI474" s="47"/>
      <c r="BJ474" s="47"/>
      <c r="BK474" s="47"/>
      <c r="BL474" s="47"/>
      <c r="BM474" s="47"/>
      <c r="BN474" s="47"/>
    </row>
    <row r="475" spans="1:66" s="48" customFormat="1" x14ac:dyDescent="0.25">
      <c r="A475" s="47"/>
      <c r="B475" s="28"/>
      <c r="C475" s="31"/>
      <c r="D475" s="60"/>
      <c r="E475" s="22"/>
      <c r="F475" s="22"/>
      <c r="G475" s="22"/>
      <c r="H475" s="46"/>
      <c r="I475" s="7"/>
      <c r="J475" s="6"/>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c r="BG475" s="47"/>
      <c r="BH475" s="47"/>
      <c r="BI475" s="47"/>
      <c r="BJ475" s="47"/>
      <c r="BK475" s="47"/>
      <c r="BL475" s="47"/>
      <c r="BM475" s="47"/>
      <c r="BN475" s="47"/>
    </row>
    <row r="476" spans="1:66" s="2" customFormat="1" x14ac:dyDescent="0.2">
      <c r="A476" s="8"/>
      <c r="B476" s="100" t="s">
        <v>205</v>
      </c>
      <c r="C476" s="101"/>
      <c r="D476" s="101"/>
      <c r="E476" s="22"/>
      <c r="F476" s="22"/>
      <c r="G476" s="22"/>
      <c r="H476" s="22"/>
      <c r="I476" s="23"/>
      <c r="J476" s="56"/>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row>
    <row r="477" spans="1:66" s="48" customFormat="1" x14ac:dyDescent="0.25">
      <c r="A477" s="47"/>
      <c r="B477" s="28"/>
      <c r="C477" s="31"/>
      <c r="D477" s="29"/>
      <c r="E477" s="21"/>
      <c r="F477" s="7"/>
      <c r="G477" s="7"/>
      <c r="H477" s="14"/>
      <c r="I477" s="9"/>
      <c r="J477" s="6"/>
      <c r="K477" s="47"/>
      <c r="L477" s="47"/>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7"/>
      <c r="BG477" s="47"/>
      <c r="BH477" s="47"/>
      <c r="BI477" s="47"/>
      <c r="BJ477" s="47"/>
      <c r="BK477" s="47"/>
      <c r="BL477" s="47"/>
      <c r="BM477" s="47"/>
      <c r="BN477" s="47"/>
    </row>
    <row r="478" spans="1:66" s="59" customFormat="1" ht="29.25" customHeight="1" x14ac:dyDescent="0.2">
      <c r="A478" s="58"/>
      <c r="B478" s="39" t="s">
        <v>78</v>
      </c>
      <c r="C478" s="40"/>
      <c r="D478" s="35" t="s">
        <v>68</v>
      </c>
      <c r="E478" s="43"/>
      <c r="F478" s="43" t="s">
        <v>25</v>
      </c>
      <c r="G478" s="43"/>
      <c r="H478" s="53"/>
      <c r="I478" s="70"/>
      <c r="J478" s="32"/>
      <c r="K478" s="58"/>
      <c r="L478" s="58"/>
      <c r="M478" s="58"/>
      <c r="N478" s="58"/>
      <c r="O478" s="58"/>
      <c r="P478" s="58"/>
      <c r="Q478" s="58"/>
      <c r="R478" s="58"/>
      <c r="S478" s="58"/>
      <c r="T478" s="58"/>
      <c r="U478" s="58"/>
      <c r="V478" s="58"/>
      <c r="W478" s="58"/>
      <c r="X478" s="58"/>
      <c r="Y478" s="58"/>
      <c r="Z478" s="58"/>
      <c r="AA478" s="58"/>
      <c r="AB478" s="58"/>
      <c r="AC478" s="58"/>
      <c r="AD478" s="58"/>
      <c r="AE478" s="58"/>
      <c r="AF478" s="58"/>
      <c r="AG478" s="58"/>
      <c r="AH478" s="58"/>
      <c r="AI478" s="58"/>
      <c r="AJ478" s="58"/>
      <c r="AK478" s="58"/>
      <c r="AL478" s="58"/>
      <c r="AM478" s="58"/>
      <c r="AN478" s="58"/>
      <c r="AO478" s="58"/>
      <c r="AP478" s="58"/>
      <c r="AQ478" s="58"/>
      <c r="AR478" s="58"/>
      <c r="AS478" s="58"/>
      <c r="AT478" s="58"/>
      <c r="AU478" s="58"/>
      <c r="AV478" s="58"/>
      <c r="AW478" s="58"/>
      <c r="AX478" s="58"/>
      <c r="AY478" s="58"/>
      <c r="AZ478" s="58"/>
      <c r="BA478" s="58"/>
      <c r="BB478" s="58"/>
      <c r="BC478" s="58"/>
      <c r="BD478" s="58"/>
      <c r="BE478" s="58"/>
      <c r="BF478" s="58"/>
      <c r="BG478" s="58"/>
      <c r="BH478" s="58"/>
      <c r="BI478" s="58"/>
      <c r="BJ478" s="58"/>
      <c r="BK478" s="58"/>
      <c r="BL478" s="58"/>
      <c r="BM478" s="58"/>
      <c r="BN478" s="58"/>
    </row>
    <row r="479" spans="1:66" s="2" customFormat="1" ht="38.25" x14ac:dyDescent="0.2">
      <c r="A479" s="8"/>
      <c r="B479" s="28"/>
      <c r="C479" s="31"/>
      <c r="D479" s="29" t="s">
        <v>370</v>
      </c>
      <c r="E479" s="22"/>
      <c r="F479" s="22"/>
      <c r="G479" s="22"/>
      <c r="H479" s="46"/>
      <c r="I479" s="9"/>
      <c r="J479" s="6"/>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row>
    <row r="480" spans="1:66" s="2" customFormat="1" x14ac:dyDescent="0.2">
      <c r="A480" s="8"/>
      <c r="B480" s="28"/>
      <c r="C480" s="31"/>
      <c r="D480" s="29"/>
      <c r="E480" s="22"/>
      <c r="F480" s="22"/>
      <c r="G480" s="22"/>
      <c r="H480" s="46"/>
      <c r="I480" s="9"/>
      <c r="J480" s="6"/>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row>
    <row r="481" spans="1:66" s="2" customFormat="1" x14ac:dyDescent="0.2">
      <c r="A481" s="8"/>
      <c r="B481" s="28"/>
      <c r="C481" s="31"/>
      <c r="D481" s="29" t="s">
        <v>101</v>
      </c>
      <c r="E481" s="22"/>
      <c r="F481" s="22">
        <v>1</v>
      </c>
      <c r="G481" s="22"/>
      <c r="H481" s="46"/>
      <c r="I481" s="9"/>
      <c r="J481" s="6"/>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row>
    <row r="482" spans="1:66" s="2" customFormat="1" x14ac:dyDescent="0.2">
      <c r="A482" s="8"/>
      <c r="B482" s="28"/>
      <c r="C482" s="31"/>
      <c r="D482" s="29" t="s">
        <v>309</v>
      </c>
      <c r="E482" s="22"/>
      <c r="F482" s="22">
        <v>1</v>
      </c>
      <c r="G482" s="22"/>
      <c r="H482" s="46"/>
      <c r="I482" s="9"/>
      <c r="J482" s="6"/>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row>
    <row r="483" spans="1:66" s="2" customFormat="1" x14ac:dyDescent="0.2">
      <c r="A483" s="8"/>
      <c r="B483" s="28"/>
      <c r="C483" s="31"/>
      <c r="D483" s="29" t="s">
        <v>311</v>
      </c>
      <c r="E483" s="22"/>
      <c r="F483" s="22">
        <v>1</v>
      </c>
      <c r="G483" s="22"/>
      <c r="H483" s="46"/>
      <c r="I483" s="9"/>
      <c r="J483" s="6"/>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row>
    <row r="484" spans="1:66" s="2" customFormat="1" x14ac:dyDescent="0.2">
      <c r="A484" s="8"/>
      <c r="B484" s="28"/>
      <c r="C484" s="31"/>
      <c r="D484" s="29"/>
      <c r="E484" s="22"/>
      <c r="F484" s="22"/>
      <c r="G484" s="22"/>
      <c r="H484" s="46"/>
      <c r="I484" s="9"/>
      <c r="J484" s="6"/>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row>
    <row r="485" spans="1:66" x14ac:dyDescent="0.2">
      <c r="A485" s="4"/>
      <c r="B485" s="28"/>
      <c r="C485" s="31"/>
      <c r="D485" s="29" t="s">
        <v>23</v>
      </c>
      <c r="E485" s="21"/>
      <c r="F485" s="21"/>
      <c r="G485" s="22"/>
      <c r="H485" s="14"/>
      <c r="I485" s="9">
        <v>3</v>
      </c>
      <c r="J485" s="5"/>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row>
    <row r="486" spans="1:66" x14ac:dyDescent="0.2">
      <c r="A486" s="4"/>
      <c r="B486" s="28"/>
      <c r="C486" s="31"/>
      <c r="D486" s="29"/>
      <c r="E486" s="21"/>
      <c r="F486" s="21"/>
      <c r="G486" s="22"/>
      <c r="H486" s="14"/>
      <c r="I486" s="9"/>
      <c r="J486" s="5"/>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row>
    <row r="487" spans="1:66" s="59" customFormat="1" ht="25.5" customHeight="1" x14ac:dyDescent="0.2">
      <c r="A487" s="58"/>
      <c r="B487" s="39" t="s">
        <v>157</v>
      </c>
      <c r="C487" s="40"/>
      <c r="D487" s="35" t="s">
        <v>350</v>
      </c>
      <c r="E487" s="43"/>
      <c r="F487" s="43" t="s">
        <v>25</v>
      </c>
      <c r="G487" s="43"/>
      <c r="H487" s="53"/>
      <c r="I487" s="70"/>
      <c r="J487" s="32"/>
      <c r="K487" s="58"/>
      <c r="L487" s="58"/>
      <c r="M487" s="58"/>
      <c r="N487" s="58"/>
      <c r="O487" s="58"/>
      <c r="P487" s="58"/>
      <c r="Q487" s="58"/>
      <c r="R487" s="58"/>
      <c r="S487" s="58"/>
      <c r="T487" s="58"/>
      <c r="U487" s="58"/>
      <c r="V487" s="58"/>
      <c r="W487" s="58"/>
      <c r="X487" s="58"/>
      <c r="Y487" s="58"/>
      <c r="Z487" s="58"/>
      <c r="AA487" s="58"/>
      <c r="AB487" s="58"/>
      <c r="AC487" s="58"/>
      <c r="AD487" s="58"/>
      <c r="AE487" s="58"/>
      <c r="AF487" s="58"/>
      <c r="AG487" s="58"/>
      <c r="AH487" s="58"/>
      <c r="AI487" s="58"/>
      <c r="AJ487" s="58"/>
      <c r="AK487" s="58"/>
      <c r="AL487" s="58"/>
      <c r="AM487" s="58"/>
      <c r="AN487" s="58"/>
      <c r="AO487" s="58"/>
      <c r="AP487" s="58"/>
      <c r="AQ487" s="58"/>
      <c r="AR487" s="58"/>
      <c r="AS487" s="58"/>
      <c r="AT487" s="58"/>
      <c r="AU487" s="58"/>
      <c r="AV487" s="58"/>
      <c r="AW487" s="58"/>
      <c r="AX487" s="58"/>
      <c r="AY487" s="58"/>
      <c r="AZ487" s="58"/>
      <c r="BA487" s="58"/>
      <c r="BB487" s="58"/>
      <c r="BC487" s="58"/>
      <c r="BD487" s="58"/>
      <c r="BE487" s="58"/>
      <c r="BF487" s="58"/>
      <c r="BG487" s="58"/>
      <c r="BH487" s="58"/>
      <c r="BI487" s="58"/>
      <c r="BJ487" s="58"/>
      <c r="BK487" s="58"/>
      <c r="BL487" s="58"/>
      <c r="BM487" s="58"/>
      <c r="BN487" s="58"/>
    </row>
    <row r="488" spans="1:66" s="2" customFormat="1" ht="51" x14ac:dyDescent="0.2">
      <c r="A488" s="8"/>
      <c r="B488" s="28"/>
      <c r="C488" s="31"/>
      <c r="D488" s="29" t="s">
        <v>351</v>
      </c>
      <c r="E488" s="22"/>
      <c r="F488" s="22"/>
      <c r="G488" s="22"/>
      <c r="H488" s="46"/>
      <c r="I488" s="9"/>
      <c r="J488" s="6"/>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row>
    <row r="489" spans="1:66" s="2" customFormat="1" x14ac:dyDescent="0.2">
      <c r="A489" s="8"/>
      <c r="B489" s="28"/>
      <c r="C489" s="31"/>
      <c r="D489" s="29"/>
      <c r="E489" s="22"/>
      <c r="F489" s="22"/>
      <c r="G489" s="22"/>
      <c r="H489" s="46"/>
      <c r="I489" s="9"/>
      <c r="J489" s="6"/>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row>
    <row r="490" spans="1:66" s="2" customFormat="1" x14ac:dyDescent="0.2">
      <c r="A490" s="8"/>
      <c r="B490" s="28"/>
      <c r="C490" s="31"/>
      <c r="D490" s="29" t="s">
        <v>42</v>
      </c>
      <c r="E490" s="22"/>
      <c r="F490" s="22">
        <v>1</v>
      </c>
      <c r="G490" s="22"/>
      <c r="H490" s="46"/>
      <c r="I490" s="9"/>
      <c r="J490" s="6"/>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row>
    <row r="491" spans="1:66" s="2" customFormat="1" x14ac:dyDescent="0.2">
      <c r="A491" s="8"/>
      <c r="B491" s="28"/>
      <c r="C491" s="31"/>
      <c r="D491" s="29"/>
      <c r="E491" s="22"/>
      <c r="F491" s="22"/>
      <c r="G491" s="22"/>
      <c r="H491" s="46"/>
      <c r="I491" s="9"/>
      <c r="J491" s="6"/>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row>
    <row r="492" spans="1:66" x14ac:dyDescent="0.2">
      <c r="A492" s="4"/>
      <c r="B492" s="28"/>
      <c r="C492" s="31"/>
      <c r="D492" s="29" t="s">
        <v>23</v>
      </c>
      <c r="E492" s="21"/>
      <c r="F492" s="21"/>
      <c r="G492" s="22"/>
      <c r="H492" s="14"/>
      <c r="I492" s="9">
        <v>1</v>
      </c>
      <c r="J492" s="5"/>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row>
    <row r="493" spans="1:66" x14ac:dyDescent="0.2">
      <c r="A493" s="4"/>
      <c r="B493" s="28"/>
      <c r="C493" s="31"/>
      <c r="D493" s="29"/>
      <c r="E493" s="21"/>
      <c r="F493" s="21"/>
      <c r="G493" s="22"/>
      <c r="H493" s="14"/>
      <c r="I493" s="9"/>
      <c r="J493" s="5"/>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row>
    <row r="494" spans="1:66" s="59" customFormat="1" x14ac:dyDescent="0.2">
      <c r="A494" s="58"/>
      <c r="B494" s="39" t="s">
        <v>206</v>
      </c>
      <c r="C494" s="40"/>
      <c r="D494" s="35" t="s">
        <v>151</v>
      </c>
      <c r="E494" s="43"/>
      <c r="F494" s="43" t="s">
        <v>25</v>
      </c>
      <c r="G494" s="43"/>
      <c r="H494" s="53"/>
      <c r="I494" s="70"/>
      <c r="J494" s="32"/>
      <c r="K494" s="58"/>
      <c r="L494" s="58"/>
      <c r="M494" s="58"/>
      <c r="N494" s="58"/>
      <c r="O494" s="58"/>
      <c r="P494" s="58"/>
      <c r="Q494" s="58"/>
      <c r="R494" s="58"/>
      <c r="S494" s="58"/>
      <c r="T494" s="58"/>
      <c r="U494" s="58"/>
      <c r="V494" s="58"/>
      <c r="W494" s="58"/>
      <c r="X494" s="58"/>
      <c r="Y494" s="58"/>
      <c r="Z494" s="58"/>
      <c r="AA494" s="58"/>
      <c r="AB494" s="58"/>
      <c r="AC494" s="58"/>
      <c r="AD494" s="58"/>
      <c r="AE494" s="58"/>
      <c r="AF494" s="58"/>
      <c r="AG494" s="58"/>
      <c r="AH494" s="58"/>
      <c r="AI494" s="58"/>
      <c r="AJ494" s="58"/>
      <c r="AK494" s="58"/>
      <c r="AL494" s="58"/>
      <c r="AM494" s="58"/>
      <c r="AN494" s="58"/>
      <c r="AO494" s="58"/>
      <c r="AP494" s="58"/>
      <c r="AQ494" s="58"/>
      <c r="AR494" s="58"/>
      <c r="AS494" s="58"/>
      <c r="AT494" s="58"/>
      <c r="AU494" s="58"/>
      <c r="AV494" s="58"/>
      <c r="AW494" s="58"/>
      <c r="AX494" s="58"/>
      <c r="AY494" s="58"/>
      <c r="AZ494" s="58"/>
      <c r="BA494" s="58"/>
      <c r="BB494" s="58"/>
      <c r="BC494" s="58"/>
      <c r="BD494" s="58"/>
      <c r="BE494" s="58"/>
      <c r="BF494" s="58"/>
      <c r="BG494" s="58"/>
      <c r="BH494" s="58"/>
      <c r="BI494" s="58"/>
      <c r="BJ494" s="58"/>
      <c r="BK494" s="58"/>
      <c r="BL494" s="58"/>
      <c r="BM494" s="58"/>
      <c r="BN494" s="58"/>
    </row>
    <row r="495" spans="1:66" s="2" customFormat="1" ht="89.25" x14ac:dyDescent="0.2">
      <c r="A495" s="8"/>
      <c r="B495" s="28"/>
      <c r="C495" s="31"/>
      <c r="D495" s="29" t="s">
        <v>371</v>
      </c>
      <c r="E495" s="22"/>
      <c r="F495" s="22"/>
      <c r="G495" s="22"/>
      <c r="H495" s="46"/>
      <c r="I495" s="9"/>
      <c r="J495" s="6"/>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row>
    <row r="496" spans="1:66" s="2" customFormat="1" x14ac:dyDescent="0.2">
      <c r="A496" s="8"/>
      <c r="B496" s="28"/>
      <c r="C496" s="31"/>
      <c r="D496" s="29"/>
      <c r="E496" s="22"/>
      <c r="F496" s="22"/>
      <c r="G496" s="22"/>
      <c r="H496" s="46"/>
      <c r="I496" s="9"/>
      <c r="J496" s="6"/>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row>
    <row r="497" spans="1:66" s="2" customFormat="1" x14ac:dyDescent="0.2">
      <c r="A497" s="8"/>
      <c r="B497" s="28"/>
      <c r="C497" s="31"/>
      <c r="D497" s="29" t="s">
        <v>119</v>
      </c>
      <c r="E497" s="22"/>
      <c r="F497" s="22">
        <v>1</v>
      </c>
      <c r="G497" s="22"/>
      <c r="H497" s="46"/>
      <c r="I497" s="9"/>
      <c r="J497" s="6"/>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row>
    <row r="498" spans="1:66" s="2" customFormat="1" x14ac:dyDescent="0.2">
      <c r="A498" s="8"/>
      <c r="B498" s="28"/>
      <c r="C498" s="31"/>
      <c r="D498" s="29"/>
      <c r="E498" s="22"/>
      <c r="F498" s="22"/>
      <c r="G498" s="22"/>
      <c r="H498" s="46"/>
      <c r="I498" s="9"/>
      <c r="J498" s="6"/>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row>
    <row r="499" spans="1:66" x14ac:dyDescent="0.2">
      <c r="A499" s="4"/>
      <c r="B499" s="28"/>
      <c r="C499" s="31"/>
      <c r="D499" s="29" t="s">
        <v>23</v>
      </c>
      <c r="E499" s="21"/>
      <c r="F499" s="21"/>
      <c r="G499" s="22"/>
      <c r="H499" s="14"/>
      <c r="I499" s="9">
        <f>SUM(F496:F497)</f>
        <v>1</v>
      </c>
      <c r="J499" s="5"/>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row>
    <row r="500" spans="1:66" x14ac:dyDescent="0.2">
      <c r="A500" s="4"/>
      <c r="B500" s="28"/>
      <c r="C500" s="31"/>
      <c r="D500" s="29"/>
      <c r="E500" s="21"/>
      <c r="F500" s="21"/>
      <c r="G500" s="22"/>
      <c r="H500" s="14"/>
      <c r="I500" s="9"/>
      <c r="J500" s="5"/>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row>
    <row r="501" spans="1:66" s="59" customFormat="1" x14ac:dyDescent="0.2">
      <c r="A501" s="58"/>
      <c r="B501" s="39" t="s">
        <v>341</v>
      </c>
      <c r="C501" s="40"/>
      <c r="D501" s="35" t="s">
        <v>342</v>
      </c>
      <c r="E501" s="43"/>
      <c r="F501" s="43" t="s">
        <v>25</v>
      </c>
      <c r="G501" s="43"/>
      <c r="H501" s="53"/>
      <c r="I501" s="70"/>
      <c r="J501" s="32"/>
      <c r="K501" s="58"/>
      <c r="L501" s="58"/>
      <c r="M501" s="58"/>
      <c r="N501" s="58"/>
      <c r="O501" s="58"/>
      <c r="P501" s="58"/>
      <c r="Q501" s="58"/>
      <c r="R501" s="58"/>
      <c r="S501" s="58"/>
      <c r="T501" s="58"/>
      <c r="U501" s="58"/>
      <c r="V501" s="58"/>
      <c r="W501" s="58"/>
      <c r="X501" s="58"/>
      <c r="Y501" s="58"/>
      <c r="Z501" s="58"/>
      <c r="AA501" s="58"/>
      <c r="AB501" s="58"/>
      <c r="AC501" s="58"/>
      <c r="AD501" s="58"/>
      <c r="AE501" s="58"/>
      <c r="AF501" s="58"/>
      <c r="AG501" s="58"/>
      <c r="AH501" s="58"/>
      <c r="AI501" s="58"/>
      <c r="AJ501" s="58"/>
      <c r="AK501" s="58"/>
      <c r="AL501" s="58"/>
      <c r="AM501" s="58"/>
      <c r="AN501" s="58"/>
      <c r="AO501" s="58"/>
      <c r="AP501" s="58"/>
      <c r="AQ501" s="58"/>
      <c r="AR501" s="58"/>
      <c r="AS501" s="58"/>
      <c r="AT501" s="58"/>
      <c r="AU501" s="58"/>
      <c r="AV501" s="58"/>
      <c r="AW501" s="58"/>
      <c r="AX501" s="58"/>
      <c r="AY501" s="58"/>
      <c r="AZ501" s="58"/>
      <c r="BA501" s="58"/>
      <c r="BB501" s="58"/>
      <c r="BC501" s="58"/>
      <c r="BD501" s="58"/>
      <c r="BE501" s="58"/>
      <c r="BF501" s="58"/>
      <c r="BG501" s="58"/>
      <c r="BH501" s="58"/>
      <c r="BI501" s="58"/>
      <c r="BJ501" s="58"/>
      <c r="BK501" s="58"/>
      <c r="BL501" s="58"/>
      <c r="BM501" s="58"/>
      <c r="BN501" s="58"/>
    </row>
    <row r="502" spans="1:66" s="2" customFormat="1" ht="76.5" x14ac:dyDescent="0.2">
      <c r="A502" s="8"/>
      <c r="B502" s="28"/>
      <c r="C502" s="31"/>
      <c r="D502" s="29" t="s">
        <v>344</v>
      </c>
      <c r="E502" s="22"/>
      <c r="F502" s="22"/>
      <c r="G502" s="22"/>
      <c r="H502" s="46"/>
      <c r="I502" s="9"/>
      <c r="J502" s="6"/>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row>
    <row r="503" spans="1:66" s="2" customFormat="1" x14ac:dyDescent="0.2">
      <c r="A503" s="8"/>
      <c r="B503" s="28"/>
      <c r="C503" s="31"/>
      <c r="D503" s="29"/>
      <c r="E503" s="22"/>
      <c r="F503" s="22"/>
      <c r="G503" s="22"/>
      <c r="H503" s="46"/>
      <c r="I503" s="9"/>
      <c r="J503" s="6"/>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row>
    <row r="504" spans="1:66" s="2" customFormat="1" x14ac:dyDescent="0.2">
      <c r="A504" s="8"/>
      <c r="B504" s="28"/>
      <c r="C504" s="31"/>
      <c r="D504" s="29" t="s">
        <v>343</v>
      </c>
      <c r="E504" s="22"/>
      <c r="F504" s="22">
        <v>2</v>
      </c>
      <c r="G504" s="22"/>
      <c r="H504" s="46"/>
      <c r="I504" s="9"/>
      <c r="J504" s="6"/>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row>
    <row r="505" spans="1:66" s="2" customFormat="1" x14ac:dyDescent="0.2">
      <c r="A505" s="8"/>
      <c r="B505" s="28"/>
      <c r="C505" s="31"/>
      <c r="D505" s="29"/>
      <c r="E505" s="22"/>
      <c r="F505" s="22"/>
      <c r="G505" s="22"/>
      <c r="H505" s="46"/>
      <c r="I505" s="9"/>
      <c r="J505" s="6"/>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row>
    <row r="506" spans="1:66" x14ac:dyDescent="0.2">
      <c r="A506" s="4"/>
      <c r="B506" s="28"/>
      <c r="C506" s="31"/>
      <c r="D506" s="29" t="s">
        <v>23</v>
      </c>
      <c r="E506" s="21"/>
      <c r="F506" s="21"/>
      <c r="G506" s="22"/>
      <c r="H506" s="14"/>
      <c r="I506" s="9">
        <f>SUM(F503:F504)</f>
        <v>2</v>
      </c>
      <c r="J506" s="5"/>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row>
    <row r="507" spans="1:66" x14ac:dyDescent="0.2">
      <c r="A507" s="4"/>
      <c r="B507" s="28"/>
      <c r="C507" s="31"/>
      <c r="D507" s="29"/>
      <c r="E507" s="21"/>
      <c r="F507" s="21"/>
      <c r="G507" s="22"/>
      <c r="H507" s="14"/>
      <c r="I507" s="9"/>
      <c r="J507" s="5"/>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row>
    <row r="508" spans="1:66" s="48" customFormat="1" x14ac:dyDescent="0.25">
      <c r="A508" s="47"/>
      <c r="B508" s="28"/>
      <c r="C508" s="31"/>
      <c r="D508" s="64" t="s">
        <v>204</v>
      </c>
      <c r="E508" s="61"/>
      <c r="F508" s="61"/>
      <c r="G508" s="61"/>
      <c r="H508" s="62"/>
      <c r="I508" s="80"/>
      <c r="J508" s="6"/>
      <c r="K508" s="47"/>
      <c r="L508" s="47"/>
      <c r="M508" s="47"/>
      <c r="N508" s="47"/>
      <c r="O508" s="47"/>
      <c r="P508" s="47"/>
      <c r="Q508" s="47"/>
      <c r="R508" s="47"/>
      <c r="S508" s="47"/>
      <c r="T508" s="47"/>
      <c r="U508" s="47"/>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C508" s="47"/>
      <c r="BD508" s="47"/>
      <c r="BE508" s="47"/>
      <c r="BF508" s="47"/>
      <c r="BG508" s="47"/>
      <c r="BH508" s="47"/>
      <c r="BI508" s="47"/>
      <c r="BJ508" s="47"/>
      <c r="BK508" s="47"/>
      <c r="BL508" s="47"/>
      <c r="BM508" s="47"/>
      <c r="BN508" s="47"/>
    </row>
    <row r="509" spans="1:66" s="48" customFormat="1" x14ac:dyDescent="0.25">
      <c r="A509" s="47"/>
      <c r="B509" s="28"/>
      <c r="C509" s="31"/>
      <c r="D509" s="60"/>
      <c r="E509" s="22"/>
      <c r="F509" s="22"/>
      <c r="G509" s="22"/>
      <c r="H509" s="46"/>
      <c r="I509" s="7"/>
      <c r="J509" s="6"/>
      <c r="K509" s="47"/>
      <c r="L509" s="47"/>
      <c r="M509" s="47"/>
      <c r="N509" s="47"/>
      <c r="O509" s="47"/>
      <c r="P509" s="47"/>
      <c r="Q509" s="47"/>
      <c r="R509" s="47"/>
      <c r="S509" s="47"/>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c r="BE509" s="47"/>
      <c r="BF509" s="47"/>
      <c r="BG509" s="47"/>
      <c r="BH509" s="47"/>
      <c r="BI509" s="47"/>
      <c r="BJ509" s="47"/>
      <c r="BK509" s="47"/>
      <c r="BL509" s="47"/>
      <c r="BM509" s="47"/>
      <c r="BN509" s="47"/>
    </row>
    <row r="510" spans="1:66" s="2" customFormat="1" x14ac:dyDescent="0.2">
      <c r="A510" s="8"/>
      <c r="B510" s="100" t="s">
        <v>207</v>
      </c>
      <c r="C510" s="101"/>
      <c r="D510" s="101"/>
      <c r="E510" s="22"/>
      <c r="F510" s="22"/>
      <c r="G510" s="22"/>
      <c r="H510" s="22"/>
      <c r="I510" s="23"/>
      <c r="J510" s="56"/>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row>
    <row r="511" spans="1:66" s="48" customFormat="1" x14ac:dyDescent="0.25">
      <c r="A511" s="47"/>
      <c r="B511" s="28"/>
      <c r="C511" s="31"/>
      <c r="D511" s="29"/>
      <c r="E511" s="21"/>
      <c r="F511" s="7"/>
      <c r="G511" s="7"/>
      <c r="H511" s="14"/>
      <c r="I511" s="9"/>
      <c r="J511" s="6"/>
      <c r="K511" s="47"/>
      <c r="L511" s="47"/>
      <c r="M511" s="47"/>
      <c r="N511" s="47"/>
      <c r="O511" s="47"/>
      <c r="P511" s="47"/>
      <c r="Q511" s="47"/>
      <c r="R511" s="47"/>
      <c r="S511" s="47"/>
      <c r="T511" s="47"/>
      <c r="U511" s="47"/>
      <c r="V511" s="47"/>
      <c r="W511" s="47"/>
      <c r="X511" s="47"/>
      <c r="Y511" s="47"/>
      <c r="Z511" s="47"/>
      <c r="AA511" s="47"/>
      <c r="AB511" s="47"/>
      <c r="AC511" s="47"/>
      <c r="AD511" s="47"/>
      <c r="AE511" s="47"/>
      <c r="AF511" s="47"/>
      <c r="AG511" s="47"/>
      <c r="AH511" s="47"/>
      <c r="AI511" s="47"/>
      <c r="AJ511" s="47"/>
      <c r="AK511" s="47"/>
      <c r="AL511" s="47"/>
      <c r="AM511" s="47"/>
      <c r="AN511" s="47"/>
      <c r="AO511" s="47"/>
      <c r="AP511" s="47"/>
      <c r="AQ511" s="47"/>
      <c r="AR511" s="47"/>
      <c r="AS511" s="47"/>
      <c r="AT511" s="47"/>
      <c r="AU511" s="47"/>
      <c r="AV511" s="47"/>
      <c r="AW511" s="47"/>
      <c r="AX511" s="47"/>
      <c r="AY511" s="47"/>
      <c r="AZ511" s="47"/>
      <c r="BA511" s="47"/>
      <c r="BB511" s="47"/>
      <c r="BC511" s="47"/>
      <c r="BD511" s="47"/>
      <c r="BE511" s="47"/>
      <c r="BF511" s="47"/>
      <c r="BG511" s="47"/>
      <c r="BH511" s="47"/>
      <c r="BI511" s="47"/>
      <c r="BJ511" s="47"/>
      <c r="BK511" s="47"/>
      <c r="BL511" s="47"/>
      <c r="BM511" s="47"/>
      <c r="BN511" s="47"/>
    </row>
    <row r="512" spans="1:66" s="2" customFormat="1" x14ac:dyDescent="0.2">
      <c r="A512" s="8"/>
      <c r="B512" s="28" t="s">
        <v>79</v>
      </c>
      <c r="C512" s="31"/>
      <c r="D512" s="29" t="s">
        <v>120</v>
      </c>
      <c r="E512" s="22"/>
      <c r="F512" s="22" t="s">
        <v>25</v>
      </c>
      <c r="G512" s="22"/>
      <c r="H512" s="46"/>
      <c r="I512" s="9"/>
      <c r="J512" s="6"/>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row>
    <row r="513" spans="1:66" s="78" customFormat="1" ht="99.75" customHeight="1" x14ac:dyDescent="0.25">
      <c r="A513" s="73"/>
      <c r="B513" s="74"/>
      <c r="C513" s="75"/>
      <c r="D513" s="72" t="s">
        <v>345</v>
      </c>
      <c r="E513" s="72"/>
      <c r="F513" s="72"/>
      <c r="G513" s="76"/>
      <c r="H513" s="76"/>
      <c r="I513" s="81"/>
      <c r="J513" s="77"/>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c r="AQ513" s="73"/>
      <c r="AR513" s="73"/>
      <c r="AS513" s="73"/>
      <c r="AT513" s="73"/>
      <c r="AU513" s="73"/>
      <c r="AV513" s="73"/>
      <c r="AW513" s="73"/>
      <c r="AX513" s="73"/>
      <c r="AY513" s="73"/>
      <c r="AZ513" s="73"/>
      <c r="BA513" s="73"/>
      <c r="BB513" s="73"/>
      <c r="BC513" s="73"/>
      <c r="BD513" s="73"/>
      <c r="BE513" s="73"/>
      <c r="BF513" s="73"/>
      <c r="BG513" s="73"/>
      <c r="BH513" s="73"/>
      <c r="BI513" s="73"/>
      <c r="BJ513" s="73"/>
      <c r="BK513" s="73"/>
      <c r="BL513" s="73"/>
      <c r="BM513" s="73"/>
      <c r="BN513" s="73"/>
    </row>
    <row r="514" spans="1:66" s="2" customFormat="1" x14ac:dyDescent="0.2">
      <c r="A514" s="8"/>
      <c r="B514" s="69"/>
      <c r="C514" s="45"/>
      <c r="D514" s="66"/>
      <c r="E514" s="22"/>
      <c r="F514" s="7" t="s">
        <v>19</v>
      </c>
      <c r="G514" s="7" t="s">
        <v>20</v>
      </c>
      <c r="H514" s="14" t="s">
        <v>21</v>
      </c>
      <c r="I514" s="9" t="s">
        <v>22</v>
      </c>
      <c r="J514" s="6"/>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row>
    <row r="515" spans="1:66" x14ac:dyDescent="0.2">
      <c r="A515" s="4"/>
      <c r="B515" s="28"/>
      <c r="C515" s="31"/>
      <c r="D515" s="29" t="s">
        <v>288</v>
      </c>
      <c r="E515" s="21"/>
      <c r="F515" s="5">
        <v>2</v>
      </c>
      <c r="G515" s="6"/>
      <c r="H515" s="1"/>
      <c r="I515" s="1"/>
      <c r="J515" s="5"/>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row>
    <row r="516" spans="1:66" x14ac:dyDescent="0.2">
      <c r="A516" s="4"/>
      <c r="B516" s="28"/>
      <c r="C516" s="31"/>
      <c r="D516" s="29" t="s">
        <v>352</v>
      </c>
      <c r="E516" s="21"/>
      <c r="F516" s="5">
        <v>1</v>
      </c>
      <c r="G516" s="6"/>
      <c r="H516" s="14"/>
      <c r="I516" s="24"/>
      <c r="J516" s="5"/>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row>
    <row r="517" spans="1:66" x14ac:dyDescent="0.2">
      <c r="A517" s="4"/>
      <c r="B517" s="28"/>
      <c r="C517" s="31"/>
      <c r="D517" s="29" t="s">
        <v>290</v>
      </c>
      <c r="E517" s="21"/>
      <c r="F517" s="5">
        <v>1</v>
      </c>
      <c r="G517" s="6"/>
      <c r="H517" s="14"/>
      <c r="I517" s="24"/>
      <c r="J517" s="5"/>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row>
    <row r="518" spans="1:66" x14ac:dyDescent="0.2">
      <c r="A518" s="4"/>
      <c r="B518" s="28"/>
      <c r="C518" s="31"/>
      <c r="D518" s="29" t="s">
        <v>293</v>
      </c>
      <c r="E518" s="21"/>
      <c r="F518" s="5">
        <v>1</v>
      </c>
      <c r="G518" s="6"/>
      <c r="H518" s="14"/>
      <c r="I518" s="7"/>
      <c r="J518" s="5"/>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row>
    <row r="519" spans="1:66" x14ac:dyDescent="0.2">
      <c r="A519" s="4"/>
      <c r="B519" s="28"/>
      <c r="C519" s="31"/>
      <c r="D519" s="29" t="s">
        <v>353</v>
      </c>
      <c r="E519" s="21"/>
      <c r="F519" s="5">
        <v>1</v>
      </c>
      <c r="G519" s="6"/>
      <c r="H519" s="14"/>
      <c r="I519" s="7"/>
      <c r="J519" s="5"/>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row>
    <row r="520" spans="1:66" x14ac:dyDescent="0.2">
      <c r="A520" s="4"/>
      <c r="B520" s="28"/>
      <c r="C520" s="31"/>
      <c r="D520" s="29" t="s">
        <v>354</v>
      </c>
      <c r="E520" s="21"/>
      <c r="F520" s="5">
        <v>1</v>
      </c>
      <c r="G520" s="6"/>
      <c r="H520" s="14"/>
      <c r="I520" s="7"/>
      <c r="J520" s="5"/>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row>
    <row r="521" spans="1:66" x14ac:dyDescent="0.2">
      <c r="A521" s="4"/>
      <c r="B521" s="28"/>
      <c r="C521" s="31"/>
      <c r="D521" s="29" t="s">
        <v>355</v>
      </c>
      <c r="E521" s="21"/>
      <c r="F521" s="5">
        <v>1</v>
      </c>
      <c r="G521" s="6"/>
      <c r="H521" s="14"/>
      <c r="I521" s="7"/>
      <c r="J521" s="5"/>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row>
    <row r="522" spans="1:66" x14ac:dyDescent="0.2">
      <c r="A522" s="4"/>
      <c r="B522" s="28"/>
      <c r="C522" s="31"/>
      <c r="D522" s="29" t="s">
        <v>355</v>
      </c>
      <c r="E522" s="21"/>
      <c r="F522" s="5">
        <v>1</v>
      </c>
      <c r="G522" s="6"/>
      <c r="H522" s="14"/>
      <c r="I522" s="7"/>
      <c r="J522" s="5"/>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row>
    <row r="523" spans="1:66" x14ac:dyDescent="0.2">
      <c r="A523" s="4"/>
      <c r="B523" s="28"/>
      <c r="C523" s="31"/>
      <c r="D523" s="29" t="s">
        <v>356</v>
      </c>
      <c r="E523" s="21"/>
      <c r="F523" s="5">
        <v>1</v>
      </c>
      <c r="G523" s="6"/>
      <c r="H523" s="14"/>
      <c r="I523" s="7"/>
      <c r="J523" s="5"/>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row>
    <row r="524" spans="1:66" x14ac:dyDescent="0.2">
      <c r="A524" s="4"/>
      <c r="B524" s="28"/>
      <c r="C524" s="31"/>
      <c r="D524" s="29" t="s">
        <v>296</v>
      </c>
      <c r="E524" s="21"/>
      <c r="F524" s="5">
        <v>1</v>
      </c>
      <c r="G524" s="6"/>
      <c r="H524" s="14"/>
      <c r="I524" s="7"/>
      <c r="J524" s="5"/>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row>
    <row r="525" spans="1:66" x14ac:dyDescent="0.2">
      <c r="A525" s="4"/>
      <c r="B525" s="28"/>
      <c r="C525" s="31"/>
      <c r="D525" s="29" t="s">
        <v>300</v>
      </c>
      <c r="E525" s="21"/>
      <c r="F525" s="5">
        <v>1</v>
      </c>
      <c r="G525" s="6"/>
      <c r="H525" s="14"/>
      <c r="I525" s="7"/>
      <c r="J525" s="5"/>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row>
    <row r="526" spans="1:66" x14ac:dyDescent="0.2">
      <c r="A526" s="4"/>
      <c r="B526" s="28"/>
      <c r="C526" s="31"/>
      <c r="D526" s="29"/>
      <c r="E526" s="21"/>
      <c r="F526" s="5"/>
      <c r="G526" s="6"/>
      <c r="H526" s="14"/>
      <c r="I526" s="7"/>
      <c r="J526" s="5"/>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row>
    <row r="527" spans="1:66" x14ac:dyDescent="0.2">
      <c r="A527" s="4"/>
      <c r="B527" s="28"/>
      <c r="C527" s="31"/>
      <c r="D527" s="29" t="s">
        <v>23</v>
      </c>
      <c r="E527" s="21"/>
      <c r="F527" s="1"/>
      <c r="G527" s="6"/>
      <c r="H527" s="14"/>
      <c r="I527" s="9">
        <v>1</v>
      </c>
      <c r="J527" s="5"/>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row>
    <row r="528" spans="1:66" x14ac:dyDescent="0.2">
      <c r="A528" s="4"/>
      <c r="B528" s="28"/>
      <c r="C528" s="31"/>
      <c r="D528" s="29"/>
      <c r="E528" s="21"/>
      <c r="F528" s="1"/>
      <c r="G528" s="6"/>
      <c r="H528" s="14"/>
      <c r="I528" s="9"/>
      <c r="J528" s="5"/>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row>
    <row r="529" spans="1:66" s="59" customFormat="1" x14ac:dyDescent="0.2">
      <c r="A529" s="58"/>
      <c r="B529" s="39" t="s">
        <v>178</v>
      </c>
      <c r="C529" s="40"/>
      <c r="D529" s="35" t="s">
        <v>156</v>
      </c>
      <c r="E529" s="43"/>
      <c r="F529" s="43" t="s">
        <v>25</v>
      </c>
      <c r="G529" s="43"/>
      <c r="H529" s="53"/>
      <c r="I529" s="70"/>
      <c r="J529" s="32"/>
      <c r="K529" s="58"/>
      <c r="L529" s="58"/>
      <c r="M529" s="58"/>
      <c r="N529" s="58"/>
      <c r="O529" s="58"/>
      <c r="P529" s="58"/>
      <c r="Q529" s="58"/>
      <c r="R529" s="58"/>
      <c r="S529" s="58"/>
      <c r="T529" s="58"/>
      <c r="U529" s="58"/>
      <c r="V529" s="58"/>
      <c r="W529" s="58"/>
      <c r="X529" s="58"/>
      <c r="Y529" s="58"/>
      <c r="Z529" s="58"/>
      <c r="AA529" s="58"/>
      <c r="AB529" s="58"/>
      <c r="AC529" s="58"/>
      <c r="AD529" s="58"/>
      <c r="AE529" s="58"/>
      <c r="AF529" s="58"/>
      <c r="AG529" s="58"/>
      <c r="AH529" s="58"/>
      <c r="AI529" s="58"/>
      <c r="AJ529" s="58"/>
      <c r="AK529" s="58"/>
      <c r="AL529" s="58"/>
      <c r="AM529" s="58"/>
      <c r="AN529" s="58"/>
      <c r="AO529" s="58"/>
      <c r="AP529" s="58"/>
      <c r="AQ529" s="58"/>
      <c r="AR529" s="58"/>
      <c r="AS529" s="58"/>
      <c r="AT529" s="58"/>
      <c r="AU529" s="58"/>
      <c r="AV529" s="58"/>
      <c r="AW529" s="58"/>
      <c r="AX529" s="58"/>
      <c r="AY529" s="58"/>
      <c r="AZ529" s="58"/>
      <c r="BA529" s="58"/>
      <c r="BB529" s="58"/>
      <c r="BC529" s="58"/>
      <c r="BD529" s="58"/>
      <c r="BE529" s="58"/>
      <c r="BF529" s="58"/>
      <c r="BG529" s="58"/>
      <c r="BH529" s="58"/>
      <c r="BI529" s="58"/>
      <c r="BJ529" s="58"/>
      <c r="BK529" s="58"/>
      <c r="BL529" s="58"/>
      <c r="BM529" s="58"/>
      <c r="BN529" s="58"/>
    </row>
    <row r="530" spans="1:66" s="78" customFormat="1" ht="27.6" customHeight="1" x14ac:dyDescent="0.25">
      <c r="A530" s="73"/>
      <c r="B530" s="74"/>
      <c r="C530" s="75"/>
      <c r="D530" s="72" t="s">
        <v>203</v>
      </c>
      <c r="E530" s="72"/>
      <c r="F530" s="72"/>
      <c r="G530" s="76"/>
      <c r="H530" s="76"/>
      <c r="I530" s="81"/>
      <c r="J530" s="77"/>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c r="AQ530" s="73"/>
      <c r="AR530" s="73"/>
      <c r="AS530" s="73"/>
      <c r="AT530" s="73"/>
      <c r="AU530" s="73"/>
      <c r="AV530" s="73"/>
      <c r="AW530" s="73"/>
      <c r="AX530" s="73"/>
      <c r="AY530" s="73"/>
      <c r="AZ530" s="73"/>
      <c r="BA530" s="73"/>
      <c r="BB530" s="73"/>
      <c r="BC530" s="73"/>
      <c r="BD530" s="73"/>
      <c r="BE530" s="73"/>
      <c r="BF530" s="73"/>
      <c r="BG530" s="73"/>
      <c r="BH530" s="73"/>
      <c r="BI530" s="73"/>
      <c r="BJ530" s="73"/>
      <c r="BK530" s="73"/>
      <c r="BL530" s="73"/>
      <c r="BM530" s="73"/>
      <c r="BN530" s="73"/>
    </row>
    <row r="531" spans="1:66" x14ac:dyDescent="0.2">
      <c r="A531" s="4"/>
      <c r="B531" s="28"/>
      <c r="C531" s="31"/>
      <c r="D531" s="29" t="s">
        <v>400</v>
      </c>
      <c r="E531" s="21"/>
      <c r="F531" s="5">
        <v>2</v>
      </c>
      <c r="G531" s="6"/>
      <c r="H531" s="1"/>
      <c r="I531" s="1"/>
      <c r="J531" s="5"/>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row>
    <row r="532" spans="1:66" x14ac:dyDescent="0.2">
      <c r="A532" s="4"/>
      <c r="B532" s="28"/>
      <c r="C532" s="31"/>
      <c r="D532" s="29" t="s">
        <v>59</v>
      </c>
      <c r="E532" s="21"/>
      <c r="F532" s="5">
        <v>1</v>
      </c>
      <c r="G532" s="6"/>
      <c r="H532" s="14"/>
      <c r="I532" s="7"/>
      <c r="J532" s="5"/>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row>
    <row r="533" spans="1:66" x14ac:dyDescent="0.2">
      <c r="A533" s="4"/>
      <c r="B533" s="28"/>
      <c r="C533" s="31"/>
      <c r="D533" s="29" t="s">
        <v>40</v>
      </c>
      <c r="E533" s="21"/>
      <c r="F533" s="5">
        <v>1</v>
      </c>
      <c r="G533" s="6"/>
      <c r="H533" s="14"/>
      <c r="I533" s="7"/>
      <c r="J533" s="5"/>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row>
    <row r="534" spans="1:66" s="2" customFormat="1" x14ac:dyDescent="0.2">
      <c r="A534" s="8"/>
      <c r="B534" s="69"/>
      <c r="C534" s="45"/>
      <c r="D534" s="66"/>
      <c r="E534" s="22"/>
      <c r="F534" s="22"/>
      <c r="G534" s="22"/>
      <c r="H534" s="22"/>
      <c r="I534" s="23"/>
      <c r="J534" s="6"/>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row>
    <row r="535" spans="1:66" x14ac:dyDescent="0.2">
      <c r="A535" s="4"/>
      <c r="B535" s="28"/>
      <c r="C535" s="31"/>
      <c r="D535" s="29" t="s">
        <v>23</v>
      </c>
      <c r="E535" s="21"/>
      <c r="F535" s="1"/>
      <c r="G535" s="6"/>
      <c r="H535" s="14"/>
      <c r="I535" s="9">
        <f>SUM(F531:F533)</f>
        <v>4</v>
      </c>
      <c r="J535" s="5"/>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row>
    <row r="536" spans="1:66" x14ac:dyDescent="0.2">
      <c r="A536" s="4"/>
      <c r="B536" s="28"/>
      <c r="C536" s="31"/>
      <c r="D536" s="29"/>
      <c r="E536" s="21"/>
      <c r="F536" s="1"/>
      <c r="G536" s="6"/>
      <c r="H536" s="14"/>
      <c r="I536" s="9"/>
      <c r="J536" s="5"/>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row>
    <row r="537" spans="1:66" s="59" customFormat="1" x14ac:dyDescent="0.2">
      <c r="A537" s="58"/>
      <c r="B537" s="39" t="s">
        <v>415</v>
      </c>
      <c r="C537" s="40"/>
      <c r="D537" s="35" t="s">
        <v>401</v>
      </c>
      <c r="E537" s="43"/>
      <c r="F537" s="43" t="s">
        <v>25</v>
      </c>
      <c r="G537" s="43"/>
      <c r="H537" s="53"/>
      <c r="I537" s="70"/>
      <c r="J537" s="32"/>
      <c r="K537" s="58"/>
      <c r="L537" s="58"/>
      <c r="M537" s="58"/>
      <c r="N537" s="58"/>
      <c r="O537" s="58"/>
      <c r="P537" s="58"/>
      <c r="Q537" s="58"/>
      <c r="R537" s="58"/>
      <c r="S537" s="58"/>
      <c r="T537" s="58"/>
      <c r="U537" s="58"/>
      <c r="V537" s="58"/>
      <c r="W537" s="58"/>
      <c r="X537" s="58"/>
      <c r="Y537" s="58"/>
      <c r="Z537" s="58"/>
      <c r="AA537" s="58"/>
      <c r="AB537" s="58"/>
      <c r="AC537" s="58"/>
      <c r="AD537" s="58"/>
      <c r="AE537" s="58"/>
      <c r="AF537" s="58"/>
      <c r="AG537" s="58"/>
      <c r="AH537" s="58"/>
      <c r="AI537" s="58"/>
      <c r="AJ537" s="58"/>
      <c r="AK537" s="58"/>
      <c r="AL537" s="58"/>
      <c r="AM537" s="58"/>
      <c r="AN537" s="58"/>
      <c r="AO537" s="58"/>
      <c r="AP537" s="58"/>
      <c r="AQ537" s="58"/>
      <c r="AR537" s="58"/>
      <c r="AS537" s="58"/>
      <c r="AT537" s="58"/>
      <c r="AU537" s="58"/>
      <c r="AV537" s="58"/>
      <c r="AW537" s="58"/>
      <c r="AX537" s="58"/>
      <c r="AY537" s="58"/>
      <c r="AZ537" s="58"/>
      <c r="BA537" s="58"/>
      <c r="BB537" s="58"/>
      <c r="BC537" s="58"/>
      <c r="BD537" s="58"/>
      <c r="BE537" s="58"/>
      <c r="BF537" s="58"/>
      <c r="BG537" s="58"/>
      <c r="BH537" s="58"/>
      <c r="BI537" s="58"/>
      <c r="BJ537" s="58"/>
      <c r="BK537" s="58"/>
      <c r="BL537" s="58"/>
      <c r="BM537" s="58"/>
      <c r="BN537" s="58"/>
    </row>
    <row r="538" spans="1:66" s="78" customFormat="1" ht="27.6" customHeight="1" x14ac:dyDescent="0.25">
      <c r="A538" s="73"/>
      <c r="B538" s="74"/>
      <c r="C538" s="75"/>
      <c r="D538" s="72" t="s">
        <v>402</v>
      </c>
      <c r="E538" s="72"/>
      <c r="F538" s="72"/>
      <c r="G538" s="76"/>
      <c r="H538" s="76"/>
      <c r="I538" s="81"/>
      <c r="J538" s="77"/>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c r="AQ538" s="73"/>
      <c r="AR538" s="73"/>
      <c r="AS538" s="73"/>
      <c r="AT538" s="73"/>
      <c r="AU538" s="73"/>
      <c r="AV538" s="73"/>
      <c r="AW538" s="73"/>
      <c r="AX538" s="73"/>
      <c r="AY538" s="73"/>
      <c r="AZ538" s="73"/>
      <c r="BA538" s="73"/>
      <c r="BB538" s="73"/>
      <c r="BC538" s="73"/>
      <c r="BD538" s="73"/>
      <c r="BE538" s="73"/>
      <c r="BF538" s="73"/>
      <c r="BG538" s="73"/>
      <c r="BH538" s="73"/>
      <c r="BI538" s="73"/>
      <c r="BJ538" s="73"/>
      <c r="BK538" s="73"/>
      <c r="BL538" s="73"/>
      <c r="BM538" s="73"/>
      <c r="BN538" s="73"/>
    </row>
    <row r="539" spans="1:66" s="2" customFormat="1" x14ac:dyDescent="0.2">
      <c r="A539" s="8"/>
      <c r="B539" s="69"/>
      <c r="C539" s="45"/>
      <c r="D539" s="66"/>
      <c r="E539" s="22"/>
      <c r="F539" s="22"/>
      <c r="G539" s="22"/>
      <c r="H539" s="22"/>
      <c r="I539" s="23"/>
      <c r="J539" s="6"/>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row>
    <row r="540" spans="1:66" x14ac:dyDescent="0.2">
      <c r="A540" s="4"/>
      <c r="B540" s="28"/>
      <c r="C540" s="31"/>
      <c r="D540" s="29" t="s">
        <v>23</v>
      </c>
      <c r="E540" s="21"/>
      <c r="F540" s="1"/>
      <c r="G540" s="6"/>
      <c r="H540" s="14"/>
      <c r="I540" s="9">
        <v>1</v>
      </c>
      <c r="J540" s="5"/>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row>
    <row r="541" spans="1:66" x14ac:dyDescent="0.2">
      <c r="A541" s="4"/>
      <c r="B541" s="28"/>
      <c r="C541" s="31"/>
      <c r="D541" s="29"/>
      <c r="E541" s="21"/>
      <c r="F541" s="21"/>
      <c r="G541" s="22"/>
      <c r="H541" s="14"/>
      <c r="I541" s="9"/>
      <c r="J541" s="5"/>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row>
    <row r="542" spans="1:66" s="48" customFormat="1" x14ac:dyDescent="0.25">
      <c r="A542" s="47"/>
      <c r="B542" s="28"/>
      <c r="C542" s="31"/>
      <c r="D542" s="64" t="s">
        <v>414</v>
      </c>
      <c r="E542" s="61"/>
      <c r="F542" s="61"/>
      <c r="G542" s="61"/>
      <c r="H542" s="62"/>
      <c r="I542" s="80"/>
      <c r="J542" s="6"/>
      <c r="K542" s="47"/>
      <c r="L542" s="47"/>
      <c r="M542" s="47"/>
      <c r="N542" s="47"/>
      <c r="O542" s="47"/>
      <c r="P542" s="47"/>
      <c r="Q542" s="47"/>
      <c r="R542" s="47"/>
      <c r="S542" s="47"/>
      <c r="T542" s="47"/>
      <c r="U542" s="47"/>
      <c r="V542" s="47"/>
      <c r="W542" s="47"/>
      <c r="X542" s="47"/>
      <c r="Y542" s="47"/>
      <c r="Z542" s="47"/>
      <c r="AA542" s="47"/>
      <c r="AB542" s="47"/>
      <c r="AC542" s="47"/>
      <c r="AD542" s="47"/>
      <c r="AE542" s="47"/>
      <c r="AF542" s="47"/>
      <c r="AG542" s="47"/>
      <c r="AH542" s="47"/>
      <c r="AI542" s="47"/>
      <c r="AJ542" s="47"/>
      <c r="AK542" s="47"/>
      <c r="AL542" s="47"/>
      <c r="AM542" s="47"/>
      <c r="AN542" s="47"/>
      <c r="AO542" s="47"/>
      <c r="AP542" s="47"/>
      <c r="AQ542" s="47"/>
      <c r="AR542" s="47"/>
      <c r="AS542" s="47"/>
      <c r="AT542" s="47"/>
      <c r="AU542" s="47"/>
      <c r="AV542" s="47"/>
      <c r="AW542" s="47"/>
      <c r="AX542" s="47"/>
      <c r="AY542" s="47"/>
      <c r="AZ542" s="47"/>
      <c r="BA542" s="47"/>
      <c r="BB542" s="47"/>
      <c r="BC542" s="47"/>
      <c r="BD542" s="47"/>
      <c r="BE542" s="47"/>
      <c r="BF542" s="47"/>
      <c r="BG542" s="47"/>
      <c r="BH542" s="47"/>
      <c r="BI542" s="47"/>
      <c r="BJ542" s="47"/>
      <c r="BK542" s="47"/>
      <c r="BL542" s="47"/>
      <c r="BM542" s="47"/>
      <c r="BN542" s="47"/>
    </row>
    <row r="543" spans="1:66" s="48" customFormat="1" x14ac:dyDescent="0.25">
      <c r="A543" s="47"/>
      <c r="B543" s="28"/>
      <c r="C543" s="31"/>
      <c r="D543" s="60"/>
      <c r="E543" s="22"/>
      <c r="F543" s="22"/>
      <c r="G543" s="22"/>
      <c r="H543" s="46"/>
      <c r="I543" s="7"/>
      <c r="J543" s="6"/>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c r="BE543" s="47"/>
      <c r="BF543" s="47"/>
      <c r="BG543" s="47"/>
      <c r="BH543" s="47"/>
      <c r="BI543" s="47"/>
      <c r="BJ543" s="47"/>
      <c r="BK543" s="47"/>
      <c r="BL543" s="47"/>
      <c r="BM543" s="47"/>
      <c r="BN543" s="47"/>
    </row>
    <row r="544" spans="1:66" s="2" customFormat="1" x14ac:dyDescent="0.2">
      <c r="A544" s="8"/>
      <c r="B544" s="100" t="s">
        <v>208</v>
      </c>
      <c r="C544" s="101"/>
      <c r="D544" s="101"/>
      <c r="E544" s="22"/>
      <c r="F544" s="22"/>
      <c r="G544" s="22"/>
      <c r="H544" s="22"/>
      <c r="I544" s="23"/>
      <c r="J544" s="56"/>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row>
    <row r="545" spans="1:66" s="48" customFormat="1" x14ac:dyDescent="0.25">
      <c r="A545" s="47"/>
      <c r="B545" s="28"/>
      <c r="C545" s="31"/>
      <c r="D545" s="29"/>
      <c r="E545" s="21"/>
      <c r="F545" s="7"/>
      <c r="G545" s="7"/>
      <c r="H545" s="14"/>
      <c r="I545" s="9"/>
      <c r="J545" s="6"/>
      <c r="K545" s="47"/>
      <c r="L545" s="47"/>
      <c r="M545" s="47"/>
      <c r="N545" s="47"/>
      <c r="O545" s="47"/>
      <c r="P545" s="47"/>
      <c r="Q545" s="47"/>
      <c r="R545" s="47"/>
      <c r="S545" s="47"/>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7"/>
      <c r="BG545" s="47"/>
      <c r="BH545" s="47"/>
      <c r="BI545" s="47"/>
      <c r="BJ545" s="47"/>
      <c r="BK545" s="47"/>
      <c r="BL545" s="47"/>
      <c r="BM545" s="47"/>
      <c r="BN545" s="47"/>
    </row>
    <row r="546" spans="1:66" s="54" customFormat="1" x14ac:dyDescent="0.25">
      <c r="A546" s="52"/>
      <c r="B546" s="39" t="s">
        <v>8</v>
      </c>
      <c r="C546" s="40"/>
      <c r="D546" s="63" t="s">
        <v>104</v>
      </c>
      <c r="E546" s="43"/>
      <c r="F546" s="43" t="s">
        <v>25</v>
      </c>
      <c r="G546" s="43"/>
      <c r="H546" s="53"/>
      <c r="I546" s="38"/>
      <c r="J546" s="32"/>
      <c r="K546" s="52"/>
      <c r="L546" s="52"/>
      <c r="M546" s="52"/>
      <c r="N546" s="52"/>
      <c r="O546" s="52"/>
      <c r="P546" s="52"/>
      <c r="Q546" s="52"/>
      <c r="R546" s="52"/>
      <c r="S546" s="52"/>
      <c r="T546" s="52"/>
      <c r="U546" s="52"/>
      <c r="V546" s="52"/>
      <c r="W546" s="52"/>
      <c r="X546" s="52"/>
      <c r="Y546" s="52"/>
      <c r="Z546" s="52"/>
      <c r="AA546" s="52"/>
      <c r="AB546" s="52"/>
      <c r="AC546" s="52"/>
      <c r="AD546" s="52"/>
      <c r="AE546" s="52"/>
      <c r="AF546" s="52"/>
      <c r="AG546" s="52"/>
      <c r="AH546" s="52"/>
      <c r="AI546" s="52"/>
      <c r="AJ546" s="52"/>
      <c r="AK546" s="52"/>
      <c r="AL546" s="52"/>
      <c r="AM546" s="52"/>
      <c r="AN546" s="52"/>
      <c r="AO546" s="52"/>
      <c r="AP546" s="52"/>
      <c r="AQ546" s="52"/>
      <c r="AR546" s="52"/>
      <c r="AS546" s="52"/>
      <c r="AT546" s="52"/>
      <c r="AU546" s="52"/>
      <c r="AV546" s="52"/>
      <c r="AW546" s="52"/>
      <c r="AX546" s="52"/>
      <c r="AY546" s="52"/>
      <c r="AZ546" s="52"/>
      <c r="BA546" s="52"/>
      <c r="BB546" s="52"/>
      <c r="BC546" s="52"/>
      <c r="BD546" s="52"/>
      <c r="BE546" s="52"/>
      <c r="BF546" s="52"/>
      <c r="BG546" s="52"/>
      <c r="BH546" s="52"/>
      <c r="BI546" s="52"/>
      <c r="BJ546" s="52"/>
      <c r="BK546" s="52"/>
      <c r="BL546" s="52"/>
      <c r="BM546" s="52"/>
      <c r="BN546" s="52"/>
    </row>
    <row r="547" spans="1:66" s="2" customFormat="1" ht="58.15" customHeight="1" x14ac:dyDescent="0.2">
      <c r="A547" s="8"/>
      <c r="B547" s="28"/>
      <c r="C547" s="31"/>
      <c r="D547" s="29" t="s">
        <v>193</v>
      </c>
      <c r="E547" s="22"/>
      <c r="F547" s="22"/>
      <c r="G547" s="22"/>
      <c r="H547" s="46"/>
      <c r="I547" s="9"/>
      <c r="J547" s="6"/>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row>
    <row r="548" spans="1:66" s="2" customFormat="1" x14ac:dyDescent="0.2">
      <c r="A548" s="8"/>
      <c r="B548" s="28"/>
      <c r="C548" s="31"/>
      <c r="D548" s="29" t="s">
        <v>177</v>
      </c>
      <c r="E548" s="22"/>
      <c r="F548" s="22"/>
      <c r="G548" s="22"/>
      <c r="H548" s="46"/>
      <c r="I548" s="9"/>
      <c r="J548" s="6"/>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row>
    <row r="549" spans="1:66" s="2" customFormat="1" x14ac:dyDescent="0.2">
      <c r="A549" s="8"/>
      <c r="B549" s="28"/>
      <c r="C549" s="31"/>
      <c r="D549" s="29"/>
      <c r="E549" s="22"/>
      <c r="F549" s="22"/>
      <c r="G549" s="22"/>
      <c r="H549" s="46"/>
      <c r="I549" s="9"/>
      <c r="J549" s="6"/>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row>
    <row r="550" spans="1:66" s="2" customFormat="1" x14ac:dyDescent="0.2">
      <c r="A550" s="8"/>
      <c r="B550" s="28"/>
      <c r="C550" s="31"/>
      <c r="D550" s="29" t="s">
        <v>23</v>
      </c>
      <c r="E550" s="22"/>
      <c r="F550" s="22"/>
      <c r="G550" s="22"/>
      <c r="H550" s="46"/>
      <c r="I550" s="9">
        <v>2</v>
      </c>
      <c r="J550" s="6"/>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row>
    <row r="551" spans="1:66" s="2" customFormat="1" x14ac:dyDescent="0.2">
      <c r="A551" s="8"/>
      <c r="B551" s="28"/>
      <c r="C551" s="31"/>
      <c r="D551" s="29"/>
      <c r="E551" s="22"/>
      <c r="F551" s="22"/>
      <c r="G551" s="22"/>
      <c r="H551" s="46"/>
      <c r="I551" s="9"/>
      <c r="J551" s="6"/>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row>
    <row r="552" spans="1:66" s="54" customFormat="1" ht="15.75" customHeight="1" x14ac:dyDescent="0.25">
      <c r="A552" s="52"/>
      <c r="B552" s="39" t="s">
        <v>209</v>
      </c>
      <c r="C552" s="40"/>
      <c r="D552" s="63" t="s">
        <v>95</v>
      </c>
      <c r="E552" s="43"/>
      <c r="F552" s="43" t="s">
        <v>25</v>
      </c>
      <c r="G552" s="43"/>
      <c r="H552" s="53"/>
      <c r="I552" s="38"/>
      <c r="J552" s="32"/>
      <c r="K552" s="52"/>
      <c r="L552" s="52"/>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2"/>
      <c r="AL552" s="52"/>
      <c r="AM552" s="52"/>
      <c r="AN552" s="52"/>
      <c r="AO552" s="52"/>
      <c r="AP552" s="52"/>
      <c r="AQ552" s="52"/>
      <c r="AR552" s="52"/>
      <c r="AS552" s="52"/>
      <c r="AT552" s="52"/>
      <c r="AU552" s="52"/>
      <c r="AV552" s="52"/>
      <c r="AW552" s="52"/>
      <c r="AX552" s="52"/>
      <c r="AY552" s="52"/>
      <c r="AZ552" s="52"/>
      <c r="BA552" s="52"/>
      <c r="BB552" s="52"/>
      <c r="BC552" s="52"/>
      <c r="BD552" s="52"/>
      <c r="BE552" s="52"/>
      <c r="BF552" s="52"/>
      <c r="BG552" s="52"/>
      <c r="BH552" s="52"/>
      <c r="BI552" s="52"/>
      <c r="BJ552" s="52"/>
      <c r="BK552" s="52"/>
      <c r="BL552" s="52"/>
      <c r="BM552" s="52"/>
      <c r="BN552" s="52"/>
    </row>
    <row r="553" spans="1:66" s="2" customFormat="1" ht="42" customHeight="1" x14ac:dyDescent="0.2">
      <c r="A553" s="8"/>
      <c r="B553" s="28"/>
      <c r="C553" s="31"/>
      <c r="D553" s="29" t="s">
        <v>194</v>
      </c>
      <c r="E553" s="22"/>
      <c r="F553" s="22"/>
      <c r="G553" s="22"/>
      <c r="H553" s="46"/>
      <c r="I553" s="9"/>
      <c r="J553" s="6"/>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row>
    <row r="554" spans="1:66" s="2" customFormat="1" x14ac:dyDescent="0.2">
      <c r="A554" s="8"/>
      <c r="B554" s="28"/>
      <c r="C554" s="31"/>
      <c r="D554" s="29" t="s">
        <v>176</v>
      </c>
      <c r="E554" s="22"/>
      <c r="F554" s="22"/>
      <c r="G554" s="22"/>
      <c r="H554" s="46"/>
      <c r="I554" s="9"/>
      <c r="J554" s="6"/>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row>
    <row r="555" spans="1:66" s="2" customFormat="1" x14ac:dyDescent="0.2">
      <c r="A555" s="8"/>
      <c r="B555" s="28"/>
      <c r="C555" s="31"/>
      <c r="D555" s="29" t="s">
        <v>195</v>
      </c>
      <c r="E555" s="22"/>
      <c r="F555" s="22"/>
      <c r="G555" s="22"/>
      <c r="H555" s="46"/>
      <c r="I555" s="9"/>
      <c r="J555" s="6"/>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row>
    <row r="556" spans="1:66" s="2" customFormat="1" x14ac:dyDescent="0.2">
      <c r="A556" s="8"/>
      <c r="B556" s="28"/>
      <c r="C556" s="31"/>
      <c r="D556" s="29"/>
      <c r="E556" s="22"/>
      <c r="F556" s="22"/>
      <c r="G556" s="22"/>
      <c r="H556" s="46"/>
      <c r="I556" s="9"/>
      <c r="J556" s="6"/>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row>
    <row r="557" spans="1:66" s="2" customFormat="1" x14ac:dyDescent="0.2">
      <c r="A557" s="8"/>
      <c r="B557" s="28"/>
      <c r="C557" s="31"/>
      <c r="D557" s="29" t="s">
        <v>335</v>
      </c>
      <c r="E557" s="22"/>
      <c r="F557" s="22"/>
      <c r="G557" s="22"/>
      <c r="H557" s="46"/>
      <c r="I557" s="9">
        <v>1</v>
      </c>
      <c r="J557" s="6"/>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row>
    <row r="558" spans="1:66" s="2" customFormat="1" x14ac:dyDescent="0.2">
      <c r="A558" s="8"/>
      <c r="B558" s="28"/>
      <c r="C558" s="31"/>
      <c r="D558" s="29"/>
      <c r="E558" s="22"/>
      <c r="F558" s="22"/>
      <c r="G558" s="22"/>
      <c r="H558" s="46"/>
      <c r="I558" s="9"/>
      <c r="J558" s="6"/>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row>
    <row r="559" spans="1:66" s="54" customFormat="1" ht="15.75" customHeight="1" x14ac:dyDescent="0.25">
      <c r="A559" s="52"/>
      <c r="B559" s="39" t="s">
        <v>210</v>
      </c>
      <c r="C559" s="40"/>
      <c r="D559" s="63" t="s">
        <v>373</v>
      </c>
      <c r="E559" s="43"/>
      <c r="F559" s="43" t="s">
        <v>25</v>
      </c>
      <c r="G559" s="43"/>
      <c r="H559" s="53"/>
      <c r="I559" s="38"/>
      <c r="J559" s="3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2"/>
      <c r="AL559" s="52"/>
      <c r="AM559" s="52"/>
      <c r="AN559" s="52"/>
      <c r="AO559" s="52"/>
      <c r="AP559" s="52"/>
      <c r="AQ559" s="52"/>
      <c r="AR559" s="52"/>
      <c r="AS559" s="52"/>
      <c r="AT559" s="52"/>
      <c r="AU559" s="52"/>
      <c r="AV559" s="52"/>
      <c r="AW559" s="52"/>
      <c r="AX559" s="52"/>
      <c r="AY559" s="52"/>
      <c r="AZ559" s="52"/>
      <c r="BA559" s="52"/>
      <c r="BB559" s="52"/>
      <c r="BC559" s="52"/>
      <c r="BD559" s="52"/>
      <c r="BE559" s="52"/>
      <c r="BF559" s="52"/>
      <c r="BG559" s="52"/>
      <c r="BH559" s="52"/>
      <c r="BI559" s="52"/>
      <c r="BJ559" s="52"/>
      <c r="BK559" s="52"/>
      <c r="BL559" s="52"/>
      <c r="BM559" s="52"/>
      <c r="BN559" s="52"/>
    </row>
    <row r="560" spans="1:66" s="2" customFormat="1" ht="42" customHeight="1" x14ac:dyDescent="0.2">
      <c r="A560" s="8"/>
      <c r="B560" s="28"/>
      <c r="C560" s="31"/>
      <c r="D560" s="29" t="s">
        <v>194</v>
      </c>
      <c r="E560" s="22"/>
      <c r="F560" s="22"/>
      <c r="G560" s="22"/>
      <c r="H560" s="46"/>
      <c r="I560" s="9"/>
      <c r="J560" s="6"/>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row>
    <row r="561" spans="1:66" s="2" customFormat="1" x14ac:dyDescent="0.2">
      <c r="A561" s="8"/>
      <c r="B561" s="28"/>
      <c r="C561" s="31"/>
      <c r="D561" s="29" t="s">
        <v>176</v>
      </c>
      <c r="E561" s="22"/>
      <c r="F561" s="22"/>
      <c r="G561" s="22"/>
      <c r="H561" s="46"/>
      <c r="I561" s="9"/>
      <c r="J561" s="6"/>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row>
    <row r="562" spans="1:66" s="2" customFormat="1" x14ac:dyDescent="0.2">
      <c r="A562" s="8"/>
      <c r="B562" s="28"/>
      <c r="C562" s="31"/>
      <c r="D562" s="29" t="s">
        <v>195</v>
      </c>
      <c r="E562" s="22"/>
      <c r="F562" s="22"/>
      <c r="G562" s="22"/>
      <c r="H562" s="46"/>
      <c r="I562" s="9"/>
      <c r="J562" s="6"/>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row>
    <row r="563" spans="1:66" s="2" customFormat="1" x14ac:dyDescent="0.2">
      <c r="A563" s="8"/>
      <c r="B563" s="28"/>
      <c r="C563" s="31"/>
      <c r="D563" s="29"/>
      <c r="E563" s="22"/>
      <c r="F563" s="22"/>
      <c r="G563" s="22"/>
      <c r="H563" s="46"/>
      <c r="I563" s="9"/>
      <c r="J563" s="6"/>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row>
    <row r="564" spans="1:66" s="2" customFormat="1" x14ac:dyDescent="0.2">
      <c r="A564" s="8"/>
      <c r="B564" s="28"/>
      <c r="C564" s="31"/>
      <c r="D564" s="29" t="s">
        <v>336</v>
      </c>
      <c r="E564" s="22"/>
      <c r="F564" s="22"/>
      <c r="G564" s="22"/>
      <c r="H564" s="46"/>
      <c r="I564" s="9">
        <v>1</v>
      </c>
      <c r="J564" s="6"/>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row>
    <row r="565" spans="1:66" s="2" customFormat="1" x14ac:dyDescent="0.2">
      <c r="A565" s="8"/>
      <c r="B565" s="28"/>
      <c r="C565" s="31"/>
      <c r="D565" s="29"/>
      <c r="E565" s="22"/>
      <c r="F565" s="22"/>
      <c r="G565" s="22"/>
      <c r="H565" s="46"/>
      <c r="I565" s="9"/>
      <c r="J565" s="6"/>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row>
    <row r="566" spans="1:66" s="54" customFormat="1" ht="15.75" customHeight="1" x14ac:dyDescent="0.25">
      <c r="A566" s="52"/>
      <c r="B566" s="39" t="s">
        <v>211</v>
      </c>
      <c r="C566" s="40"/>
      <c r="D566" s="63" t="s">
        <v>372</v>
      </c>
      <c r="E566" s="43"/>
      <c r="F566" s="43" t="s">
        <v>25</v>
      </c>
      <c r="G566" s="43"/>
      <c r="H566" s="53"/>
      <c r="I566" s="38"/>
      <c r="J566" s="32"/>
      <c r="K566" s="52"/>
      <c r="L566" s="52"/>
      <c r="M566" s="52"/>
      <c r="N566" s="52"/>
      <c r="O566" s="52"/>
      <c r="P566" s="52"/>
      <c r="Q566" s="52"/>
      <c r="R566" s="52"/>
      <c r="S566" s="52"/>
      <c r="T566" s="52"/>
      <c r="U566" s="52"/>
      <c r="V566" s="52"/>
      <c r="W566" s="52"/>
      <c r="X566" s="52"/>
      <c r="Y566" s="52"/>
      <c r="Z566" s="52"/>
      <c r="AA566" s="52"/>
      <c r="AB566" s="52"/>
      <c r="AC566" s="52"/>
      <c r="AD566" s="52"/>
      <c r="AE566" s="52"/>
      <c r="AF566" s="52"/>
      <c r="AG566" s="52"/>
      <c r="AH566" s="52"/>
      <c r="AI566" s="52"/>
      <c r="AJ566" s="52"/>
      <c r="AK566" s="52"/>
      <c r="AL566" s="52"/>
      <c r="AM566" s="52"/>
      <c r="AN566" s="52"/>
      <c r="AO566" s="52"/>
      <c r="AP566" s="52"/>
      <c r="AQ566" s="52"/>
      <c r="AR566" s="52"/>
      <c r="AS566" s="52"/>
      <c r="AT566" s="52"/>
      <c r="AU566" s="52"/>
      <c r="AV566" s="52"/>
      <c r="AW566" s="52"/>
      <c r="AX566" s="52"/>
      <c r="AY566" s="52"/>
      <c r="AZ566" s="52"/>
      <c r="BA566" s="52"/>
      <c r="BB566" s="52"/>
      <c r="BC566" s="52"/>
      <c r="BD566" s="52"/>
      <c r="BE566" s="52"/>
      <c r="BF566" s="52"/>
      <c r="BG566" s="52"/>
      <c r="BH566" s="52"/>
      <c r="BI566" s="52"/>
      <c r="BJ566" s="52"/>
      <c r="BK566" s="52"/>
      <c r="BL566" s="52"/>
      <c r="BM566" s="52"/>
      <c r="BN566" s="52"/>
    </row>
    <row r="567" spans="1:66" s="2" customFormat="1" ht="30.6" customHeight="1" x14ac:dyDescent="0.2">
      <c r="A567" s="8"/>
      <c r="B567" s="28"/>
      <c r="C567" s="31"/>
      <c r="D567" s="29" t="s">
        <v>375</v>
      </c>
      <c r="E567" s="22"/>
      <c r="F567" s="22"/>
      <c r="G567" s="22"/>
      <c r="H567" s="46"/>
      <c r="I567" s="9"/>
      <c r="J567" s="6"/>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row>
    <row r="568" spans="1:66" s="2" customFormat="1" ht="15" x14ac:dyDescent="0.25">
      <c r="A568" s="8"/>
      <c r="B568" s="28"/>
      <c r="C568" s="31"/>
      <c r="D568" t="s">
        <v>374</v>
      </c>
      <c r="E568" s="22"/>
      <c r="F568" s="22"/>
      <c r="G568" s="22"/>
      <c r="H568" s="46"/>
      <c r="I568" s="9"/>
      <c r="J568" s="6"/>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row>
    <row r="569" spans="1:66" s="2" customFormat="1" x14ac:dyDescent="0.2">
      <c r="A569" s="8"/>
      <c r="B569" s="28"/>
      <c r="C569" s="31"/>
      <c r="D569" s="29" t="s">
        <v>195</v>
      </c>
      <c r="E569" s="22"/>
      <c r="F569" s="22"/>
      <c r="G569" s="22"/>
      <c r="H569" s="46"/>
      <c r="I569" s="9"/>
      <c r="J569" s="6"/>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row>
    <row r="570" spans="1:66" s="2" customFormat="1" x14ac:dyDescent="0.2">
      <c r="A570" s="8"/>
      <c r="B570" s="28"/>
      <c r="C570" s="31"/>
      <c r="D570" s="29"/>
      <c r="E570" s="22"/>
      <c r="F570" s="22"/>
      <c r="G570" s="22"/>
      <c r="H570" s="46"/>
      <c r="I570" s="9"/>
      <c r="J570" s="6"/>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row>
    <row r="571" spans="1:66" s="2" customFormat="1" x14ac:dyDescent="0.2">
      <c r="A571" s="8"/>
      <c r="B571" s="28"/>
      <c r="C571" s="31"/>
      <c r="D571" s="29" t="s">
        <v>336</v>
      </c>
      <c r="E571" s="22"/>
      <c r="F571" s="22"/>
      <c r="G571" s="22"/>
      <c r="H571" s="46"/>
      <c r="I571" s="9">
        <v>1</v>
      </c>
      <c r="J571" s="6"/>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row>
    <row r="572" spans="1:66" s="2" customFormat="1" x14ac:dyDescent="0.2">
      <c r="A572" s="8"/>
      <c r="B572" s="28"/>
      <c r="C572" s="31"/>
      <c r="D572" s="29"/>
      <c r="E572" s="22"/>
      <c r="F572" s="22"/>
      <c r="G572" s="22"/>
      <c r="H572" s="46"/>
      <c r="I572" s="9"/>
      <c r="J572" s="6"/>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row>
    <row r="573" spans="1:66" s="54" customFormat="1" ht="15.75" customHeight="1" x14ac:dyDescent="0.25">
      <c r="A573" s="52"/>
      <c r="B573" s="39" t="s">
        <v>36</v>
      </c>
      <c r="C573" s="40"/>
      <c r="D573" s="63" t="s">
        <v>380</v>
      </c>
      <c r="E573" s="43"/>
      <c r="F573" s="43" t="s">
        <v>25</v>
      </c>
      <c r="G573" s="43"/>
      <c r="H573" s="53"/>
      <c r="I573" s="38"/>
      <c r="J573" s="32"/>
      <c r="K573" s="52"/>
      <c r="L573" s="52"/>
      <c r="M573" s="52"/>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2"/>
      <c r="AL573" s="52"/>
      <c r="AM573" s="52"/>
      <c r="AN573" s="52"/>
      <c r="AO573" s="52"/>
      <c r="AP573" s="52"/>
      <c r="AQ573" s="52"/>
      <c r="AR573" s="52"/>
      <c r="AS573" s="52"/>
      <c r="AT573" s="52"/>
      <c r="AU573" s="52"/>
      <c r="AV573" s="52"/>
      <c r="AW573" s="52"/>
      <c r="AX573" s="52"/>
      <c r="AY573" s="52"/>
      <c r="AZ573" s="52"/>
      <c r="BA573" s="52"/>
      <c r="BB573" s="52"/>
      <c r="BC573" s="52"/>
      <c r="BD573" s="52"/>
      <c r="BE573" s="52"/>
      <c r="BF573" s="52"/>
      <c r="BG573" s="52"/>
      <c r="BH573" s="52"/>
      <c r="BI573" s="52"/>
      <c r="BJ573" s="52"/>
      <c r="BK573" s="52"/>
      <c r="BL573" s="52"/>
      <c r="BM573" s="52"/>
      <c r="BN573" s="52"/>
    </row>
    <row r="574" spans="1:66" s="2" customFormat="1" ht="18" customHeight="1" x14ac:dyDescent="0.2">
      <c r="A574" s="8"/>
      <c r="B574" s="28"/>
      <c r="C574" s="31"/>
      <c r="D574" s="29" t="s">
        <v>381</v>
      </c>
      <c r="E574" s="22"/>
      <c r="F574" s="22"/>
      <c r="G574" s="22"/>
      <c r="H574" s="46"/>
      <c r="I574" s="9"/>
      <c r="J574" s="6"/>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row>
    <row r="575" spans="1:66" s="2" customFormat="1" x14ac:dyDescent="0.2">
      <c r="A575" s="8"/>
      <c r="B575" s="28"/>
      <c r="C575" s="31"/>
      <c r="D575" s="29"/>
      <c r="E575" s="22"/>
      <c r="F575" s="22"/>
      <c r="G575" s="22"/>
      <c r="H575" s="46"/>
      <c r="I575" s="9"/>
      <c r="J575" s="6"/>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row>
    <row r="576" spans="1:66" s="2" customFormat="1" x14ac:dyDescent="0.2">
      <c r="A576" s="8"/>
      <c r="B576" s="28"/>
      <c r="C576" s="31"/>
      <c r="D576" s="29" t="s">
        <v>336</v>
      </c>
      <c r="E576" s="22"/>
      <c r="F576" s="22"/>
      <c r="G576" s="22"/>
      <c r="H576" s="46"/>
      <c r="I576" s="9">
        <v>1</v>
      </c>
      <c r="J576" s="6"/>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row>
    <row r="577" spans="1:66" s="2" customFormat="1" x14ac:dyDescent="0.2">
      <c r="A577" s="8"/>
      <c r="B577" s="28"/>
      <c r="C577" s="31"/>
      <c r="D577" s="29"/>
      <c r="E577" s="22"/>
      <c r="F577" s="22"/>
      <c r="G577" s="22"/>
      <c r="H577" s="46"/>
      <c r="I577" s="9"/>
      <c r="J577" s="6"/>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row>
    <row r="578" spans="1:66" s="59" customFormat="1" x14ac:dyDescent="0.2">
      <c r="A578" s="58"/>
      <c r="B578" s="39" t="s">
        <v>212</v>
      </c>
      <c r="C578" s="40"/>
      <c r="D578" s="35" t="s">
        <v>171</v>
      </c>
      <c r="E578" s="43"/>
      <c r="F578" s="43" t="s">
        <v>25</v>
      </c>
      <c r="G578" s="43"/>
      <c r="H578" s="53"/>
      <c r="I578" s="70"/>
      <c r="J578" s="32"/>
      <c r="K578" s="58"/>
      <c r="L578" s="58"/>
      <c r="M578" s="58"/>
      <c r="N578" s="58"/>
      <c r="O578" s="58"/>
      <c r="P578" s="58"/>
      <c r="Q578" s="58"/>
      <c r="R578" s="58"/>
      <c r="S578" s="58"/>
      <c r="T578" s="58"/>
      <c r="U578" s="58"/>
      <c r="V578" s="58"/>
      <c r="W578" s="58"/>
      <c r="X578" s="58"/>
      <c r="Y578" s="58"/>
      <c r="Z578" s="58"/>
      <c r="AA578" s="58"/>
      <c r="AB578" s="58"/>
      <c r="AC578" s="58"/>
      <c r="AD578" s="58"/>
      <c r="AE578" s="58"/>
      <c r="AF578" s="58"/>
      <c r="AG578" s="58"/>
      <c r="AH578" s="58"/>
      <c r="AI578" s="58"/>
      <c r="AJ578" s="58"/>
      <c r="AK578" s="58"/>
      <c r="AL578" s="58"/>
      <c r="AM578" s="58"/>
      <c r="AN578" s="58"/>
      <c r="AO578" s="58"/>
      <c r="AP578" s="58"/>
      <c r="AQ578" s="58"/>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row>
    <row r="579" spans="1:66" s="2" customFormat="1" ht="25.5" x14ac:dyDescent="0.2">
      <c r="A579" s="8"/>
      <c r="B579" s="28"/>
      <c r="C579" s="31"/>
      <c r="D579" s="29" t="s">
        <v>172</v>
      </c>
      <c r="E579" s="22"/>
      <c r="F579" s="22"/>
      <c r="G579" s="22"/>
      <c r="H579" s="46"/>
      <c r="I579" s="9"/>
      <c r="J579" s="6"/>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row>
    <row r="580" spans="1:66" s="2" customFormat="1" x14ac:dyDescent="0.2">
      <c r="A580" s="8"/>
      <c r="B580" s="28"/>
      <c r="C580" s="31"/>
      <c r="D580" s="29" t="s">
        <v>175</v>
      </c>
      <c r="E580" s="22"/>
      <c r="F580" s="22"/>
      <c r="G580" s="22"/>
      <c r="H580" s="46"/>
      <c r="I580" s="9"/>
      <c r="J580" s="6"/>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row>
    <row r="581" spans="1:66" s="2" customFormat="1" x14ac:dyDescent="0.2">
      <c r="A581" s="8"/>
      <c r="B581" s="28"/>
      <c r="C581" s="31"/>
      <c r="D581" s="29"/>
      <c r="E581" s="22"/>
      <c r="F581" s="22"/>
      <c r="G581" s="22"/>
      <c r="H581" s="46"/>
      <c r="I581" s="9"/>
      <c r="J581" s="6"/>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row>
    <row r="582" spans="1:66" s="2" customFormat="1" x14ac:dyDescent="0.2">
      <c r="A582" s="8"/>
      <c r="B582" s="28"/>
      <c r="C582" s="31"/>
      <c r="D582" s="29" t="s">
        <v>23</v>
      </c>
      <c r="E582" s="22"/>
      <c r="F582" s="22"/>
      <c r="G582" s="22"/>
      <c r="H582" s="46"/>
      <c r="I582" s="9">
        <v>2</v>
      </c>
      <c r="J582" s="6"/>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row>
    <row r="583" spans="1:66" s="2" customFormat="1" x14ac:dyDescent="0.2">
      <c r="A583" s="8"/>
      <c r="B583" s="28"/>
      <c r="C583" s="31"/>
      <c r="D583" s="29"/>
      <c r="E583" s="22"/>
      <c r="F583" s="22"/>
      <c r="G583" s="22"/>
      <c r="H583" s="46"/>
      <c r="I583" s="9"/>
      <c r="J583" s="6"/>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row>
    <row r="584" spans="1:66" s="59" customFormat="1" x14ac:dyDescent="0.2">
      <c r="A584" s="58"/>
      <c r="B584" s="39" t="s">
        <v>213</v>
      </c>
      <c r="C584" s="40"/>
      <c r="D584" s="35" t="s">
        <v>69</v>
      </c>
      <c r="E584" s="43"/>
      <c r="F584" s="43" t="s">
        <v>25</v>
      </c>
      <c r="G584" s="43"/>
      <c r="H584" s="53"/>
      <c r="I584" s="70"/>
      <c r="J584" s="32"/>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c r="AQ584" s="58"/>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row>
    <row r="585" spans="1:66" s="2" customFormat="1" ht="25.5" x14ac:dyDescent="0.2">
      <c r="A585" s="8"/>
      <c r="B585" s="28"/>
      <c r="C585" s="31"/>
      <c r="D585" s="29" t="s">
        <v>173</v>
      </c>
      <c r="E585" s="22"/>
      <c r="F585" s="22"/>
      <c r="G585" s="22"/>
      <c r="H585" s="46"/>
      <c r="I585" s="9"/>
      <c r="J585" s="6"/>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row>
    <row r="586" spans="1:66" s="2" customFormat="1" x14ac:dyDescent="0.2">
      <c r="A586" s="8"/>
      <c r="B586" s="28"/>
      <c r="C586" s="31"/>
      <c r="D586" s="29" t="s">
        <v>174</v>
      </c>
      <c r="E586" s="22"/>
      <c r="F586" s="22"/>
      <c r="G586" s="22"/>
      <c r="H586" s="46"/>
      <c r="I586" s="9"/>
      <c r="J586" s="6"/>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row>
    <row r="587" spans="1:66" s="2" customFormat="1" x14ac:dyDescent="0.2">
      <c r="A587" s="8"/>
      <c r="B587" s="28"/>
      <c r="C587" s="31"/>
      <c r="D587" s="29"/>
      <c r="E587" s="22"/>
      <c r="F587" s="22"/>
      <c r="G587" s="22"/>
      <c r="H587" s="46"/>
      <c r="I587" s="9"/>
      <c r="J587" s="6"/>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row>
    <row r="588" spans="1:66" s="2" customFormat="1" x14ac:dyDescent="0.2">
      <c r="A588" s="8"/>
      <c r="B588" s="28"/>
      <c r="C588" s="31"/>
      <c r="D588" s="29" t="s">
        <v>23</v>
      </c>
      <c r="E588" s="22"/>
      <c r="F588" s="22"/>
      <c r="G588" s="22"/>
      <c r="H588" s="46"/>
      <c r="I588" s="9">
        <v>2</v>
      </c>
      <c r="J588" s="6"/>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row>
    <row r="589" spans="1:66" s="2" customFormat="1" x14ac:dyDescent="0.2">
      <c r="A589" s="8"/>
      <c r="B589" s="28"/>
      <c r="C589" s="31"/>
      <c r="D589" s="29"/>
      <c r="E589" s="22"/>
      <c r="F589" s="22"/>
      <c r="G589" s="22"/>
      <c r="H589" s="46"/>
      <c r="I589" s="9"/>
      <c r="J589" s="6"/>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row>
    <row r="590" spans="1:66" s="59" customFormat="1" ht="14.25" customHeight="1" x14ac:dyDescent="0.2">
      <c r="A590" s="58"/>
      <c r="B590" s="39" t="s">
        <v>214</v>
      </c>
      <c r="C590" s="40"/>
      <c r="D590" s="35" t="s">
        <v>70</v>
      </c>
      <c r="E590" s="43"/>
      <c r="F590" s="43" t="s">
        <v>25</v>
      </c>
      <c r="G590" s="43"/>
      <c r="H590" s="53"/>
      <c r="I590" s="70"/>
      <c r="J590" s="32"/>
      <c r="K590" s="58"/>
      <c r="L590" s="58"/>
      <c r="M590" s="58"/>
      <c r="N590" s="58"/>
      <c r="O590" s="58"/>
      <c r="P590" s="58"/>
      <c r="Q590" s="58"/>
      <c r="R590" s="58"/>
      <c r="S590" s="58"/>
      <c r="T590" s="58"/>
      <c r="U590" s="58"/>
      <c r="V590" s="58"/>
      <c r="W590" s="58"/>
      <c r="X590" s="58"/>
      <c r="Y590" s="58"/>
      <c r="Z590" s="58"/>
      <c r="AA590" s="58"/>
      <c r="AB590" s="58"/>
      <c r="AC590" s="58"/>
      <c r="AD590" s="58"/>
      <c r="AE590" s="58"/>
      <c r="AF590" s="58"/>
      <c r="AG590" s="58"/>
      <c r="AH590" s="58"/>
      <c r="AI590" s="58"/>
      <c r="AJ590" s="58"/>
      <c r="AK590" s="58"/>
      <c r="AL590" s="58"/>
      <c r="AM590" s="58"/>
      <c r="AN590" s="58"/>
      <c r="AO590" s="58"/>
      <c r="AP590" s="58"/>
      <c r="AQ590" s="58"/>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row>
    <row r="591" spans="1:66" s="2" customFormat="1" ht="25.5" x14ac:dyDescent="0.2">
      <c r="A591" s="8"/>
      <c r="B591" s="28"/>
      <c r="C591" s="31"/>
      <c r="D591" s="29" t="s">
        <v>167</v>
      </c>
      <c r="E591" s="22"/>
      <c r="F591" s="22"/>
      <c r="G591" s="22"/>
      <c r="H591" s="46"/>
      <c r="I591" s="9"/>
      <c r="J591" s="6"/>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row>
    <row r="592" spans="1:66" s="2" customFormat="1" x14ac:dyDescent="0.2">
      <c r="A592" s="8"/>
      <c r="B592" s="28"/>
      <c r="C592" s="31"/>
      <c r="D592" s="29" t="s">
        <v>196</v>
      </c>
      <c r="E592" s="22"/>
      <c r="F592" s="22"/>
      <c r="G592" s="22"/>
      <c r="H592" s="46"/>
      <c r="I592" s="9"/>
      <c r="J592" s="6"/>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row>
    <row r="593" spans="1:66" s="2" customFormat="1" x14ac:dyDescent="0.2">
      <c r="A593" s="8"/>
      <c r="B593" s="28"/>
      <c r="C593" s="31"/>
      <c r="D593" s="29"/>
      <c r="E593" s="22"/>
      <c r="F593" s="22"/>
      <c r="G593" s="22"/>
      <c r="H593" s="46"/>
      <c r="I593" s="9"/>
      <c r="J593" s="6"/>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row>
    <row r="594" spans="1:66" s="2" customFormat="1" x14ac:dyDescent="0.2">
      <c r="A594" s="8"/>
      <c r="B594" s="28"/>
      <c r="C594" s="31"/>
      <c r="D594" s="29" t="s">
        <v>168</v>
      </c>
      <c r="E594" s="22"/>
      <c r="F594" s="22"/>
      <c r="G594" s="22"/>
      <c r="H594" s="46"/>
      <c r="I594" s="9">
        <v>2</v>
      </c>
      <c r="J594" s="6"/>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row>
    <row r="595" spans="1:66" s="2" customFormat="1" x14ac:dyDescent="0.2">
      <c r="A595" s="8"/>
      <c r="B595" s="28"/>
      <c r="C595" s="31"/>
      <c r="D595" s="29" t="s">
        <v>169</v>
      </c>
      <c r="E595" s="22"/>
      <c r="F595" s="22"/>
      <c r="G595" s="22"/>
      <c r="H595" s="46"/>
      <c r="I595" s="9">
        <v>2</v>
      </c>
      <c r="J595" s="6"/>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row>
    <row r="596" spans="1:66" s="2" customFormat="1" x14ac:dyDescent="0.2">
      <c r="A596" s="8"/>
      <c r="B596" s="28"/>
      <c r="C596" s="31"/>
      <c r="D596" s="29" t="s">
        <v>185</v>
      </c>
      <c r="E596" s="22"/>
      <c r="F596" s="22"/>
      <c r="G596" s="22"/>
      <c r="H596" s="46"/>
      <c r="I596" s="9">
        <v>4</v>
      </c>
      <c r="J596" s="6"/>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row>
    <row r="597" spans="1:66" s="2" customFormat="1" x14ac:dyDescent="0.2">
      <c r="A597" s="8"/>
      <c r="B597" s="28"/>
      <c r="C597" s="31"/>
      <c r="D597" s="29"/>
      <c r="E597" s="22"/>
      <c r="F597" s="22"/>
      <c r="G597" s="22"/>
      <c r="H597" s="46"/>
      <c r="I597" s="9"/>
      <c r="J597" s="6"/>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row>
    <row r="598" spans="1:66" s="59" customFormat="1" x14ac:dyDescent="0.2">
      <c r="A598" s="58"/>
      <c r="B598" s="39" t="s">
        <v>215</v>
      </c>
      <c r="C598" s="40"/>
      <c r="D598" s="35" t="s">
        <v>83</v>
      </c>
      <c r="E598" s="43"/>
      <c r="F598" s="43" t="s">
        <v>25</v>
      </c>
      <c r="G598" s="43"/>
      <c r="H598" s="53"/>
      <c r="I598" s="70"/>
      <c r="J598" s="32"/>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Q598" s="58"/>
      <c r="AR598" s="58"/>
      <c r="AS598" s="58"/>
      <c r="AT598" s="58"/>
      <c r="AU598" s="58"/>
      <c r="AV598" s="58"/>
      <c r="AW598" s="58"/>
      <c r="AX598" s="58"/>
      <c r="AY598" s="58"/>
      <c r="AZ598" s="58"/>
      <c r="BA598" s="58"/>
      <c r="BB598" s="58"/>
      <c r="BC598" s="58"/>
      <c r="BD598" s="58"/>
      <c r="BE598" s="58"/>
      <c r="BF598" s="58"/>
      <c r="BG598" s="58"/>
      <c r="BH598" s="58"/>
      <c r="BI598" s="58"/>
      <c r="BJ598" s="58"/>
      <c r="BK598" s="58"/>
      <c r="BL598" s="58"/>
      <c r="BM598" s="58"/>
      <c r="BN598" s="58"/>
    </row>
    <row r="599" spans="1:66" s="2" customFormat="1" ht="25.5" x14ac:dyDescent="0.2">
      <c r="A599" s="8"/>
      <c r="B599" s="28"/>
      <c r="C599" s="31"/>
      <c r="D599" s="29" t="s">
        <v>197</v>
      </c>
      <c r="E599" s="22"/>
      <c r="F599" s="22"/>
      <c r="G599" s="22"/>
      <c r="H599" s="46"/>
      <c r="I599" s="9"/>
      <c r="J599" s="6"/>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row>
    <row r="600" spans="1:66" s="2" customFormat="1" ht="15" x14ac:dyDescent="0.25">
      <c r="A600" s="8"/>
      <c r="B600" s="28"/>
      <c r="C600" s="31"/>
      <c r="D600" t="s">
        <v>121</v>
      </c>
      <c r="E600" s="22"/>
      <c r="F600" s="22"/>
      <c r="G600" s="22"/>
      <c r="H600" s="46"/>
      <c r="I600" s="9"/>
      <c r="J600" s="6"/>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row>
    <row r="601" spans="1:66" s="2" customFormat="1" ht="15" x14ac:dyDescent="0.25">
      <c r="A601" s="8"/>
      <c r="B601" s="28"/>
      <c r="C601" s="31"/>
      <c r="D601"/>
      <c r="E601" s="22"/>
      <c r="F601" s="22"/>
      <c r="G601" s="22"/>
      <c r="H601" s="46"/>
      <c r="I601" s="9"/>
      <c r="J601" s="6"/>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row>
    <row r="602" spans="1:66" customFormat="1" ht="15" x14ac:dyDescent="0.25">
      <c r="A602" s="57"/>
      <c r="B602" s="68"/>
      <c r="C602" s="55"/>
      <c r="D602" s="29" t="s">
        <v>334</v>
      </c>
      <c r="E602" s="21"/>
      <c r="F602" s="51">
        <v>2</v>
      </c>
      <c r="G602" s="50">
        <v>1.3</v>
      </c>
      <c r="H602" s="49">
        <v>0.8</v>
      </c>
      <c r="I602" s="7"/>
    </row>
    <row r="603" spans="1:66" customFormat="1" ht="15" x14ac:dyDescent="0.25">
      <c r="A603" s="57"/>
      <c r="B603" s="68"/>
      <c r="C603" s="55"/>
      <c r="D603" s="29"/>
      <c r="E603" s="21"/>
      <c r="F603" s="51"/>
      <c r="G603" s="50"/>
      <c r="H603" s="49"/>
      <c r="I603" s="7"/>
    </row>
    <row r="604" spans="1:66" s="2" customFormat="1" x14ac:dyDescent="0.2">
      <c r="A604" s="8"/>
      <c r="B604" s="28"/>
      <c r="C604" s="31"/>
      <c r="D604" s="29" t="s">
        <v>23</v>
      </c>
      <c r="E604" s="22"/>
      <c r="F604" s="22"/>
      <c r="G604" s="22"/>
      <c r="H604" s="46"/>
      <c r="I604" s="9">
        <v>2</v>
      </c>
      <c r="J604" s="6"/>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row>
    <row r="605" spans="1:66" s="2" customFormat="1" x14ac:dyDescent="0.2">
      <c r="A605" s="8"/>
      <c r="B605" s="28"/>
      <c r="C605" s="31"/>
      <c r="D605" s="29"/>
      <c r="E605" s="22"/>
      <c r="F605" s="22"/>
      <c r="G605" s="22"/>
      <c r="H605" s="46"/>
      <c r="I605" s="9"/>
      <c r="J605" s="6"/>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row>
    <row r="606" spans="1:66" s="59" customFormat="1" x14ac:dyDescent="0.2">
      <c r="A606" s="58"/>
      <c r="B606" s="39" t="s">
        <v>416</v>
      </c>
      <c r="C606" s="40"/>
      <c r="D606" s="35" t="s">
        <v>376</v>
      </c>
      <c r="E606" s="43"/>
      <c r="F606" s="43" t="s">
        <v>25</v>
      </c>
      <c r="G606" s="43"/>
      <c r="H606" s="53"/>
      <c r="I606" s="70"/>
      <c r="J606" s="32"/>
      <c r="K606" s="58"/>
      <c r="L606" s="58"/>
      <c r="M606" s="58"/>
      <c r="N606" s="58"/>
      <c r="O606" s="58"/>
      <c r="P606" s="58"/>
      <c r="Q606" s="58"/>
      <c r="R606" s="58"/>
      <c r="S606" s="58"/>
      <c r="T606" s="58"/>
      <c r="U606" s="58"/>
      <c r="V606" s="58"/>
      <c r="W606" s="58"/>
      <c r="X606" s="58"/>
      <c r="Y606" s="58"/>
      <c r="Z606" s="58"/>
      <c r="AA606" s="58"/>
      <c r="AB606" s="58"/>
      <c r="AC606" s="58"/>
      <c r="AD606" s="58"/>
      <c r="AE606" s="58"/>
      <c r="AF606" s="58"/>
      <c r="AG606" s="58"/>
      <c r="AH606" s="58"/>
      <c r="AI606" s="58"/>
      <c r="AJ606" s="58"/>
      <c r="AK606" s="58"/>
      <c r="AL606" s="58"/>
      <c r="AM606" s="58"/>
      <c r="AN606" s="58"/>
      <c r="AO606" s="58"/>
      <c r="AP606" s="58"/>
      <c r="AQ606" s="58"/>
      <c r="AR606" s="58"/>
      <c r="AS606" s="58"/>
      <c r="AT606" s="58"/>
      <c r="AU606" s="58"/>
      <c r="AV606" s="58"/>
      <c r="AW606" s="58"/>
      <c r="AX606" s="58"/>
      <c r="AY606" s="58"/>
      <c r="AZ606" s="58"/>
      <c r="BA606" s="58"/>
      <c r="BB606" s="58"/>
      <c r="BC606" s="58"/>
      <c r="BD606" s="58"/>
      <c r="BE606" s="58"/>
      <c r="BF606" s="58"/>
      <c r="BG606" s="58"/>
      <c r="BH606" s="58"/>
      <c r="BI606" s="58"/>
      <c r="BJ606" s="58"/>
      <c r="BK606" s="58"/>
      <c r="BL606" s="58"/>
      <c r="BM606" s="58"/>
      <c r="BN606" s="58"/>
    </row>
    <row r="607" spans="1:66" s="2" customFormat="1" ht="25.5" x14ac:dyDescent="0.2">
      <c r="A607" s="8"/>
      <c r="B607" s="28"/>
      <c r="C607" s="31"/>
      <c r="D607" s="29" t="s">
        <v>378</v>
      </c>
      <c r="E607" s="22"/>
      <c r="F607" s="22"/>
      <c r="G607" s="22"/>
      <c r="H607" s="46"/>
      <c r="I607" s="9"/>
      <c r="J607" s="6"/>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row>
    <row r="608" spans="1:66" s="2" customFormat="1" x14ac:dyDescent="0.2">
      <c r="A608" s="8"/>
      <c r="B608" s="28"/>
      <c r="C608" s="31"/>
      <c r="D608" s="29"/>
      <c r="E608" s="22"/>
      <c r="F608" s="22"/>
      <c r="G608" s="22"/>
      <c r="H608" s="46"/>
      <c r="I608" s="9"/>
      <c r="J608" s="6"/>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row>
    <row r="609" spans="1:66" s="2" customFormat="1" x14ac:dyDescent="0.2">
      <c r="A609" s="8"/>
      <c r="B609" s="28"/>
      <c r="C609" s="31"/>
      <c r="D609" s="29" t="s">
        <v>170</v>
      </c>
      <c r="E609" s="22"/>
      <c r="F609" s="22">
        <v>1</v>
      </c>
      <c r="G609" s="22"/>
      <c r="H609" s="46"/>
      <c r="I609" s="9"/>
      <c r="J609" s="6"/>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row>
    <row r="610" spans="1:66" s="2" customFormat="1" x14ac:dyDescent="0.2">
      <c r="A610" s="8"/>
      <c r="B610" s="28"/>
      <c r="C610" s="31"/>
      <c r="D610" s="29"/>
      <c r="E610" s="22"/>
      <c r="F610" s="22"/>
      <c r="G610" s="22"/>
      <c r="H610" s="46"/>
      <c r="I610" s="9"/>
      <c r="J610" s="6"/>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row>
    <row r="611" spans="1:66" s="2" customFormat="1" x14ac:dyDescent="0.2">
      <c r="A611" s="8"/>
      <c r="B611" s="28"/>
      <c r="C611" s="31"/>
      <c r="D611" s="29" t="s">
        <v>23</v>
      </c>
      <c r="E611" s="22"/>
      <c r="F611" s="22"/>
      <c r="G611" s="22"/>
      <c r="H611" s="46"/>
      <c r="I611" s="9">
        <v>1</v>
      </c>
      <c r="J611" s="6"/>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row>
    <row r="612" spans="1:66" s="2" customFormat="1" x14ac:dyDescent="0.2">
      <c r="A612" s="8"/>
      <c r="B612" s="28"/>
      <c r="C612" s="31"/>
      <c r="D612" s="29"/>
      <c r="E612" s="22"/>
      <c r="F612" s="22"/>
      <c r="G612" s="22"/>
      <c r="H612" s="46"/>
      <c r="I612" s="9"/>
      <c r="J612" s="6"/>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row>
    <row r="613" spans="1:66" s="59" customFormat="1" x14ac:dyDescent="0.2">
      <c r="A613" s="58"/>
      <c r="B613" s="39" t="s">
        <v>417</v>
      </c>
      <c r="C613" s="40"/>
      <c r="D613" s="35" t="s">
        <v>377</v>
      </c>
      <c r="E613" s="43"/>
      <c r="F613" s="43" t="s">
        <v>25</v>
      </c>
      <c r="G613" s="43"/>
      <c r="H613" s="53"/>
      <c r="I613" s="70"/>
      <c r="J613" s="32"/>
      <c r="K613" s="58"/>
      <c r="L613" s="58"/>
      <c r="M613" s="58"/>
      <c r="N613" s="58"/>
      <c r="O613" s="58"/>
      <c r="P613" s="58"/>
      <c r="Q613" s="58"/>
      <c r="R613" s="58"/>
      <c r="S613" s="58"/>
      <c r="T613" s="58"/>
      <c r="U613" s="58"/>
      <c r="V613" s="58"/>
      <c r="W613" s="58"/>
      <c r="X613" s="58"/>
      <c r="Y613" s="58"/>
      <c r="Z613" s="58"/>
      <c r="AA613" s="58"/>
      <c r="AB613" s="58"/>
      <c r="AC613" s="58"/>
      <c r="AD613" s="58"/>
      <c r="AE613" s="58"/>
      <c r="AF613" s="58"/>
      <c r="AG613" s="58"/>
      <c r="AH613" s="58"/>
      <c r="AI613" s="58"/>
      <c r="AJ613" s="58"/>
      <c r="AK613" s="58"/>
      <c r="AL613" s="58"/>
      <c r="AM613" s="58"/>
      <c r="AN613" s="58"/>
      <c r="AO613" s="58"/>
      <c r="AP613" s="58"/>
      <c r="AQ613" s="58"/>
      <c r="AR613" s="58"/>
      <c r="AS613" s="58"/>
      <c r="AT613" s="58"/>
      <c r="AU613" s="58"/>
      <c r="AV613" s="58"/>
      <c r="AW613" s="58"/>
      <c r="AX613" s="58"/>
      <c r="AY613" s="58"/>
      <c r="AZ613" s="58"/>
      <c r="BA613" s="58"/>
      <c r="BB613" s="58"/>
      <c r="BC613" s="58"/>
      <c r="BD613" s="58"/>
      <c r="BE613" s="58"/>
      <c r="BF613" s="58"/>
      <c r="BG613" s="58"/>
      <c r="BH613" s="58"/>
      <c r="BI613" s="58"/>
      <c r="BJ613" s="58"/>
      <c r="BK613" s="58"/>
      <c r="BL613" s="58"/>
      <c r="BM613" s="58"/>
      <c r="BN613" s="58"/>
    </row>
    <row r="614" spans="1:66" s="2" customFormat="1" ht="38.25" x14ac:dyDescent="0.2">
      <c r="A614" s="8"/>
      <c r="B614" s="28"/>
      <c r="C614" s="31"/>
      <c r="D614" s="29" t="s">
        <v>379</v>
      </c>
      <c r="E614" s="22"/>
      <c r="F614" s="22"/>
      <c r="G614" s="22"/>
      <c r="H614" s="46"/>
      <c r="I614" s="9"/>
      <c r="J614" s="6"/>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row>
    <row r="615" spans="1:66" s="2" customFormat="1" x14ac:dyDescent="0.2">
      <c r="A615" s="8"/>
      <c r="B615" s="28"/>
      <c r="C615" s="31"/>
      <c r="D615" s="29"/>
      <c r="E615" s="22"/>
      <c r="F615" s="22"/>
      <c r="G615" s="22"/>
      <c r="H615" s="46"/>
      <c r="I615" s="9"/>
      <c r="J615" s="6"/>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row>
    <row r="616" spans="1:66" s="2" customFormat="1" x14ac:dyDescent="0.2">
      <c r="A616" s="8"/>
      <c r="B616" s="28"/>
      <c r="C616" s="31"/>
      <c r="D616" s="29" t="s">
        <v>170</v>
      </c>
      <c r="E616" s="22"/>
      <c r="F616" s="22">
        <v>1</v>
      </c>
      <c r="G616" s="22"/>
      <c r="H616" s="46"/>
      <c r="I616" s="9"/>
      <c r="J616" s="6"/>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row>
    <row r="617" spans="1:66" s="2" customFormat="1" x14ac:dyDescent="0.2">
      <c r="A617" s="8"/>
      <c r="B617" s="28"/>
      <c r="C617" s="31"/>
      <c r="D617" s="29"/>
      <c r="E617" s="22"/>
      <c r="F617" s="22"/>
      <c r="G617" s="22"/>
      <c r="H617" s="46"/>
      <c r="I617" s="9"/>
      <c r="J617" s="6"/>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row>
    <row r="618" spans="1:66" s="2" customFormat="1" x14ac:dyDescent="0.2">
      <c r="A618" s="8"/>
      <c r="B618" s="28"/>
      <c r="C618" s="31"/>
      <c r="D618" s="29" t="s">
        <v>23</v>
      </c>
      <c r="E618" s="22"/>
      <c r="F618" s="22"/>
      <c r="G618" s="22"/>
      <c r="H618" s="46"/>
      <c r="I618" s="9">
        <v>1</v>
      </c>
      <c r="J618" s="6"/>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row>
    <row r="619" spans="1:66" s="2" customFormat="1" x14ac:dyDescent="0.2">
      <c r="A619" s="8"/>
      <c r="B619" s="28"/>
      <c r="C619" s="31"/>
      <c r="D619" s="29"/>
      <c r="E619" s="22"/>
      <c r="F619" s="22"/>
      <c r="G619" s="22"/>
      <c r="H619" s="46"/>
      <c r="I619" s="9"/>
      <c r="J619" s="6"/>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row>
    <row r="620" spans="1:66" s="48" customFormat="1" ht="15.75" customHeight="1" x14ac:dyDescent="0.25">
      <c r="A620" s="47"/>
      <c r="B620" s="28" t="s">
        <v>418</v>
      </c>
      <c r="C620" s="31"/>
      <c r="D620" s="60" t="s">
        <v>96</v>
      </c>
      <c r="E620" s="22"/>
      <c r="F620" s="22" t="s">
        <v>25</v>
      </c>
      <c r="G620" s="22"/>
      <c r="H620" s="46"/>
      <c r="I620" s="7"/>
      <c r="J620" s="6"/>
      <c r="K620" s="47"/>
      <c r="L620" s="47"/>
      <c r="M620" s="47"/>
      <c r="N620" s="47"/>
      <c r="O620" s="47"/>
      <c r="P620" s="47"/>
      <c r="Q620" s="47"/>
      <c r="R620" s="47"/>
      <c r="S620" s="47"/>
      <c r="T620" s="47"/>
      <c r="U620" s="47"/>
      <c r="V620" s="47"/>
      <c r="W620" s="47"/>
      <c r="X620" s="47"/>
      <c r="Y620" s="47"/>
      <c r="Z620" s="47"/>
      <c r="AA620" s="47"/>
      <c r="AB620" s="47"/>
      <c r="AC620" s="47"/>
      <c r="AD620" s="47"/>
      <c r="AE620" s="47"/>
      <c r="AF620" s="47"/>
      <c r="AG620" s="47"/>
      <c r="AH620" s="47"/>
      <c r="AI620" s="47"/>
      <c r="AJ620" s="47"/>
      <c r="AK620" s="47"/>
      <c r="AL620" s="47"/>
      <c r="AM620" s="47"/>
      <c r="AN620" s="47"/>
      <c r="AO620" s="47"/>
      <c r="AP620" s="47"/>
      <c r="AQ620" s="47"/>
      <c r="AR620" s="47"/>
      <c r="AS620" s="47"/>
      <c r="AT620" s="47"/>
      <c r="AU620" s="47"/>
      <c r="AV620" s="47"/>
      <c r="AW620" s="47"/>
      <c r="AX620" s="47"/>
      <c r="AY620" s="47"/>
      <c r="AZ620" s="47"/>
      <c r="BA620" s="47"/>
      <c r="BB620" s="47"/>
      <c r="BC620" s="47"/>
      <c r="BD620" s="47"/>
      <c r="BE620" s="47"/>
      <c r="BF620" s="47"/>
      <c r="BG620" s="47"/>
      <c r="BH620" s="47"/>
      <c r="BI620" s="47"/>
      <c r="BJ620" s="47"/>
      <c r="BK620" s="47"/>
      <c r="BL620" s="47"/>
      <c r="BM620" s="47"/>
      <c r="BN620" s="47"/>
    </row>
    <row r="621" spans="1:66" s="2" customFormat="1" ht="38.25" x14ac:dyDescent="0.2">
      <c r="A621" s="8"/>
      <c r="B621" s="28"/>
      <c r="C621" s="31"/>
      <c r="D621" s="29" t="s">
        <v>198</v>
      </c>
      <c r="E621" s="22"/>
      <c r="F621" s="22"/>
      <c r="G621" s="22"/>
      <c r="H621" s="46"/>
      <c r="I621" s="9"/>
      <c r="J621" s="6"/>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row>
    <row r="622" spans="1:66" s="2" customFormat="1" x14ac:dyDescent="0.2">
      <c r="A622" s="8"/>
      <c r="B622" s="28"/>
      <c r="C622" s="31"/>
      <c r="D622" s="29"/>
      <c r="E622" s="22"/>
      <c r="F622" s="22">
        <v>1</v>
      </c>
      <c r="G622" s="22"/>
      <c r="H622" s="46"/>
      <c r="I622" s="9"/>
      <c r="J622" s="6"/>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row>
    <row r="623" spans="1:66" s="2" customFormat="1" x14ac:dyDescent="0.2">
      <c r="A623" s="8"/>
      <c r="B623" s="28"/>
      <c r="C623" s="31"/>
      <c r="D623" s="29"/>
      <c r="E623" s="22"/>
      <c r="F623" s="22"/>
      <c r="G623" s="22"/>
      <c r="H623" s="46"/>
      <c r="I623" s="9"/>
      <c r="J623" s="6"/>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row>
    <row r="624" spans="1:66" s="2" customFormat="1" x14ac:dyDescent="0.2">
      <c r="A624" s="8"/>
      <c r="B624" s="28"/>
      <c r="C624" s="31"/>
      <c r="D624" s="29" t="s">
        <v>23</v>
      </c>
      <c r="E624" s="22"/>
      <c r="F624" s="22"/>
      <c r="G624" s="22"/>
      <c r="H624" s="46"/>
      <c r="I624" s="9">
        <f>SUM(F622:F623)</f>
        <v>1</v>
      </c>
      <c r="J624" s="6"/>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row>
    <row r="625" spans="1:66" s="2" customFormat="1" x14ac:dyDescent="0.2">
      <c r="A625" s="8"/>
      <c r="B625" s="28"/>
      <c r="C625" s="31"/>
      <c r="D625" s="29"/>
      <c r="E625" s="22"/>
      <c r="F625" s="22"/>
      <c r="G625" s="22"/>
      <c r="H625" s="46"/>
      <c r="I625" s="9"/>
      <c r="J625" s="6"/>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row>
    <row r="626" spans="1:66" s="59" customFormat="1" x14ac:dyDescent="0.2">
      <c r="A626" s="58"/>
      <c r="B626" s="39" t="s">
        <v>419</v>
      </c>
      <c r="C626" s="40"/>
      <c r="D626" s="35" t="s">
        <v>199</v>
      </c>
      <c r="E626" s="43"/>
      <c r="F626" s="43" t="s">
        <v>25</v>
      </c>
      <c r="G626" s="43"/>
      <c r="H626" s="53"/>
      <c r="I626" s="70"/>
      <c r="J626" s="32"/>
      <c r="K626" s="58"/>
      <c r="L626" s="58"/>
      <c r="M626" s="58"/>
      <c r="N626" s="58"/>
      <c r="O626" s="58"/>
      <c r="P626" s="58"/>
      <c r="Q626" s="58"/>
      <c r="R626" s="58"/>
      <c r="S626" s="58"/>
      <c r="T626" s="58"/>
      <c r="U626" s="58"/>
      <c r="V626" s="58"/>
      <c r="W626" s="58"/>
      <c r="X626" s="58"/>
      <c r="Y626" s="58"/>
      <c r="Z626" s="58"/>
      <c r="AA626" s="58"/>
      <c r="AB626" s="58"/>
      <c r="AC626" s="58"/>
      <c r="AD626" s="58"/>
      <c r="AE626" s="58"/>
      <c r="AF626" s="58"/>
      <c r="AG626" s="58"/>
      <c r="AH626" s="58"/>
      <c r="AI626" s="58"/>
      <c r="AJ626" s="58"/>
      <c r="AK626" s="58"/>
      <c r="AL626" s="58"/>
      <c r="AM626" s="58"/>
      <c r="AN626" s="58"/>
      <c r="AO626" s="58"/>
      <c r="AP626" s="58"/>
      <c r="AQ626" s="58"/>
      <c r="AR626" s="58"/>
      <c r="AS626" s="58"/>
      <c r="AT626" s="58"/>
      <c r="AU626" s="58"/>
      <c r="AV626" s="58"/>
      <c r="AW626" s="58"/>
      <c r="AX626" s="58"/>
      <c r="AY626" s="58"/>
      <c r="AZ626" s="58"/>
      <c r="BA626" s="58"/>
      <c r="BB626" s="58"/>
      <c r="BC626" s="58"/>
      <c r="BD626" s="58"/>
      <c r="BE626" s="58"/>
      <c r="BF626" s="58"/>
      <c r="BG626" s="58"/>
      <c r="BH626" s="58"/>
      <c r="BI626" s="58"/>
      <c r="BJ626" s="58"/>
      <c r="BK626" s="58"/>
      <c r="BL626" s="58"/>
      <c r="BM626" s="58"/>
      <c r="BN626" s="58"/>
    </row>
    <row r="627" spans="1:66" s="2" customFormat="1" ht="38.25" x14ac:dyDescent="0.2">
      <c r="A627" s="8"/>
      <c r="B627" s="28"/>
      <c r="C627" s="31"/>
      <c r="D627" s="29" t="s">
        <v>337</v>
      </c>
      <c r="E627" s="22"/>
      <c r="F627" s="22"/>
      <c r="G627" s="22"/>
      <c r="H627" s="46"/>
      <c r="I627" s="9"/>
      <c r="J627" s="6"/>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row>
    <row r="628" spans="1:66" s="2" customFormat="1" x14ac:dyDescent="0.2">
      <c r="A628" s="8"/>
      <c r="B628" s="28"/>
      <c r="C628" s="31"/>
      <c r="D628" s="29"/>
      <c r="E628" s="22"/>
      <c r="F628" s="22">
        <v>1</v>
      </c>
      <c r="G628" s="22"/>
      <c r="H628" s="46"/>
      <c r="I628" s="9"/>
      <c r="J628" s="6"/>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row>
    <row r="629" spans="1:66" s="2" customFormat="1" x14ac:dyDescent="0.2">
      <c r="A629" s="8"/>
      <c r="B629" s="28"/>
      <c r="C629" s="31"/>
      <c r="D629" s="29" t="s">
        <v>23</v>
      </c>
      <c r="E629" s="22"/>
      <c r="F629" s="22"/>
      <c r="G629" s="22"/>
      <c r="H629" s="46"/>
      <c r="I629" s="9">
        <v>1</v>
      </c>
      <c r="J629" s="6"/>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row>
    <row r="630" spans="1:66" s="2" customFormat="1" x14ac:dyDescent="0.2">
      <c r="A630" s="8"/>
      <c r="B630" s="28"/>
      <c r="C630" s="31"/>
      <c r="D630" s="29"/>
      <c r="E630" s="22"/>
      <c r="F630" s="22"/>
      <c r="G630" s="22"/>
      <c r="H630" s="46"/>
      <c r="I630" s="9"/>
      <c r="J630" s="6"/>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row>
    <row r="631" spans="1:66" s="59" customFormat="1" x14ac:dyDescent="0.2">
      <c r="A631" s="58"/>
      <c r="B631" s="39" t="s">
        <v>420</v>
      </c>
      <c r="C631" s="40"/>
      <c r="D631" s="35" t="s">
        <v>338</v>
      </c>
      <c r="E631" s="43"/>
      <c r="F631" s="43" t="s">
        <v>25</v>
      </c>
      <c r="G631" s="43"/>
      <c r="H631" s="53"/>
      <c r="I631" s="70"/>
      <c r="J631" s="32"/>
      <c r="K631" s="58"/>
      <c r="L631" s="58"/>
      <c r="M631" s="58"/>
      <c r="N631" s="58"/>
      <c r="O631" s="58"/>
      <c r="P631" s="58"/>
      <c r="Q631" s="58"/>
      <c r="R631" s="58"/>
      <c r="S631" s="58"/>
      <c r="T631" s="58"/>
      <c r="U631" s="58"/>
      <c r="V631" s="58"/>
      <c r="W631" s="58"/>
      <c r="X631" s="58"/>
      <c r="Y631" s="58"/>
      <c r="Z631" s="58"/>
      <c r="AA631" s="58"/>
      <c r="AB631" s="58"/>
      <c r="AC631" s="58"/>
      <c r="AD631" s="58"/>
      <c r="AE631" s="58"/>
      <c r="AF631" s="58"/>
      <c r="AG631" s="58"/>
      <c r="AH631" s="58"/>
      <c r="AI631" s="58"/>
      <c r="AJ631" s="58"/>
      <c r="AK631" s="58"/>
      <c r="AL631" s="58"/>
      <c r="AM631" s="58"/>
      <c r="AN631" s="58"/>
      <c r="AO631" s="58"/>
      <c r="AP631" s="58"/>
      <c r="AQ631" s="58"/>
      <c r="AR631" s="58"/>
      <c r="AS631" s="58"/>
      <c r="AT631" s="58"/>
      <c r="AU631" s="58"/>
      <c r="AV631" s="58"/>
      <c r="AW631" s="58"/>
      <c r="AX631" s="58"/>
      <c r="AY631" s="58"/>
      <c r="AZ631" s="58"/>
      <c r="BA631" s="58"/>
      <c r="BB631" s="58"/>
      <c r="BC631" s="58"/>
      <c r="BD631" s="58"/>
      <c r="BE631" s="58"/>
      <c r="BF631" s="58"/>
      <c r="BG631" s="58"/>
      <c r="BH631" s="58"/>
      <c r="BI631" s="58"/>
      <c r="BJ631" s="58"/>
      <c r="BK631" s="58"/>
      <c r="BL631" s="58"/>
      <c r="BM631" s="58"/>
      <c r="BN631" s="58"/>
    </row>
    <row r="632" spans="1:66" s="2" customFormat="1" x14ac:dyDescent="0.2">
      <c r="A632" s="8"/>
      <c r="B632" s="28"/>
      <c r="C632" s="31"/>
      <c r="D632" s="29" t="s">
        <v>382</v>
      </c>
      <c r="E632" s="22"/>
      <c r="F632" s="22"/>
      <c r="G632" s="22"/>
      <c r="H632" s="46"/>
      <c r="I632" s="9"/>
      <c r="J632" s="6"/>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row>
    <row r="633" spans="1:66" s="2" customFormat="1" x14ac:dyDescent="0.2">
      <c r="A633" s="8"/>
      <c r="B633" s="28"/>
      <c r="C633" s="31"/>
      <c r="D633" s="29"/>
      <c r="E633" s="22"/>
      <c r="F633" s="22">
        <v>1</v>
      </c>
      <c r="G633" s="22"/>
      <c r="H633" s="46"/>
      <c r="I633" s="9"/>
      <c r="J633" s="6"/>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row>
    <row r="634" spans="1:66" s="2" customFormat="1" x14ac:dyDescent="0.2">
      <c r="A634" s="8"/>
      <c r="B634" s="28"/>
      <c r="C634" s="31"/>
      <c r="D634" s="29" t="s">
        <v>23</v>
      </c>
      <c r="E634" s="22"/>
      <c r="F634" s="22"/>
      <c r="G634" s="22"/>
      <c r="H634" s="46"/>
      <c r="I634" s="9">
        <v>1</v>
      </c>
      <c r="J634" s="6"/>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row>
    <row r="635" spans="1:66" x14ac:dyDescent="0.2">
      <c r="A635" s="4"/>
      <c r="B635" s="28"/>
      <c r="C635" s="31"/>
      <c r="D635" s="29"/>
      <c r="E635" s="21"/>
      <c r="F635" s="21"/>
      <c r="G635" s="22"/>
      <c r="H635" s="14"/>
      <c r="I635" s="9"/>
      <c r="J635" s="5"/>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row>
    <row r="636" spans="1:66" s="48" customFormat="1" x14ac:dyDescent="0.25">
      <c r="A636" s="47"/>
      <c r="B636" s="28"/>
      <c r="C636" s="31"/>
      <c r="D636" s="64" t="s">
        <v>216</v>
      </c>
      <c r="E636" s="61"/>
      <c r="F636" s="61"/>
      <c r="G636" s="61"/>
      <c r="H636" s="62"/>
      <c r="I636" s="80"/>
      <c r="J636" s="6"/>
      <c r="K636" s="47"/>
      <c r="L636" s="47"/>
      <c r="M636" s="47"/>
      <c r="N636" s="47"/>
      <c r="O636" s="47"/>
      <c r="P636" s="47"/>
      <c r="Q636" s="47"/>
      <c r="R636" s="47"/>
      <c r="S636" s="47"/>
      <c r="T636" s="47"/>
      <c r="U636" s="47"/>
      <c r="V636" s="47"/>
      <c r="W636" s="47"/>
      <c r="X636" s="47"/>
      <c r="Y636" s="47"/>
      <c r="Z636" s="47"/>
      <c r="AA636" s="47"/>
      <c r="AB636" s="47"/>
      <c r="AC636" s="47"/>
      <c r="AD636" s="47"/>
      <c r="AE636" s="47"/>
      <c r="AF636" s="47"/>
      <c r="AG636" s="47"/>
      <c r="AH636" s="47"/>
      <c r="AI636" s="47"/>
      <c r="AJ636" s="47"/>
      <c r="AK636" s="47"/>
      <c r="AL636" s="47"/>
      <c r="AM636" s="47"/>
      <c r="AN636" s="47"/>
      <c r="AO636" s="47"/>
      <c r="AP636" s="47"/>
      <c r="AQ636" s="47"/>
      <c r="AR636" s="47"/>
      <c r="AS636" s="47"/>
      <c r="AT636" s="47"/>
      <c r="AU636" s="47"/>
      <c r="AV636" s="47"/>
      <c r="AW636" s="47"/>
      <c r="AX636" s="47"/>
      <c r="AY636" s="47"/>
      <c r="AZ636" s="47"/>
      <c r="BA636" s="47"/>
      <c r="BB636" s="47"/>
      <c r="BC636" s="47"/>
      <c r="BD636" s="47"/>
      <c r="BE636" s="47"/>
      <c r="BF636" s="47"/>
      <c r="BG636" s="47"/>
      <c r="BH636" s="47"/>
      <c r="BI636" s="47"/>
      <c r="BJ636" s="47"/>
      <c r="BK636" s="47"/>
      <c r="BL636" s="47"/>
      <c r="BM636" s="47"/>
      <c r="BN636" s="47"/>
    </row>
    <row r="637" spans="1:66" s="48" customFormat="1" x14ac:dyDescent="0.25">
      <c r="A637" s="47"/>
      <c r="B637" s="28"/>
      <c r="C637" s="31"/>
      <c r="D637" s="60"/>
      <c r="E637" s="22"/>
      <c r="F637" s="22"/>
      <c r="G637" s="22"/>
      <c r="H637" s="46"/>
      <c r="I637" s="7"/>
      <c r="J637" s="6"/>
      <c r="K637" s="47"/>
      <c r="L637" s="47"/>
      <c r="M637" s="47"/>
      <c r="N637" s="47"/>
      <c r="O637" s="47"/>
      <c r="P637" s="47"/>
      <c r="Q637" s="47"/>
      <c r="R637" s="47"/>
      <c r="S637" s="47"/>
      <c r="T637" s="47"/>
      <c r="U637" s="47"/>
      <c r="V637" s="47"/>
      <c r="W637" s="47"/>
      <c r="X637" s="47"/>
      <c r="Y637" s="47"/>
      <c r="Z637" s="47"/>
      <c r="AA637" s="47"/>
      <c r="AB637" s="47"/>
      <c r="AC637" s="47"/>
      <c r="AD637" s="47"/>
      <c r="AE637" s="47"/>
      <c r="AF637" s="47"/>
      <c r="AG637" s="47"/>
      <c r="AH637" s="47"/>
      <c r="AI637" s="47"/>
      <c r="AJ637" s="47"/>
      <c r="AK637" s="47"/>
      <c r="AL637" s="47"/>
      <c r="AM637" s="47"/>
      <c r="AN637" s="47"/>
      <c r="AO637" s="47"/>
      <c r="AP637" s="47"/>
      <c r="AQ637" s="47"/>
      <c r="AR637" s="47"/>
      <c r="AS637" s="47"/>
      <c r="AT637" s="47"/>
      <c r="AU637" s="47"/>
      <c r="AV637" s="47"/>
      <c r="AW637" s="47"/>
      <c r="AX637" s="47"/>
      <c r="AY637" s="47"/>
      <c r="AZ637" s="47"/>
      <c r="BA637" s="47"/>
      <c r="BB637" s="47"/>
      <c r="BC637" s="47"/>
      <c r="BD637" s="47"/>
      <c r="BE637" s="47"/>
      <c r="BF637" s="47"/>
      <c r="BG637" s="47"/>
      <c r="BH637" s="47"/>
      <c r="BI637" s="47"/>
      <c r="BJ637" s="47"/>
      <c r="BK637" s="47"/>
      <c r="BL637" s="47"/>
      <c r="BM637" s="47"/>
      <c r="BN637" s="47"/>
    </row>
    <row r="638" spans="1:66" s="2" customFormat="1" x14ac:dyDescent="0.2">
      <c r="A638" s="8"/>
      <c r="B638" s="100" t="s">
        <v>217</v>
      </c>
      <c r="C638" s="100"/>
      <c r="D638" s="100"/>
      <c r="E638" s="22"/>
      <c r="F638" s="22"/>
      <c r="G638" s="22"/>
      <c r="H638" s="22"/>
      <c r="I638" s="23"/>
      <c r="J638" s="56"/>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row>
    <row r="639" spans="1:66" s="48" customFormat="1" x14ac:dyDescent="0.25">
      <c r="A639" s="47"/>
      <c r="B639" s="28"/>
      <c r="C639" s="31"/>
      <c r="D639" s="29"/>
      <c r="E639" s="21"/>
      <c r="F639" s="7"/>
      <c r="G639" s="7"/>
      <c r="H639" s="14"/>
      <c r="I639" s="9"/>
      <c r="J639" s="6"/>
      <c r="K639" s="47"/>
      <c r="L639" s="47"/>
      <c r="M639" s="47"/>
      <c r="N639" s="47"/>
      <c r="O639" s="47"/>
      <c r="P639" s="47"/>
      <c r="Q639" s="47"/>
      <c r="R639" s="47"/>
      <c r="S639" s="47"/>
      <c r="T639" s="47"/>
      <c r="U639" s="47"/>
      <c r="V639" s="47"/>
      <c r="W639" s="47"/>
      <c r="X639" s="47"/>
      <c r="Y639" s="47"/>
      <c r="Z639" s="47"/>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47"/>
      <c r="BC639" s="47"/>
      <c r="BD639" s="47"/>
      <c r="BE639" s="47"/>
      <c r="BF639" s="47"/>
      <c r="BG639" s="47"/>
      <c r="BH639" s="47"/>
      <c r="BI639" s="47"/>
      <c r="BJ639" s="47"/>
      <c r="BK639" s="47"/>
      <c r="BL639" s="47"/>
      <c r="BM639" s="47"/>
      <c r="BN639" s="47"/>
    </row>
    <row r="640" spans="1:66" s="59" customFormat="1" x14ac:dyDescent="0.2">
      <c r="A640" s="58"/>
      <c r="B640" s="39" t="s">
        <v>81</v>
      </c>
      <c r="C640" s="40"/>
      <c r="D640" s="35" t="s">
        <v>179</v>
      </c>
      <c r="E640" s="43"/>
      <c r="F640" s="43" t="s">
        <v>25</v>
      </c>
      <c r="G640" s="43"/>
      <c r="H640" s="53"/>
      <c r="I640" s="70"/>
      <c r="J640" s="32"/>
      <c r="K640" s="58"/>
      <c r="L640" s="58"/>
      <c r="M640" s="58"/>
      <c r="N640" s="58"/>
      <c r="O640" s="58"/>
      <c r="P640" s="58"/>
      <c r="Q640" s="58"/>
      <c r="R640" s="58"/>
      <c r="S640" s="58"/>
      <c r="T640" s="58"/>
      <c r="U640" s="58"/>
      <c r="V640" s="58"/>
      <c r="W640" s="58"/>
      <c r="X640" s="58"/>
      <c r="Y640" s="58"/>
      <c r="Z640" s="58"/>
      <c r="AA640" s="58"/>
      <c r="AB640" s="58"/>
      <c r="AC640" s="58"/>
      <c r="AD640" s="58"/>
      <c r="AE640" s="58"/>
      <c r="AF640" s="58"/>
      <c r="AG640" s="58"/>
      <c r="AH640" s="58"/>
      <c r="AI640" s="58"/>
      <c r="AJ640" s="58"/>
      <c r="AK640" s="58"/>
      <c r="AL640" s="58"/>
      <c r="AM640" s="58"/>
      <c r="AN640" s="58"/>
      <c r="AO640" s="58"/>
      <c r="AP640" s="58"/>
      <c r="AQ640" s="58"/>
      <c r="AR640" s="58"/>
      <c r="AS640" s="58"/>
      <c r="AT640" s="58"/>
      <c r="AU640" s="58"/>
      <c r="AV640" s="58"/>
      <c r="AW640" s="58"/>
      <c r="AX640" s="58"/>
      <c r="AY640" s="58"/>
      <c r="AZ640" s="58"/>
      <c r="BA640" s="58"/>
      <c r="BB640" s="58"/>
      <c r="BC640" s="58"/>
      <c r="BD640" s="58"/>
      <c r="BE640" s="58"/>
      <c r="BF640" s="58"/>
      <c r="BG640" s="58"/>
      <c r="BH640" s="58"/>
      <c r="BI640" s="58"/>
      <c r="BJ640" s="58"/>
      <c r="BK640" s="58"/>
      <c r="BL640" s="58"/>
      <c r="BM640" s="58"/>
      <c r="BN640" s="58"/>
    </row>
    <row r="641" spans="1:66" s="2" customFormat="1" ht="30" customHeight="1" x14ac:dyDescent="0.2">
      <c r="A641" s="8"/>
      <c r="B641" s="28"/>
      <c r="C641" s="31"/>
      <c r="D641" s="29" t="s">
        <v>255</v>
      </c>
      <c r="E641" s="22"/>
      <c r="F641" s="22"/>
      <c r="G641" s="22"/>
      <c r="H641" s="46"/>
      <c r="I641" s="9"/>
      <c r="J641" s="6"/>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row>
    <row r="642" spans="1:66" s="2" customFormat="1" x14ac:dyDescent="0.2">
      <c r="A642" s="8"/>
      <c r="B642" s="69"/>
      <c r="C642" s="31"/>
      <c r="D642" s="65"/>
      <c r="E642" s="22"/>
      <c r="F642" s="22"/>
      <c r="G642" s="22"/>
      <c r="H642" s="22"/>
      <c r="I642" s="23"/>
      <c r="J642" s="6"/>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row>
    <row r="643" spans="1:66" s="2" customFormat="1" x14ac:dyDescent="0.2">
      <c r="A643" s="8"/>
      <c r="B643" s="69"/>
      <c r="C643" s="31"/>
      <c r="D643" s="65" t="s">
        <v>40</v>
      </c>
      <c r="E643" s="22"/>
      <c r="F643" s="22">
        <v>1</v>
      </c>
      <c r="G643" s="22"/>
      <c r="H643" s="22"/>
      <c r="I643" s="23"/>
      <c r="J643" s="6"/>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row>
    <row r="644" spans="1:66" s="2" customFormat="1" x14ac:dyDescent="0.2">
      <c r="A644" s="8"/>
      <c r="B644" s="28"/>
      <c r="C644" s="31"/>
      <c r="D644" s="29"/>
      <c r="E644" s="22"/>
      <c r="F644" s="22"/>
      <c r="G644" s="22"/>
      <c r="H644" s="46"/>
      <c r="I644" s="9"/>
      <c r="J644" s="6"/>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row>
    <row r="645" spans="1:66" s="2" customFormat="1" x14ac:dyDescent="0.2">
      <c r="A645" s="8"/>
      <c r="B645" s="28"/>
      <c r="C645" s="31"/>
      <c r="D645" s="29" t="s">
        <v>23</v>
      </c>
      <c r="E645" s="22"/>
      <c r="F645" s="22"/>
      <c r="G645" s="22"/>
      <c r="H645" s="46"/>
      <c r="I645" s="9">
        <f>SUM(F638:F643)</f>
        <v>1</v>
      </c>
      <c r="J645" s="6"/>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row>
    <row r="646" spans="1:66" s="2" customFormat="1" x14ac:dyDescent="0.2">
      <c r="A646" s="8"/>
      <c r="B646" s="28"/>
      <c r="C646" s="31"/>
      <c r="D646" s="29"/>
      <c r="E646" s="22"/>
      <c r="F646" s="22"/>
      <c r="G646" s="22"/>
      <c r="H646" s="46"/>
      <c r="I646" s="9"/>
      <c r="J646" s="6"/>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row>
    <row r="647" spans="1:66" s="59" customFormat="1" x14ac:dyDescent="0.2">
      <c r="A647" s="58"/>
      <c r="B647" s="39" t="s">
        <v>15</v>
      </c>
      <c r="C647" s="40"/>
      <c r="D647" s="35" t="s">
        <v>180</v>
      </c>
      <c r="E647" s="43"/>
      <c r="F647" s="43" t="s">
        <v>25</v>
      </c>
      <c r="G647" s="43"/>
      <c r="H647" s="53"/>
      <c r="I647" s="70"/>
      <c r="J647" s="32"/>
      <c r="K647" s="58"/>
      <c r="L647" s="58"/>
      <c r="M647" s="58"/>
      <c r="N647" s="58"/>
      <c r="O647" s="58"/>
      <c r="P647" s="58"/>
      <c r="Q647" s="58"/>
      <c r="R647" s="58"/>
      <c r="S647" s="58"/>
      <c r="T647" s="58"/>
      <c r="U647" s="58"/>
      <c r="V647" s="58"/>
      <c r="W647" s="58"/>
      <c r="X647" s="58"/>
      <c r="Y647" s="58"/>
      <c r="Z647" s="58"/>
      <c r="AA647" s="58"/>
      <c r="AB647" s="58"/>
      <c r="AC647" s="58"/>
      <c r="AD647" s="58"/>
      <c r="AE647" s="58"/>
      <c r="AF647" s="58"/>
      <c r="AG647" s="58"/>
      <c r="AH647" s="58"/>
      <c r="AI647" s="58"/>
      <c r="AJ647" s="58"/>
      <c r="AK647" s="58"/>
      <c r="AL647" s="58"/>
      <c r="AM647" s="58"/>
      <c r="AN647" s="58"/>
      <c r="AO647" s="58"/>
      <c r="AP647" s="58"/>
      <c r="AQ647" s="58"/>
      <c r="AR647" s="58"/>
      <c r="AS647" s="58"/>
      <c r="AT647" s="58"/>
      <c r="AU647" s="58"/>
      <c r="AV647" s="58"/>
      <c r="AW647" s="58"/>
      <c r="AX647" s="58"/>
      <c r="AY647" s="58"/>
      <c r="AZ647" s="58"/>
      <c r="BA647" s="58"/>
      <c r="BB647" s="58"/>
      <c r="BC647" s="58"/>
      <c r="BD647" s="58"/>
      <c r="BE647" s="58"/>
      <c r="BF647" s="58"/>
      <c r="BG647" s="58"/>
      <c r="BH647" s="58"/>
      <c r="BI647" s="58"/>
      <c r="BJ647" s="58"/>
      <c r="BK647" s="58"/>
      <c r="BL647" s="58"/>
      <c r="BM647" s="58"/>
      <c r="BN647" s="58"/>
    </row>
    <row r="648" spans="1:66" s="2" customFormat="1" ht="30" customHeight="1" x14ac:dyDescent="0.2">
      <c r="A648" s="8"/>
      <c r="B648" s="28"/>
      <c r="C648" s="31"/>
      <c r="D648" s="29" t="s">
        <v>254</v>
      </c>
      <c r="E648" s="22"/>
      <c r="F648" s="22"/>
      <c r="G648" s="22"/>
      <c r="H648" s="46"/>
      <c r="I648" s="9"/>
      <c r="J648" s="6"/>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row>
    <row r="649" spans="1:66" s="2" customFormat="1" x14ac:dyDescent="0.2">
      <c r="A649" s="8"/>
      <c r="B649" s="69"/>
      <c r="C649" s="31"/>
      <c r="D649" s="65"/>
      <c r="E649" s="22"/>
      <c r="F649" s="22"/>
      <c r="G649" s="22"/>
      <c r="H649" s="22"/>
      <c r="I649" s="23"/>
      <c r="J649" s="6"/>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row>
    <row r="650" spans="1:66" s="2" customFormat="1" x14ac:dyDescent="0.2">
      <c r="A650" s="8"/>
      <c r="B650" s="28"/>
      <c r="C650" s="31"/>
      <c r="D650" s="29" t="s">
        <v>41</v>
      </c>
      <c r="E650" s="22"/>
      <c r="F650" s="22">
        <v>1</v>
      </c>
      <c r="G650" s="22"/>
      <c r="H650" s="46"/>
      <c r="I650" s="9"/>
      <c r="J650" s="6"/>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row>
    <row r="651" spans="1:66" s="2" customFormat="1" x14ac:dyDescent="0.2">
      <c r="A651" s="8"/>
      <c r="B651" s="28"/>
      <c r="C651" s="31"/>
      <c r="D651" s="29"/>
      <c r="E651" s="22"/>
      <c r="F651" s="22"/>
      <c r="G651" s="22"/>
      <c r="H651" s="46"/>
      <c r="I651" s="9"/>
      <c r="J651" s="6"/>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row>
    <row r="652" spans="1:66" s="2" customFormat="1" x14ac:dyDescent="0.2">
      <c r="A652" s="8"/>
      <c r="B652" s="28"/>
      <c r="C652" s="31"/>
      <c r="D652" s="29" t="s">
        <v>23</v>
      </c>
      <c r="E652" s="22"/>
      <c r="F652" s="22"/>
      <c r="G652" s="22"/>
      <c r="H652" s="46"/>
      <c r="I652" s="9">
        <f>SUM(F645:F650)</f>
        <v>1</v>
      </c>
      <c r="J652" s="6"/>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row>
    <row r="653" spans="1:66" s="2" customFormat="1" x14ac:dyDescent="0.2">
      <c r="A653" s="8"/>
      <c r="B653" s="28"/>
      <c r="C653" s="31"/>
      <c r="D653" s="29"/>
      <c r="E653" s="22"/>
      <c r="F653" s="22"/>
      <c r="G653" s="22"/>
      <c r="H653" s="46"/>
      <c r="I653" s="9"/>
      <c r="J653" s="6"/>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row>
    <row r="654" spans="1:66" s="59" customFormat="1" x14ac:dyDescent="0.2">
      <c r="A654" s="58"/>
      <c r="B654" s="39" t="s">
        <v>16</v>
      </c>
      <c r="C654" s="40"/>
      <c r="D654" s="35" t="s">
        <v>181</v>
      </c>
      <c r="E654" s="43"/>
      <c r="F654" s="43" t="s">
        <v>25</v>
      </c>
      <c r="G654" s="43"/>
      <c r="H654" s="53"/>
      <c r="I654" s="70"/>
      <c r="J654" s="32"/>
      <c r="K654" s="58"/>
      <c r="L654" s="58"/>
      <c r="M654" s="58"/>
      <c r="N654" s="58"/>
      <c r="O654" s="58"/>
      <c r="P654" s="58"/>
      <c r="Q654" s="58"/>
      <c r="R654" s="58"/>
      <c r="S654" s="58"/>
      <c r="T654" s="58"/>
      <c r="U654" s="58"/>
      <c r="V654" s="58"/>
      <c r="W654" s="58"/>
      <c r="X654" s="58"/>
      <c r="Y654" s="58"/>
      <c r="Z654" s="58"/>
      <c r="AA654" s="58"/>
      <c r="AB654" s="58"/>
      <c r="AC654" s="58"/>
      <c r="AD654" s="58"/>
      <c r="AE654" s="58"/>
      <c r="AF654" s="58"/>
      <c r="AG654" s="58"/>
      <c r="AH654" s="58"/>
      <c r="AI654" s="58"/>
      <c r="AJ654" s="58"/>
      <c r="AK654" s="58"/>
      <c r="AL654" s="58"/>
      <c r="AM654" s="58"/>
      <c r="AN654" s="58"/>
      <c r="AO654" s="58"/>
      <c r="AP654" s="58"/>
      <c r="AQ654" s="58"/>
      <c r="AR654" s="58"/>
      <c r="AS654" s="58"/>
      <c r="AT654" s="58"/>
      <c r="AU654" s="58"/>
      <c r="AV654" s="58"/>
      <c r="AW654" s="58"/>
      <c r="AX654" s="58"/>
      <c r="AY654" s="58"/>
      <c r="AZ654" s="58"/>
      <c r="BA654" s="58"/>
      <c r="BB654" s="58"/>
      <c r="BC654" s="58"/>
      <c r="BD654" s="58"/>
      <c r="BE654" s="58"/>
      <c r="BF654" s="58"/>
      <c r="BG654" s="58"/>
      <c r="BH654" s="58"/>
      <c r="BI654" s="58"/>
      <c r="BJ654" s="58"/>
      <c r="BK654" s="58"/>
      <c r="BL654" s="58"/>
      <c r="BM654" s="58"/>
      <c r="BN654" s="58"/>
    </row>
    <row r="655" spans="1:66" s="2" customFormat="1" ht="30" customHeight="1" x14ac:dyDescent="0.2">
      <c r="A655" s="8"/>
      <c r="B655" s="28"/>
      <c r="C655" s="31"/>
      <c r="D655" s="29" t="s">
        <v>256</v>
      </c>
      <c r="E655" s="22"/>
      <c r="F655" s="22"/>
      <c r="G655" s="22"/>
      <c r="H655" s="46"/>
      <c r="I655" s="9"/>
      <c r="J655" s="6"/>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row>
    <row r="656" spans="1:66" s="2" customFormat="1" x14ac:dyDescent="0.2">
      <c r="A656" s="8"/>
      <c r="B656" s="69"/>
      <c r="C656" s="31"/>
      <c r="D656" s="65"/>
      <c r="E656" s="22"/>
      <c r="F656" s="22"/>
      <c r="G656" s="22"/>
      <c r="H656" s="22"/>
      <c r="I656" s="23"/>
      <c r="J656" s="6"/>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row>
    <row r="657" spans="1:66" s="2" customFormat="1" x14ac:dyDescent="0.2">
      <c r="A657" s="8"/>
      <c r="B657" s="28"/>
      <c r="C657" s="31"/>
      <c r="D657" s="29" t="s">
        <v>45</v>
      </c>
      <c r="E657" s="22"/>
      <c r="F657" s="22">
        <v>2</v>
      </c>
      <c r="G657" s="22"/>
      <c r="H657" s="46"/>
      <c r="I657" s="9"/>
      <c r="J657" s="6"/>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row>
    <row r="658" spans="1:66" s="2" customFormat="1" x14ac:dyDescent="0.2">
      <c r="A658" s="8"/>
      <c r="B658" s="28"/>
      <c r="C658" s="31"/>
      <c r="D658" s="29"/>
      <c r="E658" s="22"/>
      <c r="F658" s="22"/>
      <c r="G658" s="22"/>
      <c r="H658" s="46"/>
      <c r="I658" s="9"/>
      <c r="J658" s="6"/>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row>
    <row r="659" spans="1:66" s="2" customFormat="1" x14ac:dyDescent="0.2">
      <c r="A659" s="8"/>
      <c r="B659" s="28"/>
      <c r="C659" s="31"/>
      <c r="D659" s="29" t="s">
        <v>23</v>
      </c>
      <c r="E659" s="22"/>
      <c r="F659" s="22"/>
      <c r="G659" s="22"/>
      <c r="H659" s="46"/>
      <c r="I659" s="9">
        <v>2</v>
      </c>
      <c r="J659" s="6"/>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row>
    <row r="660" spans="1:66" s="2" customFormat="1" x14ac:dyDescent="0.2">
      <c r="A660" s="8"/>
      <c r="B660" s="28"/>
      <c r="C660" s="31"/>
      <c r="D660" s="29"/>
      <c r="E660" s="22"/>
      <c r="F660" s="22"/>
      <c r="G660" s="22"/>
      <c r="H660" s="46"/>
      <c r="I660" s="9"/>
      <c r="J660" s="6"/>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row>
    <row r="661" spans="1:66" s="2" customFormat="1" x14ac:dyDescent="0.2">
      <c r="A661" s="8"/>
      <c r="B661" s="28"/>
      <c r="C661" s="31"/>
      <c r="D661" s="29"/>
      <c r="E661" s="22"/>
      <c r="F661" s="22"/>
      <c r="G661" s="22"/>
      <c r="H661" s="46"/>
      <c r="I661" s="9"/>
      <c r="J661" s="6"/>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row>
    <row r="662" spans="1:66" s="59" customFormat="1" x14ac:dyDescent="0.2">
      <c r="A662" s="58"/>
      <c r="B662" s="39" t="s">
        <v>17</v>
      </c>
      <c r="C662" s="40"/>
      <c r="D662" s="35" t="s">
        <v>85</v>
      </c>
      <c r="E662" s="43"/>
      <c r="F662" s="43" t="s">
        <v>25</v>
      </c>
      <c r="G662" s="43"/>
      <c r="H662" s="53"/>
      <c r="I662" s="70"/>
      <c r="J662" s="32"/>
      <c r="K662" s="58"/>
      <c r="L662" s="58"/>
      <c r="M662" s="58"/>
      <c r="N662" s="58"/>
      <c r="O662" s="58"/>
      <c r="P662" s="58"/>
      <c r="Q662" s="58"/>
      <c r="R662" s="58"/>
      <c r="S662" s="58"/>
      <c r="T662" s="58"/>
      <c r="U662" s="58"/>
      <c r="V662" s="58"/>
      <c r="W662" s="58"/>
      <c r="X662" s="58"/>
      <c r="Y662" s="58"/>
      <c r="Z662" s="58"/>
      <c r="AA662" s="58"/>
      <c r="AB662" s="58"/>
      <c r="AC662" s="58"/>
      <c r="AD662" s="58"/>
      <c r="AE662" s="58"/>
      <c r="AF662" s="58"/>
      <c r="AG662" s="58"/>
      <c r="AH662" s="58"/>
      <c r="AI662" s="58"/>
      <c r="AJ662" s="58"/>
      <c r="AK662" s="58"/>
      <c r="AL662" s="58"/>
      <c r="AM662" s="58"/>
      <c r="AN662" s="58"/>
      <c r="AO662" s="58"/>
      <c r="AP662" s="58"/>
      <c r="AQ662" s="58"/>
      <c r="AR662" s="58"/>
      <c r="AS662" s="58"/>
      <c r="AT662" s="58"/>
      <c r="AU662" s="58"/>
      <c r="AV662" s="58"/>
      <c r="AW662" s="58"/>
      <c r="AX662" s="58"/>
      <c r="AY662" s="58"/>
      <c r="AZ662" s="58"/>
      <c r="BA662" s="58"/>
      <c r="BB662" s="58"/>
      <c r="BC662" s="58"/>
      <c r="BD662" s="58"/>
      <c r="BE662" s="58"/>
      <c r="BF662" s="58"/>
      <c r="BG662" s="58"/>
      <c r="BH662" s="58"/>
      <c r="BI662" s="58"/>
      <c r="BJ662" s="58"/>
      <c r="BK662" s="58"/>
      <c r="BL662" s="58"/>
      <c r="BM662" s="58"/>
      <c r="BN662" s="58"/>
    </row>
    <row r="663" spans="1:66" s="2" customFormat="1" ht="51" x14ac:dyDescent="0.2">
      <c r="A663" s="8"/>
      <c r="B663" s="28"/>
      <c r="C663" s="31"/>
      <c r="D663" s="29" t="s">
        <v>253</v>
      </c>
      <c r="E663" s="22"/>
      <c r="F663" s="22"/>
      <c r="G663" s="22"/>
      <c r="H663" s="46"/>
      <c r="I663" s="9"/>
      <c r="J663" s="6"/>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row>
    <row r="664" spans="1:66" s="2" customFormat="1" x14ac:dyDescent="0.2">
      <c r="A664" s="8"/>
      <c r="B664" s="28"/>
      <c r="C664" s="31"/>
      <c r="D664" s="29"/>
      <c r="E664" s="22"/>
      <c r="F664" s="22"/>
      <c r="G664" s="22"/>
      <c r="H664" s="46"/>
      <c r="I664" s="9"/>
      <c r="J664" s="6"/>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row>
    <row r="665" spans="1:66" s="2" customFormat="1" x14ac:dyDescent="0.2">
      <c r="A665" s="8"/>
      <c r="B665" s="28"/>
      <c r="C665" s="31"/>
      <c r="D665" s="29" t="s">
        <v>23</v>
      </c>
      <c r="E665" s="22"/>
      <c r="F665" s="22"/>
      <c r="G665" s="22"/>
      <c r="H665" s="46"/>
      <c r="I665" s="9">
        <v>1</v>
      </c>
      <c r="J665" s="6"/>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row>
    <row r="666" spans="1:66" s="2" customFormat="1" x14ac:dyDescent="0.2">
      <c r="A666" s="8"/>
      <c r="B666" s="28"/>
      <c r="C666" s="31"/>
      <c r="D666" s="29"/>
      <c r="E666" s="22"/>
      <c r="F666" s="22"/>
      <c r="G666" s="22"/>
      <c r="H666" s="46"/>
      <c r="I666" s="9"/>
      <c r="J666" s="6"/>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row>
    <row r="667" spans="1:66" s="48" customFormat="1" x14ac:dyDescent="0.25">
      <c r="A667" s="47"/>
      <c r="B667" s="28"/>
      <c r="C667" s="31"/>
      <c r="D667" s="64" t="s">
        <v>218</v>
      </c>
      <c r="E667" s="61"/>
      <c r="F667" s="61"/>
      <c r="G667" s="61"/>
      <c r="H667" s="62"/>
      <c r="I667" s="80"/>
      <c r="J667" s="6"/>
      <c r="K667" s="47"/>
      <c r="L667" s="47"/>
      <c r="M667" s="47"/>
      <c r="N667" s="47"/>
      <c r="O667" s="47"/>
      <c r="P667" s="47"/>
      <c r="Q667" s="47"/>
      <c r="R667" s="47"/>
      <c r="S667" s="47"/>
      <c r="T667" s="47"/>
      <c r="U667" s="47"/>
      <c r="V667" s="47"/>
      <c r="W667" s="47"/>
      <c r="X667" s="47"/>
      <c r="Y667" s="47"/>
      <c r="Z667" s="47"/>
      <c r="AA667" s="47"/>
      <c r="AB667" s="47"/>
      <c r="AC667" s="47"/>
      <c r="AD667" s="47"/>
      <c r="AE667" s="47"/>
      <c r="AF667" s="47"/>
      <c r="AG667" s="47"/>
      <c r="AH667" s="47"/>
      <c r="AI667" s="47"/>
      <c r="AJ667" s="47"/>
      <c r="AK667" s="47"/>
      <c r="AL667" s="47"/>
      <c r="AM667" s="47"/>
      <c r="AN667" s="47"/>
      <c r="AO667" s="47"/>
      <c r="AP667" s="47"/>
      <c r="AQ667" s="47"/>
      <c r="AR667" s="47"/>
      <c r="AS667" s="47"/>
      <c r="AT667" s="47"/>
      <c r="AU667" s="47"/>
      <c r="AV667" s="47"/>
      <c r="AW667" s="47"/>
      <c r="AX667" s="47"/>
      <c r="AY667" s="47"/>
      <c r="AZ667" s="47"/>
      <c r="BA667" s="47"/>
      <c r="BB667" s="47"/>
      <c r="BC667" s="47"/>
      <c r="BD667" s="47"/>
      <c r="BE667" s="47"/>
      <c r="BF667" s="47"/>
      <c r="BG667" s="47"/>
      <c r="BH667" s="47"/>
      <c r="BI667" s="47"/>
      <c r="BJ667" s="47"/>
      <c r="BK667" s="47"/>
      <c r="BL667" s="47"/>
      <c r="BM667" s="47"/>
      <c r="BN667" s="47"/>
    </row>
    <row r="668" spans="1:66" s="48" customFormat="1" x14ac:dyDescent="0.25">
      <c r="A668" s="47"/>
      <c r="B668" s="28"/>
      <c r="C668" s="31"/>
      <c r="D668" s="60"/>
      <c r="E668" s="22"/>
      <c r="F668" s="22"/>
      <c r="G668" s="22"/>
      <c r="H668" s="46"/>
      <c r="I668" s="7"/>
      <c r="J668" s="6"/>
      <c r="K668" s="47"/>
      <c r="L668" s="47"/>
      <c r="M668" s="47"/>
      <c r="N668" s="47"/>
      <c r="O668" s="47"/>
      <c r="P668" s="47"/>
      <c r="Q668" s="47"/>
      <c r="R668" s="47"/>
      <c r="S668" s="47"/>
      <c r="T668" s="47"/>
      <c r="U668" s="47"/>
      <c r="V668" s="47"/>
      <c r="W668" s="47"/>
      <c r="X668" s="47"/>
      <c r="Y668" s="47"/>
      <c r="Z668" s="47"/>
      <c r="AA668" s="47"/>
      <c r="AB668" s="47"/>
      <c r="AC668" s="47"/>
      <c r="AD668" s="47"/>
      <c r="AE668" s="47"/>
      <c r="AF668" s="47"/>
      <c r="AG668" s="47"/>
      <c r="AH668" s="47"/>
      <c r="AI668" s="47"/>
      <c r="AJ668" s="47"/>
      <c r="AK668" s="47"/>
      <c r="AL668" s="47"/>
      <c r="AM668" s="47"/>
      <c r="AN668" s="47"/>
      <c r="AO668" s="47"/>
      <c r="AP668" s="47"/>
      <c r="AQ668" s="47"/>
      <c r="AR668" s="47"/>
      <c r="AS668" s="47"/>
      <c r="AT668" s="47"/>
      <c r="AU668" s="47"/>
      <c r="AV668" s="47"/>
      <c r="AW668" s="47"/>
      <c r="AX668" s="47"/>
      <c r="AY668" s="47"/>
      <c r="AZ668" s="47"/>
      <c r="BA668" s="47"/>
      <c r="BB668" s="47"/>
      <c r="BC668" s="47"/>
      <c r="BD668" s="47"/>
      <c r="BE668" s="47"/>
      <c r="BF668" s="47"/>
      <c r="BG668" s="47"/>
      <c r="BH668" s="47"/>
      <c r="BI668" s="47"/>
      <c r="BJ668" s="47"/>
      <c r="BK668" s="47"/>
      <c r="BL668" s="47"/>
      <c r="BM668" s="47"/>
      <c r="BN668" s="47"/>
    </row>
    <row r="669" spans="1:66" s="2" customFormat="1" x14ac:dyDescent="0.2">
      <c r="A669" s="8"/>
      <c r="B669" s="100" t="s">
        <v>246</v>
      </c>
      <c r="C669" s="101"/>
      <c r="D669" s="101"/>
      <c r="E669" s="22"/>
      <c r="F669" s="22"/>
      <c r="G669" s="22"/>
      <c r="H669" s="22"/>
      <c r="I669" s="23"/>
      <c r="J669" s="56"/>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row>
    <row r="670" spans="1:66" s="59" customFormat="1" x14ac:dyDescent="0.2">
      <c r="A670" s="58"/>
      <c r="B670" s="39" t="s">
        <v>80</v>
      </c>
      <c r="C670" s="40"/>
      <c r="D670" s="35" t="s">
        <v>71</v>
      </c>
      <c r="E670" s="43"/>
      <c r="F670" s="43" t="s">
        <v>25</v>
      </c>
      <c r="G670" s="43"/>
      <c r="H670" s="53"/>
      <c r="I670" s="70"/>
      <c r="J670" s="32"/>
      <c r="K670" s="58"/>
      <c r="L670" s="58"/>
      <c r="M670" s="58"/>
      <c r="N670" s="58"/>
      <c r="O670" s="58"/>
      <c r="P670" s="58"/>
      <c r="Q670" s="58"/>
      <c r="R670" s="58"/>
      <c r="S670" s="58"/>
      <c r="T670" s="58"/>
      <c r="U670" s="58"/>
      <c r="V670" s="58"/>
      <c r="W670" s="58"/>
      <c r="X670" s="58"/>
      <c r="Y670" s="58"/>
      <c r="Z670" s="58"/>
      <c r="AA670" s="58"/>
      <c r="AB670" s="58"/>
      <c r="AC670" s="58"/>
      <c r="AD670" s="58"/>
      <c r="AE670" s="58"/>
      <c r="AF670" s="58"/>
      <c r="AG670" s="58"/>
      <c r="AH670" s="58"/>
      <c r="AI670" s="58"/>
      <c r="AJ670" s="58"/>
      <c r="AK670" s="58"/>
      <c r="AL670" s="58"/>
      <c r="AM670" s="58"/>
      <c r="AN670" s="58"/>
      <c r="AO670" s="58"/>
      <c r="AP670" s="58"/>
      <c r="AQ670" s="58"/>
      <c r="AR670" s="58"/>
      <c r="AS670" s="58"/>
      <c r="AT670" s="58"/>
      <c r="AU670" s="58"/>
      <c r="AV670" s="58"/>
      <c r="AW670" s="58"/>
      <c r="AX670" s="58"/>
      <c r="AY670" s="58"/>
      <c r="AZ670" s="58"/>
      <c r="BA670" s="58"/>
      <c r="BB670" s="58"/>
      <c r="BC670" s="58"/>
      <c r="BD670" s="58"/>
      <c r="BE670" s="58"/>
      <c r="BF670" s="58"/>
      <c r="BG670" s="58"/>
      <c r="BH670" s="58"/>
      <c r="BI670" s="58"/>
      <c r="BJ670" s="58"/>
      <c r="BK670" s="58"/>
      <c r="BL670" s="58"/>
      <c r="BM670" s="58"/>
      <c r="BN670" s="58"/>
    </row>
    <row r="671" spans="1:66" s="2" customFormat="1" ht="102" customHeight="1" x14ac:dyDescent="0.2">
      <c r="A671" s="8"/>
      <c r="B671" s="28"/>
      <c r="C671" s="31"/>
      <c r="D671" s="29" t="s">
        <v>162</v>
      </c>
      <c r="E671" s="22"/>
      <c r="F671" s="22"/>
      <c r="G671" s="22"/>
      <c r="H671" s="46"/>
      <c r="I671" s="9"/>
      <c r="J671" s="6"/>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row>
    <row r="672" spans="1:66" s="2" customFormat="1" ht="30" customHeight="1" x14ac:dyDescent="0.2">
      <c r="A672" s="8"/>
      <c r="B672" s="28"/>
      <c r="C672" s="31"/>
      <c r="D672" s="29" t="s">
        <v>200</v>
      </c>
      <c r="E672" s="22"/>
      <c r="F672" s="22"/>
      <c r="G672" s="22"/>
      <c r="H672" s="46"/>
      <c r="I672" s="9"/>
      <c r="J672" s="6"/>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row>
    <row r="673" spans="1:66" s="2" customFormat="1" ht="30" customHeight="1" x14ac:dyDescent="0.2">
      <c r="A673" s="8"/>
      <c r="B673" s="28"/>
      <c r="C673" s="31"/>
      <c r="D673" s="29" t="s">
        <v>404</v>
      </c>
      <c r="E673" s="22"/>
      <c r="F673" s="22"/>
      <c r="G673" s="22"/>
      <c r="H673" s="46"/>
      <c r="I673" s="9"/>
      <c r="J673" s="6"/>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row>
    <row r="674" spans="1:66" s="2" customFormat="1" x14ac:dyDescent="0.2">
      <c r="A674" s="8"/>
      <c r="B674" s="28"/>
      <c r="C674" s="31"/>
      <c r="D674" s="29"/>
      <c r="E674" s="22"/>
      <c r="F674" s="22"/>
      <c r="G674" s="22"/>
      <c r="H674" s="46"/>
      <c r="I674" s="9"/>
      <c r="J674" s="6"/>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row>
    <row r="675" spans="1:66" s="2" customFormat="1" x14ac:dyDescent="0.2">
      <c r="A675" s="8"/>
      <c r="B675" s="28"/>
      <c r="C675" s="31"/>
      <c r="D675" s="29" t="s">
        <v>23</v>
      </c>
      <c r="E675" s="22"/>
      <c r="F675" s="22"/>
      <c r="G675" s="22"/>
      <c r="H675" s="46"/>
      <c r="I675" s="9">
        <v>1</v>
      </c>
      <c r="J675" s="6"/>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row>
    <row r="676" spans="1:66" s="2" customFormat="1" x14ac:dyDescent="0.2">
      <c r="A676" s="8"/>
      <c r="B676" s="28"/>
      <c r="C676" s="31"/>
      <c r="D676" s="29"/>
      <c r="E676" s="22"/>
      <c r="F676" s="22"/>
      <c r="G676" s="22"/>
      <c r="H676" s="46"/>
      <c r="I676" s="9"/>
      <c r="J676" s="6"/>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row>
    <row r="677" spans="1:66" s="59" customFormat="1" ht="25.15" customHeight="1" x14ac:dyDescent="0.2">
      <c r="A677" s="58"/>
      <c r="B677" s="39" t="s">
        <v>82</v>
      </c>
      <c r="C677" s="40"/>
      <c r="D677" s="35" t="s">
        <v>72</v>
      </c>
      <c r="E677" s="43"/>
      <c r="F677" s="43" t="s">
        <v>25</v>
      </c>
      <c r="G677" s="43"/>
      <c r="H677" s="53"/>
      <c r="I677" s="70"/>
      <c r="J677" s="32"/>
      <c r="K677" s="58"/>
      <c r="L677" s="58"/>
      <c r="M677" s="58"/>
      <c r="N677" s="58"/>
      <c r="O677" s="58"/>
      <c r="P677" s="58"/>
      <c r="Q677" s="58"/>
      <c r="R677" s="58"/>
      <c r="S677" s="58"/>
      <c r="T677" s="58"/>
      <c r="U677" s="58"/>
      <c r="V677" s="58"/>
      <c r="W677" s="58"/>
      <c r="X677" s="58"/>
      <c r="Y677" s="58"/>
      <c r="Z677" s="58"/>
      <c r="AA677" s="58"/>
      <c r="AB677" s="58"/>
      <c r="AC677" s="58"/>
      <c r="AD677" s="58"/>
      <c r="AE677" s="58"/>
      <c r="AF677" s="58"/>
      <c r="AG677" s="58"/>
      <c r="AH677" s="58"/>
      <c r="AI677" s="58"/>
      <c r="AJ677" s="58"/>
      <c r="AK677" s="58"/>
      <c r="AL677" s="58"/>
      <c r="AM677" s="58"/>
      <c r="AN677" s="58"/>
      <c r="AO677" s="58"/>
      <c r="AP677" s="58"/>
      <c r="AQ677" s="58"/>
      <c r="AR677" s="58"/>
      <c r="AS677" s="58"/>
      <c r="AT677" s="58"/>
      <c r="AU677" s="58"/>
      <c r="AV677" s="58"/>
      <c r="AW677" s="58"/>
      <c r="AX677" s="58"/>
      <c r="AY677" s="58"/>
      <c r="AZ677" s="58"/>
      <c r="BA677" s="58"/>
      <c r="BB677" s="58"/>
      <c r="BC677" s="58"/>
      <c r="BD677" s="58"/>
      <c r="BE677" s="58"/>
      <c r="BF677" s="58"/>
      <c r="BG677" s="58"/>
      <c r="BH677" s="58"/>
      <c r="BI677" s="58"/>
      <c r="BJ677" s="58"/>
      <c r="BK677" s="58"/>
      <c r="BL677" s="58"/>
      <c r="BM677" s="58"/>
      <c r="BN677" s="58"/>
    </row>
    <row r="678" spans="1:66" s="2" customFormat="1" ht="43.9" customHeight="1" x14ac:dyDescent="0.2">
      <c r="A678" s="8"/>
      <c r="B678" s="28"/>
      <c r="C678" s="31"/>
      <c r="D678" s="29" t="s">
        <v>163</v>
      </c>
      <c r="E678" s="22"/>
      <c r="F678" s="22"/>
      <c r="G678" s="22"/>
      <c r="H678" s="46"/>
      <c r="I678" s="9"/>
      <c r="J678" s="6"/>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row>
    <row r="679" spans="1:66" s="2" customFormat="1" ht="17.45" customHeight="1" x14ac:dyDescent="0.2">
      <c r="A679" s="8"/>
      <c r="B679" s="28"/>
      <c r="C679" s="31"/>
      <c r="D679" s="29" t="s">
        <v>201</v>
      </c>
      <c r="E679" s="22"/>
      <c r="F679" s="22"/>
      <c r="G679" s="22"/>
      <c r="H679" s="46"/>
      <c r="I679" s="9"/>
      <c r="J679" s="6"/>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row>
    <row r="680" spans="1:66" s="2" customFormat="1" x14ac:dyDescent="0.2">
      <c r="A680" s="8"/>
      <c r="B680" s="28"/>
      <c r="C680" s="31"/>
      <c r="D680" s="29"/>
      <c r="E680" s="22"/>
      <c r="F680" s="22"/>
      <c r="G680" s="22"/>
      <c r="H680" s="46"/>
      <c r="I680" s="9"/>
      <c r="J680" s="6"/>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row>
    <row r="681" spans="1:66" s="2" customFormat="1" x14ac:dyDescent="0.2">
      <c r="A681" s="8"/>
      <c r="B681" s="28"/>
      <c r="C681" s="31"/>
      <c r="D681" s="29" t="s">
        <v>248</v>
      </c>
      <c r="E681" s="22"/>
      <c r="F681" s="22"/>
      <c r="G681" s="22"/>
      <c r="H681" s="46"/>
      <c r="I681" s="9">
        <v>32</v>
      </c>
      <c r="J681" s="6"/>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row>
    <row r="682" spans="1:66" s="2" customFormat="1" x14ac:dyDescent="0.2">
      <c r="A682" s="8"/>
      <c r="B682" s="28"/>
      <c r="C682" s="31"/>
      <c r="D682" s="29" t="s">
        <v>383</v>
      </c>
      <c r="E682" s="22"/>
      <c r="F682" s="22"/>
      <c r="G682" s="22"/>
      <c r="H682" s="46"/>
      <c r="I682" s="9">
        <v>5</v>
      </c>
      <c r="J682" s="6"/>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row>
    <row r="683" spans="1:66" s="2" customFormat="1" x14ac:dyDescent="0.2">
      <c r="A683" s="8"/>
      <c r="B683" s="28"/>
      <c r="C683" s="31"/>
      <c r="D683" s="29" t="s">
        <v>249</v>
      </c>
      <c r="E683" s="22"/>
      <c r="F683" s="22"/>
      <c r="G683" s="22"/>
      <c r="H683" s="46"/>
      <c r="I683" s="9">
        <v>2</v>
      </c>
      <c r="J683" s="6"/>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row>
    <row r="684" spans="1:66" s="2" customFormat="1" x14ac:dyDescent="0.2">
      <c r="A684" s="8"/>
      <c r="B684" s="28"/>
      <c r="C684" s="31"/>
      <c r="D684" s="29"/>
      <c r="E684" s="22"/>
      <c r="F684" s="22"/>
      <c r="G684" s="22"/>
      <c r="H684" s="46"/>
      <c r="I684" s="9"/>
      <c r="J684" s="6"/>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row>
    <row r="685" spans="1:66" s="2" customFormat="1" x14ac:dyDescent="0.2">
      <c r="A685" s="8"/>
      <c r="B685" s="28"/>
      <c r="C685" s="31"/>
      <c r="D685" s="29" t="s">
        <v>118</v>
      </c>
      <c r="E685" s="22"/>
      <c r="F685" s="22"/>
      <c r="G685" s="22"/>
      <c r="H685" s="46"/>
      <c r="I685" s="9"/>
      <c r="J685" s="6"/>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row>
    <row r="686" spans="1:66" s="2" customFormat="1" x14ac:dyDescent="0.2">
      <c r="A686" s="8"/>
      <c r="B686" s="28"/>
      <c r="C686" s="31"/>
      <c r="D686" s="29"/>
      <c r="E686" s="22"/>
      <c r="F686" s="22"/>
      <c r="G686" s="22"/>
      <c r="H686" s="46"/>
      <c r="I686" s="9"/>
      <c r="J686" s="6"/>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row>
    <row r="687" spans="1:66" s="59" customFormat="1" x14ac:dyDescent="0.2">
      <c r="A687" s="58"/>
      <c r="B687" s="39" t="s">
        <v>219</v>
      </c>
      <c r="C687" s="40"/>
      <c r="D687" s="35" t="s">
        <v>73</v>
      </c>
      <c r="E687" s="43"/>
      <c r="F687" s="43" t="s">
        <v>25</v>
      </c>
      <c r="G687" s="43"/>
      <c r="H687" s="53"/>
      <c r="I687" s="70"/>
      <c r="J687" s="32"/>
      <c r="K687" s="58"/>
      <c r="L687" s="58"/>
      <c r="M687" s="58"/>
      <c r="N687" s="58"/>
      <c r="O687" s="58"/>
      <c r="P687" s="58"/>
      <c r="Q687" s="58"/>
      <c r="R687" s="58"/>
      <c r="S687" s="58"/>
      <c r="T687" s="58"/>
      <c r="U687" s="58"/>
      <c r="V687" s="58"/>
      <c r="W687" s="58"/>
      <c r="X687" s="58"/>
      <c r="Y687" s="58"/>
      <c r="Z687" s="58"/>
      <c r="AA687" s="58"/>
      <c r="AB687" s="58"/>
      <c r="AC687" s="58"/>
      <c r="AD687" s="58"/>
      <c r="AE687" s="58"/>
      <c r="AF687" s="58"/>
      <c r="AG687" s="58"/>
      <c r="AH687" s="58"/>
      <c r="AI687" s="58"/>
      <c r="AJ687" s="58"/>
      <c r="AK687" s="58"/>
      <c r="AL687" s="58"/>
      <c r="AM687" s="58"/>
      <c r="AN687" s="58"/>
      <c r="AO687" s="58"/>
      <c r="AP687" s="58"/>
      <c r="AQ687" s="58"/>
      <c r="AR687" s="58"/>
      <c r="AS687" s="58"/>
      <c r="AT687" s="58"/>
      <c r="AU687" s="58"/>
      <c r="AV687" s="58"/>
      <c r="AW687" s="58"/>
      <c r="AX687" s="58"/>
      <c r="AY687" s="58"/>
      <c r="AZ687" s="58"/>
      <c r="BA687" s="58"/>
      <c r="BB687" s="58"/>
      <c r="BC687" s="58"/>
      <c r="BD687" s="58"/>
      <c r="BE687" s="58"/>
      <c r="BF687" s="58"/>
      <c r="BG687" s="58"/>
      <c r="BH687" s="58"/>
      <c r="BI687" s="58"/>
      <c r="BJ687" s="58"/>
      <c r="BK687" s="58"/>
      <c r="BL687" s="58"/>
      <c r="BM687" s="58"/>
      <c r="BN687" s="58"/>
    </row>
    <row r="688" spans="1:66" s="2" customFormat="1" ht="59.25" customHeight="1" x14ac:dyDescent="0.2">
      <c r="A688" s="8"/>
      <c r="B688" s="28"/>
      <c r="C688" s="31"/>
      <c r="D688" s="29" t="s">
        <v>182</v>
      </c>
      <c r="E688" s="22"/>
      <c r="F688" s="22"/>
      <c r="G688" s="22"/>
      <c r="H688" s="46"/>
      <c r="I688" s="9"/>
      <c r="J688" s="6"/>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row>
    <row r="689" spans="1:66" s="2" customFormat="1" x14ac:dyDescent="0.2">
      <c r="A689" s="8"/>
      <c r="B689" s="28"/>
      <c r="C689" s="31"/>
      <c r="D689" s="29" t="s">
        <v>202</v>
      </c>
      <c r="E689" s="22"/>
      <c r="F689" s="22"/>
      <c r="G689" s="22"/>
      <c r="H689" s="46"/>
      <c r="I689" s="9"/>
      <c r="J689" s="6"/>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row>
    <row r="690" spans="1:66" s="2" customFormat="1" x14ac:dyDescent="0.2">
      <c r="A690" s="8"/>
      <c r="B690" s="28"/>
      <c r="C690" s="31"/>
      <c r="D690" s="29" t="s">
        <v>405</v>
      </c>
      <c r="E690" s="22"/>
      <c r="F690" s="22"/>
      <c r="G690" s="22"/>
      <c r="H690" s="46"/>
      <c r="I690" s="9"/>
      <c r="J690" s="6"/>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row>
    <row r="691" spans="1:66" s="2" customFormat="1" x14ac:dyDescent="0.2">
      <c r="A691" s="8"/>
      <c r="B691" s="28"/>
      <c r="C691" s="31"/>
      <c r="D691" s="29"/>
      <c r="E691" s="22"/>
      <c r="F691" s="22"/>
      <c r="G691" s="22"/>
      <c r="H691" s="46"/>
      <c r="I691" s="9"/>
      <c r="J691" s="6"/>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row>
    <row r="692" spans="1:66" s="2" customFormat="1" x14ac:dyDescent="0.2">
      <c r="A692" s="8"/>
      <c r="B692" s="28"/>
      <c r="C692" s="31"/>
      <c r="D692" s="34" t="s">
        <v>23</v>
      </c>
      <c r="E692" s="22"/>
      <c r="F692" s="22"/>
      <c r="G692" s="22"/>
      <c r="H692" s="46"/>
      <c r="I692" s="9">
        <v>1</v>
      </c>
      <c r="J692" s="6"/>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row>
    <row r="693" spans="1:66" s="2" customFormat="1" x14ac:dyDescent="0.2">
      <c r="A693" s="8"/>
      <c r="B693" s="28"/>
      <c r="C693" s="31"/>
      <c r="D693" s="34"/>
      <c r="E693" s="22"/>
      <c r="F693" s="22"/>
      <c r="G693" s="22"/>
      <c r="H693" s="46"/>
      <c r="I693" s="9"/>
      <c r="J693" s="6"/>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row>
    <row r="694" spans="1:66" s="59" customFormat="1" x14ac:dyDescent="0.2">
      <c r="A694" s="58"/>
      <c r="B694" s="39" t="s">
        <v>220</v>
      </c>
      <c r="C694" s="40"/>
      <c r="D694" s="35" t="s">
        <v>384</v>
      </c>
      <c r="E694" s="43"/>
      <c r="F694" s="43" t="s">
        <v>25</v>
      </c>
      <c r="G694" s="43"/>
      <c r="H694" s="53"/>
      <c r="I694" s="70"/>
      <c r="J694" s="32"/>
      <c r="K694" s="58"/>
      <c r="L694" s="58"/>
      <c r="M694" s="58"/>
      <c r="N694" s="58"/>
      <c r="O694" s="58"/>
      <c r="P694" s="58"/>
      <c r="Q694" s="58"/>
      <c r="R694" s="58"/>
      <c r="S694" s="58"/>
      <c r="T694" s="58"/>
      <c r="U694" s="58"/>
      <c r="V694" s="58"/>
      <c r="W694" s="58"/>
      <c r="X694" s="58"/>
      <c r="Y694" s="58"/>
      <c r="Z694" s="58"/>
      <c r="AA694" s="58"/>
      <c r="AB694" s="58"/>
      <c r="AC694" s="58"/>
      <c r="AD694" s="58"/>
      <c r="AE694" s="58"/>
      <c r="AF694" s="58"/>
      <c r="AG694" s="58"/>
      <c r="AH694" s="58"/>
      <c r="AI694" s="58"/>
      <c r="AJ694" s="58"/>
      <c r="AK694" s="58"/>
      <c r="AL694" s="58"/>
      <c r="AM694" s="58"/>
      <c r="AN694" s="58"/>
      <c r="AO694" s="58"/>
      <c r="AP694" s="58"/>
      <c r="AQ694" s="58"/>
      <c r="AR694" s="58"/>
      <c r="AS694" s="58"/>
      <c r="AT694" s="58"/>
      <c r="AU694" s="58"/>
      <c r="AV694" s="58"/>
      <c r="AW694" s="58"/>
      <c r="AX694" s="58"/>
      <c r="AY694" s="58"/>
      <c r="AZ694" s="58"/>
      <c r="BA694" s="58"/>
      <c r="BB694" s="58"/>
      <c r="BC694" s="58"/>
      <c r="BD694" s="58"/>
      <c r="BE694" s="58"/>
      <c r="BF694" s="58"/>
      <c r="BG694" s="58"/>
      <c r="BH694" s="58"/>
      <c r="BI694" s="58"/>
      <c r="BJ694" s="58"/>
      <c r="BK694" s="58"/>
      <c r="BL694" s="58"/>
      <c r="BM694" s="58"/>
      <c r="BN694" s="58"/>
    </row>
    <row r="695" spans="1:66" s="2" customFormat="1" ht="40.9" customHeight="1" x14ac:dyDescent="0.2">
      <c r="A695" s="8"/>
      <c r="B695" s="28"/>
      <c r="C695" s="31"/>
      <c r="D695" s="29" t="s">
        <v>406</v>
      </c>
      <c r="E695" s="22"/>
      <c r="F695" s="22"/>
      <c r="G695" s="22"/>
      <c r="H695" s="46"/>
      <c r="I695" s="9"/>
      <c r="J695" s="6"/>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row>
    <row r="696" spans="1:66" s="2" customFormat="1" ht="28.9" customHeight="1" x14ac:dyDescent="0.2">
      <c r="A696" s="8"/>
      <c r="B696" s="28"/>
      <c r="C696" s="31"/>
      <c r="D696" s="29" t="s">
        <v>385</v>
      </c>
      <c r="E696" s="22"/>
      <c r="F696" s="22"/>
      <c r="G696" s="22"/>
      <c r="H696" s="46"/>
      <c r="I696" s="9"/>
      <c r="J696" s="6"/>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row>
    <row r="697" spans="1:66" s="2" customFormat="1" ht="38.25" x14ac:dyDescent="0.2">
      <c r="A697" s="8"/>
      <c r="B697" s="28"/>
      <c r="C697" s="31"/>
      <c r="D697" s="29" t="s">
        <v>403</v>
      </c>
      <c r="E697" s="22"/>
      <c r="F697" s="22">
        <v>1</v>
      </c>
      <c r="G697" s="22"/>
      <c r="H697" s="46"/>
      <c r="I697" s="9"/>
      <c r="J697" s="6"/>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row>
    <row r="698" spans="1:66" s="2" customFormat="1" x14ac:dyDescent="0.2">
      <c r="A698" s="8"/>
      <c r="B698" s="28"/>
      <c r="C698" s="31"/>
      <c r="D698" s="29"/>
      <c r="E698" s="22"/>
      <c r="F698" s="22"/>
      <c r="G698" s="22"/>
      <c r="H698" s="46"/>
      <c r="I698" s="9"/>
      <c r="J698" s="6"/>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row>
    <row r="699" spans="1:66" s="2" customFormat="1" x14ac:dyDescent="0.2">
      <c r="A699" s="8"/>
      <c r="B699" s="28"/>
      <c r="C699" s="31"/>
      <c r="D699" s="34" t="s">
        <v>23</v>
      </c>
      <c r="E699" s="22"/>
      <c r="F699" s="22"/>
      <c r="G699" s="22"/>
      <c r="H699" s="46"/>
      <c r="I699" s="9">
        <f>SUM(F697:F697)</f>
        <v>1</v>
      </c>
      <c r="J699" s="6"/>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row>
    <row r="700" spans="1:66" s="2" customFormat="1" x14ac:dyDescent="0.2">
      <c r="A700" s="8"/>
      <c r="B700" s="28"/>
      <c r="C700" s="31"/>
      <c r="D700" s="29"/>
      <c r="E700" s="22"/>
      <c r="F700" s="22"/>
      <c r="G700" s="22"/>
      <c r="H700" s="46"/>
      <c r="I700" s="9"/>
      <c r="J700" s="6"/>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row>
    <row r="701" spans="1:66" s="2" customFormat="1" x14ac:dyDescent="0.2">
      <c r="A701" s="8"/>
      <c r="B701" s="28"/>
      <c r="C701" s="31"/>
      <c r="D701" s="29"/>
      <c r="E701" s="22"/>
      <c r="F701" s="22"/>
      <c r="G701" s="22"/>
      <c r="H701" s="46"/>
      <c r="I701" s="9"/>
      <c r="J701" s="6"/>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row>
    <row r="702" spans="1:66" s="2" customFormat="1" x14ac:dyDescent="0.2">
      <c r="A702" s="8"/>
      <c r="B702" s="28"/>
      <c r="C702" s="31"/>
      <c r="D702" s="29"/>
      <c r="E702" s="22"/>
      <c r="F702" s="22"/>
      <c r="G702" s="22"/>
      <c r="H702" s="46"/>
      <c r="I702" s="9"/>
      <c r="J702" s="6"/>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row>
    <row r="703" spans="1:66" s="59" customFormat="1" x14ac:dyDescent="0.2">
      <c r="A703" s="58"/>
      <c r="B703" s="39" t="s">
        <v>221</v>
      </c>
      <c r="C703" s="40"/>
      <c r="D703" s="35" t="s">
        <v>74</v>
      </c>
      <c r="E703" s="43"/>
      <c r="F703" s="43" t="s">
        <v>25</v>
      </c>
      <c r="G703" s="43"/>
      <c r="H703" s="53"/>
      <c r="I703" s="70"/>
      <c r="J703" s="32"/>
      <c r="K703" s="58"/>
      <c r="L703" s="58"/>
      <c r="M703" s="58"/>
      <c r="N703" s="58"/>
      <c r="O703" s="58"/>
      <c r="P703" s="58"/>
      <c r="Q703" s="58"/>
      <c r="R703" s="58"/>
      <c r="S703" s="58"/>
      <c r="T703" s="58"/>
      <c r="U703" s="58"/>
      <c r="V703" s="58"/>
      <c r="W703" s="58"/>
      <c r="X703" s="58"/>
      <c r="Y703" s="58"/>
      <c r="Z703" s="58"/>
      <c r="AA703" s="58"/>
      <c r="AB703" s="58"/>
      <c r="AC703" s="58"/>
      <c r="AD703" s="58"/>
      <c r="AE703" s="58"/>
      <c r="AF703" s="58"/>
      <c r="AG703" s="58"/>
      <c r="AH703" s="58"/>
      <c r="AI703" s="58"/>
      <c r="AJ703" s="58"/>
      <c r="AK703" s="58"/>
      <c r="AL703" s="58"/>
      <c r="AM703" s="58"/>
      <c r="AN703" s="58"/>
      <c r="AO703" s="58"/>
      <c r="AP703" s="58"/>
      <c r="AQ703" s="58"/>
      <c r="AR703" s="58"/>
      <c r="AS703" s="58"/>
      <c r="AT703" s="58"/>
      <c r="AU703" s="58"/>
      <c r="AV703" s="58"/>
      <c r="AW703" s="58"/>
      <c r="AX703" s="58"/>
      <c r="AY703" s="58"/>
      <c r="AZ703" s="58"/>
      <c r="BA703" s="58"/>
      <c r="BB703" s="58"/>
      <c r="BC703" s="58"/>
      <c r="BD703" s="58"/>
      <c r="BE703" s="58"/>
      <c r="BF703" s="58"/>
      <c r="BG703" s="58"/>
      <c r="BH703" s="58"/>
      <c r="BI703" s="58"/>
      <c r="BJ703" s="58"/>
      <c r="BK703" s="58"/>
      <c r="BL703" s="58"/>
      <c r="BM703" s="58"/>
      <c r="BN703" s="58"/>
    </row>
    <row r="704" spans="1:66" s="2" customFormat="1" ht="66.75" customHeight="1" x14ac:dyDescent="0.2">
      <c r="A704" s="8"/>
      <c r="B704" s="28"/>
      <c r="C704" s="31"/>
      <c r="D704" s="29" t="s">
        <v>422</v>
      </c>
      <c r="E704" s="22"/>
      <c r="F704" s="22"/>
      <c r="G704" s="22"/>
      <c r="H704" s="46"/>
      <c r="I704" s="9"/>
      <c r="J704" s="6"/>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row>
    <row r="705" spans="1:66" s="2" customFormat="1" x14ac:dyDescent="0.2">
      <c r="A705" s="8"/>
      <c r="B705" s="28"/>
      <c r="C705" s="31"/>
      <c r="D705" s="29"/>
      <c r="E705" s="22"/>
      <c r="F705" s="22"/>
      <c r="G705" s="22"/>
      <c r="H705" s="46"/>
      <c r="I705" s="9"/>
      <c r="J705" s="6"/>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row>
    <row r="706" spans="1:66" s="2" customFormat="1" x14ac:dyDescent="0.2">
      <c r="A706" s="8"/>
      <c r="B706" s="28"/>
      <c r="C706" s="31"/>
      <c r="D706" s="34" t="s">
        <v>23</v>
      </c>
      <c r="E706" s="22"/>
      <c r="F706" s="22"/>
      <c r="G706" s="22"/>
      <c r="H706" s="46"/>
      <c r="I706" s="9">
        <v>1</v>
      </c>
      <c r="J706" s="6"/>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row>
    <row r="707" spans="1:66" s="2" customFormat="1" x14ac:dyDescent="0.2">
      <c r="A707" s="8"/>
      <c r="B707" s="28"/>
      <c r="C707" s="31"/>
      <c r="D707" s="29"/>
      <c r="E707" s="22"/>
      <c r="F707" s="22"/>
      <c r="G707" s="22"/>
      <c r="H707" s="46"/>
      <c r="I707" s="9"/>
      <c r="J707" s="6"/>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row>
    <row r="708" spans="1:66" s="2" customFormat="1" x14ac:dyDescent="0.2">
      <c r="A708" s="8"/>
      <c r="B708" s="28" t="s">
        <v>222</v>
      </c>
      <c r="C708" s="31"/>
      <c r="D708" s="29" t="s">
        <v>159</v>
      </c>
      <c r="E708" s="22"/>
      <c r="F708" s="22" t="s">
        <v>161</v>
      </c>
      <c r="G708" s="22"/>
      <c r="H708" s="46"/>
      <c r="I708" s="9"/>
      <c r="J708" s="6"/>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row>
    <row r="709" spans="1:66" s="2" customFormat="1" ht="66.75" customHeight="1" x14ac:dyDescent="0.2">
      <c r="A709" s="8"/>
      <c r="B709" s="28"/>
      <c r="C709" s="31"/>
      <c r="D709" s="29" t="s">
        <v>160</v>
      </c>
      <c r="E709" s="22"/>
      <c r="F709" s="22"/>
      <c r="G709" s="22"/>
      <c r="H709" s="46"/>
      <c r="I709" s="9"/>
      <c r="J709" s="6"/>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row>
    <row r="710" spans="1:66" s="2" customFormat="1" x14ac:dyDescent="0.2">
      <c r="A710" s="8"/>
      <c r="B710" s="28"/>
      <c r="C710" s="31"/>
      <c r="D710" s="29"/>
      <c r="E710" s="22"/>
      <c r="F710" s="22"/>
      <c r="G710" s="22"/>
      <c r="H710" s="46"/>
      <c r="I710" s="9"/>
      <c r="J710" s="6"/>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row>
    <row r="711" spans="1:66" s="2" customFormat="1" x14ac:dyDescent="0.2">
      <c r="A711" s="8"/>
      <c r="B711" s="28"/>
      <c r="C711" s="31"/>
      <c r="D711" s="34" t="s">
        <v>23</v>
      </c>
      <c r="E711" s="22"/>
      <c r="F711" s="22"/>
      <c r="G711" s="22"/>
      <c r="H711" s="46"/>
      <c r="I711" s="9">
        <v>3</v>
      </c>
      <c r="J711" s="6"/>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row>
    <row r="712" spans="1:66" s="2" customFormat="1" x14ac:dyDescent="0.2">
      <c r="A712" s="8"/>
      <c r="B712" s="28"/>
      <c r="C712" s="31"/>
      <c r="D712" s="29"/>
      <c r="E712" s="22"/>
      <c r="F712" s="22"/>
      <c r="G712" s="22"/>
      <c r="H712" s="46"/>
      <c r="I712" s="9"/>
      <c r="J712" s="6"/>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row>
    <row r="713" spans="1:66" s="59" customFormat="1" x14ac:dyDescent="0.2">
      <c r="A713" s="58"/>
      <c r="B713" s="39" t="s">
        <v>223</v>
      </c>
      <c r="C713" s="40"/>
      <c r="D713" s="35" t="s">
        <v>386</v>
      </c>
      <c r="E713" s="43"/>
      <c r="F713" s="43" t="s">
        <v>25</v>
      </c>
      <c r="G713" s="43"/>
      <c r="H713" s="53"/>
      <c r="I713" s="70"/>
      <c r="J713" s="32"/>
      <c r="K713" s="58"/>
      <c r="L713" s="58"/>
      <c r="M713" s="58"/>
      <c r="N713" s="58"/>
      <c r="O713" s="58"/>
      <c r="P713" s="58"/>
      <c r="Q713" s="58"/>
      <c r="R713" s="58"/>
      <c r="S713" s="58"/>
      <c r="T713" s="58"/>
      <c r="U713" s="58"/>
      <c r="V713" s="58"/>
      <c r="W713" s="58"/>
      <c r="X713" s="58"/>
      <c r="Y713" s="58"/>
      <c r="Z713" s="58"/>
      <c r="AA713" s="58"/>
      <c r="AB713" s="58"/>
      <c r="AC713" s="58"/>
      <c r="AD713" s="58"/>
      <c r="AE713" s="58"/>
      <c r="AF713" s="58"/>
      <c r="AG713" s="58"/>
      <c r="AH713" s="58"/>
      <c r="AI713" s="58"/>
      <c r="AJ713" s="58"/>
      <c r="AK713" s="58"/>
      <c r="AL713" s="58"/>
      <c r="AM713" s="58"/>
      <c r="AN713" s="58"/>
      <c r="AO713" s="58"/>
      <c r="AP713" s="58"/>
      <c r="AQ713" s="58"/>
      <c r="AR713" s="58"/>
      <c r="AS713" s="58"/>
      <c r="AT713" s="58"/>
      <c r="AU713" s="58"/>
      <c r="AV713" s="58"/>
      <c r="AW713" s="58"/>
      <c r="AX713" s="58"/>
      <c r="AY713" s="58"/>
      <c r="AZ713" s="58"/>
      <c r="BA713" s="58"/>
      <c r="BB713" s="58"/>
      <c r="BC713" s="58"/>
      <c r="BD713" s="58"/>
      <c r="BE713" s="58"/>
      <c r="BF713" s="58"/>
      <c r="BG713" s="58"/>
      <c r="BH713" s="58"/>
      <c r="BI713" s="58"/>
      <c r="BJ713" s="58"/>
      <c r="BK713" s="58"/>
      <c r="BL713" s="58"/>
      <c r="BM713" s="58"/>
      <c r="BN713" s="58"/>
    </row>
    <row r="714" spans="1:66" s="2" customFormat="1" ht="27.6" customHeight="1" x14ac:dyDescent="0.2">
      <c r="A714" s="8"/>
      <c r="B714" s="28"/>
      <c r="C714" s="31"/>
      <c r="D714" s="29" t="s">
        <v>387</v>
      </c>
      <c r="E714" s="22"/>
      <c r="F714" s="22"/>
      <c r="G714" s="22"/>
      <c r="H714" s="46"/>
      <c r="I714" s="9"/>
      <c r="J714" s="6"/>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row>
    <row r="715" spans="1:66" s="2" customFormat="1" x14ac:dyDescent="0.2">
      <c r="A715" s="8"/>
      <c r="B715" s="28"/>
      <c r="C715" s="31"/>
      <c r="D715" s="29" t="s">
        <v>388</v>
      </c>
      <c r="E715" s="22"/>
      <c r="F715" s="22">
        <v>1</v>
      </c>
      <c r="G715" s="22"/>
      <c r="H715" s="46"/>
      <c r="I715" s="9"/>
      <c r="J715" s="6"/>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row>
    <row r="716" spans="1:66" s="2" customFormat="1" x14ac:dyDescent="0.2">
      <c r="A716" s="8"/>
      <c r="B716" s="28"/>
      <c r="C716" s="31"/>
      <c r="D716" s="29"/>
      <c r="E716" s="22"/>
      <c r="F716" s="22"/>
      <c r="G716" s="22"/>
      <c r="H716" s="46"/>
      <c r="I716" s="9"/>
      <c r="J716" s="6"/>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row>
    <row r="717" spans="1:66" s="2" customFormat="1" x14ac:dyDescent="0.2">
      <c r="A717" s="8"/>
      <c r="B717" s="28"/>
      <c r="C717" s="31"/>
      <c r="D717" s="34" t="s">
        <v>23</v>
      </c>
      <c r="E717" s="22"/>
      <c r="F717" s="22"/>
      <c r="G717" s="22"/>
      <c r="H717" s="46"/>
      <c r="I717" s="9">
        <f>SUM(F715:F715)</f>
        <v>1</v>
      </c>
      <c r="J717" s="6"/>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row>
    <row r="718" spans="1:66" s="2" customFormat="1" x14ac:dyDescent="0.2">
      <c r="A718" s="8"/>
      <c r="B718" s="28"/>
      <c r="C718" s="31"/>
      <c r="D718" s="34"/>
      <c r="E718" s="22"/>
      <c r="F718" s="22"/>
      <c r="G718" s="22"/>
      <c r="H718" s="46"/>
      <c r="I718" s="9"/>
      <c r="J718" s="6"/>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row>
    <row r="719" spans="1:66" s="2" customFormat="1" x14ac:dyDescent="0.2">
      <c r="A719" s="8"/>
      <c r="B719" s="28"/>
      <c r="C719" s="31"/>
      <c r="D719" s="29"/>
      <c r="E719" s="22"/>
      <c r="F719" s="22"/>
      <c r="G719" s="22"/>
      <c r="H719" s="46"/>
      <c r="I719" s="9"/>
      <c r="J719" s="6"/>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row>
    <row r="720" spans="1:66" s="59" customFormat="1" x14ac:dyDescent="0.2">
      <c r="A720" s="58"/>
      <c r="B720" s="39" t="s">
        <v>224</v>
      </c>
      <c r="C720" s="40"/>
      <c r="D720" s="35" t="s">
        <v>183</v>
      </c>
      <c r="E720" s="43"/>
      <c r="F720" s="43" t="s">
        <v>25</v>
      </c>
      <c r="G720" s="43"/>
      <c r="H720" s="53"/>
      <c r="I720" s="70"/>
      <c r="J720" s="32"/>
      <c r="K720" s="58"/>
      <c r="L720" s="58"/>
      <c r="M720" s="58"/>
      <c r="N720" s="58"/>
      <c r="O720" s="58"/>
      <c r="P720" s="58"/>
      <c r="Q720" s="58"/>
      <c r="R720" s="58"/>
      <c r="S720" s="58"/>
      <c r="T720" s="58"/>
      <c r="U720" s="58"/>
      <c r="V720" s="58"/>
      <c r="W720" s="58"/>
      <c r="X720" s="58"/>
      <c r="Y720" s="58"/>
      <c r="Z720" s="58"/>
      <c r="AA720" s="58"/>
      <c r="AB720" s="58"/>
      <c r="AC720" s="58"/>
      <c r="AD720" s="58"/>
      <c r="AE720" s="58"/>
      <c r="AF720" s="58"/>
      <c r="AG720" s="58"/>
      <c r="AH720" s="58"/>
      <c r="AI720" s="58"/>
      <c r="AJ720" s="58"/>
      <c r="AK720" s="58"/>
      <c r="AL720" s="58"/>
      <c r="AM720" s="58"/>
      <c r="AN720" s="58"/>
      <c r="AO720" s="58"/>
      <c r="AP720" s="58"/>
      <c r="AQ720" s="58"/>
      <c r="AR720" s="58"/>
      <c r="AS720" s="58"/>
      <c r="AT720" s="58"/>
      <c r="AU720" s="58"/>
      <c r="AV720" s="58"/>
      <c r="AW720" s="58"/>
      <c r="AX720" s="58"/>
      <c r="AY720" s="58"/>
      <c r="AZ720" s="58"/>
      <c r="BA720" s="58"/>
      <c r="BB720" s="58"/>
      <c r="BC720" s="58"/>
      <c r="BD720" s="58"/>
      <c r="BE720" s="58"/>
      <c r="BF720" s="58"/>
      <c r="BG720" s="58"/>
      <c r="BH720" s="58"/>
      <c r="BI720" s="58"/>
      <c r="BJ720" s="58"/>
      <c r="BK720" s="58"/>
      <c r="BL720" s="58"/>
      <c r="BM720" s="58"/>
      <c r="BN720" s="58"/>
    </row>
    <row r="721" spans="1:66" s="2" customFormat="1" ht="26.45" customHeight="1" x14ac:dyDescent="0.2">
      <c r="A721" s="8"/>
      <c r="B721" s="69"/>
      <c r="C721" s="31"/>
      <c r="D721" s="29" t="s">
        <v>421</v>
      </c>
      <c r="E721" s="22"/>
      <c r="F721" s="22"/>
      <c r="G721" s="22"/>
      <c r="H721" s="22"/>
      <c r="I721" s="23"/>
      <c r="J721" s="6"/>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row>
    <row r="722" spans="1:66" s="2" customFormat="1" ht="38.25" x14ac:dyDescent="0.2">
      <c r="A722" s="8"/>
      <c r="B722" s="28"/>
      <c r="C722" s="31"/>
      <c r="D722" s="29" t="s">
        <v>251</v>
      </c>
      <c r="E722" s="22"/>
      <c r="F722" s="22"/>
      <c r="G722" s="22"/>
      <c r="H722" s="46"/>
      <c r="I722" s="9"/>
      <c r="J722" s="6"/>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row>
    <row r="723" spans="1:66" s="2" customFormat="1" ht="25.5" x14ac:dyDescent="0.2">
      <c r="A723" s="8"/>
      <c r="B723" s="28"/>
      <c r="C723" s="31"/>
      <c r="D723" s="29" t="s">
        <v>252</v>
      </c>
      <c r="E723" s="22"/>
      <c r="F723" s="22"/>
      <c r="G723" s="22"/>
      <c r="H723" s="46"/>
      <c r="I723" s="9"/>
      <c r="J723" s="6"/>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row>
    <row r="724" spans="1:66" s="2" customFormat="1" x14ac:dyDescent="0.2">
      <c r="A724" s="8"/>
      <c r="B724" s="28"/>
      <c r="C724" s="31"/>
      <c r="D724" s="29"/>
      <c r="E724" s="22"/>
      <c r="F724" s="22"/>
      <c r="G724" s="22"/>
      <c r="H724" s="46"/>
      <c r="I724" s="9"/>
      <c r="J724" s="6"/>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row>
    <row r="725" spans="1:66" customFormat="1" ht="15" x14ac:dyDescent="0.25">
      <c r="A725" s="57"/>
      <c r="B725" s="68"/>
      <c r="C725" s="55"/>
      <c r="D725" s="29" t="s">
        <v>389</v>
      </c>
      <c r="E725" s="21"/>
      <c r="F725" s="51"/>
      <c r="G725" s="50"/>
      <c r="H725" s="49"/>
      <c r="I725" s="7">
        <v>1</v>
      </c>
    </row>
    <row r="726" spans="1:66" customFormat="1" ht="15" x14ac:dyDescent="0.25">
      <c r="A726" s="57"/>
      <c r="B726" s="68"/>
      <c r="C726" s="55"/>
      <c r="D726" s="29" t="s">
        <v>184</v>
      </c>
      <c r="E726" s="21"/>
      <c r="F726" s="51"/>
      <c r="G726" s="50"/>
      <c r="H726" s="49"/>
      <c r="I726" s="7">
        <v>1</v>
      </c>
    </row>
    <row r="727" spans="1:66" customFormat="1" ht="15" x14ac:dyDescent="0.25">
      <c r="A727" s="57"/>
      <c r="B727" s="68"/>
      <c r="C727" s="55"/>
      <c r="D727" s="29" t="s">
        <v>250</v>
      </c>
      <c r="E727" s="21"/>
      <c r="F727" s="51"/>
      <c r="G727" s="50"/>
      <c r="H727" s="49"/>
      <c r="I727" s="7">
        <v>1</v>
      </c>
    </row>
    <row r="728" spans="1:66" customFormat="1" ht="15" x14ac:dyDescent="0.25">
      <c r="A728" s="57"/>
      <c r="B728" s="68"/>
      <c r="C728" s="55"/>
      <c r="D728" s="29" t="s">
        <v>390</v>
      </c>
      <c r="E728" s="21"/>
      <c r="F728" s="51"/>
      <c r="G728" s="50"/>
      <c r="H728" s="49"/>
      <c r="I728" s="7">
        <v>1</v>
      </c>
    </row>
    <row r="729" spans="1:66" s="2" customFormat="1" x14ac:dyDescent="0.2">
      <c r="A729" s="8"/>
      <c r="B729" s="69"/>
      <c r="C729" s="31"/>
      <c r="D729" s="67"/>
      <c r="E729" s="22"/>
      <c r="F729" s="22"/>
      <c r="G729" s="22"/>
      <c r="H729" s="22"/>
      <c r="I729" s="23"/>
      <c r="J729" s="6"/>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row>
    <row r="730" spans="1:66" s="2" customFormat="1" x14ac:dyDescent="0.2">
      <c r="A730" s="8"/>
      <c r="B730" s="28"/>
      <c r="C730" s="31"/>
      <c r="D730" s="29" t="s">
        <v>23</v>
      </c>
      <c r="E730" s="22"/>
      <c r="F730" s="22"/>
      <c r="G730" s="22"/>
      <c r="H730" s="46"/>
      <c r="I730" s="9">
        <v>1</v>
      </c>
      <c r="J730" s="6"/>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row>
    <row r="731" spans="1:66" s="2" customFormat="1" x14ac:dyDescent="0.2">
      <c r="A731" s="8"/>
      <c r="B731" s="28"/>
      <c r="C731" s="31"/>
      <c r="D731" s="29"/>
      <c r="E731" s="22"/>
      <c r="F731" s="22"/>
      <c r="G731" s="22"/>
      <c r="H731" s="46"/>
      <c r="I731" s="9"/>
      <c r="J731" s="6"/>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row>
    <row r="732" spans="1:66" s="2" customFormat="1" x14ac:dyDescent="0.2">
      <c r="A732" s="8"/>
      <c r="B732" s="28"/>
      <c r="C732" s="31"/>
      <c r="D732" s="29"/>
      <c r="E732" s="22"/>
      <c r="F732" s="22"/>
      <c r="G732" s="22"/>
      <c r="H732" s="46"/>
      <c r="I732" s="9"/>
      <c r="J732" s="6"/>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row>
    <row r="733" spans="1:66" s="48" customFormat="1" x14ac:dyDescent="0.25">
      <c r="A733" s="47"/>
      <c r="B733" s="28"/>
      <c r="C733" s="31"/>
      <c r="D733" s="64" t="s">
        <v>339</v>
      </c>
      <c r="E733" s="61"/>
      <c r="F733" s="61"/>
      <c r="G733" s="61"/>
      <c r="H733" s="62"/>
      <c r="I733" s="80"/>
      <c r="J733" s="6"/>
      <c r="K733" s="47"/>
      <c r="L733" s="47"/>
      <c r="M733" s="47"/>
      <c r="N733" s="47"/>
      <c r="O733" s="47"/>
      <c r="P733" s="47"/>
      <c r="Q733" s="47"/>
      <c r="R733" s="47"/>
      <c r="S733" s="47"/>
      <c r="T733" s="47"/>
      <c r="U733" s="47"/>
      <c r="V733" s="47"/>
      <c r="W733" s="47"/>
      <c r="X733" s="47"/>
      <c r="Y733" s="47"/>
      <c r="Z733" s="47"/>
      <c r="AA733" s="47"/>
      <c r="AB733" s="47"/>
      <c r="AC733" s="47"/>
      <c r="AD733" s="47"/>
      <c r="AE733" s="47"/>
      <c r="AF733" s="47"/>
      <c r="AG733" s="47"/>
      <c r="AH733" s="47"/>
      <c r="AI733" s="47"/>
      <c r="AJ733" s="47"/>
      <c r="AK733" s="47"/>
      <c r="AL733" s="47"/>
      <c r="AM733" s="47"/>
      <c r="AN733" s="47"/>
      <c r="AO733" s="47"/>
      <c r="AP733" s="47"/>
      <c r="AQ733" s="47"/>
      <c r="AR733" s="47"/>
      <c r="AS733" s="47"/>
      <c r="AT733" s="47"/>
      <c r="AU733" s="47"/>
      <c r="AV733" s="47"/>
      <c r="AW733" s="47"/>
      <c r="AX733" s="47"/>
      <c r="AY733" s="47"/>
      <c r="AZ733" s="47"/>
      <c r="BA733" s="47"/>
      <c r="BB733" s="47"/>
      <c r="BC733" s="47"/>
      <c r="BD733" s="47"/>
      <c r="BE733" s="47"/>
      <c r="BF733" s="47"/>
      <c r="BG733" s="47"/>
      <c r="BH733" s="47"/>
      <c r="BI733" s="47"/>
      <c r="BJ733" s="47"/>
      <c r="BK733" s="47"/>
      <c r="BL733" s="47"/>
      <c r="BM733" s="47"/>
      <c r="BN733" s="47"/>
    </row>
    <row r="734" spans="1:66" s="48" customFormat="1" x14ac:dyDescent="0.25">
      <c r="A734" s="47"/>
      <c r="B734" s="28"/>
      <c r="C734" s="31"/>
      <c r="D734" s="60"/>
      <c r="E734" s="22"/>
      <c r="F734" s="22"/>
      <c r="G734" s="22"/>
      <c r="H734" s="46"/>
      <c r="I734" s="7"/>
      <c r="J734" s="6"/>
      <c r="K734" s="47"/>
      <c r="L734" s="47"/>
      <c r="M734" s="47"/>
      <c r="N734" s="47"/>
      <c r="O734" s="47"/>
      <c r="P734" s="47"/>
      <c r="Q734" s="47"/>
      <c r="R734" s="47"/>
      <c r="S734" s="47"/>
      <c r="T734" s="47"/>
      <c r="U734" s="47"/>
      <c r="V734" s="47"/>
      <c r="W734" s="47"/>
      <c r="X734" s="47"/>
      <c r="Y734" s="47"/>
      <c r="Z734" s="47"/>
      <c r="AA734" s="47"/>
      <c r="AB734" s="47"/>
      <c r="AC734" s="47"/>
      <c r="AD734" s="47"/>
      <c r="AE734" s="47"/>
      <c r="AF734" s="47"/>
      <c r="AG734" s="47"/>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c r="BE734" s="47"/>
      <c r="BF734" s="47"/>
      <c r="BG734" s="47"/>
      <c r="BH734" s="47"/>
      <c r="BI734" s="47"/>
      <c r="BJ734" s="47"/>
      <c r="BK734" s="47"/>
      <c r="BL734" s="47"/>
      <c r="BM734" s="47"/>
      <c r="BN734" s="47"/>
    </row>
    <row r="735" spans="1:66" s="2" customFormat="1" x14ac:dyDescent="0.2">
      <c r="A735" s="8"/>
      <c r="B735" s="100" t="s">
        <v>225</v>
      </c>
      <c r="C735" s="101"/>
      <c r="D735" s="101"/>
      <c r="E735" s="22"/>
      <c r="F735" s="22"/>
      <c r="G735" s="22"/>
      <c r="H735" s="22"/>
      <c r="I735" s="23"/>
      <c r="J735" s="56"/>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row>
    <row r="736" spans="1:66" s="59" customFormat="1" x14ac:dyDescent="0.2">
      <c r="A736" s="58"/>
      <c r="B736" s="39" t="s">
        <v>226</v>
      </c>
      <c r="C736" s="40"/>
      <c r="D736" s="35" t="s">
        <v>88</v>
      </c>
      <c r="E736" s="43"/>
      <c r="F736" s="43" t="s">
        <v>25</v>
      </c>
      <c r="G736" s="43"/>
      <c r="H736" s="53"/>
      <c r="I736" s="70"/>
      <c r="J736" s="32"/>
      <c r="K736" s="58"/>
      <c r="L736" s="58"/>
      <c r="M736" s="58"/>
      <c r="N736" s="58"/>
      <c r="O736" s="58"/>
      <c r="P736" s="58"/>
      <c r="Q736" s="58"/>
      <c r="R736" s="58"/>
      <c r="S736" s="58"/>
      <c r="T736" s="58"/>
      <c r="U736" s="58"/>
      <c r="V736" s="58"/>
      <c r="W736" s="58"/>
      <c r="X736" s="58"/>
      <c r="Y736" s="58"/>
      <c r="Z736" s="58"/>
      <c r="AA736" s="58"/>
      <c r="AB736" s="58"/>
      <c r="AC736" s="58"/>
      <c r="AD736" s="58"/>
      <c r="AE736" s="58"/>
      <c r="AF736" s="58"/>
      <c r="AG736" s="58"/>
      <c r="AH736" s="58"/>
      <c r="AI736" s="58"/>
      <c r="AJ736" s="58"/>
      <c r="AK736" s="58"/>
      <c r="AL736" s="58"/>
      <c r="AM736" s="58"/>
      <c r="AN736" s="58"/>
      <c r="AO736" s="58"/>
      <c r="AP736" s="58"/>
      <c r="AQ736" s="58"/>
      <c r="AR736" s="58"/>
      <c r="AS736" s="58"/>
      <c r="AT736" s="58"/>
      <c r="AU736" s="58"/>
      <c r="AV736" s="58"/>
      <c r="AW736" s="58"/>
      <c r="AX736" s="58"/>
      <c r="AY736" s="58"/>
      <c r="AZ736" s="58"/>
      <c r="BA736" s="58"/>
      <c r="BB736" s="58"/>
      <c r="BC736" s="58"/>
      <c r="BD736" s="58"/>
      <c r="BE736" s="58"/>
      <c r="BF736" s="58"/>
      <c r="BG736" s="58"/>
      <c r="BH736" s="58"/>
      <c r="BI736" s="58"/>
      <c r="BJ736" s="58"/>
      <c r="BK736" s="58"/>
      <c r="BL736" s="58"/>
      <c r="BM736" s="58"/>
      <c r="BN736" s="58"/>
    </row>
    <row r="737" spans="1:66" s="2" customFormat="1" ht="105.75" customHeight="1" x14ac:dyDescent="0.2">
      <c r="A737" s="8"/>
      <c r="B737" s="28"/>
      <c r="C737" s="31"/>
      <c r="D737" s="29" t="s">
        <v>89</v>
      </c>
      <c r="E737" s="22"/>
      <c r="F737" s="22"/>
      <c r="G737" s="22"/>
      <c r="H737" s="46"/>
      <c r="I737" s="9"/>
      <c r="J737" s="6"/>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row>
    <row r="738" spans="1:66" s="2" customFormat="1" x14ac:dyDescent="0.2">
      <c r="A738" s="8"/>
      <c r="B738" s="28"/>
      <c r="C738" s="31"/>
      <c r="D738" s="29"/>
      <c r="E738" s="22"/>
      <c r="F738" s="22">
        <v>1</v>
      </c>
      <c r="G738" s="22"/>
      <c r="H738" s="46"/>
      <c r="I738" s="9"/>
      <c r="J738" s="6"/>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row>
    <row r="739" spans="1:66" s="2" customFormat="1" x14ac:dyDescent="0.2">
      <c r="A739" s="8"/>
      <c r="B739" s="28"/>
      <c r="C739" s="31"/>
      <c r="D739" s="34" t="s">
        <v>23</v>
      </c>
      <c r="E739" s="22"/>
      <c r="F739" s="22"/>
      <c r="G739" s="22"/>
      <c r="H739" s="46"/>
      <c r="I739" s="9">
        <v>1</v>
      </c>
      <c r="J739" s="6"/>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row>
    <row r="740" spans="1:66" s="2" customFormat="1" x14ac:dyDescent="0.2">
      <c r="A740" s="8"/>
      <c r="B740" s="28"/>
      <c r="C740" s="31"/>
      <c r="D740" s="29"/>
      <c r="E740" s="22"/>
      <c r="F740" s="22"/>
      <c r="G740" s="22"/>
      <c r="H740" s="46"/>
      <c r="I740" s="9"/>
      <c r="J740" s="6"/>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row>
    <row r="741" spans="1:66" s="59" customFormat="1" x14ac:dyDescent="0.2">
      <c r="A741" s="58"/>
      <c r="B741" s="39" t="s">
        <v>227</v>
      </c>
      <c r="C741" s="40"/>
      <c r="D741" s="35" t="s">
        <v>86</v>
      </c>
      <c r="E741" s="43"/>
      <c r="F741" s="43" t="s">
        <v>25</v>
      </c>
      <c r="G741" s="43"/>
      <c r="H741" s="53"/>
      <c r="I741" s="70"/>
      <c r="J741" s="32"/>
      <c r="K741" s="58"/>
      <c r="L741" s="58"/>
      <c r="M741" s="58"/>
      <c r="N741" s="58"/>
      <c r="O741" s="58"/>
      <c r="P741" s="58"/>
      <c r="Q741" s="58"/>
      <c r="R741" s="58"/>
      <c r="S741" s="58"/>
      <c r="T741" s="58"/>
      <c r="U741" s="58"/>
      <c r="V741" s="58"/>
      <c r="W741" s="58"/>
      <c r="X741" s="58"/>
      <c r="Y741" s="58"/>
      <c r="Z741" s="58"/>
      <c r="AA741" s="58"/>
      <c r="AB741" s="58"/>
      <c r="AC741" s="58"/>
      <c r="AD741" s="58"/>
      <c r="AE741" s="58"/>
      <c r="AF741" s="58"/>
      <c r="AG741" s="58"/>
      <c r="AH741" s="58"/>
      <c r="AI741" s="58"/>
      <c r="AJ741" s="58"/>
      <c r="AK741" s="58"/>
      <c r="AL741" s="58"/>
      <c r="AM741" s="58"/>
      <c r="AN741" s="58"/>
      <c r="AO741" s="58"/>
      <c r="AP741" s="58"/>
      <c r="AQ741" s="58"/>
      <c r="AR741" s="58"/>
      <c r="AS741" s="58"/>
      <c r="AT741" s="58"/>
      <c r="AU741" s="58"/>
      <c r="AV741" s="58"/>
      <c r="AW741" s="58"/>
      <c r="AX741" s="58"/>
      <c r="AY741" s="58"/>
      <c r="AZ741" s="58"/>
      <c r="BA741" s="58"/>
      <c r="BB741" s="58"/>
      <c r="BC741" s="58"/>
      <c r="BD741" s="58"/>
      <c r="BE741" s="58"/>
      <c r="BF741" s="58"/>
      <c r="BG741" s="58"/>
      <c r="BH741" s="58"/>
      <c r="BI741" s="58"/>
      <c r="BJ741" s="58"/>
      <c r="BK741" s="58"/>
      <c r="BL741" s="58"/>
      <c r="BM741" s="58"/>
      <c r="BN741" s="58"/>
    </row>
    <row r="742" spans="1:66" s="2" customFormat="1" ht="25.5" x14ac:dyDescent="0.2">
      <c r="A742" s="8"/>
      <c r="B742" s="28"/>
      <c r="C742" s="31"/>
      <c r="D742" s="29" t="s">
        <v>87</v>
      </c>
      <c r="E742" s="22"/>
      <c r="F742" s="22"/>
      <c r="G742" s="22"/>
      <c r="H742" s="46"/>
      <c r="I742" s="9"/>
      <c r="J742" s="6"/>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row>
    <row r="743" spans="1:66" s="2" customFormat="1" x14ac:dyDescent="0.2">
      <c r="A743" s="8"/>
      <c r="B743" s="28"/>
      <c r="C743" s="31"/>
      <c r="D743" s="29"/>
      <c r="E743" s="22"/>
      <c r="F743" s="22">
        <v>1</v>
      </c>
      <c r="G743" s="22"/>
      <c r="H743" s="46"/>
      <c r="I743" s="9"/>
      <c r="J743" s="6"/>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row>
    <row r="744" spans="1:66" s="2" customFormat="1" x14ac:dyDescent="0.2">
      <c r="A744" s="8"/>
      <c r="B744" s="28"/>
      <c r="C744" s="31"/>
      <c r="D744" s="29"/>
      <c r="E744" s="22"/>
      <c r="F744" s="22"/>
      <c r="G744" s="22"/>
      <c r="H744" s="46"/>
      <c r="I744" s="9"/>
      <c r="J744" s="6"/>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row>
    <row r="745" spans="1:66" s="2" customFormat="1" x14ac:dyDescent="0.2">
      <c r="A745" s="8"/>
      <c r="B745" s="28"/>
      <c r="C745" s="31"/>
      <c r="D745" s="34" t="s">
        <v>23</v>
      </c>
      <c r="E745" s="22"/>
      <c r="F745" s="22"/>
      <c r="G745" s="22"/>
      <c r="H745" s="46"/>
      <c r="I745" s="9">
        <f>SUM(F738:F738)</f>
        <v>1</v>
      </c>
      <c r="J745" s="6"/>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row>
    <row r="746" spans="1:66" s="2" customFormat="1" x14ac:dyDescent="0.2">
      <c r="A746" s="8"/>
      <c r="B746" s="28"/>
      <c r="C746" s="31"/>
      <c r="D746" s="29"/>
      <c r="E746" s="22"/>
      <c r="F746" s="22"/>
      <c r="G746" s="22"/>
      <c r="H746" s="46"/>
      <c r="I746" s="9"/>
      <c r="J746" s="6"/>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row>
    <row r="747" spans="1:66" s="48" customFormat="1" x14ac:dyDescent="0.25">
      <c r="A747" s="47"/>
      <c r="B747" s="28"/>
      <c r="C747" s="31"/>
      <c r="D747" s="64" t="s">
        <v>257</v>
      </c>
      <c r="E747" s="61"/>
      <c r="F747" s="61"/>
      <c r="G747" s="61"/>
      <c r="H747" s="62"/>
      <c r="I747" s="80"/>
      <c r="J747" s="6"/>
      <c r="K747" s="47"/>
      <c r="L747" s="47"/>
      <c r="M747" s="47"/>
      <c r="N747" s="47"/>
      <c r="O747" s="47"/>
      <c r="P747" s="47"/>
      <c r="Q747" s="47"/>
      <c r="R747" s="47"/>
      <c r="S747" s="47"/>
      <c r="T747" s="47"/>
      <c r="U747" s="47"/>
      <c r="V747" s="47"/>
      <c r="W747" s="47"/>
      <c r="X747" s="47"/>
      <c r="Y747" s="47"/>
      <c r="Z747" s="47"/>
      <c r="AA747" s="47"/>
      <c r="AB747" s="47"/>
      <c r="AC747" s="47"/>
      <c r="AD747" s="47"/>
      <c r="AE747" s="47"/>
      <c r="AF747" s="47"/>
      <c r="AG747" s="47"/>
      <c r="AH747" s="47"/>
      <c r="AI747" s="47"/>
      <c r="AJ747" s="47"/>
      <c r="AK747" s="47"/>
      <c r="AL747" s="47"/>
      <c r="AM747" s="47"/>
      <c r="AN747" s="47"/>
      <c r="AO747" s="47"/>
      <c r="AP747" s="47"/>
      <c r="AQ747" s="47"/>
      <c r="AR747" s="47"/>
      <c r="AS747" s="47"/>
      <c r="AT747" s="47"/>
      <c r="AU747" s="47"/>
      <c r="AV747" s="47"/>
      <c r="AW747" s="47"/>
      <c r="AX747" s="47"/>
      <c r="AY747" s="47"/>
      <c r="AZ747" s="47"/>
      <c r="BA747" s="47"/>
      <c r="BB747" s="47"/>
      <c r="BC747" s="47"/>
      <c r="BD747" s="47"/>
      <c r="BE747" s="47"/>
      <c r="BF747" s="47"/>
      <c r="BG747" s="47"/>
      <c r="BH747" s="47"/>
      <c r="BI747" s="47"/>
      <c r="BJ747" s="47"/>
      <c r="BK747" s="47"/>
      <c r="BL747" s="47"/>
      <c r="BM747" s="47"/>
      <c r="BN747" s="47"/>
    </row>
    <row r="748" spans="1:66" s="48" customFormat="1" x14ac:dyDescent="0.25">
      <c r="A748" s="47"/>
      <c r="B748" s="28"/>
      <c r="C748" s="31"/>
      <c r="D748" s="60"/>
      <c r="E748" s="22"/>
      <c r="F748" s="22"/>
      <c r="G748" s="22"/>
      <c r="H748" s="46"/>
      <c r="I748" s="7"/>
      <c r="J748" s="6"/>
      <c r="K748" s="47"/>
      <c r="L748" s="47"/>
      <c r="M748" s="47"/>
      <c r="N748" s="47"/>
      <c r="O748" s="47"/>
      <c r="P748" s="47"/>
      <c r="Q748" s="47"/>
      <c r="R748" s="47"/>
      <c r="S748" s="47"/>
      <c r="T748" s="47"/>
      <c r="U748" s="47"/>
      <c r="V748" s="47"/>
      <c r="W748" s="47"/>
      <c r="X748" s="47"/>
      <c r="Y748" s="47"/>
      <c r="Z748" s="47"/>
      <c r="AA748" s="47"/>
      <c r="AB748" s="47"/>
      <c r="AC748" s="47"/>
      <c r="AD748" s="47"/>
      <c r="AE748" s="47"/>
      <c r="AF748" s="47"/>
      <c r="AG748" s="47"/>
      <c r="AH748" s="47"/>
      <c r="AI748" s="47"/>
      <c r="AJ748" s="47"/>
      <c r="AK748" s="47"/>
      <c r="AL748" s="47"/>
      <c r="AM748" s="47"/>
      <c r="AN748" s="47"/>
      <c r="AO748" s="47"/>
      <c r="AP748" s="47"/>
      <c r="AQ748" s="47"/>
      <c r="AR748" s="47"/>
      <c r="AS748" s="47"/>
      <c r="AT748" s="47"/>
      <c r="AU748" s="47"/>
      <c r="AV748" s="47"/>
      <c r="AW748" s="47"/>
      <c r="AX748" s="47"/>
      <c r="AY748" s="47"/>
      <c r="AZ748" s="47"/>
      <c r="BA748" s="47"/>
      <c r="BB748" s="47"/>
      <c r="BC748" s="47"/>
      <c r="BD748" s="47"/>
      <c r="BE748" s="47"/>
      <c r="BF748" s="47"/>
      <c r="BG748" s="47"/>
      <c r="BH748" s="47"/>
      <c r="BI748" s="47"/>
      <c r="BJ748" s="47"/>
      <c r="BK748" s="47"/>
      <c r="BL748" s="47"/>
      <c r="BM748" s="47"/>
      <c r="BN748" s="47"/>
    </row>
    <row r="749" spans="1:66" s="2" customFormat="1" x14ac:dyDescent="0.2">
      <c r="A749" s="8"/>
      <c r="B749" s="28"/>
      <c r="C749" s="31"/>
      <c r="D749" s="29"/>
      <c r="E749" s="22"/>
      <c r="F749" s="22"/>
      <c r="G749" s="22"/>
      <c r="H749" s="46"/>
      <c r="I749" s="9"/>
      <c r="J749" s="6"/>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row>
    <row r="750" spans="1:66" s="2" customFormat="1" x14ac:dyDescent="0.2">
      <c r="A750" s="8"/>
      <c r="B750" s="100" t="s">
        <v>228</v>
      </c>
      <c r="C750" s="101"/>
      <c r="D750" s="101"/>
      <c r="E750" s="22"/>
      <c r="F750" s="22"/>
      <c r="G750" s="22"/>
      <c r="H750" s="22"/>
      <c r="I750" s="23"/>
      <c r="J750" s="56"/>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row>
    <row r="751" spans="1:66" s="59" customFormat="1" x14ac:dyDescent="0.2">
      <c r="A751" s="58"/>
      <c r="B751" s="39" t="s">
        <v>229</v>
      </c>
      <c r="C751" s="40"/>
      <c r="D751" s="35" t="s">
        <v>75</v>
      </c>
      <c r="E751" s="43"/>
      <c r="F751" s="43" t="s">
        <v>25</v>
      </c>
      <c r="G751" s="43"/>
      <c r="H751" s="53"/>
      <c r="I751" s="70"/>
      <c r="J751" s="32"/>
      <c r="K751" s="58"/>
      <c r="L751" s="58"/>
      <c r="M751" s="58"/>
      <c r="N751" s="58"/>
      <c r="O751" s="58"/>
      <c r="P751" s="58"/>
      <c r="Q751" s="58"/>
      <c r="R751" s="58"/>
      <c r="S751" s="58"/>
      <c r="T751" s="58"/>
      <c r="U751" s="58"/>
      <c r="V751" s="58"/>
      <c r="W751" s="58"/>
      <c r="X751" s="58"/>
      <c r="Y751" s="58"/>
      <c r="Z751" s="58"/>
      <c r="AA751" s="58"/>
      <c r="AB751" s="58"/>
      <c r="AC751" s="58"/>
      <c r="AD751" s="58"/>
      <c r="AE751" s="58"/>
      <c r="AF751" s="58"/>
      <c r="AG751" s="58"/>
      <c r="AH751" s="58"/>
      <c r="AI751" s="58"/>
      <c r="AJ751" s="58"/>
      <c r="AK751" s="58"/>
      <c r="AL751" s="58"/>
      <c r="AM751" s="58"/>
      <c r="AN751" s="58"/>
      <c r="AO751" s="58"/>
      <c r="AP751" s="58"/>
      <c r="AQ751" s="58"/>
      <c r="AR751" s="58"/>
      <c r="AS751" s="58"/>
      <c r="AT751" s="58"/>
      <c r="AU751" s="58"/>
      <c r="AV751" s="58"/>
      <c r="AW751" s="58"/>
      <c r="AX751" s="58"/>
      <c r="AY751" s="58"/>
      <c r="AZ751" s="58"/>
      <c r="BA751" s="58"/>
      <c r="BB751" s="58"/>
      <c r="BC751" s="58"/>
      <c r="BD751" s="58"/>
      <c r="BE751" s="58"/>
      <c r="BF751" s="58"/>
      <c r="BG751" s="58"/>
      <c r="BH751" s="58"/>
      <c r="BI751" s="58"/>
      <c r="BJ751" s="58"/>
      <c r="BK751" s="58"/>
      <c r="BL751" s="58"/>
      <c r="BM751" s="58"/>
      <c r="BN751" s="58"/>
    </row>
    <row r="752" spans="1:66" s="2" customFormat="1" x14ac:dyDescent="0.2">
      <c r="A752" s="8"/>
      <c r="B752" s="28"/>
      <c r="C752" s="31"/>
      <c r="D752" s="29"/>
      <c r="E752" s="22"/>
      <c r="F752" s="22"/>
      <c r="G752" s="22"/>
      <c r="H752" s="46"/>
      <c r="I752" s="9"/>
      <c r="J752" s="6"/>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row>
    <row r="753" spans="1:66" s="2" customFormat="1" x14ac:dyDescent="0.2">
      <c r="A753" s="8"/>
      <c r="B753" s="28"/>
      <c r="C753" s="31"/>
      <c r="D753" s="29"/>
      <c r="E753" s="22"/>
      <c r="F753" s="22"/>
      <c r="G753" s="22"/>
      <c r="H753" s="46"/>
      <c r="I753" s="9"/>
      <c r="J753" s="6"/>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row>
    <row r="754" spans="1:66" s="2" customFormat="1" x14ac:dyDescent="0.2">
      <c r="A754" s="8"/>
      <c r="B754" s="28"/>
      <c r="C754" s="31"/>
      <c r="D754" s="34" t="s">
        <v>23</v>
      </c>
      <c r="E754" s="22"/>
      <c r="F754" s="22"/>
      <c r="G754" s="22"/>
      <c r="H754" s="46"/>
      <c r="I754" s="9">
        <v>1</v>
      </c>
      <c r="J754" s="6"/>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row>
    <row r="755" spans="1:66" s="2" customFormat="1" x14ac:dyDescent="0.2">
      <c r="A755" s="8"/>
      <c r="B755" s="28"/>
      <c r="C755" s="31"/>
      <c r="D755" s="34"/>
      <c r="E755" s="22"/>
      <c r="F755" s="22"/>
      <c r="G755" s="22"/>
      <c r="H755" s="46"/>
      <c r="I755" s="9"/>
      <c r="J755" s="6"/>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row>
    <row r="756" spans="1:66" s="2" customFormat="1" x14ac:dyDescent="0.2">
      <c r="A756" s="8"/>
      <c r="B756" s="28"/>
      <c r="C756" s="31"/>
      <c r="D756" s="34"/>
      <c r="E756" s="22"/>
      <c r="F756" s="22"/>
      <c r="G756" s="22"/>
      <c r="H756" s="46"/>
      <c r="I756" s="9"/>
      <c r="J756" s="6"/>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row>
    <row r="757" spans="1:66" s="48" customFormat="1" x14ac:dyDescent="0.25">
      <c r="A757" s="47"/>
      <c r="B757" s="28"/>
      <c r="C757" s="31"/>
      <c r="D757" s="64" t="s">
        <v>258</v>
      </c>
      <c r="E757" s="61"/>
      <c r="F757" s="61"/>
      <c r="G757" s="61"/>
      <c r="H757" s="62"/>
      <c r="I757" s="80"/>
      <c r="J757" s="6"/>
      <c r="K757" s="47"/>
      <c r="L757" s="47"/>
      <c r="M757" s="47"/>
      <c r="N757" s="47"/>
      <c r="O757" s="47"/>
      <c r="P757" s="47"/>
      <c r="Q757" s="47"/>
      <c r="R757" s="47"/>
      <c r="S757" s="47"/>
      <c r="T757" s="47"/>
      <c r="U757" s="47"/>
      <c r="V757" s="47"/>
      <c r="W757" s="47"/>
      <c r="X757" s="47"/>
      <c r="Y757" s="47"/>
      <c r="Z757" s="47"/>
      <c r="AA757" s="47"/>
      <c r="AB757" s="47"/>
      <c r="AC757" s="47"/>
      <c r="AD757" s="47"/>
      <c r="AE757" s="47"/>
      <c r="AF757" s="47"/>
      <c r="AG757" s="47"/>
      <c r="AH757" s="47"/>
      <c r="AI757" s="47"/>
      <c r="AJ757" s="47"/>
      <c r="AK757" s="47"/>
      <c r="AL757" s="47"/>
      <c r="AM757" s="47"/>
      <c r="AN757" s="47"/>
      <c r="AO757" s="47"/>
      <c r="AP757" s="47"/>
      <c r="AQ757" s="47"/>
      <c r="AR757" s="47"/>
      <c r="AS757" s="47"/>
      <c r="AT757" s="47"/>
      <c r="AU757" s="47"/>
      <c r="AV757" s="47"/>
      <c r="AW757" s="47"/>
      <c r="AX757" s="47"/>
      <c r="AY757" s="47"/>
      <c r="AZ757" s="47"/>
      <c r="BA757" s="47"/>
      <c r="BB757" s="47"/>
      <c r="BC757" s="47"/>
      <c r="BD757" s="47"/>
      <c r="BE757" s="47"/>
      <c r="BF757" s="47"/>
      <c r="BG757" s="47"/>
      <c r="BH757" s="47"/>
      <c r="BI757" s="47"/>
      <c r="BJ757" s="47"/>
      <c r="BK757" s="47"/>
      <c r="BL757" s="47"/>
      <c r="BM757" s="47"/>
      <c r="BN757" s="47"/>
    </row>
    <row r="758" spans="1:66" s="2" customFormat="1" x14ac:dyDescent="0.2">
      <c r="A758" s="8"/>
      <c r="B758" s="28"/>
      <c r="C758" s="31"/>
      <c r="D758" s="34"/>
      <c r="E758" s="22"/>
      <c r="F758" s="22"/>
      <c r="G758" s="22"/>
      <c r="H758" s="46"/>
      <c r="I758" s="9"/>
      <c r="J758" s="6"/>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row>
    <row r="759" spans="1:66" s="2" customFormat="1" x14ac:dyDescent="0.2">
      <c r="A759" s="8"/>
      <c r="B759" s="28"/>
      <c r="C759" s="31"/>
      <c r="D759" s="34"/>
      <c r="E759" s="22"/>
      <c r="F759" s="22"/>
      <c r="G759" s="22"/>
      <c r="H759" s="46"/>
      <c r="I759" s="9"/>
      <c r="J759" s="6"/>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row>
    <row r="760" spans="1:66" s="2" customFormat="1" x14ac:dyDescent="0.2">
      <c r="A760" s="8"/>
      <c r="B760" s="28"/>
      <c r="C760" s="31"/>
      <c r="D760" s="34"/>
      <c r="E760" s="22"/>
      <c r="F760" s="22"/>
      <c r="G760" s="22"/>
      <c r="H760" s="46"/>
      <c r="I760" s="9"/>
      <c r="J760" s="6"/>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row>
    <row r="761" spans="1:66" s="2" customFormat="1" x14ac:dyDescent="0.2">
      <c r="A761" s="8"/>
      <c r="B761" s="28"/>
      <c r="C761" s="31"/>
      <c r="D761" s="34"/>
      <c r="E761" s="22"/>
      <c r="F761" s="22"/>
      <c r="G761" s="22"/>
      <c r="H761" s="46"/>
      <c r="I761" s="9"/>
      <c r="J761" s="6"/>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row>
    <row r="762" spans="1:66" s="2" customFormat="1" x14ac:dyDescent="0.2">
      <c r="A762" s="8"/>
      <c r="B762" s="28"/>
      <c r="C762" s="31"/>
      <c r="D762" s="34"/>
      <c r="E762" s="22"/>
      <c r="F762" s="22"/>
      <c r="G762" s="22"/>
      <c r="H762" s="46"/>
      <c r="I762" s="9"/>
      <c r="J762" s="6"/>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row>
    <row r="763" spans="1:66" s="2" customFormat="1" x14ac:dyDescent="0.2">
      <c r="A763" s="8"/>
      <c r="B763" s="28"/>
      <c r="C763" s="31"/>
      <c r="D763" s="34"/>
      <c r="E763" s="22"/>
      <c r="F763" s="22"/>
      <c r="G763" s="22"/>
      <c r="H763" s="46"/>
      <c r="I763" s="9"/>
      <c r="J763" s="6"/>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row>
    <row r="764" spans="1:66" s="2" customFormat="1" x14ac:dyDescent="0.2">
      <c r="A764" s="8"/>
      <c r="B764" s="28"/>
      <c r="C764" s="31"/>
      <c r="D764" s="34"/>
      <c r="E764" s="22"/>
      <c r="F764" s="22"/>
      <c r="G764" s="22"/>
      <c r="H764" s="46"/>
      <c r="I764" s="9"/>
      <c r="J764" s="6"/>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row>
    <row r="765" spans="1:66" s="2" customFormat="1" x14ac:dyDescent="0.2">
      <c r="A765" s="8"/>
      <c r="B765" s="28"/>
      <c r="C765" s="31"/>
      <c r="D765" s="34"/>
      <c r="E765" s="22"/>
      <c r="F765" s="22"/>
      <c r="G765" s="22"/>
      <c r="H765" s="46"/>
      <c r="I765" s="9"/>
      <c r="J765" s="6"/>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row>
    <row r="766" spans="1:66" s="2" customFormat="1" x14ac:dyDescent="0.2">
      <c r="A766" s="8"/>
      <c r="B766" s="28"/>
      <c r="C766" s="31"/>
      <c r="D766" s="34"/>
      <c r="E766" s="22"/>
      <c r="F766" s="22"/>
      <c r="G766" s="22"/>
      <c r="H766" s="46"/>
      <c r="I766" s="9"/>
      <c r="J766" s="6"/>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row>
    <row r="767" spans="1:66" s="2" customFormat="1" x14ac:dyDescent="0.2">
      <c r="A767" s="8"/>
      <c r="B767" s="28"/>
      <c r="C767" s="31"/>
      <c r="D767" s="34"/>
      <c r="E767" s="22"/>
      <c r="F767" s="22"/>
      <c r="G767" s="22"/>
      <c r="H767" s="46"/>
      <c r="I767" s="9"/>
      <c r="J767" s="6"/>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row>
    <row r="768" spans="1:66" s="2" customFormat="1" x14ac:dyDescent="0.2">
      <c r="A768" s="8"/>
      <c r="B768" s="28"/>
      <c r="C768" s="31"/>
      <c r="D768" s="34"/>
      <c r="E768" s="22"/>
      <c r="F768" s="22"/>
      <c r="G768" s="22"/>
      <c r="H768" s="46"/>
      <c r="I768" s="9"/>
      <c r="J768" s="6"/>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row>
    <row r="769" spans="1:66" s="2" customFormat="1" x14ac:dyDescent="0.2">
      <c r="A769" s="8"/>
      <c r="B769" s="28"/>
      <c r="C769" s="31"/>
      <c r="D769" s="34"/>
      <c r="E769" s="22"/>
      <c r="F769" s="22"/>
      <c r="G769" s="22"/>
      <c r="H769" s="46"/>
      <c r="I769" s="9"/>
      <c r="J769" s="6"/>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row>
    <row r="770" spans="1:66" s="2" customFormat="1" x14ac:dyDescent="0.2">
      <c r="A770" s="8"/>
      <c r="B770" s="28"/>
      <c r="C770" s="31"/>
      <c r="D770" s="34"/>
      <c r="E770" s="22"/>
      <c r="F770" s="22"/>
      <c r="G770" s="22"/>
      <c r="H770" s="46"/>
      <c r="I770" s="9"/>
      <c r="J770" s="6"/>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row>
    <row r="771" spans="1:66" s="2" customFormat="1" x14ac:dyDescent="0.2">
      <c r="A771" s="8"/>
      <c r="B771" s="28"/>
      <c r="C771" s="31"/>
      <c r="D771" s="34"/>
      <c r="E771" s="22"/>
      <c r="F771" s="22"/>
      <c r="G771" s="22"/>
      <c r="H771" s="46"/>
      <c r="I771" s="9"/>
      <c r="J771" s="6"/>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row>
    <row r="772" spans="1:66" s="2" customFormat="1" x14ac:dyDescent="0.2">
      <c r="A772" s="8"/>
      <c r="B772" s="28"/>
      <c r="C772" s="31"/>
      <c r="D772" s="34"/>
      <c r="E772" s="22"/>
      <c r="F772" s="22"/>
      <c r="G772" s="22"/>
      <c r="H772" s="46"/>
      <c r="I772" s="9"/>
      <c r="J772" s="6"/>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row>
    <row r="773" spans="1:66" s="2" customFormat="1" x14ac:dyDescent="0.2">
      <c r="A773" s="8"/>
      <c r="B773" s="28"/>
      <c r="C773" s="31"/>
      <c r="D773" s="34"/>
      <c r="E773" s="22"/>
      <c r="F773" s="22"/>
      <c r="G773" s="22"/>
      <c r="H773" s="46"/>
      <c r="I773" s="9"/>
      <c r="J773" s="6"/>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row>
    <row r="774" spans="1:66" s="2" customFormat="1" x14ac:dyDescent="0.2">
      <c r="A774" s="8"/>
      <c r="B774" s="28"/>
      <c r="C774" s="31"/>
      <c r="D774" s="34"/>
      <c r="E774" s="22"/>
      <c r="F774" s="22"/>
      <c r="G774" s="22"/>
      <c r="H774" s="46"/>
      <c r="I774" s="9"/>
      <c r="J774" s="6"/>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row>
    <row r="775" spans="1:66" s="2" customFormat="1" x14ac:dyDescent="0.2">
      <c r="A775" s="8"/>
      <c r="B775" s="28"/>
      <c r="C775" s="31"/>
      <c r="D775" s="34"/>
      <c r="E775" s="22"/>
      <c r="F775" s="22"/>
      <c r="G775" s="22"/>
      <c r="H775" s="46"/>
      <c r="I775" s="9"/>
      <c r="J775" s="6"/>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row>
    <row r="776" spans="1:66" s="2" customFormat="1" x14ac:dyDescent="0.2">
      <c r="A776" s="8"/>
      <c r="B776" s="28"/>
      <c r="C776" s="31"/>
      <c r="D776" s="34"/>
      <c r="E776" s="22"/>
      <c r="F776" s="22"/>
      <c r="G776" s="22"/>
      <c r="H776" s="46"/>
      <c r="I776" s="9"/>
      <c r="J776" s="6"/>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row>
    <row r="777" spans="1:66" s="2" customFormat="1" x14ac:dyDescent="0.2">
      <c r="A777" s="8"/>
      <c r="B777" s="28"/>
      <c r="C777" s="31"/>
      <c r="D777" s="34"/>
      <c r="E777" s="22"/>
      <c r="F777" s="22"/>
      <c r="G777" s="22"/>
      <c r="H777" s="46"/>
      <c r="I777" s="9"/>
      <c r="J777" s="6"/>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row>
    <row r="778" spans="1:66" s="2" customFormat="1" x14ac:dyDescent="0.2">
      <c r="A778" s="8"/>
      <c r="B778" s="28"/>
      <c r="C778" s="31"/>
      <c r="D778" s="34"/>
      <c r="E778" s="22"/>
      <c r="F778" s="22"/>
      <c r="G778" s="22"/>
      <c r="H778" s="46"/>
      <c r="I778" s="9"/>
      <c r="J778" s="6"/>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row>
    <row r="779" spans="1:66" s="2" customFormat="1" x14ac:dyDescent="0.2">
      <c r="A779" s="8"/>
      <c r="B779" s="28"/>
      <c r="C779" s="31"/>
      <c r="D779" s="34"/>
      <c r="E779" s="22"/>
      <c r="F779" s="22"/>
      <c r="G779" s="22"/>
      <c r="H779" s="46"/>
      <c r="I779" s="9"/>
      <c r="J779" s="6"/>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row>
    <row r="780" spans="1:66" s="2" customFormat="1" x14ac:dyDescent="0.2">
      <c r="A780" s="8"/>
      <c r="B780" s="28"/>
      <c r="C780" s="31"/>
      <c r="D780" s="34"/>
      <c r="E780" s="22"/>
      <c r="F780" s="22"/>
      <c r="G780" s="22"/>
      <c r="H780" s="46"/>
      <c r="I780" s="9"/>
      <c r="J780" s="6"/>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row>
    <row r="781" spans="1:66" s="2" customFormat="1" x14ac:dyDescent="0.2">
      <c r="A781" s="8"/>
      <c r="B781" s="28"/>
      <c r="C781" s="31"/>
      <c r="D781" s="34"/>
      <c r="E781" s="22"/>
      <c r="F781" s="22"/>
      <c r="G781" s="22"/>
      <c r="H781" s="46"/>
      <c r="I781" s="9"/>
      <c r="J781" s="6"/>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row>
    <row r="782" spans="1:66" s="2" customFormat="1" x14ac:dyDescent="0.2">
      <c r="A782" s="8"/>
      <c r="B782" s="28"/>
      <c r="C782" s="31"/>
      <c r="D782" s="34"/>
      <c r="E782" s="22"/>
      <c r="F782" s="22"/>
      <c r="G782" s="22"/>
      <c r="H782" s="46"/>
      <c r="I782" s="9"/>
      <c r="J782" s="6"/>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row>
    <row r="783" spans="1:66" s="2" customFormat="1" ht="16.5" x14ac:dyDescent="0.2">
      <c r="A783" s="8"/>
      <c r="B783" s="28"/>
      <c r="C783" s="31"/>
      <c r="D783" s="94" t="s">
        <v>232</v>
      </c>
      <c r="E783" s="95"/>
      <c r="F783" s="95"/>
      <c r="G783" s="95"/>
      <c r="H783" s="96"/>
      <c r="I783" s="97"/>
      <c r="J783" s="6"/>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row>
    <row r="784" spans="1:66" s="2" customFormat="1" ht="16.5" x14ac:dyDescent="0.25">
      <c r="A784" s="8"/>
      <c r="B784" s="28"/>
      <c r="C784" s="31"/>
      <c r="D784" s="98" t="s">
        <v>233</v>
      </c>
      <c r="E784" s="95"/>
      <c r="F784" s="99"/>
      <c r="G784" s="95"/>
      <c r="H784" s="96"/>
      <c r="I784" s="97"/>
      <c r="J784" s="6"/>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row>
    <row r="785" spans="1:66" s="2" customFormat="1" ht="16.5" x14ac:dyDescent="0.2">
      <c r="A785" s="8"/>
      <c r="B785" s="28"/>
      <c r="C785" s="31"/>
      <c r="D785" s="98" t="s">
        <v>234</v>
      </c>
      <c r="E785" s="95"/>
      <c r="F785" s="95"/>
      <c r="G785" s="95"/>
      <c r="H785" s="96"/>
      <c r="I785" s="97"/>
      <c r="J785" s="6"/>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row>
    <row r="786" spans="1:66" s="2" customFormat="1" ht="16.5" x14ac:dyDescent="0.2">
      <c r="A786" s="8"/>
      <c r="B786" s="28"/>
      <c r="C786" s="31"/>
      <c r="D786" s="98" t="s">
        <v>235</v>
      </c>
      <c r="E786" s="95"/>
      <c r="F786" s="95"/>
      <c r="G786" s="95"/>
      <c r="H786" s="96"/>
      <c r="I786" s="97"/>
      <c r="J786" s="6"/>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row>
    <row r="787" spans="1:66" s="2" customFormat="1" ht="16.5" x14ac:dyDescent="0.2">
      <c r="A787" s="8"/>
      <c r="B787" s="28"/>
      <c r="C787" s="31"/>
      <c r="D787" s="98" t="s">
        <v>236</v>
      </c>
      <c r="E787" s="95"/>
      <c r="F787" s="95"/>
      <c r="G787" s="95"/>
      <c r="H787" s="96"/>
      <c r="I787" s="97"/>
      <c r="J787" s="6"/>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row>
    <row r="788" spans="1:66" s="2" customFormat="1" ht="16.5" x14ac:dyDescent="0.2">
      <c r="A788" s="8"/>
      <c r="B788" s="28"/>
      <c r="C788" s="31"/>
      <c r="D788" s="98" t="s">
        <v>237</v>
      </c>
      <c r="E788" s="95"/>
      <c r="F788" s="95"/>
      <c r="G788" s="95"/>
      <c r="H788" s="96"/>
      <c r="I788" s="97"/>
      <c r="J788" s="6"/>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row>
    <row r="789" spans="1:66" s="2" customFormat="1" ht="16.5" x14ac:dyDescent="0.2">
      <c r="A789" s="8"/>
      <c r="B789" s="28"/>
      <c r="C789" s="31"/>
      <c r="D789" s="98" t="s">
        <v>238</v>
      </c>
      <c r="E789" s="95"/>
      <c r="F789" s="95"/>
      <c r="G789" s="95"/>
      <c r="H789" s="96"/>
      <c r="I789" s="97"/>
      <c r="J789" s="6"/>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row>
    <row r="790" spans="1:66" s="2" customFormat="1" ht="16.5" x14ac:dyDescent="0.2">
      <c r="A790" s="8"/>
      <c r="B790" s="28"/>
      <c r="C790" s="31"/>
      <c r="D790" s="98" t="s">
        <v>239</v>
      </c>
      <c r="E790" s="95"/>
      <c r="F790" s="95"/>
      <c r="G790" s="95"/>
      <c r="H790" s="96"/>
      <c r="I790" s="97"/>
      <c r="J790" s="6"/>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row>
    <row r="791" spans="1:66" s="2" customFormat="1" ht="16.5" x14ac:dyDescent="0.2">
      <c r="A791" s="8"/>
      <c r="B791" s="28"/>
      <c r="C791" s="31"/>
      <c r="D791" s="98" t="s">
        <v>240</v>
      </c>
      <c r="E791" s="95"/>
      <c r="F791" s="95"/>
      <c r="G791" s="95"/>
      <c r="H791" s="96"/>
      <c r="I791" s="97"/>
      <c r="J791" s="6"/>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row>
    <row r="792" spans="1:66" s="2" customFormat="1" ht="16.5" x14ac:dyDescent="0.2">
      <c r="A792" s="8"/>
      <c r="B792" s="28"/>
      <c r="C792" s="31"/>
      <c r="D792" s="98" t="s">
        <v>241</v>
      </c>
      <c r="E792" s="95"/>
      <c r="F792" s="95"/>
      <c r="G792" s="95"/>
      <c r="H792" s="96"/>
      <c r="I792" s="97"/>
      <c r="J792" s="6"/>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row>
    <row r="793" spans="1:66" s="2" customFormat="1" ht="16.5" x14ac:dyDescent="0.2">
      <c r="A793" s="8"/>
      <c r="B793" s="28"/>
      <c r="C793" s="31"/>
      <c r="D793" s="98" t="s">
        <v>242</v>
      </c>
      <c r="E793" s="95"/>
      <c r="F793" s="95"/>
      <c r="G793" s="95"/>
      <c r="H793" s="96"/>
      <c r="I793" s="97"/>
      <c r="J793" s="6"/>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row>
    <row r="794" spans="1:66" s="2" customFormat="1" ht="16.5" x14ac:dyDescent="0.2">
      <c r="A794" s="8"/>
      <c r="B794" s="28"/>
      <c r="C794" s="31"/>
      <c r="D794" s="98" t="s">
        <v>243</v>
      </c>
      <c r="E794" s="95"/>
      <c r="F794" s="95"/>
      <c r="G794" s="95"/>
      <c r="H794" s="96"/>
      <c r="I794" s="97"/>
      <c r="J794" s="6"/>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row>
    <row r="795" spans="1:66" s="2" customFormat="1" ht="16.5" x14ac:dyDescent="0.2">
      <c r="A795" s="8"/>
      <c r="B795" s="28"/>
      <c r="C795" s="31"/>
      <c r="D795" s="98" t="s">
        <v>244</v>
      </c>
      <c r="E795" s="95"/>
      <c r="F795" s="95"/>
      <c r="G795" s="95"/>
      <c r="H795" s="96"/>
      <c r="I795" s="97"/>
      <c r="J795" s="6"/>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row>
    <row r="796" spans="1:66" s="2" customFormat="1" ht="16.5" x14ac:dyDescent="0.2">
      <c r="A796" s="8"/>
      <c r="B796" s="28"/>
      <c r="C796" s="31"/>
      <c r="D796" s="98" t="s">
        <v>245</v>
      </c>
      <c r="E796" s="95"/>
      <c r="F796" s="95"/>
      <c r="G796" s="95"/>
      <c r="H796" s="96"/>
      <c r="I796" s="97"/>
      <c r="J796" s="6"/>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row>
    <row r="797" spans="1:66" s="2" customFormat="1" x14ac:dyDescent="0.2">
      <c r="A797" s="8"/>
      <c r="B797" s="28"/>
      <c r="C797" s="31"/>
      <c r="D797" s="34"/>
      <c r="E797" s="22"/>
      <c r="F797" s="22"/>
      <c r="G797" s="22"/>
      <c r="H797" s="46"/>
      <c r="I797" s="9"/>
      <c r="J797" s="6"/>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row>
    <row r="798" spans="1:66" s="2" customFormat="1" x14ac:dyDescent="0.2">
      <c r="A798" s="8"/>
      <c r="B798" s="28"/>
      <c r="C798" s="31"/>
      <c r="D798" s="34"/>
      <c r="E798" s="22"/>
      <c r="F798" s="22"/>
      <c r="G798" s="22"/>
      <c r="H798" s="46"/>
      <c r="I798" s="9"/>
      <c r="J798" s="6"/>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row>
    <row r="799" spans="1:66" s="2" customFormat="1" x14ac:dyDescent="0.2">
      <c r="A799" s="8"/>
      <c r="B799" s="28"/>
      <c r="C799" s="31"/>
      <c r="D799" s="34"/>
      <c r="E799" s="22"/>
      <c r="F799" s="22"/>
      <c r="G799" s="22"/>
      <c r="H799" s="46"/>
      <c r="I799" s="9"/>
      <c r="J799" s="6"/>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row>
    <row r="800" spans="1:66" s="2" customFormat="1" x14ac:dyDescent="0.2">
      <c r="A800" s="8"/>
      <c r="B800" s="28"/>
      <c r="C800" s="31"/>
      <c r="D800" s="29"/>
      <c r="E800" s="22"/>
      <c r="F800" s="22"/>
      <c r="G800" s="22"/>
      <c r="H800" s="46"/>
      <c r="I800" s="9"/>
      <c r="J800" s="6"/>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row>
    <row r="801" spans="1:66" s="2" customFormat="1" ht="18.75" x14ac:dyDescent="0.2">
      <c r="B801" s="84"/>
      <c r="C801" s="85"/>
      <c r="D801" s="86" t="s">
        <v>165</v>
      </c>
      <c r="E801" s="87"/>
      <c r="F801" s="87"/>
      <c r="G801" s="87"/>
      <c r="H801" s="88"/>
      <c r="I801" s="89"/>
      <c r="J801" s="90"/>
    </row>
    <row r="802" spans="1:66" s="2" customFormat="1" ht="18.75" x14ac:dyDescent="0.2">
      <c r="B802" s="84"/>
      <c r="C802" s="85"/>
      <c r="D802" s="91" t="s">
        <v>230</v>
      </c>
      <c r="E802" s="92"/>
      <c r="F802" s="92"/>
      <c r="G802" s="92"/>
      <c r="H802" s="93"/>
      <c r="I802" s="12"/>
      <c r="J802" s="90"/>
    </row>
    <row r="803" spans="1:66" s="2" customFormat="1" ht="18.75" x14ac:dyDescent="0.2">
      <c r="B803" s="84"/>
      <c r="C803" s="85"/>
      <c r="D803" s="91" t="s">
        <v>231</v>
      </c>
      <c r="E803" s="92"/>
      <c r="F803" s="92"/>
      <c r="G803" s="92"/>
      <c r="H803" s="93"/>
      <c r="I803" s="12"/>
      <c r="J803" s="90"/>
    </row>
    <row r="804" spans="1:66" s="2" customFormat="1" ht="18.75" x14ac:dyDescent="0.2">
      <c r="B804" s="84"/>
      <c r="C804" s="85"/>
      <c r="D804" s="91" t="s">
        <v>164</v>
      </c>
      <c r="E804" s="92"/>
      <c r="F804" s="92"/>
      <c r="G804" s="92"/>
      <c r="H804" s="93"/>
      <c r="I804" s="12"/>
      <c r="J804" s="90"/>
    </row>
    <row r="805" spans="1:66" s="2" customFormat="1" ht="18.75" x14ac:dyDescent="0.2">
      <c r="B805" s="84"/>
      <c r="C805" s="85"/>
      <c r="D805" s="91" t="s">
        <v>247</v>
      </c>
      <c r="E805" s="92"/>
      <c r="F805" s="92"/>
      <c r="G805" s="92"/>
      <c r="H805" s="93"/>
      <c r="I805" s="12"/>
      <c r="J805" s="90"/>
    </row>
    <row r="806" spans="1:66" s="2" customFormat="1" ht="18.75" x14ac:dyDescent="0.2">
      <c r="B806" s="84"/>
      <c r="C806" s="85"/>
      <c r="D806" s="86" t="s">
        <v>166</v>
      </c>
      <c r="E806" s="87"/>
      <c r="F806" s="87"/>
      <c r="G806" s="87"/>
      <c r="H806" s="88"/>
      <c r="I806" s="89"/>
      <c r="J806" s="90"/>
    </row>
    <row r="807" spans="1:66" s="2" customFormat="1" x14ac:dyDescent="0.2">
      <c r="A807" s="8"/>
      <c r="B807" s="28"/>
      <c r="C807" s="31"/>
      <c r="D807" s="29"/>
      <c r="E807" s="22"/>
      <c r="F807" s="22"/>
      <c r="G807" s="22"/>
      <c r="H807" s="46"/>
      <c r="I807" s="9"/>
      <c r="J807" s="6"/>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row>
    <row r="808" spans="1:66" s="2" customFormat="1" x14ac:dyDescent="0.2">
      <c r="A808" s="8"/>
      <c r="B808" s="28"/>
      <c r="C808" s="31"/>
      <c r="D808" s="29"/>
      <c r="E808" s="22"/>
      <c r="F808" s="22"/>
      <c r="G808" s="22"/>
      <c r="H808" s="46"/>
      <c r="I808" s="9"/>
      <c r="J808" s="6"/>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row>
    <row r="809" spans="1:66" s="2" customFormat="1" x14ac:dyDescent="0.2">
      <c r="A809" s="8"/>
      <c r="B809" s="28"/>
      <c r="C809" s="31"/>
      <c r="D809" s="29"/>
      <c r="E809" s="22"/>
      <c r="F809" s="22"/>
      <c r="G809" s="22"/>
      <c r="H809" s="46"/>
      <c r="I809" s="9"/>
      <c r="J809" s="6"/>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row>
    <row r="810" spans="1:66" x14ac:dyDescent="0.2">
      <c r="J810" s="26"/>
    </row>
  </sheetData>
  <sheetProtection selectLockedCells="1"/>
  <protectedRanges>
    <protectedRange algorithmName="SHA-512" hashValue="4ulTmJpU3rBqjFrPKvSBwiCPc1XyOPBK+9z5BEKUi9LW2NabiqAZO4reHFzi7UYaPNGECqXCMGd5T9cFFwBD+g==" saltValue="IrVoFw78mwXR6TwuoNIrZA==" spinCount="100000" sqref="H735 H3:H7 H642:H643 H164 H307 H378 H544 H476 H512:H513 H669 H510 H638 H231 H453 H720:H721 H529:H530 H750 H729 H649 H656 H534 H537:H539" name="Rango1"/>
  </protectedRanges>
  <mergeCells count="14">
    <mergeCell ref="B750:D750"/>
    <mergeCell ref="B735:D735"/>
    <mergeCell ref="B2:H2"/>
    <mergeCell ref="B5:D5"/>
    <mergeCell ref="B231:D231"/>
    <mergeCell ref="B307:D307"/>
    <mergeCell ref="B378:D378"/>
    <mergeCell ref="B544:D544"/>
    <mergeCell ref="B669:D669"/>
    <mergeCell ref="B476:D476"/>
    <mergeCell ref="B510:D510"/>
    <mergeCell ref="B638:D638"/>
    <mergeCell ref="B164:D164"/>
    <mergeCell ref="B453:D453"/>
  </mergeCells>
  <phoneticPr fontId="8" type="noConversion"/>
  <pageMargins left="0.70866141732283472" right="0.70866141732283472" top="0.74803149606299213" bottom="0.74803149606299213" header="0.31496062992125984" footer="0.31496062992125984"/>
  <pageSetup paperSize="9" scale="54" fitToWidth="0" fitToHeight="0" orientation="portrait" r:id="rId1"/>
  <rowBreaks count="17" manualBreakCount="17">
    <brk id="66" min="1" max="10" man="1"/>
    <brk id="120" min="1" max="10" man="1"/>
    <brk id="163" min="1" max="10" man="1"/>
    <brk id="213" max="16383" man="1"/>
    <brk id="230" min="1" max="10" man="1"/>
    <brk id="278" min="1" max="10" man="1"/>
    <brk id="305" min="1" max="10" man="1"/>
    <brk id="351" min="1" max="10" man="1"/>
    <brk id="377" min="1" max="10" man="1"/>
    <brk id="452" min="1" max="10" man="1"/>
    <brk id="508" min="1" max="10" man="1"/>
    <brk id="583" min="1" max="10" man="1"/>
    <brk id="637" min="1" max="10" man="1"/>
    <brk id="668" min="1" max="10" man="1"/>
    <brk id="718" min="1" max="10" man="1"/>
    <brk id="734" min="1" max="10" man="1"/>
    <brk id="779" min="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c6f1a7-b8a4-4a52-885b-447dd57c2a69" xsi:nil="true"/>
    <lcf76f155ced4ddcb4097134ff3c332f xmlns="38cd1703-a7e6-42cc-b8de-3efb28896e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3B9D2A326E7546918E90BD72F2477B" ma:contentTypeVersion="18" ma:contentTypeDescription="Crea un document nou" ma:contentTypeScope="" ma:versionID="4442479899c939c5b21a607f7aa536f8">
  <xsd:schema xmlns:xsd="http://www.w3.org/2001/XMLSchema" xmlns:xs="http://www.w3.org/2001/XMLSchema" xmlns:p="http://schemas.microsoft.com/office/2006/metadata/properties" xmlns:ns2="38cd1703-a7e6-42cc-b8de-3efb28896e7c" xmlns:ns3="1cc6f1a7-b8a4-4a52-885b-447dd57c2a69" targetNamespace="http://schemas.microsoft.com/office/2006/metadata/properties" ma:root="true" ma:fieldsID="e3575d3101c9da2b75ffc9e010c11f68" ns2:_="" ns3:_="">
    <xsd:import namespace="38cd1703-a7e6-42cc-b8de-3efb28896e7c"/>
    <xsd:import namespace="1cc6f1a7-b8a4-4a52-885b-447dd57c2a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cd1703-a7e6-42cc-b8de-3efb28896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es de la imatge" ma:readOnly="false" ma:fieldId="{5cf76f15-5ced-4ddc-b409-7134ff3c332f}" ma:taxonomyMulti="true" ma:sspId="23e01679-2b3b-47b0-9553-41f236e342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c6f1a7-b8a4-4a52-885b-447dd57c2a69" elementFormDefault="qualified">
    <xsd:import namespace="http://schemas.microsoft.com/office/2006/documentManagement/types"/>
    <xsd:import namespace="http://schemas.microsoft.com/office/infopath/2007/PartnerControls"/>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element name="TaxCatchAll" ma:index="23" nillable="true" ma:displayName="Taxonomy Catch All Column" ma:hidden="true" ma:list="{844a4294-15f5-4ab1-8096-eb45a975c9b5}" ma:internalName="TaxCatchAll" ma:showField="CatchAllData" ma:web="1cc6f1a7-b8a4-4a52-885b-447dd57c2a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34197-BA4E-49FB-B9CD-1C5DA6923525}">
  <ds:schemaRefs>
    <ds:schemaRef ds:uri="http://schemas.microsoft.com/office/2006/metadata/properties"/>
    <ds:schemaRef ds:uri="http://schemas.microsoft.com/office/infopath/2007/PartnerControls"/>
    <ds:schemaRef ds:uri="1cc6f1a7-b8a4-4a52-885b-447dd57c2a69"/>
    <ds:schemaRef ds:uri="38cd1703-a7e6-42cc-b8de-3efb28896e7c"/>
  </ds:schemaRefs>
</ds:datastoreItem>
</file>

<file path=customXml/itemProps2.xml><?xml version="1.0" encoding="utf-8"?>
<ds:datastoreItem xmlns:ds="http://schemas.openxmlformats.org/officeDocument/2006/customXml" ds:itemID="{8A876E5A-835B-4EFE-8793-9B04397680B3}">
  <ds:schemaRefs>
    <ds:schemaRef ds:uri="http://schemas.microsoft.com/sharepoint/v3/contenttype/forms"/>
  </ds:schemaRefs>
</ds:datastoreItem>
</file>

<file path=customXml/itemProps3.xml><?xml version="1.0" encoding="utf-8"?>
<ds:datastoreItem xmlns:ds="http://schemas.openxmlformats.org/officeDocument/2006/customXml" ds:itemID="{81218A93-B4D8-41EA-85F0-752EF53833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Hoja1</vt:lpstr>
      <vt:lpstr>Hoja1!Área_de_impresión</vt:lpstr>
      <vt:lpstr>Hoja1!Print_Area</vt:lpstr>
      <vt:lpstr>Hoja1!Print_Titles</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Auxiliar</dc:creator>
  <cp:lastModifiedBy>Jordi López Campoy</cp:lastModifiedBy>
  <cp:lastPrinted>2025-07-24T10:59:20Z</cp:lastPrinted>
  <dcterms:created xsi:type="dcterms:W3CDTF">2018-05-28T14:54:21Z</dcterms:created>
  <dcterms:modified xsi:type="dcterms:W3CDTF">2026-03-13T11:56:47Z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0x010100D53B9D2A326E7546918E90BD72F2477B</vt:lpwstr>
  </property>
</Properties>
</file>