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cupacio i Empresa\COORDINACIÓ\10.LICITACIONS\23.Licitació Formació ocupacional 2026-2028\"/>
    </mc:Choice>
  </mc:AlternateContent>
  <xr:revisionPtr revIDLastSave="0" documentId="8_{4CD23288-870C-4451-8CE8-BA585352998E}" xr6:coauthVersionLast="36" xr6:coauthVersionMax="36" xr10:uidLastSave="{00000000-0000-0000-0000-000000000000}"/>
  <bookViews>
    <workbookView xWindow="0" yWindow="0" windowWidth="28800" windowHeight="12105" activeTab="4" xr2:uid="{14C43270-EF01-4494-BEF5-B8DF6CA1E20F}"/>
  </bookViews>
  <sheets>
    <sheet name="Annex I.1" sheetId="1" r:id="rId1"/>
    <sheet name="Annex I.2" sheetId="2" r:id="rId2"/>
    <sheet name="Annex I.3" sheetId="4" r:id="rId3"/>
    <sheet name="Annex I.4" sheetId="3" r:id="rId4"/>
    <sheet name="Annex I.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P6" i="1" s="1"/>
  <c r="E9" i="5"/>
  <c r="L9" i="5" s="1"/>
  <c r="E9" i="4"/>
  <c r="P9" i="4" s="1"/>
  <c r="E12" i="2"/>
  <c r="F12" i="2" s="1"/>
  <c r="E9" i="3"/>
  <c r="P9" i="3" s="1"/>
  <c r="P9" i="5" l="1"/>
  <c r="O9" i="5"/>
  <c r="P12" i="2"/>
  <c r="K12" i="2"/>
  <c r="L12" i="2"/>
  <c r="O12" i="2"/>
  <c r="Q12" i="2" s="1"/>
  <c r="K6" i="1"/>
  <c r="L6" i="1"/>
  <c r="O6" i="1"/>
  <c r="M6" i="1"/>
  <c r="Q6" i="1"/>
  <c r="F6" i="1"/>
  <c r="F9" i="5"/>
  <c r="K9" i="5"/>
  <c r="M9" i="5" s="1"/>
  <c r="F9" i="4"/>
  <c r="K9" i="4"/>
  <c r="L9" i="4"/>
  <c r="O9" i="4"/>
  <c r="Q9" i="4" s="1"/>
  <c r="G12" i="2"/>
  <c r="H12" i="2"/>
  <c r="L9" i="3"/>
  <c r="O9" i="3"/>
  <c r="F9" i="3"/>
  <c r="K9" i="3"/>
  <c r="M12" i="2" l="1"/>
  <c r="Q9" i="5"/>
  <c r="S9" i="5"/>
  <c r="Q9" i="3"/>
  <c r="M9" i="3"/>
  <c r="S6" i="1"/>
  <c r="G6" i="1"/>
  <c r="H6" i="1" s="1"/>
  <c r="G9" i="5"/>
  <c r="H9" i="5" s="1"/>
  <c r="M9" i="4"/>
  <c r="S9" i="4" s="1"/>
  <c r="G9" i="4"/>
  <c r="H9" i="4" s="1"/>
  <c r="S12" i="2"/>
  <c r="G9" i="3"/>
  <c r="H9" i="3" s="1"/>
  <c r="S9" i="3" l="1"/>
</calcChain>
</file>

<file path=xl/sharedStrings.xml><?xml version="1.0" encoding="utf-8"?>
<sst xmlns="http://schemas.openxmlformats.org/spreadsheetml/2006/main" count="105" uniqueCount="29">
  <si>
    <t>Despeses</t>
  </si>
  <si>
    <t>Directes</t>
  </si>
  <si>
    <t>Indirectes</t>
  </si>
  <si>
    <t>Total</t>
  </si>
  <si>
    <t>més 1 any de pròrroga</t>
  </si>
  <si>
    <t>20% possible modificació</t>
  </si>
  <si>
    <t>Valor estimat contracte</t>
  </si>
  <si>
    <t>Nombre hores</t>
  </si>
  <si>
    <t>Preu hora</t>
  </si>
  <si>
    <t>Total import</t>
  </si>
  <si>
    <t>Total pressupost de cadascun dels lots</t>
  </si>
  <si>
    <t>20% per l'article 101 de la LCSP</t>
  </si>
  <si>
    <t>Valor estimat de cadacun dels lots (IVA exclòs)</t>
  </si>
  <si>
    <t>Fires d'explotació</t>
  </si>
  <si>
    <t>Variables d'explotació</t>
  </si>
  <si>
    <t>Total despeses directes</t>
  </si>
  <si>
    <t>Generals</t>
  </si>
  <si>
    <t>Benefici</t>
  </si>
  <si>
    <t>Total despeses indirectes</t>
  </si>
  <si>
    <t>LOT 1</t>
  </si>
  <si>
    <t>Accions professionalitzadores tècniques</t>
  </si>
  <si>
    <t>LOT 2</t>
  </si>
  <si>
    <t>Carretons elevadors</t>
  </si>
  <si>
    <t>LOT 3</t>
  </si>
  <si>
    <t>Competències transversals</t>
  </si>
  <si>
    <t>LOT 4</t>
  </si>
  <si>
    <t>Competències del lleure</t>
  </si>
  <si>
    <t>LOT 5</t>
  </si>
  <si>
    <t>Competències informàtiques i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</si>
</sst>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 applyBorder="1" applyAlignment="1">
      <alignment horizontal="justify" vertical="center" wrapText="1"/>
    </xf>
    <xf numFmtId="164" fontId="0" fillId="0" borderId="0" xfId="0" applyNumberFormat="1"/>
    <xf numFmtId="9" fontId="0" fillId="0" borderId="0" xfId="0" applyNumberFormat="1"/>
    <xf numFmtId="0" fontId="0" fillId="0" borderId="0" xfId="0" applyFill="1"/>
    <xf numFmtId="0" fontId="0" fillId="3" borderId="0" xfId="0" applyFill="1"/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164" fontId="0" fillId="3" borderId="0" xfId="0" applyNumberFormat="1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790F-B406-4C4D-84EB-33CD24777AE8}">
  <dimension ref="A1:AB19"/>
  <sheetViews>
    <sheetView workbookViewId="0">
      <selection sqref="A1:XFD1"/>
    </sheetView>
  </sheetViews>
  <sheetFormatPr defaultColWidth="9.140625" defaultRowHeight="15" x14ac:dyDescent="0.25"/>
  <cols>
    <col min="1" max="1" width="7.140625" bestFit="1" customWidth="1"/>
    <col min="2" max="2" width="48.28515625" customWidth="1"/>
    <col min="3" max="4" width="10.5703125" bestFit="1" customWidth="1"/>
    <col min="5" max="6" width="11.5703125" bestFit="1" customWidth="1"/>
    <col min="7" max="7" width="13" customWidth="1"/>
    <col min="8" max="8" width="11.5703125" bestFit="1" customWidth="1"/>
    <col min="9" max="9" width="0.5703125" customWidth="1"/>
    <col min="10" max="10" width="9.42578125" bestFit="1" customWidth="1"/>
    <col min="11" max="11" width="11.85546875" customWidth="1"/>
    <col min="12" max="12" width="12.7109375" customWidth="1"/>
    <col min="13" max="13" width="11.5703125" bestFit="1" customWidth="1"/>
    <col min="14" max="14" width="0.7109375" customWidth="1"/>
    <col min="15" max="15" width="9.85546875" bestFit="1" customWidth="1"/>
    <col min="16" max="16" width="9.5703125" bestFit="1" customWidth="1"/>
    <col min="17" max="17" width="10.5703125" bestFit="1" customWidth="1"/>
    <col min="18" max="18" width="0.7109375" customWidth="1"/>
    <col min="19" max="19" width="11.5703125" bestFit="1" customWidth="1"/>
    <col min="23" max="23" width="10.5703125" bestFit="1" customWidth="1"/>
  </cols>
  <sheetData>
    <row r="1" spans="1:28" x14ac:dyDescent="0.25">
      <c r="K1" s="5">
        <v>0.88</v>
      </c>
      <c r="L1" s="5">
        <v>0.02</v>
      </c>
      <c r="O1" s="5">
        <v>0.04</v>
      </c>
      <c r="P1" s="5">
        <v>0.06</v>
      </c>
    </row>
    <row r="2" spans="1:28" x14ac:dyDescent="0.25">
      <c r="I2" s="1"/>
      <c r="J2" t="s">
        <v>0</v>
      </c>
      <c r="K2" t="s">
        <v>1</v>
      </c>
      <c r="N2" s="1"/>
      <c r="O2" t="s">
        <v>2</v>
      </c>
      <c r="S2" t="s">
        <v>3</v>
      </c>
    </row>
    <row r="3" spans="1:28" ht="45" x14ac:dyDescent="0.25">
      <c r="F3" s="2" t="s">
        <v>4</v>
      </c>
      <c r="G3" s="2" t="s">
        <v>5</v>
      </c>
      <c r="H3" s="2" t="s">
        <v>6</v>
      </c>
      <c r="I3" s="1"/>
      <c r="N3" s="1"/>
    </row>
    <row r="4" spans="1:28" ht="75" x14ac:dyDescent="0.25"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1"/>
      <c r="K4" s="2" t="s">
        <v>13</v>
      </c>
      <c r="L4" s="2" t="s">
        <v>14</v>
      </c>
      <c r="M4" s="2" t="s">
        <v>15</v>
      </c>
      <c r="N4" s="1"/>
      <c r="O4" s="2" t="s">
        <v>16</v>
      </c>
      <c r="P4" s="2" t="s">
        <v>17</v>
      </c>
      <c r="Q4" s="2" t="s">
        <v>18</v>
      </c>
    </row>
    <row r="5" spans="1:2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V5" s="6"/>
      <c r="W5" s="6"/>
      <c r="X5" s="6"/>
      <c r="Y5" s="6"/>
      <c r="Z5" s="6"/>
      <c r="AA5" s="6"/>
      <c r="AB5" s="6"/>
    </row>
    <row r="6" spans="1:28" x14ac:dyDescent="0.25">
      <c r="A6" s="3" t="s">
        <v>19</v>
      </c>
      <c r="B6" s="3" t="s">
        <v>20</v>
      </c>
      <c r="C6">
        <v>150</v>
      </c>
      <c r="D6" s="4">
        <v>45</v>
      </c>
      <c r="E6" s="4">
        <f>C6*D6</f>
        <v>6750</v>
      </c>
      <c r="F6" s="4">
        <f>E6*2</f>
        <v>13500</v>
      </c>
      <c r="G6" s="4">
        <f>F6*20%</f>
        <v>2700</v>
      </c>
      <c r="H6" s="4">
        <f>F6+G6</f>
        <v>16200</v>
      </c>
      <c r="I6" s="1"/>
      <c r="K6" s="4">
        <f>E6*$K$1</f>
        <v>5940</v>
      </c>
      <c r="L6" s="4">
        <f>E6*$L$1</f>
        <v>135</v>
      </c>
      <c r="M6" s="4">
        <f>K6+L6</f>
        <v>6075</v>
      </c>
      <c r="N6" s="1"/>
      <c r="O6" s="4">
        <f>E6*$O$1</f>
        <v>270</v>
      </c>
      <c r="P6" s="4">
        <f>E6*$P$1</f>
        <v>405</v>
      </c>
      <c r="Q6" s="4">
        <f>O6+P6</f>
        <v>675</v>
      </c>
      <c r="S6" s="4">
        <f>M6+Q6</f>
        <v>6750</v>
      </c>
    </row>
    <row r="8" spans="1:28" x14ac:dyDescent="0.25">
      <c r="A8" s="7"/>
      <c r="B8" s="7"/>
      <c r="C8" s="7"/>
      <c r="D8" s="7"/>
      <c r="E8" s="7"/>
    </row>
    <row r="9" spans="1:28" x14ac:dyDescent="0.25">
      <c r="A9" s="8"/>
      <c r="B9" s="8"/>
      <c r="C9" s="9"/>
      <c r="D9" s="9"/>
      <c r="E9" s="7"/>
    </row>
    <row r="10" spans="1:28" x14ac:dyDescent="0.25">
      <c r="A10" s="10"/>
      <c r="B10" s="10"/>
      <c r="C10" s="9"/>
      <c r="D10" s="9"/>
      <c r="E10" s="9"/>
      <c r="L10" s="4"/>
    </row>
    <row r="11" spans="1:28" x14ac:dyDescent="0.25">
      <c r="A11" s="11"/>
      <c r="B11" s="11"/>
      <c r="C11" s="12"/>
      <c r="D11" s="13"/>
      <c r="E11" s="7"/>
    </row>
    <row r="12" spans="1:28" x14ac:dyDescent="0.25">
      <c r="A12" s="11"/>
      <c r="B12" s="11"/>
      <c r="C12" s="12"/>
      <c r="D12" s="13"/>
      <c r="E12" s="7"/>
    </row>
    <row r="13" spans="1:28" x14ac:dyDescent="0.25">
      <c r="A13" s="11"/>
      <c r="B13" s="11"/>
      <c r="C13" s="12"/>
      <c r="D13" s="13"/>
      <c r="E13" s="7"/>
    </row>
    <row r="14" spans="1:28" x14ac:dyDescent="0.25">
      <c r="A14" s="11"/>
      <c r="B14" s="11"/>
      <c r="C14" s="12"/>
      <c r="D14" s="13"/>
      <c r="E14" s="7"/>
    </row>
    <row r="15" spans="1:28" x14ac:dyDescent="0.25">
      <c r="A15" s="11"/>
      <c r="B15" s="11"/>
      <c r="C15" s="12"/>
      <c r="D15" s="13"/>
      <c r="E15" s="7"/>
    </row>
    <row r="16" spans="1:28" x14ac:dyDescent="0.25">
      <c r="A16" s="11"/>
      <c r="B16" s="11"/>
      <c r="C16" s="12"/>
      <c r="D16" s="13"/>
      <c r="E16" s="7"/>
    </row>
    <row r="17" spans="1:5" x14ac:dyDescent="0.25">
      <c r="A17" s="7"/>
      <c r="B17" s="7"/>
      <c r="C17" s="7"/>
      <c r="D17" s="7"/>
      <c r="E17" s="9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</sheetData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CEB0-3468-4770-992A-1FDCE2AD44FF}">
  <dimension ref="A7:S12"/>
  <sheetViews>
    <sheetView topLeftCell="A4" workbookViewId="0">
      <selection activeCell="A4" sqref="A4:XFD4"/>
    </sheetView>
  </sheetViews>
  <sheetFormatPr defaultRowHeight="15" x14ac:dyDescent="0.25"/>
  <cols>
    <col min="2" max="2" width="47.5703125" customWidth="1"/>
    <col min="3" max="3" width="16.5703125" customWidth="1"/>
    <col min="4" max="4" width="17.140625" customWidth="1"/>
    <col min="5" max="5" width="14.42578125" customWidth="1"/>
    <col min="6" max="6" width="19.5703125" customWidth="1"/>
    <col min="7" max="7" width="18.42578125" customWidth="1"/>
    <col min="8" max="8" width="20.42578125" customWidth="1"/>
    <col min="11" max="11" width="18.42578125" customWidth="1"/>
    <col min="12" max="12" width="17" customWidth="1"/>
    <col min="13" max="13" width="18.140625" customWidth="1"/>
    <col min="17" max="17" width="19.42578125" customWidth="1"/>
  </cols>
  <sheetData>
    <row r="7" spans="1:19" x14ac:dyDescent="0.25">
      <c r="K7" s="5">
        <v>0.88</v>
      </c>
      <c r="L7" s="5">
        <v>0.02</v>
      </c>
      <c r="O7" s="5">
        <v>0.04</v>
      </c>
      <c r="P7" s="5">
        <v>0.06</v>
      </c>
    </row>
    <row r="8" spans="1:19" x14ac:dyDescent="0.25">
      <c r="I8" s="1"/>
      <c r="J8" t="s">
        <v>0</v>
      </c>
      <c r="K8" t="s">
        <v>1</v>
      </c>
      <c r="N8" s="1"/>
      <c r="O8" t="s">
        <v>2</v>
      </c>
      <c r="S8" t="s">
        <v>3</v>
      </c>
    </row>
    <row r="9" spans="1:19" ht="30" x14ac:dyDescent="0.25">
      <c r="F9" s="2" t="s">
        <v>4</v>
      </c>
      <c r="G9" s="2" t="s">
        <v>5</v>
      </c>
      <c r="H9" s="2" t="s">
        <v>6</v>
      </c>
      <c r="I9" s="1"/>
      <c r="N9" s="1"/>
    </row>
    <row r="10" spans="1:19" ht="45" x14ac:dyDescent="0.25">
      <c r="C10" s="2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2" t="s">
        <v>12</v>
      </c>
      <c r="I10" s="1"/>
      <c r="K10" s="2" t="s">
        <v>13</v>
      </c>
      <c r="L10" s="2" t="s">
        <v>14</v>
      </c>
      <c r="M10" s="2" t="s">
        <v>15</v>
      </c>
      <c r="N10" s="1"/>
      <c r="O10" s="2" t="s">
        <v>16</v>
      </c>
      <c r="P10" s="2" t="s">
        <v>17</v>
      </c>
      <c r="Q10" s="2" t="s">
        <v>18</v>
      </c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3" t="s">
        <v>21</v>
      </c>
      <c r="B12" s="3" t="s">
        <v>22</v>
      </c>
      <c r="C12">
        <v>150</v>
      </c>
      <c r="D12" s="4">
        <v>70</v>
      </c>
      <c r="E12" s="4">
        <f t="shared" ref="E12" si="0">C12*D12</f>
        <v>10500</v>
      </c>
      <c r="F12" s="4">
        <f t="shared" ref="F12" si="1">E12*2</f>
        <v>21000</v>
      </c>
      <c r="G12" s="4">
        <f t="shared" ref="G12" si="2">F12*20%</f>
        <v>4200</v>
      </c>
      <c r="H12" s="4">
        <f t="shared" ref="H12" si="3">F12+G12</f>
        <v>25200</v>
      </c>
      <c r="I12" s="1"/>
      <c r="K12" s="4">
        <f t="shared" ref="K12" si="4">E12*$K$1</f>
        <v>0</v>
      </c>
      <c r="L12" s="4">
        <f t="shared" ref="L12" si="5">E12*$L$1</f>
        <v>0</v>
      </c>
      <c r="M12" s="4">
        <f t="shared" ref="M12" si="6">K12+L12</f>
        <v>0</v>
      </c>
      <c r="N12" s="1"/>
      <c r="O12" s="4">
        <f t="shared" ref="O12" si="7">E12*$O$1</f>
        <v>0</v>
      </c>
      <c r="P12" s="4">
        <f t="shared" ref="P12" si="8">E12*$P$1</f>
        <v>0</v>
      </c>
      <c r="Q12" s="4">
        <f t="shared" ref="Q12" si="9">O12+P12</f>
        <v>0</v>
      </c>
      <c r="S12" s="4">
        <f t="shared" ref="S12" si="10">M12+Q12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1439-52ED-4AC7-889D-2F44579752B1}">
  <dimension ref="A4:S9"/>
  <sheetViews>
    <sheetView workbookViewId="0">
      <selection activeCell="B35" sqref="B35"/>
    </sheetView>
  </sheetViews>
  <sheetFormatPr defaultRowHeight="15" x14ac:dyDescent="0.25"/>
  <cols>
    <col min="2" max="2" width="47.5703125" customWidth="1"/>
    <col min="3" max="3" width="16.5703125" customWidth="1"/>
    <col min="4" max="4" width="17.140625" customWidth="1"/>
    <col min="5" max="5" width="14.42578125" customWidth="1"/>
    <col min="6" max="6" width="19.5703125" customWidth="1"/>
    <col min="7" max="7" width="18.42578125" customWidth="1"/>
    <col min="8" max="8" width="20.42578125" customWidth="1"/>
    <col min="11" max="11" width="18.42578125" customWidth="1"/>
    <col min="12" max="12" width="17" customWidth="1"/>
    <col min="13" max="13" width="18.140625" customWidth="1"/>
    <col min="17" max="17" width="19.42578125" customWidth="1"/>
  </cols>
  <sheetData>
    <row r="4" spans="1:19" x14ac:dyDescent="0.25">
      <c r="K4" s="5">
        <v>0.88</v>
      </c>
      <c r="L4" s="5">
        <v>0.02</v>
      </c>
      <c r="O4" s="5">
        <v>0.04</v>
      </c>
      <c r="P4" s="5">
        <v>0.06</v>
      </c>
    </row>
    <row r="5" spans="1:19" x14ac:dyDescent="0.25">
      <c r="I5" s="1"/>
      <c r="J5" t="s">
        <v>0</v>
      </c>
      <c r="K5" t="s">
        <v>1</v>
      </c>
      <c r="N5" s="1"/>
      <c r="O5" t="s">
        <v>2</v>
      </c>
      <c r="S5" t="s">
        <v>3</v>
      </c>
    </row>
    <row r="6" spans="1:19" ht="30" x14ac:dyDescent="0.25">
      <c r="F6" s="2" t="s">
        <v>4</v>
      </c>
      <c r="G6" s="2" t="s">
        <v>5</v>
      </c>
      <c r="H6" s="2" t="s">
        <v>6</v>
      </c>
      <c r="I6" s="1"/>
      <c r="N6" s="1"/>
    </row>
    <row r="7" spans="1:19" ht="45" x14ac:dyDescent="0.25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1"/>
      <c r="K7" s="2" t="s">
        <v>13</v>
      </c>
      <c r="L7" s="2" t="s">
        <v>14</v>
      </c>
      <c r="M7" s="2" t="s">
        <v>15</v>
      </c>
      <c r="N7" s="1"/>
      <c r="O7" s="2" t="s">
        <v>16</v>
      </c>
      <c r="P7" s="2" t="s">
        <v>17</v>
      </c>
      <c r="Q7" s="2" t="s">
        <v>18</v>
      </c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3" t="s">
        <v>23</v>
      </c>
      <c r="B9" s="3" t="s">
        <v>24</v>
      </c>
      <c r="C9">
        <v>150</v>
      </c>
      <c r="D9" s="4">
        <v>45</v>
      </c>
      <c r="E9" s="4">
        <f t="shared" ref="E9" si="0">C9*D9</f>
        <v>6750</v>
      </c>
      <c r="F9" s="4">
        <f t="shared" ref="F9" si="1">E9*2</f>
        <v>13500</v>
      </c>
      <c r="G9" s="4">
        <f t="shared" ref="G9" si="2">F9*20%</f>
        <v>2700</v>
      </c>
      <c r="H9" s="4">
        <f t="shared" ref="H9" si="3">F9+G9</f>
        <v>16200</v>
      </c>
      <c r="I9" s="1"/>
      <c r="K9" s="4">
        <f>E9*$K$1</f>
        <v>0</v>
      </c>
      <c r="L9" s="4">
        <f>E9*$L$1</f>
        <v>0</v>
      </c>
      <c r="M9" s="4">
        <f t="shared" ref="M9" si="4">K9+L9</f>
        <v>0</v>
      </c>
      <c r="N9" s="1"/>
      <c r="O9" s="4">
        <f>E9*$O$1</f>
        <v>0</v>
      </c>
      <c r="P9" s="4">
        <f>E9*$P$1</f>
        <v>0</v>
      </c>
      <c r="Q9" s="4">
        <f t="shared" ref="Q9" si="5">O9+P9</f>
        <v>0</v>
      </c>
      <c r="S9" s="4">
        <f t="shared" ref="S9" si="6">M9+Q9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6FD38-BDC5-46F0-8E61-3146B35145E2}">
  <dimension ref="A4:S9"/>
  <sheetViews>
    <sheetView workbookViewId="0">
      <selection activeCell="B32" sqref="B32"/>
    </sheetView>
  </sheetViews>
  <sheetFormatPr defaultRowHeight="15" x14ac:dyDescent="0.25"/>
  <cols>
    <col min="2" max="2" width="47.5703125" customWidth="1"/>
    <col min="3" max="3" width="16.5703125" customWidth="1"/>
    <col min="4" max="4" width="17.140625" customWidth="1"/>
    <col min="5" max="5" width="14.42578125" customWidth="1"/>
    <col min="6" max="6" width="19.5703125" customWidth="1"/>
    <col min="7" max="7" width="18.42578125" customWidth="1"/>
    <col min="8" max="8" width="20.42578125" customWidth="1"/>
    <col min="11" max="11" width="18.42578125" customWidth="1"/>
    <col min="12" max="12" width="17" customWidth="1"/>
    <col min="13" max="13" width="18.140625" customWidth="1"/>
    <col min="17" max="17" width="19.42578125" customWidth="1"/>
  </cols>
  <sheetData>
    <row r="4" spans="1:19" x14ac:dyDescent="0.25">
      <c r="K4" s="5">
        <v>0.88</v>
      </c>
      <c r="L4" s="5">
        <v>0.02</v>
      </c>
      <c r="O4" s="5">
        <v>0.04</v>
      </c>
      <c r="P4" s="5">
        <v>0.06</v>
      </c>
    </row>
    <row r="5" spans="1:19" x14ac:dyDescent="0.25">
      <c r="I5" s="1"/>
      <c r="J5" t="s">
        <v>0</v>
      </c>
      <c r="K5" t="s">
        <v>1</v>
      </c>
      <c r="N5" s="1"/>
      <c r="O5" t="s">
        <v>2</v>
      </c>
      <c r="S5" t="s">
        <v>3</v>
      </c>
    </row>
    <row r="6" spans="1:19" ht="30" x14ac:dyDescent="0.25">
      <c r="F6" s="2" t="s">
        <v>4</v>
      </c>
      <c r="G6" s="2" t="s">
        <v>5</v>
      </c>
      <c r="H6" s="2" t="s">
        <v>6</v>
      </c>
      <c r="I6" s="1"/>
      <c r="N6" s="1"/>
    </row>
    <row r="7" spans="1:19" ht="45" x14ac:dyDescent="0.25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1"/>
      <c r="K7" s="2" t="s">
        <v>13</v>
      </c>
      <c r="L7" s="2" t="s">
        <v>14</v>
      </c>
      <c r="M7" s="2" t="s">
        <v>15</v>
      </c>
      <c r="N7" s="1"/>
      <c r="O7" s="2" t="s">
        <v>16</v>
      </c>
      <c r="P7" s="2" t="s">
        <v>17</v>
      </c>
      <c r="Q7" s="2" t="s">
        <v>18</v>
      </c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3" t="s">
        <v>25</v>
      </c>
      <c r="B9" s="3" t="s">
        <v>26</v>
      </c>
      <c r="C9">
        <v>410</v>
      </c>
      <c r="D9" s="4">
        <v>50</v>
      </c>
      <c r="E9" s="4">
        <f t="shared" ref="E9" si="0">C9*D9</f>
        <v>20500</v>
      </c>
      <c r="F9" s="4">
        <f t="shared" ref="F9" si="1">E9*2</f>
        <v>41000</v>
      </c>
      <c r="G9" s="4">
        <f t="shared" ref="G9" si="2">F9*20%</f>
        <v>8200</v>
      </c>
      <c r="H9" s="4">
        <f t="shared" ref="H9" si="3">F9+G9</f>
        <v>49200</v>
      </c>
      <c r="I9" s="1"/>
      <c r="K9" s="4">
        <f t="shared" ref="K9" si="4">E9*$K$1</f>
        <v>0</v>
      </c>
      <c r="L9" s="4">
        <f t="shared" ref="L9" si="5">E9*$L$1</f>
        <v>0</v>
      </c>
      <c r="M9" s="4">
        <f t="shared" ref="M9" si="6">K9+L9</f>
        <v>0</v>
      </c>
      <c r="N9" s="1"/>
      <c r="O9" s="4">
        <f t="shared" ref="O9" si="7">E9*$O$1</f>
        <v>0</v>
      </c>
      <c r="P9" s="4">
        <f t="shared" ref="P9" si="8">E9*$P$1</f>
        <v>0</v>
      </c>
      <c r="Q9" s="4">
        <f t="shared" ref="Q9" si="9">O9+P9</f>
        <v>0</v>
      </c>
      <c r="S9" s="4">
        <f t="shared" ref="S9" si="10">M9+Q9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39F6-8596-49F9-9668-9C9794D7FA81}">
  <dimension ref="A4:S9"/>
  <sheetViews>
    <sheetView tabSelected="1" workbookViewId="0">
      <selection activeCell="D31" sqref="D31"/>
    </sheetView>
  </sheetViews>
  <sheetFormatPr defaultRowHeight="15" x14ac:dyDescent="0.25"/>
  <cols>
    <col min="2" max="2" width="47.5703125" customWidth="1"/>
    <col min="3" max="3" width="16.5703125" customWidth="1"/>
    <col min="4" max="4" width="17.140625" customWidth="1"/>
    <col min="5" max="5" width="14.42578125" customWidth="1"/>
    <col min="6" max="6" width="19.5703125" customWidth="1"/>
    <col min="7" max="7" width="18.42578125" customWidth="1"/>
    <col min="8" max="8" width="20.42578125" customWidth="1"/>
    <col min="11" max="11" width="18.42578125" customWidth="1"/>
    <col min="12" max="12" width="17" customWidth="1"/>
    <col min="13" max="13" width="18.140625" customWidth="1"/>
    <col min="17" max="17" width="19.42578125" customWidth="1"/>
  </cols>
  <sheetData>
    <row r="4" spans="1:19" x14ac:dyDescent="0.25">
      <c r="K4" s="5">
        <v>0.88</v>
      </c>
      <c r="L4" s="5">
        <v>0.02</v>
      </c>
      <c r="O4" s="5">
        <v>0.04</v>
      </c>
      <c r="P4" s="5">
        <v>0.06</v>
      </c>
    </row>
    <row r="5" spans="1:19" x14ac:dyDescent="0.25">
      <c r="I5" s="1"/>
      <c r="J5" t="s">
        <v>0</v>
      </c>
      <c r="K5" t="s">
        <v>1</v>
      </c>
      <c r="N5" s="1"/>
      <c r="O5" t="s">
        <v>2</v>
      </c>
      <c r="S5" t="s">
        <v>3</v>
      </c>
    </row>
    <row r="6" spans="1:19" ht="30" x14ac:dyDescent="0.25">
      <c r="F6" s="2" t="s">
        <v>4</v>
      </c>
      <c r="G6" s="2" t="s">
        <v>5</v>
      </c>
      <c r="H6" s="2" t="s">
        <v>6</v>
      </c>
      <c r="I6" s="1"/>
      <c r="N6" s="1"/>
    </row>
    <row r="7" spans="1:19" ht="45" x14ac:dyDescent="0.25"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1"/>
      <c r="K7" s="2" t="s">
        <v>13</v>
      </c>
      <c r="L7" s="2" t="s">
        <v>14</v>
      </c>
      <c r="M7" s="2" t="s">
        <v>15</v>
      </c>
      <c r="N7" s="1"/>
      <c r="O7" s="2" t="s">
        <v>16</v>
      </c>
      <c r="P7" s="2" t="s">
        <v>17</v>
      </c>
      <c r="Q7" s="2" t="s">
        <v>18</v>
      </c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3" t="s">
        <v>27</v>
      </c>
      <c r="B9" s="3" t="s">
        <v>28</v>
      </c>
      <c r="C9">
        <v>100</v>
      </c>
      <c r="D9" s="4">
        <v>80</v>
      </c>
      <c r="E9" s="4">
        <f t="shared" ref="E9" si="0">C9*D9</f>
        <v>8000</v>
      </c>
      <c r="F9" s="4">
        <f t="shared" ref="F9" si="1">E9*2</f>
        <v>16000</v>
      </c>
      <c r="G9" s="4">
        <f t="shared" ref="G9" si="2">F9*20%</f>
        <v>3200</v>
      </c>
      <c r="H9" s="4">
        <f t="shared" ref="H9" si="3">F9+G9</f>
        <v>19200</v>
      </c>
      <c r="I9" s="1"/>
      <c r="K9" s="4">
        <f t="shared" ref="K9" si="4">E9*$K$1</f>
        <v>0</v>
      </c>
      <c r="L9" s="4">
        <f t="shared" ref="L9" si="5">E9*$L$1</f>
        <v>0</v>
      </c>
      <c r="M9" s="4">
        <f t="shared" ref="M9" si="6">K9+L9</f>
        <v>0</v>
      </c>
      <c r="N9" s="1"/>
      <c r="O9" s="4">
        <f t="shared" ref="O9" si="7">E9*$O$1</f>
        <v>0</v>
      </c>
      <c r="P9" s="4">
        <f t="shared" ref="P9" si="8">E9*$P$1</f>
        <v>0</v>
      </c>
      <c r="Q9" s="4">
        <f t="shared" ref="Q9" si="9">O9+P9</f>
        <v>0</v>
      </c>
      <c r="S9" s="4">
        <f t="shared" ref="S9" si="10">M9+Q9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Annex I.1</vt:lpstr>
      <vt:lpstr>Annex I.2</vt:lpstr>
      <vt:lpstr>Annex I.3</vt:lpstr>
      <vt:lpstr>Annex I.4</vt:lpstr>
      <vt:lpstr>Annex I.5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JJP</dc:creator>
  <cp:lastModifiedBy>JJP</cp:lastModifiedBy>
  <dcterms:created xsi:type="dcterms:W3CDTF">2025-11-17T11:49:20Z</dcterms:created>
  <dcterms:modified xsi:type="dcterms:W3CDTF">2025-11-17T11:56:51Z</dcterms:modified>
</cp:coreProperties>
</file>