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T:\contractacio\09_CONTRACTACIÓ 2026\CO2026014MA X2098 Obres millora Pl Estatut\docs Perfil C\Nous documents a publicar\"/>
    </mc:Choice>
  </mc:AlternateContent>
  <xr:revisionPtr revIDLastSave="0" documentId="13_ncr:1_{79DF8EB3-6CB5-44F0-BD3F-0229C18F9913}" xr6:coauthVersionLast="47" xr6:coauthVersionMax="47" xr10:uidLastSave="{00000000-0000-0000-0000-000000000000}"/>
  <bookViews>
    <workbookView xWindow="-23148" yWindow="1656" windowWidth="23256" windowHeight="12576"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2" l="1"/>
  <c r="H93" i="2"/>
  <c r="H95" i="2"/>
  <c r="H106" i="2"/>
  <c r="H161" i="2"/>
  <c r="H168" i="2"/>
  <c r="H167" i="2"/>
  <c r="H169" i="2" s="1"/>
  <c r="H162" i="2"/>
  <c r="H160" i="2"/>
  <c r="H154" i="2"/>
  <c r="H153" i="2"/>
  <c r="H152" i="2"/>
  <c r="H151" i="2"/>
  <c r="H150" i="2"/>
  <c r="H149" i="2"/>
  <c r="H155" i="2" s="1"/>
  <c r="H148" i="2"/>
  <c r="H142" i="2"/>
  <c r="H141" i="2"/>
  <c r="H143" i="2" s="1"/>
  <c r="H134" i="2"/>
  <c r="H133" i="2"/>
  <c r="H132" i="2"/>
  <c r="H131" i="2"/>
  <c r="H130" i="2"/>
  <c r="H129" i="2"/>
  <c r="H128" i="2"/>
  <c r="H127" i="2"/>
  <c r="H126" i="2"/>
  <c r="H135" i="2" s="1"/>
  <c r="H119" i="2"/>
  <c r="H118" i="2"/>
  <c r="H117" i="2"/>
  <c r="H120" i="2" s="1"/>
  <c r="H110" i="2"/>
  <c r="H109" i="2"/>
  <c r="H108" i="2"/>
  <c r="H107" i="2"/>
  <c r="H105" i="2"/>
  <c r="H111" i="2" s="1"/>
  <c r="H98" i="2"/>
  <c r="H97" i="2"/>
  <c r="H96" i="2"/>
  <c r="H94" i="2"/>
  <c r="H92" i="2"/>
  <c r="H91" i="2"/>
  <c r="H90" i="2"/>
  <c r="H89" i="2"/>
  <c r="H88" i="2"/>
  <c r="H87" i="2"/>
  <c r="H86" i="2"/>
  <c r="H85" i="2"/>
  <c r="H84" i="2"/>
  <c r="H83" i="2"/>
  <c r="H82" i="2"/>
  <c r="H81" i="2"/>
  <c r="H80" i="2"/>
  <c r="H79" i="2"/>
  <c r="H78" i="2"/>
  <c r="H77" i="2"/>
  <c r="H76" i="2"/>
  <c r="H75" i="2"/>
  <c r="H74" i="2"/>
  <c r="H99" i="2" s="1"/>
  <c r="H67" i="2"/>
  <c r="H68" i="2" s="1"/>
  <c r="H59" i="2"/>
  <c r="H58" i="2"/>
  <c r="H61" i="2" s="1"/>
  <c r="H51" i="2"/>
  <c r="H50" i="2"/>
  <c r="H49" i="2"/>
  <c r="H48" i="2"/>
  <c r="H52" i="2" s="1"/>
  <c r="H41" i="2"/>
  <c r="H40" i="2"/>
  <c r="H39" i="2"/>
  <c r="H38" i="2"/>
  <c r="H37" i="2"/>
  <c r="H36" i="2"/>
  <c r="H35" i="2"/>
  <c r="H34" i="2"/>
  <c r="H42" i="2" s="1"/>
  <c r="H27" i="2"/>
  <c r="H26" i="2"/>
  <c r="H25" i="2"/>
  <c r="H24" i="2"/>
  <c r="H23" i="2"/>
  <c r="H22" i="2"/>
  <c r="H21" i="2"/>
  <c r="H20" i="2"/>
  <c r="H19" i="2"/>
  <c r="H18" i="2"/>
  <c r="H17" i="2"/>
  <c r="H16" i="2"/>
  <c r="H15" i="2"/>
  <c r="H14" i="2"/>
  <c r="H28" i="2" s="1"/>
  <c r="H13" i="2"/>
  <c r="H171" i="2" l="1"/>
</calcChain>
</file>

<file path=xl/sharedStrings.xml><?xml version="1.0" encoding="utf-8"?>
<sst xmlns="http://schemas.openxmlformats.org/spreadsheetml/2006/main" count="475" uniqueCount="228">
  <si>
    <t>REMODELACIO DE LA VEGETACIO DE LA PLAÇA DE L'ESTATUT. SANT JOAN DESPI</t>
  </si>
  <si>
    <t>PRESSUPOST</t>
  </si>
  <si>
    <t>Preu</t>
  </si>
  <si>
    <t>Amidament</t>
  </si>
  <si>
    <t>Import</t>
  </si>
  <si>
    <t>Obra</t>
  </si>
  <si>
    <t>01</t>
  </si>
  <si>
    <t>Presupuesto25-08-FASE II-ESTATUT</t>
  </si>
  <si>
    <t>Capítol</t>
  </si>
  <si>
    <t>TREBALLS PREVIS</t>
  </si>
  <si>
    <t>01.01</t>
  </si>
  <si>
    <t>F21RMUZ40</t>
  </si>
  <si>
    <t>m2</t>
  </si>
  <si>
    <t>Arrabassament i eliminació de arbustiva de 1-2m d'alçada. inclosa l'arrencada de les soques, el rebliment del forat, l'anivellament del terreny i la càrrega dels restes sobre camió o contenidor</t>
  </si>
  <si>
    <t>P21R0-92GJ</t>
  </si>
  <si>
    <t>u</t>
  </si>
  <si>
    <t>Tallada controlada amb cistella mecànica, d'arbre de &lt; 6 m d'alçària de port petit, arrencant la soca, aplec de la brossa generada, càrrega sobre camió grua amb pinça i transport a planta de compostatge (no més lluny de 20 km)
CRITERI D'AMIDAMENT: Unitat d'arbre realment arrencat, aprovat per la DF</t>
  </si>
  <si>
    <t>P21R1-92JR</t>
  </si>
  <si>
    <t>Trituració de soca soterrada de 60 a 100 cm de perímetre amb tractors amb accessoris per triturar</t>
  </si>
  <si>
    <t>F21RUZ60</t>
  </si>
  <si>
    <t>t</t>
  </si>
  <si>
    <t xml:space="preserve">Trituració de brancatge a l'obra, amb maquinaria adecuada, càrrega sobre camió i transport a parc dins de l'Àrea Metropolitana </t>
  </si>
  <si>
    <t>FR11U105</t>
  </si>
  <si>
    <t>Neteja i esbrossada del terreny, amb mitjans mecànics, en zona d'arbrat, amb trossejament de la vegetació incloent la retirada d'arrels i la regularització amb terres dels mateix terreny dels forats existents o deixats per l'extracció de les arrels, i càrrega manual o mecànica del material sobrant sobre camió</t>
  </si>
  <si>
    <t>FR11U10M</t>
  </si>
  <si>
    <t>Neteja i retirada de gespa, amb mitjans mecànics i trasllat a camio</t>
  </si>
  <si>
    <t>FR11U10S</t>
  </si>
  <si>
    <t>Neteja i retirada d'encoixinat amb mitjans mecànics i trasllat a camio</t>
  </si>
  <si>
    <t>P913-3D92</t>
  </si>
  <si>
    <t>m3</t>
  </si>
  <si>
    <t>Estabilització mecànica d'esplanada, amb terra adequada de 25 a 35 cm de gruix, i compactació del material al 100 % del PM
CRITERI D'AMIDAMENT: m3 de volum amidat segons les especificacions de la DT.
Aquest criteri no inclou la preparació de la superfície existent.
No s'inclou dins d'aquest criteri el subministrament de les terres necessàries per a l'execució de la partida.</t>
  </si>
  <si>
    <t>FR16TR01</t>
  </si>
  <si>
    <t>Excavació, carrega i transport interior de terra vegetal existent, en terreny fluix, amb mitjans mecànics. inclou l'aplec en munts de 1,5 m d'alçària, i la carrega i estesa definitiva posterior en qualsevol zona del projecte, inclòs el transport a instal·lació autoritzada de gestió de residus del material sobrant</t>
  </si>
  <si>
    <t>P2143-4RR2</t>
  </si>
  <si>
    <t>Arrencada de paviment ceràmic, amb mitjans manuals i càrrega manual de runa sobre camió o contenidor</t>
  </si>
  <si>
    <t>F219MU002</t>
  </si>
  <si>
    <t>Demolició de paviment de formigó, de fins a 20 cm de gruix, amb compressor i càrrega sobre camió o contenidor, prèvia autorització de la DF per utilitzar mitjans manuals en lloc de mecànics. Criteri d'amidament: consentiment previ de la DF de la quantitat de m2 de paviment a enderrocar manualment, en cas contrari no s'abonarà.</t>
  </si>
  <si>
    <t>P221B-I5N5</t>
  </si>
  <si>
    <t>Excavació de rasa i pou de fins a 2 m de fondària, en terreny compacte (SPT 20-50), realitzada amb retroexcavadora de combustible i amb les terres deixades a la vora, en Entorn urbà amb dificultat de mobilitat, en voreres &gt; 3 i &lt;= 5 m d'amplària o calçada/plataforma única &gt; 7 i &lt;= 12 m d'amplària, amb afectació per serveis o elements de mobiliari urbà, en Actuacions de més de 2 1 m3
CRITERI D'AMIDAMENT: m3 de volum excavat segons les especificacions de la DT, amidat com a diferència entre els perfils transversals del terreny aixecats abans de començar les obres i els perfils teòrics assenyalats als plànols, amb les modificacions aprovades per la DF.
No s'ha d'abonar l'excés d'excavació que s'hagi produït sense l'autorització de la DF, ni la càrrega i el transport del material ni els treballs que calguin per a reomplir-lo.
Inclou la càrrega, allisada de talussos, esgotaments per pluja o inundació i quantes operacions faci falta per a una correcta execució de les obres.
També estan inclosos en el preu el manteniment dels camins de comunicació entre el desmunt i les zones on han d'anar les terres, la seva creació, i la seva eliminació, si s'escau.
Tan sols s'han d'abonar els esllavissaments no provocats, sempre que s'hagin observat totes les prescripcions relatives a excavacions, entibacions i voladures.</t>
  </si>
  <si>
    <t>P2R4-IZ85</t>
  </si>
  <si>
    <t>Carga con medios mecánicos y transporte de tierras contaminadas a instalación autorizada de gestión de residuos, con camión de 7 t, con un recorrido de fins a 2 km</t>
  </si>
  <si>
    <t>P2R6-4I66</t>
  </si>
  <si>
    <t>Carga con medios manuales y transporte de residus inertes o no peligrosos (no especiales) a instalación autorizada de gestión de residuos, con contenedor de 9 m3 de capacidad</t>
  </si>
  <si>
    <t>P21Q2-HBAJ</t>
  </si>
  <si>
    <t>Desmuntatge per a recol·locació posterior de banc metàl·lic, de fins a 3 m de llargària, col·locat amb fixacions mecàniques amb mitjans manuals i aplec
CRITERI D'AMIDAMENT: ARRENCADA O DESMUNTATGE D'EQUIPAMENT FIX O MÒBIL:
Unitat de quantitat realment desmuntada, inclòs l'enderroc dels suports i bancades si és el cas, amidat segons les especificacions de la DT.
DESMUNTATGE DE BARANES O BARRERES:
m de llargària entre els extrems dels elements realments desmuntats.</t>
  </si>
  <si>
    <t>TOTAL</t>
  </si>
  <si>
    <t>02</t>
  </si>
  <si>
    <t>PAVIMENTS I ESTRUCTURES</t>
  </si>
  <si>
    <t>Subcapítol</t>
  </si>
  <si>
    <t>PAVIMENTS</t>
  </si>
  <si>
    <t>01.02.01</t>
  </si>
  <si>
    <t>P966-H97Q</t>
  </si>
  <si>
    <t>m</t>
  </si>
  <si>
    <t>Vorada recta d'acer galvanitzat, de 10 mm de gruix i 350 mm d'alçària, amb els elements metàl·lics d'ancoratge soldats a la xapa, col·locada sobre base de Formigó d'ús no estructural HNE-15/P/40 de resistència a compressió 15 N/mm2, consistència plàstica i grandària màxima del granulat 40 mm
CRITERI D'AMIDAMENT: m de llargària amidada segons les especificacions de la DT.</t>
  </si>
  <si>
    <t>P938-DFUA</t>
  </si>
  <si>
    <t>Base de Tot-u artificial procedent de granulats reciclats de formigó, amb estesa i piconatge del material al 98% del PM
CRITERI D'AMIDAMENT: m3 de volum amidat segons les especificacions de la DT.
L'abonament dels treballs de preparació de la superfície d'assentament correspon a la unitat d'obra de la capa subjacent.
No són d'abonament els sobreamples laterals ni els necessaris per a compensar la minva de gruixos de capes subjacents.</t>
  </si>
  <si>
    <t>P937-4I3P</t>
  </si>
  <si>
    <t>Base de terra-ciment elaborada a l'obra en planta, amb terra tolerable i ciment putzolànic CEM IV / B 32,5 N, col·locada amb estenedora i piconatge del material al 100% del PM
CRITERI D'AMIDAMENT: m3 de volum amidat segons les especificacions de la DT.
No s'inclouen en aquest criteri les reparacions d'irregularitats superiors a les tolerables.
No és d'abonament en aquesta unitat d'obra el reg de cura.
No és d'abonament en aquesta unitat d'obra qualsevol reg de segellat que s'afegeixi per a donar obertura al trànsit.
L'abonament dels treballs de preparació de la superfície d'assentament correspon a la unitat d'obra de la capa subjacent.</t>
  </si>
  <si>
    <t>P9FYMI2FC</t>
  </si>
  <si>
    <t>Colocació de paviment de peces de formigó, igual a les existents, aproximadament de 15 x 7 x 8 cm, sobre llit de morter i base de formigó</t>
  </si>
  <si>
    <t>P931-11YWR</t>
  </si>
  <si>
    <t>Base de 15 cm de espesor de hormigón en masa HM - 20 / B / 20 / x0 con una cantidad de cemento de 200 kg/m3 i relación agua cemento =&lt; 0.6, vertido con transporte interior mecánico, con dúmper de gasoil, con extendido y vibrado manual, con acabado maestreado, incluidos los encofrados laterales y los de las juntas de dilatación</t>
  </si>
  <si>
    <t>F9V3MS</t>
  </si>
  <si>
    <t>Graó de peces prefabricades de formigó model Superstep de 120x40x15 cm de la casa Breinco o similar , col·locat a truc de maceta amb morter, sobre una base de formigó</t>
  </si>
  <si>
    <t>P9G4M3Q5O</t>
  </si>
  <si>
    <t>Suministre i col.locacio de paviment de formigó de 15 cm de gruix acabat amb 4 kg/m2 de Pols de quars color,per omplir escocells;  amb Formigó per armar HA - 30 / F / 20 / XC4 + XM1 amb una quantitat de ciment de 325 kg/m3 i relació aigua ciment =&lt; 0.5, col·locat amb cubilot, estesa i vibratge mecànic i remolinat mecànic, armat amb Armadura de lloses de formigó AP500 T amb Malla electrosoldada de barres corrugades d'acer ME 15x15 cm D:6-6 mm 6x2,2 m B500T UNE-EN 10080 sobre una Solera de Formigó lleuger d'argila expandida, 20 a 25 N/mm2 de resistència a la compressió, de densitat 1400 a 1600 kg/m3, elaborat a l'obra amb formigonera de 165 l, de 15 cm de gruix, col·locada sobre Làmina separadora de polietilè de 100 µm i 96 g/m2, col·locada no adherida, amb làmina separadora de Geotèxtil format per feltre de polipropilè no teixit lligat mecànicament de 100 a 110 g/m2, col·locat sense adherir, inclou la base de tot-u de 15 cm i el tractament de lliscat final al paviment, i color igual a l'existent.
CRITERI D'AMIDAMENT: m2 de superfície amidada segons les especificacions de la DT, amb deducció de la superfície corresponent a obertures, d'acord amb els criteris següents:
Obertures &lt;= 1 m2:  No es dedueixen
Obertures &gt; 1 m2:  Es dedueix el 100%
La unitat d'obra no inclou la col·locació del junt perimetral ni el tall del paviment per a la realització de junts de retracció.</t>
  </si>
  <si>
    <t>PRB1-9GQK</t>
  </si>
  <si>
    <t>Graó d'escala fet amb Travessa ecológica de fusta de pi roig de 22x12 cm i fins a 2,5 m de llargària, amb tractament de sals de coure en autoclau per un grau de protecció profunda, fixat amb barres d'acer corrugat, previ perfilat manual del terreny per adaptar-lo al graonat
CRITERI D'AMIDAMENT: m de llargària amidada segons les especificacions de la DT.</t>
  </si>
  <si>
    <t>ESTRUCTURES</t>
  </si>
  <si>
    <t>01.02.02</t>
  </si>
  <si>
    <t>PRI7-HBDK</t>
  </si>
  <si>
    <t>Estructura d'empalissada construit amb ecotravesses segons detall constructiu.</t>
  </si>
  <si>
    <t>PQ14-MM</t>
  </si>
  <si>
    <t>Banc de formigó, disseny KUBE de BENITO  o similar de 2000 x 450 x 500 mm, sense respatller, de color gris granític i d'aspecte rugós, col·locat sobre explanació de terreny compactat previament.
CRITERI D'AMIDAMENT: Unitat mesurada segons les especificacions de la DT.</t>
  </si>
  <si>
    <t>P6A7MB68E</t>
  </si>
  <si>
    <t>Tanca per a espais públics de perfils metàl·lics d'acer galvantizat de disposició horitzontal de 100 cm d'alçada sobre superficie, vertical amb amb panells de reixat galvanitzat de 275 x 100 cm, encastada al suport amb daus de formigó de combustible</t>
  </si>
  <si>
    <t>F6AN3Y1G</t>
  </si>
  <si>
    <t>Subministrament i col.locació de tanca per a plantacions amb doble corda i reas de ferro corten amb doble anella. Col.locat igual a l'existent.</t>
  </si>
  <si>
    <t>03</t>
  </si>
  <si>
    <t>VEGETACIÓ</t>
  </si>
  <si>
    <t xml:space="preserve"> ANIVELLAMENT I TERRES</t>
  </si>
  <si>
    <t>01.03.01</t>
  </si>
  <si>
    <t>FR26U010</t>
  </si>
  <si>
    <t>Fresatge de terreny amb motocultor, en dues passades creuades</t>
  </si>
  <si>
    <t>FR3PUZ10</t>
  </si>
  <si>
    <t>Subministrament, estesa i reperfilat de substracte per vegetació de textura sorrenca o franca-sorrenca, adobat, garbellat amb malla de 15 mm, amb %mo sms superior al 5% estes, amb mitjans mecànics i manuals, ensacat per petites obres i urbanitzacions. Inclou el llaurat previ del terreny, l'extracció de les pedres més grans de 10 cm i el reblert dels forats de plantació. Mesurat sobre perfil acabat.</t>
  </si>
  <si>
    <t>FR3SE21M</t>
  </si>
  <si>
    <t>Encoixinament amb triturat de pi de 10 a 35 mm, subministrada a granel, escampada amb retroexcavadora petita i mitjans manuals en capa uniforme de gruix fins a 10 cm</t>
  </si>
  <si>
    <t>ARBRAT</t>
  </si>
  <si>
    <t>01.03.02</t>
  </si>
  <si>
    <t>PR456-8XDO</t>
  </si>
  <si>
    <t>Subministrament de Sophora japonica de perímetre de 18 a 20 cm, amb l'arrel nua
CRITERI D'AMIDAMENT: Unitat mesurada segons les especificacions de la DT.</t>
  </si>
  <si>
    <t>ARBUSTIVA I HERBÀCIA</t>
  </si>
  <si>
    <t>01.03.03</t>
  </si>
  <si>
    <t>FR4FE43R</t>
  </si>
  <si>
    <t>Subministrament de Aspidistra eliator en contenidor de 3 l</t>
  </si>
  <si>
    <t>FR4CJ21N</t>
  </si>
  <si>
    <t>Subministrament de Dietes grandilfora d'alçària de 20 a 40 cm, en contenidor d'2,5 l</t>
  </si>
  <si>
    <t>FR4EK61R</t>
  </si>
  <si>
    <t>Subministrament Liriope muscari Big Blue d'alçària de 15 a 20 cm, en contenidor d'1,3 l</t>
  </si>
  <si>
    <t>FR4GB63M</t>
  </si>
  <si>
    <t>Subministrament de Phlilodendron Xanadu en contenidor de 3 l</t>
  </si>
  <si>
    <t>PR4AM931H</t>
  </si>
  <si>
    <t>Subministrament de Bupleurum fruticosum d'alçària de 40 a 60 cm, en contenidor de 7,5 l
CRITERI D'AMIDAMENT: Unitat mesurada segons les especificacions de la DT.</t>
  </si>
  <si>
    <t>PR4G8-93UN</t>
  </si>
  <si>
    <t>Suministro de phillyrea angustifolia en contenedor de 10 l</t>
  </si>
  <si>
    <t>FR4MJ8B8</t>
  </si>
  <si>
    <t>Subministrament de Pistacia lentiscus d'alçària de 80 a 100 cm, en contenidor de 10 l</t>
  </si>
  <si>
    <t>FR4MBB6M</t>
  </si>
  <si>
    <t>Subministrament de Callistemom citrinus 'White Anzac' C-5L</t>
  </si>
  <si>
    <t>PR4H8M94Y2</t>
  </si>
  <si>
    <t>Subministrament de salvia x jamensis James Compton d'alçària de 30 a 40 cm, en contenidor de 3 l</t>
  </si>
  <si>
    <t>FR4BM7D33</t>
  </si>
  <si>
    <t>Subministrament de Centranthus ruber Albus d'alçària de 30 a 40 cm, en contenidor de 3 l</t>
  </si>
  <si>
    <t>PR4BF-949F</t>
  </si>
  <si>
    <t>Suministro de cistus x florentinus en contenedor de 1,7 l</t>
  </si>
  <si>
    <t>FR4CJ21M</t>
  </si>
  <si>
    <t>Subministrament de Dietes iriodes d'alçària de 20 a 40 cm, en contenidor d'2,5 l</t>
  </si>
  <si>
    <t>FR4DMGAM</t>
  </si>
  <si>
    <t>Subministrament de Raphiolepis x indica 'Springtime'' en contenidor de 10 l</t>
  </si>
  <si>
    <t>FR4M10A23M</t>
  </si>
  <si>
    <t>Subministrament de Myrtus communis 'compacta' d'alçària de 40 a 50 cm, en contenidor de 10 l</t>
  </si>
  <si>
    <t>FR4DR21M</t>
  </si>
  <si>
    <t>Subministrament d'Hemerocallis earlianna, en contenidor d'1,3 l</t>
  </si>
  <si>
    <t>FR4EN813</t>
  </si>
  <si>
    <t>Suministro de lobelia laxiflora de altura de 30 a 40 cm, en contenedor de 1,3 l</t>
  </si>
  <si>
    <t>FR4G7R3R</t>
  </si>
  <si>
    <t>Subministrament de Pennisetum massaicum 'Red Button' en C-1.5 L</t>
  </si>
  <si>
    <t>FR4E881M</t>
  </si>
  <si>
    <t>Subministrament de Kniphofia Alcazar d'alçària de 20 a 30 cm, en contenidor d'2,5 L</t>
  </si>
  <si>
    <t>PR4J3-95DH</t>
  </si>
  <si>
    <t>Suministro de teucrium fruticans en contenedor de 10 l</t>
  </si>
  <si>
    <t>PR4AM92ZJ</t>
  </si>
  <si>
    <t>Subministrament de Boronia serrulata en contenidor de 3 l
CRITERI D'AMIDAMENT: Unitat mesurada segons les especificacions de la DT.</t>
  </si>
  <si>
    <t>PR4B3-946V</t>
  </si>
  <si>
    <t>Subministrament de Ceanothus griseus 'Yankee Point' en contenidor de 3 l
CRITERI D'AMIDAMENT: Unitat mesurada segons les especificacions de la DT.</t>
  </si>
  <si>
    <t>FR4EM881M</t>
  </si>
  <si>
    <t>Suministrament de Dianella caerulea 'Cassa Blue' d'altura de 20 a 30 cm, en contenidor de 1,3 l</t>
  </si>
  <si>
    <t>FR4EK61M</t>
  </si>
  <si>
    <t>Subministrament de Liriope Monroe White d'alçària de 15 a 20 cm, en contenidor d'1,3 l</t>
  </si>
  <si>
    <t>FR4F9M3N</t>
  </si>
  <si>
    <t>Subministrament de Myoporum parvifolium en contenidor de 3 l</t>
  </si>
  <si>
    <t>PR4FD-93MH</t>
  </si>
  <si>
    <t>Subministrament de Nephrolepis cordifolia en contenidor de 3 l
CRITERI D'AMIDAMENT: Unitat mesurada segons les especificacions de la DT.</t>
  </si>
  <si>
    <t>04</t>
  </si>
  <si>
    <t>PLANTACIONS</t>
  </si>
  <si>
    <t>01.03.04</t>
  </si>
  <si>
    <t>PR60-8Y5C</t>
  </si>
  <si>
    <t>Plantació d'arbre planifoli amb pa de terra o contenidor, de 18 a 25 cm de perímetre de tronc a 1 m d'alçària (a partir del coll de l'arrel), excavació de clot de plantació de 100x100x80 cm amb mitjans mecànics, en un pendent inferior al 25 %, reblert del clot amb substitució total de terra de l'excavació per sorra rentada i compost (70%-30%), primer reg i càrrega de les terres sobrants a camió
CRITERI D'AMIDAMENT: Unitat mesurada segons les especificacions de la DT.</t>
  </si>
  <si>
    <t>FR2GU031</t>
  </si>
  <si>
    <t>Excavació de clot de plantació de dimensions 1x1x0,70 m, amb mitjans mecànics</t>
  </si>
  <si>
    <t>FRZ2U015</t>
  </si>
  <si>
    <t>Tutor de fusta format per tres rodons de fusta tractada de 8 cm de diàmetre i 2,5 m de llargària, amb subjecció específica per arbres de goma</t>
  </si>
  <si>
    <t>PR61-8ZHX</t>
  </si>
  <si>
    <t>Plantació d'arbust o arbre de petit format en contenidor d'1 a 1,5 l en obres d'urbanització, excavació de clot de plantació de 25x25x25 cm amb mitjans manuals, en un pendent inferior al 35 %, reblert del clot amb terra de l'excavació barrejada amb un 10% de compost i primer reg
CRITERI D'AMIDAMENT: Unitat mesurada segons les especificacions de la DT.</t>
  </si>
  <si>
    <t>PR61-8ZJD</t>
  </si>
  <si>
    <t>Plantació d'arbust o arbre de petit format en contenidor d'1,5 a 3 l en obres d'urbanització, excavació de clot de plantació de 30x30x30 cm amb mitjans manuals, en un pendent inferior al 35 %, reblert del clot amb terra de l'excavació i primer reg
CRITERI D'AMIDAMENT: Unitat mesurada segons les especificacions de la DT.</t>
  </si>
  <si>
    <t>PR61-8ZJI</t>
  </si>
  <si>
    <t>Plantación de arbusto o árbol de formato pequeño en contenedor de 5 a 10 l en obras de urbanización, excavación de hoyo de plantación de 45x45x30 cm con medios manuales, en una pendiente inferior al 35 %, relleno del hoyo con tierra de la excavación y primer riego</t>
  </si>
  <si>
    <t>SISTEMA DE REG</t>
  </si>
  <si>
    <t>AUTOMATISMES</t>
  </si>
  <si>
    <t>01.04.01</t>
  </si>
  <si>
    <t>FJSFU23M</t>
  </si>
  <si>
    <t>Capçal de sector de reg per degoteig de 1´´ 1/2 de diàmetre nominal i 10 bar de pressió, totalment desmuntable, format per: vàlvula d'esfera manual de PVC tipus sandwich de ràcord pla i rosca mascle, electrovàlvula de pas total amb regulador de cabal i solenoide a 9 v amb possibilitat d'obertura manual i drenatge intern i connexions estanques. Inclou tots els accessoris de llautó i mà d'obra necessària per deixar la unitat d'obra totalment acabada i ajustada dins de pericó</t>
  </si>
  <si>
    <t>FN3G2A74</t>
  </si>
  <si>
    <t>Válvula de bola de material plástico, según norma UNE-EN ISO 16135, manual, para roscar, de 2 vías, DN 50 (para tubo de 2 ´´ ), de 10 bar de presión nominal, cuerpo y bola de PVC-U, portajuntas a presión, cerramiento de polietileno HDPE y juntas de estanqueidad de etileno propileno dieno (EPDM), accionamiento por maneta, montada en arqueta de canalización enterrada</t>
  </si>
  <si>
    <t>FJSAN002</t>
  </si>
  <si>
    <t>Programador tipus Samcla Infinite o equivalent, alimentació amb corrent de 24Vdc. i sortida per a 2 estacions, comunicació mitjançant radiofreqüència, activació manual amb imant, electrònicament amb consola i remota per Internet, incloent la configuració i col.locacio. A justificar.</t>
  </si>
  <si>
    <t>XARXA SECUNDARIA GOTER</t>
  </si>
  <si>
    <t>01.04.02</t>
  </si>
  <si>
    <t>FJS5R102</t>
  </si>
  <si>
    <t>Vàlvula de rentat per a instal·lacio de reg per degoteig, de material plàstic, de 1/2'' de diàmetre, intal·lada en pericó</t>
  </si>
  <si>
    <t>FJS5R101</t>
  </si>
  <si>
    <t>Válvula antisifón para instalación de riego por goteo, de material plástico, de 1/2´´ de diámetro, instalada en arqueta</t>
  </si>
  <si>
    <t>FJS51732</t>
  </si>
  <si>
    <t>Tuberia de tubo para riego por goteo de 17 mm de diámetro, con goteros autocompensados integrados cada 33 cm, con mecanismo antisucción, instalada enterrada 10 cm, con la apertura y cierre de la zanja incluídos</t>
  </si>
  <si>
    <t>FJS5UA20</t>
  </si>
  <si>
    <t>Anella per a reg d'arbres formada per 2,3 m de canonada de 17 mm de degoter integrat autocompensant i antisucció cada 0,30 m , tipus Unitecline o equivalent, amb un total de 7 u de goters  de 3,5 l , finalitzada amb tap terminal i collar de connexió a la xarxa de PPFV amb dos perns. Inclou la protecció amb tub de drenatge de 50 mm i el soterrament a 15 cm</t>
  </si>
  <si>
    <t>FFB2535U</t>
  </si>
  <si>
    <t>Tub de polietilè de densitat baixa PE32 i ús alimentari, de 25 mm de diàmetre nominal exterior, 6 bar de pressió nominal, segons UNE-EN 12201, connectat a pressió, inclou part proporcional d'accessoris i mà d'obra per a deixar l'unitat d'obra totalment acabada i provada segons PCT.</t>
  </si>
  <si>
    <t>FFB2635U</t>
  </si>
  <si>
    <t>Tub de polietilè de densitat baixa PE32 i ús alimentari, de 32 mm de diàmetre nominal exterior, 6 bar de pressió nominal, segons UNE-EN 12201, connectat a pressió, inclou part proporcional d'accessoris i mà d'obra per a deixar l'unitat d'obra totalment acabada i provada segons PCT.</t>
  </si>
  <si>
    <t>PFB4-DW3J</t>
  </si>
  <si>
    <t>Tub de polietilè de designació PE 40, de 40 mm de diàmetre nominal, de 10 bar de pressió nominal, sèrie SDR 7,4, UNE-EN 12201-2, connectat a pressiói col·locat al fons de la rasa
CRITERI D'AMIDAMENT: TUBS:
m de llargària instal·lada, amidada segons les especificacions de la DT, entre els eixos dels elements o dels punts per connectar.
Aquest criteri inclou les pèrdues de material per retalls i els empalmaments que s'hagin efectuat.
En les instal·lacions amb grau de dificultat especificat, inclou, a més, la repercussió de les peces especials per col·locar.
COL·LOCACIÓ SOTERRADA:
No s'inclouen en aquest criteri els daus de formigó per a l'ancoratge dels tubs ni les brides metàl·liques per a la subjecció dels mateixos.</t>
  </si>
  <si>
    <t>PFB4-DW4A</t>
  </si>
  <si>
    <t>Tub de polietilè de designació PE 40, de 50 mm de diàmetre nominal, de 10 bar de pressió nominal, sèrie SDR 7,4, UNE-EN 12201-2, connectat a pressió, amb grau de dificultat mig, utilitzant accessoris de plàstic, i col·locat al fons de la rasa
CRITERI D'AMIDAMENT: TUBS:
m de llargària instal·lada, amidada segons les especificacions de la DT, entre els eixos dels elements o dels punts per connectar.
Aquest criteri inclou les pèrdues de material per retalls i els empalmaments que s'hagin efectuat.
En les instal·lacions amb grau de dificultat especificat, inclou, a més, la repercussió de les peces especials per col·locar.
COL·LOCACIÓ SOTERRADA:
No s'inclouen en aquest criteri els daus de formigó per a l'ancoratge dels tubs ni les brides metàl·liques per a la subjecció dels mateixos.</t>
  </si>
  <si>
    <t>P221DMI0L4</t>
  </si>
  <si>
    <t>Excavació de rasa i tancament per a pas d'instal·lacions fins a 1 m de fondària, en terreny compacte (SPT 20-50), realitzada amb mitjans manuals i amb les terres deixades a la vora, en Entorn urbà sense dificultat de mobilitat, en voreres &gt; 3 i &lt;= 5 m d'amplària o calçada/plataforma única &gt; 7 i &lt;= 12 m d'amplària, sense afectació per serveis o elements de mobiliari urbà, en Actuacions de fins a 0.2 1 m3
CRITERI D'AMIDAMENT: m3 de volum excavat segons les especificacions de la DT, amidat com a diferència entre els perfils transversals del terreny aixecats abans de començar les obres i els perfils teòrics assenyalats als plànols, amb les modificacions aprovades per la DF.
No s'ha d'abonar l'excés d'excavació que s'hagi produït sense l'autorització de la DF, ni la càrrega i el transport del material ni els treballs que calguin per a reomplir-lo.
Inclou la càrrega, allisada de talussos, esgotaments per pluja o inundació i quantes operacions faci falta per a una correcta execució de les obres.
També estan inclosos en el preu el manteniment dels camins de comunicació entre el desmunt i les zones on han d'anar les terres, la seva creació, i la seva eliminació, si s'escau.
Tan sols s'han d'abonar els esllavissaments no provocats, sempre que s'hagin observat totes les prescripcions relatives a excavacions, entibacions i voladures.</t>
  </si>
  <si>
    <t>PERICONS I OBRA CIVIL</t>
  </si>
  <si>
    <t>01.04.03</t>
  </si>
  <si>
    <t>PJSM5-VA45</t>
  </si>
  <si>
    <t>Pericó de fàbrica de maó per a instal·lacions de reg de mides interiors 60x60x60 cm per a un o dos u capçals, format amb parets de 15 cm de gruix de maó calat de 290x140x100 mm, arrebossada i lliscada interiorment amb morter amb una proporció en volum 1:2:10, sobre una base de Formigó d'ús no estructural HNE-20/P/20 de resistència a compressió 20 N/mm2, consistència plàstica i grandària màxima del granulat 20 mm i capa drenant de 20 cm de grava, Bastiment quadrat i tapa quadrat de fosa dúctil per a pericó de serveis, abatible, pas lliure de 620x620 mm classe B125 segons norma UNE-EN 124
CRITERI D'AMIDAMENT: Unitat mesurada segons les especificacions de la DT.</t>
  </si>
  <si>
    <t>M250804-1</t>
  </si>
  <si>
    <t>P.A</t>
  </si>
  <si>
    <t>Imprevistos del sistema de reg, per obra civil i altres. Partida a justificar en obra</t>
  </si>
  <si>
    <t>05</t>
  </si>
  <si>
    <t>SEGURETAT I SALUT</t>
  </si>
  <si>
    <t>01.05</t>
  </si>
  <si>
    <t>P641-423N</t>
  </si>
  <si>
    <t>Tanca d'alçària 2 m, de planxa nervada d'acer galvanitzat, pals de tub d'acer galvanitzat col·locats cada 3 m sobre daus de formigó i amb el desmuntatge inclòs
CRITERI D'AMIDAMENT: m de llargària amidada segons les especificacions de la DT.</t>
  </si>
  <si>
    <t>PQUB-BIR3</t>
  </si>
  <si>
    <t>mes</t>
  </si>
  <si>
    <t>Lloguer de mòdul prefabricat de cabina amb inodor químic d'1,05x1,05 m i 2,35 m d'alçària, amb tancaments de polietilè i sostre traslúcid, equipat amb 1 inodor amb dipòsit químic de 250l. I un lavabo amb dipòsit d'aigua de 45l., amb manteniment inclòs
CRITERI D'AMIDAMENT: ELEMENTS AMIDATS PER MESOS:
Les casetes provisionals per a la salubritat i confort del personal d'obra es comptabilitzaran per amortització temporal, en forma de Lloguer Mensual (intern d'empresa si les casetes són propietat del contractista), en funció d'un criteri estimat de necessitats d'utilització durant l'execució de l'obra.
Aquesta repercussió de l'amortització temporal, serà ascendent i descendent en funció del volum de treballadors simultanis presents a cada fase d'obra.
ELEMENTS AMIDATS PER UNITATS:
Unitat de quantitat col·locada, mesurada segons les especificacions de la DT.</t>
  </si>
  <si>
    <t>PQUE-BIQT</t>
  </si>
  <si>
    <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
CRITERI D'AMIDAMENT: ELEMENTS AMIDATS PER MESOS:
Les casetes provisionals per a la salubritat i confort del personal d'obra es comptabilitzaran per amortització temporal, en forma de Lloguer Mensual (intern d'empresa si les casetes són propietat del contractista), en funció d'un criteri estimat de necessitats d'utilització durant l'execució de l'obra.
Aquesta repercussió de l'amortització temporal, serà ascendent i descendent en funció del volum de treballadors simultanis presents a cada fase d'obra.
ELEMENTS AMIDATS PER UNITATS:
Unitat de quantitat col·locada, mesurada segons les especificacions de la DT.</t>
  </si>
  <si>
    <t>P1474-65MY</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</si>
  <si>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UNE-EN ISO 20347
CRITERI D'AMIDAMENT: Es mesurarà en les unitats indicades a cada partida d'obra amb els criteris següents:
Totes les unitats d'obra inclouen en el seu preu el seu muntatge, el manteniment en condicions d'us segures durant tot el temps que l'obra les necessiti, i el seu desmuntatge i transport al lloc d'aplec si son reutilitzables, o fins a l'abocador si no es poden tornar a utilitzar.</t>
  </si>
  <si>
    <t>P147L-EQDD</t>
  </si>
  <si>
    <t>Parella de guants aïllants del fred i absorbents de les vibracions, de PVC sobre suport d'escuma de poliuretà, folrats interiorment amb teixit hidròfug reversible, amb maniguets fins a mig avantbraç, homologats segons UNE-EN 511, UNE-EN 420
CRITERI D'AMIDAMENT: Es mesurarà en les unitats indicades a cada partida d'obra amb els criteris següents:
Totes les unitats d'obra inclouen en el seu preu el seu muntatge, el manteniment en condicions d'us segures durant tot el temps que l'obra les necessiti, i el seu desmuntatge i transport al lloc d'aplec si son reutilitzables, o fins a l'abocador si no es poden tornar a utilitzar.</t>
  </si>
  <si>
    <t>P147O-EPWY</t>
  </si>
  <si>
    <t>Mascareta autofiltrant contra polsims i vapors tòxics, homologada segons UNE-EN 405
CRITERI D'AMIDAMENT: Es mesurarà en les unitats indicades a cada partida d'obra amb els criteris següents:
Totes les unitats d'obra inclouen en el seu preu el seu muntatge, el manteniment en condicions d'us segures durant tot el temps que l'obra les necessiti, i el seu desmuntatge i transport al lloc d'aplec si son reutilitzables, o fins a l'abocador si no es poden tornar a utilitzar.</t>
  </si>
  <si>
    <t>P147Z-FITK</t>
  </si>
  <si>
    <t>Ulleres de seguretat hermètiques per a esmerillar, amb muntura de cassoleta de policarbonat amb respiradors i recolzament nasal, adaptables amb cinta elàstica, amb visors circulars de 50 mm de D roscats a la muntura, homologades segons UNE-EN 167, UNE-EN 168
CRITERI D'AMIDAMENT: Es mesurarà en les unitats indicades a cada partida d'obra amb els criteris següents:
Totes les unitats d'obra inclouen en el seu preu el seu muntatge, el manteniment en condicions d'us segures durant tot el temps que l'obra les necessiti, i el seu desmuntatge i transport al lloc d'aplec si son reutilitzables, o fins a l'abocador si no es poden tornar a utilitzar.</t>
  </si>
  <si>
    <t>06</t>
  </si>
  <si>
    <t>MANTENIMENT PRIMER ANY</t>
  </si>
  <si>
    <t>01.06</t>
  </si>
  <si>
    <t>FRMAUM10</t>
  </si>
  <si>
    <t>Manteniment anual integral d'arbrat amb instal·lació de reg automàtic, inclou la reposició i recol·locació de les brides i els tutors i els tractaments fitosanitaris necessaris i la revisió del funcionament del sistema de reg. Inclou els materials de jardineria, les eines, la maquinaria, els vehicles i els elements de seguretat necessaris per al manteniment total. Inclou el transport de les restes vegetals a instal·lació autoritzada de gestió de residus</t>
  </si>
  <si>
    <t>FRMAUM25</t>
  </si>
  <si>
    <t>Manteniment anual integral d'arbustiva, entapissant o herbàcia sense manta antiherbes. Inclou les escardes, l'adobat, els tractaments fitosanitaris, l'esporga i la reposició del mulch.</t>
  </si>
  <si>
    <t>07</t>
  </si>
  <si>
    <t>GESTIO DE RESIDUS</t>
  </si>
  <si>
    <t>01.07</t>
  </si>
  <si>
    <t>P2RA-EU6E</t>
  </si>
  <si>
    <t>Disposició controlada en centre de reciclatge de residus de formigó inerts amb una densitat 1,45 t/m3, procedents de construcció o demolició, amb codi 17 01 01 segons la Llista Europea de Residus
CRITERI D'AMIDAMENT: DISPOSICIÓ DE RESIDUS DE CONSTRUCCIÓ O DEMOLICIO INERTS O NO ESPECIALS I DE MATERIAL D'EXCAVACIÓ:
m3 de volum de cada tipus de residu dipositat a l'abocador o centre de recollida corresponent.
DISPOSICIÓ DE RESIDUS DE CONSTRUCCIÓ O DEMOLICIÓ ESPECIALS:
kg de pes de cada tipus de residu dipositat a l'abocador o centre de recollida corresponent.
DISPOSICIÓ DE RESIDUS:
La unitat d'obra inclou totes les despeses per la disposició de cada tipus de residu al centre corresponent.
Inclou el cànon d'abocament del residu a dipòsit controlat segons el que determina la Llei 8/2008, el pagament del qual queda suspès segons la Llei 7/2011.
La empresa receptora del residu ha de facilitar al constructor la informació necessària per complimentar el certificat de disposició de residus, d'acord amb l'article 5.3 del REAL DECRETO 105/2008.</t>
  </si>
  <si>
    <t>P2RB-HFVK</t>
  </si>
  <si>
    <t>Disposició de terres no contaminades de densitat aparent 1,6 t/m3, a valoritzador de materials naturals excavats amb codi VNME</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</si>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</sst>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7">
    <xf numFmtId="0" fontId="0" fillId="0" borderId="0" xfId="0"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0" borderId="0" xfId="0" applyNumberFormat="1" applyFont="1" applyFill="1" applyProtection="1"/>
    <xf numFmtId="164" fontId="1" fillId="0" borderId="0" xfId="0" applyNumberFormat="1" applyFont="1" applyFill="1" applyProtection="1"/>
    <xf numFmtId="0" fontId="1" fillId="0" borderId="0" xfId="0" applyFont="1" applyFill="1" applyAlignment="1" applyProtection="1">
      <alignment wrapText="1"/>
    </xf>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1"/>
  <sheetViews>
    <sheetView tabSelected="1" workbookViewId="0">
      <pane ySplit="8" topLeftCell="A163" activePane="bottomLeft" state="frozenSplit"/>
      <selection pane="bottomLeft" activeCell="H167" sqref="H167"/>
    </sheetView>
  </sheetViews>
  <sheetFormatPr baseColWidth="10" defaultColWidth="8.88671875" defaultRowHeight="14.4" x14ac:dyDescent="0.3"/>
  <cols>
    <col min="1" max="1" width="18.6640625" customWidth="1"/>
    <col min="2" max="2" width="3.44140625" customWidth="1"/>
    <col min="3" max="3" width="13.6640625" customWidth="1"/>
    <col min="4" max="4" width="4.44140625" customWidth="1"/>
    <col min="5" max="5" width="48.6640625" customWidth="1"/>
    <col min="6" max="7" width="12.6640625" customWidth="1"/>
    <col min="8" max="8" width="13.6640625" customWidth="1"/>
  </cols>
  <sheetData>
    <row r="1" spans="1:8" x14ac:dyDescent="0.3">
      <c r="E1" s="1" t="s">
        <v>0</v>
      </c>
      <c r="F1" s="1" t="s">
        <v>0</v>
      </c>
      <c r="G1" s="1" t="s">
        <v>0</v>
      </c>
      <c r="H1" s="1" t="s">
        <v>0</v>
      </c>
    </row>
    <row r="2" spans="1:8" x14ac:dyDescent="0.3">
      <c r="E2" s="1"/>
      <c r="F2" s="1"/>
      <c r="G2" s="1"/>
      <c r="H2" s="1"/>
    </row>
    <row r="3" spans="1:8" x14ac:dyDescent="0.3">
      <c r="E3" s="1"/>
      <c r="F3" s="1"/>
      <c r="G3" s="1"/>
      <c r="H3" s="1"/>
    </row>
    <row r="4" spans="1:8" x14ac:dyDescent="0.3">
      <c r="E4" s="1"/>
      <c r="F4" s="1"/>
      <c r="G4" s="1"/>
      <c r="H4" s="1"/>
    </row>
    <row r="6" spans="1:8" ht="18" x14ac:dyDescent="0.35">
      <c r="C6" s="3"/>
      <c r="D6" s="3"/>
      <c r="E6" s="4" t="s">
        <v>1</v>
      </c>
      <c r="F6" s="3"/>
      <c r="G6" s="3"/>
      <c r="H6" s="3"/>
    </row>
    <row r="8" spans="1:8" x14ac:dyDescent="0.3">
      <c r="F8" s="5" t="s">
        <v>2</v>
      </c>
      <c r="G8" s="5" t="s">
        <v>3</v>
      </c>
      <c r="H8" s="5" t="s">
        <v>4</v>
      </c>
    </row>
    <row r="10" spans="1:8" x14ac:dyDescent="0.3">
      <c r="C10" s="6" t="s">
        <v>5</v>
      </c>
      <c r="D10" s="7" t="s">
        <v>6</v>
      </c>
      <c r="E10" s="6" t="s">
        <v>7</v>
      </c>
    </row>
    <row r="11" spans="1:8" x14ac:dyDescent="0.3">
      <c r="C11" s="6" t="s">
        <v>8</v>
      </c>
      <c r="D11" s="7" t="s">
        <v>6</v>
      </c>
      <c r="E11" s="6" t="s">
        <v>9</v>
      </c>
    </row>
    <row r="13" spans="1:8" x14ac:dyDescent="0.3">
      <c r="A13" s="2" t="s">
        <v>10</v>
      </c>
      <c r="B13" s="2">
        <v>1</v>
      </c>
      <c r="C13" s="2" t="s">
        <v>11</v>
      </c>
      <c r="D13" s="8" t="s">
        <v>12</v>
      </c>
      <c r="E13" s="9" t="s">
        <v>13</v>
      </c>
      <c r="F13" s="10">
        <v>11.33</v>
      </c>
      <c r="G13" s="11">
        <v>242</v>
      </c>
      <c r="H13" s="12">
        <f t="shared" ref="H13:H27" si="0">ROUND(ROUND(F13,2)*ROUND(G13,3),2)</f>
        <v>2741.86</v>
      </c>
    </row>
    <row r="14" spans="1:8" ht="42" x14ac:dyDescent="0.3">
      <c r="A14" s="2" t="s">
        <v>10</v>
      </c>
      <c r="B14" s="2">
        <v>2</v>
      </c>
      <c r="C14" s="2" t="s">
        <v>14</v>
      </c>
      <c r="D14" s="8" t="s">
        <v>15</v>
      </c>
      <c r="E14" s="13" t="s">
        <v>16</v>
      </c>
      <c r="F14" s="10">
        <v>221.66</v>
      </c>
      <c r="G14" s="11">
        <v>10</v>
      </c>
      <c r="H14" s="12">
        <f t="shared" si="0"/>
        <v>2216.6</v>
      </c>
    </row>
    <row r="15" spans="1:8" x14ac:dyDescent="0.3">
      <c r="A15" s="2" t="s">
        <v>10</v>
      </c>
      <c r="B15" s="2">
        <v>3</v>
      </c>
      <c r="C15" s="2" t="s">
        <v>17</v>
      </c>
      <c r="D15" s="8" t="s">
        <v>15</v>
      </c>
      <c r="E15" s="9" t="s">
        <v>18</v>
      </c>
      <c r="F15" s="10">
        <v>88.99</v>
      </c>
      <c r="G15" s="11">
        <v>10</v>
      </c>
      <c r="H15" s="12">
        <f t="shared" si="0"/>
        <v>889.9</v>
      </c>
    </row>
    <row r="16" spans="1:8" x14ac:dyDescent="0.3">
      <c r="A16" s="2" t="s">
        <v>10</v>
      </c>
      <c r="B16" s="2">
        <v>4</v>
      </c>
      <c r="C16" s="2" t="s">
        <v>19</v>
      </c>
      <c r="D16" s="8" t="s">
        <v>20</v>
      </c>
      <c r="E16" s="9" t="s">
        <v>21</v>
      </c>
      <c r="F16" s="10">
        <v>39.229999999999997</v>
      </c>
      <c r="G16" s="11">
        <v>10</v>
      </c>
      <c r="H16" s="12">
        <f t="shared" si="0"/>
        <v>392.3</v>
      </c>
    </row>
    <row r="17" spans="1:8" x14ac:dyDescent="0.3">
      <c r="A17" s="2" t="s">
        <v>10</v>
      </c>
      <c r="B17" s="2">
        <v>5</v>
      </c>
      <c r="C17" s="2" t="s">
        <v>22</v>
      </c>
      <c r="D17" s="8" t="s">
        <v>12</v>
      </c>
      <c r="E17" s="9" t="s">
        <v>23</v>
      </c>
      <c r="F17" s="10">
        <v>1.44</v>
      </c>
      <c r="G17" s="11">
        <v>121</v>
      </c>
      <c r="H17" s="12">
        <f t="shared" si="0"/>
        <v>174.24</v>
      </c>
    </row>
    <row r="18" spans="1:8" x14ac:dyDescent="0.3">
      <c r="A18" s="2" t="s">
        <v>10</v>
      </c>
      <c r="B18" s="2">
        <v>6</v>
      </c>
      <c r="C18" s="2" t="s">
        <v>24</v>
      </c>
      <c r="D18" s="8" t="s">
        <v>12</v>
      </c>
      <c r="E18" s="9" t="s">
        <v>25</v>
      </c>
      <c r="F18" s="10">
        <v>1.38</v>
      </c>
      <c r="G18" s="11">
        <v>100</v>
      </c>
      <c r="H18" s="12">
        <f t="shared" si="0"/>
        <v>138</v>
      </c>
    </row>
    <row r="19" spans="1:8" x14ac:dyDescent="0.3">
      <c r="A19" s="2" t="s">
        <v>10</v>
      </c>
      <c r="B19" s="2">
        <v>7</v>
      </c>
      <c r="C19" s="2" t="s">
        <v>26</v>
      </c>
      <c r="D19" s="8" t="s">
        <v>12</v>
      </c>
      <c r="E19" s="9" t="s">
        <v>27</v>
      </c>
      <c r="F19" s="10">
        <v>2.4500000000000002</v>
      </c>
      <c r="G19" s="11">
        <v>91</v>
      </c>
      <c r="H19" s="12">
        <f t="shared" si="0"/>
        <v>222.95</v>
      </c>
    </row>
    <row r="20" spans="1:8" ht="72.599999999999994" x14ac:dyDescent="0.3">
      <c r="A20" s="2" t="s">
        <v>10</v>
      </c>
      <c r="B20" s="2">
        <v>8</v>
      </c>
      <c r="C20" s="2" t="s">
        <v>28</v>
      </c>
      <c r="D20" s="8" t="s">
        <v>29</v>
      </c>
      <c r="E20" s="13" t="s">
        <v>30</v>
      </c>
      <c r="F20" s="10">
        <v>10.17</v>
      </c>
      <c r="G20" s="11">
        <v>10.4</v>
      </c>
      <c r="H20" s="12">
        <f t="shared" si="0"/>
        <v>105.77</v>
      </c>
    </row>
    <row r="21" spans="1:8" x14ac:dyDescent="0.3">
      <c r="A21" s="2" t="s">
        <v>10</v>
      </c>
      <c r="B21" s="2">
        <v>9</v>
      </c>
      <c r="C21" s="2" t="s">
        <v>31</v>
      </c>
      <c r="D21" s="8" t="s">
        <v>29</v>
      </c>
      <c r="E21" s="9" t="s">
        <v>32</v>
      </c>
      <c r="F21" s="10">
        <v>11.22</v>
      </c>
      <c r="G21" s="11">
        <v>50.1</v>
      </c>
      <c r="H21" s="12">
        <f t="shared" si="0"/>
        <v>562.12</v>
      </c>
    </row>
    <row r="22" spans="1:8" x14ac:dyDescent="0.3">
      <c r="A22" s="2" t="s">
        <v>10</v>
      </c>
      <c r="B22" s="2">
        <v>10</v>
      </c>
      <c r="C22" s="2" t="s">
        <v>33</v>
      </c>
      <c r="D22" s="8" t="s">
        <v>12</v>
      </c>
      <c r="E22" s="9" t="s">
        <v>34</v>
      </c>
      <c r="F22" s="10">
        <v>7.48</v>
      </c>
      <c r="G22" s="11">
        <v>35</v>
      </c>
      <c r="H22" s="12">
        <f t="shared" si="0"/>
        <v>261.8</v>
      </c>
    </row>
    <row r="23" spans="1:8" x14ac:dyDescent="0.3">
      <c r="A23" s="2" t="s">
        <v>10</v>
      </c>
      <c r="B23" s="2">
        <v>11</v>
      </c>
      <c r="C23" s="2" t="s">
        <v>35</v>
      </c>
      <c r="D23" s="8" t="s">
        <v>12</v>
      </c>
      <c r="E23" s="9" t="s">
        <v>36</v>
      </c>
      <c r="F23" s="10">
        <v>19.989999999999998</v>
      </c>
      <c r="G23" s="11">
        <v>21.5</v>
      </c>
      <c r="H23" s="12">
        <f t="shared" si="0"/>
        <v>429.79</v>
      </c>
    </row>
    <row r="24" spans="1:8" ht="215.4" x14ac:dyDescent="0.3">
      <c r="A24" s="2" t="s">
        <v>10</v>
      </c>
      <c r="B24" s="2">
        <v>12</v>
      </c>
      <c r="C24" s="2" t="s">
        <v>37</v>
      </c>
      <c r="D24" s="8" t="s">
        <v>29</v>
      </c>
      <c r="E24" s="13" t="s">
        <v>38</v>
      </c>
      <c r="F24" s="10">
        <v>13.43</v>
      </c>
      <c r="G24" s="11">
        <v>19</v>
      </c>
      <c r="H24" s="12">
        <f t="shared" si="0"/>
        <v>255.17</v>
      </c>
    </row>
    <row r="25" spans="1:8" x14ac:dyDescent="0.3">
      <c r="A25" s="2" t="s">
        <v>10</v>
      </c>
      <c r="B25" s="2">
        <v>13</v>
      </c>
      <c r="C25" s="2" t="s">
        <v>39</v>
      </c>
      <c r="D25" s="8" t="s">
        <v>29</v>
      </c>
      <c r="E25" s="9" t="s">
        <v>40</v>
      </c>
      <c r="F25" s="10">
        <v>5.1100000000000003</v>
      </c>
      <c r="G25" s="11">
        <v>53.5</v>
      </c>
      <c r="H25" s="12">
        <f t="shared" si="0"/>
        <v>273.39</v>
      </c>
    </row>
    <row r="26" spans="1:8" x14ac:dyDescent="0.3">
      <c r="A26" s="2" t="s">
        <v>10</v>
      </c>
      <c r="B26" s="2">
        <v>14</v>
      </c>
      <c r="C26" s="2" t="s">
        <v>41</v>
      </c>
      <c r="D26" s="8" t="s">
        <v>29</v>
      </c>
      <c r="E26" s="9" t="s">
        <v>42</v>
      </c>
      <c r="F26" s="10">
        <v>44.89</v>
      </c>
      <c r="G26" s="11">
        <v>104.55</v>
      </c>
      <c r="H26" s="12">
        <f t="shared" si="0"/>
        <v>4693.25</v>
      </c>
    </row>
    <row r="27" spans="1:8" ht="82.8" x14ac:dyDescent="0.3">
      <c r="A27" s="2" t="s">
        <v>10</v>
      </c>
      <c r="B27" s="2">
        <v>15</v>
      </c>
      <c r="C27" s="2" t="s">
        <v>43</v>
      </c>
      <c r="D27" s="8" t="s">
        <v>15</v>
      </c>
      <c r="E27" s="13" t="s">
        <v>44</v>
      </c>
      <c r="F27" s="10">
        <v>30.13</v>
      </c>
      <c r="G27" s="11">
        <v>5</v>
      </c>
      <c r="H27" s="12">
        <f t="shared" si="0"/>
        <v>150.65</v>
      </c>
    </row>
    <row r="28" spans="1:8" x14ac:dyDescent="0.3">
      <c r="E28" s="6" t="s">
        <v>45</v>
      </c>
      <c r="F28" s="6"/>
      <c r="G28" s="6"/>
      <c r="H28" s="14">
        <f>SUM(H13:H27)</f>
        <v>13507.789999999999</v>
      </c>
    </row>
    <row r="30" spans="1:8" x14ac:dyDescent="0.3">
      <c r="C30" s="6" t="s">
        <v>5</v>
      </c>
      <c r="D30" s="7" t="s">
        <v>6</v>
      </c>
      <c r="E30" s="6" t="s">
        <v>7</v>
      </c>
    </row>
    <row r="31" spans="1:8" x14ac:dyDescent="0.3">
      <c r="C31" s="6" t="s">
        <v>8</v>
      </c>
      <c r="D31" s="7" t="s">
        <v>46</v>
      </c>
      <c r="E31" s="6" t="s">
        <v>47</v>
      </c>
    </row>
    <row r="32" spans="1:8" x14ac:dyDescent="0.3">
      <c r="C32" s="6" t="s">
        <v>48</v>
      </c>
      <c r="D32" s="7" t="s">
        <v>6</v>
      </c>
      <c r="E32" s="6" t="s">
        <v>49</v>
      </c>
    </row>
    <row r="34" spans="1:8" ht="62.4" x14ac:dyDescent="0.3">
      <c r="A34" s="2" t="s">
        <v>50</v>
      </c>
      <c r="B34" s="2">
        <v>1</v>
      </c>
      <c r="C34" s="2" t="s">
        <v>51</v>
      </c>
      <c r="D34" s="8" t="s">
        <v>52</v>
      </c>
      <c r="E34" s="13" t="s">
        <v>53</v>
      </c>
      <c r="F34" s="10">
        <v>69.77</v>
      </c>
      <c r="G34" s="11">
        <v>23.88</v>
      </c>
      <c r="H34" s="12">
        <f t="shared" ref="H34:H41" si="1">ROUND(ROUND(F34,2)*ROUND(G34,3),2)</f>
        <v>1666.11</v>
      </c>
    </row>
    <row r="35" spans="1:8" ht="82.8" x14ac:dyDescent="0.3">
      <c r="A35" s="2" t="s">
        <v>50</v>
      </c>
      <c r="B35" s="2">
        <v>2</v>
      </c>
      <c r="C35" s="2" t="s">
        <v>54</v>
      </c>
      <c r="D35" s="8" t="s">
        <v>29</v>
      </c>
      <c r="E35" s="13" t="s">
        <v>55</v>
      </c>
      <c r="F35" s="10">
        <v>43.88</v>
      </c>
      <c r="G35" s="11">
        <v>5.82</v>
      </c>
      <c r="H35" s="12">
        <f t="shared" si="1"/>
        <v>255.38</v>
      </c>
    </row>
    <row r="36" spans="1:8" ht="123.6" x14ac:dyDescent="0.3">
      <c r="A36" s="2" t="s">
        <v>50</v>
      </c>
      <c r="B36" s="2">
        <v>3</v>
      </c>
      <c r="C36" s="2" t="s">
        <v>56</v>
      </c>
      <c r="D36" s="8" t="s">
        <v>29</v>
      </c>
      <c r="E36" s="13" t="s">
        <v>57</v>
      </c>
      <c r="F36" s="10">
        <v>65.44</v>
      </c>
      <c r="G36" s="11">
        <v>4.298</v>
      </c>
      <c r="H36" s="12">
        <f t="shared" si="1"/>
        <v>281.26</v>
      </c>
    </row>
    <row r="37" spans="1:8" x14ac:dyDescent="0.3">
      <c r="A37" s="2" t="s">
        <v>50</v>
      </c>
      <c r="B37" s="2">
        <v>4</v>
      </c>
      <c r="C37" s="2" t="s">
        <v>58</v>
      </c>
      <c r="D37" s="8" t="s">
        <v>12</v>
      </c>
      <c r="E37" s="9" t="s">
        <v>59</v>
      </c>
      <c r="F37" s="10">
        <v>82.7</v>
      </c>
      <c r="G37" s="11">
        <v>15</v>
      </c>
      <c r="H37" s="12">
        <f t="shared" si="1"/>
        <v>1240.5</v>
      </c>
    </row>
    <row r="38" spans="1:8" x14ac:dyDescent="0.3">
      <c r="A38" s="2" t="s">
        <v>50</v>
      </c>
      <c r="B38" s="2">
        <v>5</v>
      </c>
      <c r="C38" s="2" t="s">
        <v>60</v>
      </c>
      <c r="D38" s="8" t="s">
        <v>12</v>
      </c>
      <c r="E38" s="9" t="s">
        <v>61</v>
      </c>
      <c r="F38" s="10">
        <v>22.55</v>
      </c>
      <c r="G38" s="11">
        <v>15</v>
      </c>
      <c r="H38" s="12">
        <f t="shared" si="1"/>
        <v>338.25</v>
      </c>
    </row>
    <row r="39" spans="1:8" x14ac:dyDescent="0.3">
      <c r="A39" s="2" t="s">
        <v>50</v>
      </c>
      <c r="B39" s="2">
        <v>6</v>
      </c>
      <c r="C39" s="2" t="s">
        <v>62</v>
      </c>
      <c r="D39" s="8" t="s">
        <v>52</v>
      </c>
      <c r="E39" s="9" t="s">
        <v>63</v>
      </c>
      <c r="F39" s="10">
        <v>75.31</v>
      </c>
      <c r="G39" s="11">
        <v>4</v>
      </c>
      <c r="H39" s="12">
        <f t="shared" si="1"/>
        <v>301.24</v>
      </c>
    </row>
    <row r="40" spans="1:8" ht="215.4" x14ac:dyDescent="0.3">
      <c r="A40" s="2" t="s">
        <v>50</v>
      </c>
      <c r="B40" s="2">
        <v>7</v>
      </c>
      <c r="C40" s="2" t="s">
        <v>64</v>
      </c>
      <c r="D40" s="8" t="s">
        <v>12</v>
      </c>
      <c r="E40" s="13" t="s">
        <v>65</v>
      </c>
      <c r="F40" s="10">
        <v>117.62</v>
      </c>
      <c r="G40" s="11">
        <v>4</v>
      </c>
      <c r="H40" s="12">
        <f t="shared" si="1"/>
        <v>470.48</v>
      </c>
    </row>
    <row r="41" spans="1:8" ht="62.4" x14ac:dyDescent="0.3">
      <c r="A41" s="2" t="s">
        <v>50</v>
      </c>
      <c r="B41" s="2">
        <v>8</v>
      </c>
      <c r="C41" s="2" t="s">
        <v>66</v>
      </c>
      <c r="D41" s="8" t="s">
        <v>52</v>
      </c>
      <c r="E41" s="13" t="s">
        <v>67</v>
      </c>
      <c r="F41" s="10">
        <v>37.79</v>
      </c>
      <c r="G41" s="11">
        <v>66</v>
      </c>
      <c r="H41" s="12">
        <f t="shared" si="1"/>
        <v>2494.14</v>
      </c>
    </row>
    <row r="42" spans="1:8" x14ac:dyDescent="0.3">
      <c r="E42" s="6" t="s">
        <v>45</v>
      </c>
      <c r="F42" s="6"/>
      <c r="G42" s="6"/>
      <c r="H42" s="14">
        <f>SUM(H34:H41)</f>
        <v>7047.3599999999988</v>
      </c>
    </row>
    <row r="44" spans="1:8" x14ac:dyDescent="0.3">
      <c r="C44" s="6" t="s">
        <v>5</v>
      </c>
      <c r="D44" s="7" t="s">
        <v>6</v>
      </c>
      <c r="E44" s="6" t="s">
        <v>7</v>
      </c>
    </row>
    <row r="45" spans="1:8" x14ac:dyDescent="0.3">
      <c r="C45" s="6" t="s">
        <v>8</v>
      </c>
      <c r="D45" s="7" t="s">
        <v>46</v>
      </c>
      <c r="E45" s="6" t="s">
        <v>47</v>
      </c>
    </row>
    <row r="46" spans="1:8" x14ac:dyDescent="0.3">
      <c r="C46" s="6" t="s">
        <v>48</v>
      </c>
      <c r="D46" s="7" t="s">
        <v>46</v>
      </c>
      <c r="E46" s="6" t="s">
        <v>68</v>
      </c>
    </row>
    <row r="48" spans="1:8" x14ac:dyDescent="0.3">
      <c r="A48" s="2" t="s">
        <v>69</v>
      </c>
      <c r="B48" s="2">
        <v>1</v>
      </c>
      <c r="C48" s="2" t="s">
        <v>70</v>
      </c>
      <c r="D48" s="8" t="s">
        <v>12</v>
      </c>
      <c r="E48" s="9" t="s">
        <v>71</v>
      </c>
      <c r="F48" s="10">
        <v>138.04</v>
      </c>
      <c r="G48" s="11">
        <v>20</v>
      </c>
      <c r="H48" s="12">
        <f>ROUND(ROUND(F48,2)*ROUND(G48,3),2)</f>
        <v>2760.8</v>
      </c>
    </row>
    <row r="49" spans="1:8" ht="42" x14ac:dyDescent="0.3">
      <c r="A49" s="2" t="s">
        <v>69</v>
      </c>
      <c r="B49" s="2">
        <v>2</v>
      </c>
      <c r="C49" s="2" t="s">
        <v>72</v>
      </c>
      <c r="D49" s="8" t="s">
        <v>15</v>
      </c>
      <c r="E49" s="13" t="s">
        <v>73</v>
      </c>
      <c r="F49" s="10">
        <v>1360.12</v>
      </c>
      <c r="G49" s="11">
        <v>8</v>
      </c>
      <c r="H49" s="12">
        <f>ROUND(ROUND(F49,2)*ROUND(G49,3),2)</f>
        <v>10880.96</v>
      </c>
    </row>
    <row r="50" spans="1:8" x14ac:dyDescent="0.3">
      <c r="A50" s="2" t="s">
        <v>69</v>
      </c>
      <c r="B50" s="2">
        <v>3</v>
      </c>
      <c r="C50" s="2" t="s">
        <v>74</v>
      </c>
      <c r="D50" s="8" t="s">
        <v>52</v>
      </c>
      <c r="E50" s="9" t="s">
        <v>75</v>
      </c>
      <c r="F50" s="10">
        <v>64.62</v>
      </c>
      <c r="G50" s="11">
        <v>38</v>
      </c>
      <c r="H50" s="12">
        <f>ROUND(ROUND(F50,2)*ROUND(G50,3),2)</f>
        <v>2455.56</v>
      </c>
    </row>
    <row r="51" spans="1:8" x14ac:dyDescent="0.3">
      <c r="A51" s="2" t="s">
        <v>69</v>
      </c>
      <c r="B51" s="2">
        <v>4</v>
      </c>
      <c r="C51" s="2" t="s">
        <v>76</v>
      </c>
      <c r="D51" s="8" t="s">
        <v>52</v>
      </c>
      <c r="E51" s="9" t="s">
        <v>77</v>
      </c>
      <c r="F51" s="10">
        <v>15.99</v>
      </c>
      <c r="G51" s="11">
        <v>175</v>
      </c>
      <c r="H51" s="12">
        <f>ROUND(ROUND(F51,2)*ROUND(G51,3),2)</f>
        <v>2798.25</v>
      </c>
    </row>
    <row r="52" spans="1:8" x14ac:dyDescent="0.3">
      <c r="E52" s="6" t="s">
        <v>45</v>
      </c>
      <c r="F52" s="6"/>
      <c r="G52" s="6"/>
      <c r="H52" s="14">
        <f>SUM(H48:H51)</f>
        <v>18895.57</v>
      </c>
    </row>
    <row r="54" spans="1:8" x14ac:dyDescent="0.3">
      <c r="C54" s="6" t="s">
        <v>5</v>
      </c>
      <c r="D54" s="7" t="s">
        <v>6</v>
      </c>
      <c r="E54" s="6" t="s">
        <v>7</v>
      </c>
    </row>
    <row r="55" spans="1:8" x14ac:dyDescent="0.3">
      <c r="C55" s="6" t="s">
        <v>8</v>
      </c>
      <c r="D55" s="7" t="s">
        <v>78</v>
      </c>
      <c r="E55" s="6" t="s">
        <v>79</v>
      </c>
    </row>
    <row r="56" spans="1:8" x14ac:dyDescent="0.3">
      <c r="C56" s="6" t="s">
        <v>48</v>
      </c>
      <c r="D56" s="7" t="s">
        <v>6</v>
      </c>
      <c r="E56" s="6" t="s">
        <v>80</v>
      </c>
    </row>
    <row r="58" spans="1:8" x14ac:dyDescent="0.3">
      <c r="A58" s="2" t="s">
        <v>81</v>
      </c>
      <c r="B58" s="2">
        <v>1</v>
      </c>
      <c r="C58" s="2" t="s">
        <v>82</v>
      </c>
      <c r="D58" s="8" t="s">
        <v>12</v>
      </c>
      <c r="E58" s="9" t="s">
        <v>83</v>
      </c>
      <c r="F58" s="10">
        <v>1</v>
      </c>
      <c r="G58" s="11">
        <v>418.5</v>
      </c>
      <c r="H58" s="12">
        <f>ROUND(ROUND(F58,2)*ROUND(G58,3),2)</f>
        <v>418.5</v>
      </c>
    </row>
    <row r="59" spans="1:8" x14ac:dyDescent="0.3">
      <c r="A59" s="2" t="s">
        <v>81</v>
      </c>
      <c r="B59" s="2">
        <v>2</v>
      </c>
      <c r="C59" s="2" t="s">
        <v>84</v>
      </c>
      <c r="D59" s="8" t="s">
        <v>29</v>
      </c>
      <c r="E59" s="9" t="s">
        <v>85</v>
      </c>
      <c r="F59" s="10">
        <v>47.93</v>
      </c>
      <c r="G59" s="11">
        <v>80.775000000000006</v>
      </c>
      <c r="H59" s="12">
        <f>ROUND(ROUND(F59,2)*ROUND(G59,3),2)</f>
        <v>3871.55</v>
      </c>
    </row>
    <row r="60" spans="1:8" x14ac:dyDescent="0.3">
      <c r="A60" s="2" t="s">
        <v>81</v>
      </c>
      <c r="B60" s="2">
        <v>3</v>
      </c>
      <c r="C60" s="2" t="s">
        <v>86</v>
      </c>
      <c r="D60" s="8" t="s">
        <v>12</v>
      </c>
      <c r="E60" s="9" t="s">
        <v>87</v>
      </c>
      <c r="F60" s="10">
        <v>4.6900000000000004</v>
      </c>
      <c r="G60" s="11">
        <v>418.5</v>
      </c>
      <c r="H60" s="12">
        <f>ROUND(ROUND(F60,2)*ROUND(G60,3),2)</f>
        <v>1962.77</v>
      </c>
    </row>
    <row r="61" spans="1:8" x14ac:dyDescent="0.3">
      <c r="E61" s="6" t="s">
        <v>45</v>
      </c>
      <c r="F61" s="6"/>
      <c r="G61" s="6"/>
      <c r="H61" s="14">
        <f>SUM(H58:H60)</f>
        <v>6252.82</v>
      </c>
    </row>
    <row r="63" spans="1:8" x14ac:dyDescent="0.3">
      <c r="C63" s="6" t="s">
        <v>5</v>
      </c>
      <c r="D63" s="7" t="s">
        <v>6</v>
      </c>
      <c r="E63" s="6" t="s">
        <v>7</v>
      </c>
    </row>
    <row r="64" spans="1:8" x14ac:dyDescent="0.3">
      <c r="C64" s="6" t="s">
        <v>8</v>
      </c>
      <c r="D64" s="7" t="s">
        <v>78</v>
      </c>
      <c r="E64" s="6" t="s">
        <v>79</v>
      </c>
    </row>
    <row r="65" spans="1:8" x14ac:dyDescent="0.3">
      <c r="C65" s="6" t="s">
        <v>48</v>
      </c>
      <c r="D65" s="7" t="s">
        <v>46</v>
      </c>
      <c r="E65" s="6" t="s">
        <v>88</v>
      </c>
    </row>
    <row r="67" spans="1:8" ht="31.8" x14ac:dyDescent="0.3">
      <c r="A67" s="2" t="s">
        <v>89</v>
      </c>
      <c r="B67" s="2">
        <v>1</v>
      </c>
      <c r="C67" s="2" t="s">
        <v>90</v>
      </c>
      <c r="D67" s="8" t="s">
        <v>15</v>
      </c>
      <c r="E67" s="13" t="s">
        <v>91</v>
      </c>
      <c r="F67" s="10">
        <v>123.72</v>
      </c>
      <c r="G67" s="11">
        <v>5</v>
      </c>
      <c r="H67" s="12">
        <f>ROUND(ROUND(F67,2)*ROUND(G67,3),2)</f>
        <v>618.6</v>
      </c>
    </row>
    <row r="68" spans="1:8" x14ac:dyDescent="0.3">
      <c r="E68" s="6" t="s">
        <v>45</v>
      </c>
      <c r="F68" s="6"/>
      <c r="G68" s="6"/>
      <c r="H68" s="14">
        <f>SUM(H67:H67)</f>
        <v>618.6</v>
      </c>
    </row>
    <row r="70" spans="1:8" x14ac:dyDescent="0.3">
      <c r="C70" s="6" t="s">
        <v>5</v>
      </c>
      <c r="D70" s="7" t="s">
        <v>6</v>
      </c>
      <c r="E70" s="6" t="s">
        <v>7</v>
      </c>
    </row>
    <row r="71" spans="1:8" x14ac:dyDescent="0.3">
      <c r="C71" s="6" t="s">
        <v>8</v>
      </c>
      <c r="D71" s="7" t="s">
        <v>78</v>
      </c>
      <c r="E71" s="6" t="s">
        <v>79</v>
      </c>
    </row>
    <row r="72" spans="1:8" x14ac:dyDescent="0.3">
      <c r="C72" s="6" t="s">
        <v>48</v>
      </c>
      <c r="D72" s="7" t="s">
        <v>78</v>
      </c>
      <c r="E72" s="6" t="s">
        <v>92</v>
      </c>
    </row>
    <row r="74" spans="1:8" x14ac:dyDescent="0.3">
      <c r="A74" s="2" t="s">
        <v>93</v>
      </c>
      <c r="B74" s="2">
        <v>1</v>
      </c>
      <c r="C74" s="2" t="s">
        <v>94</v>
      </c>
      <c r="D74" s="8" t="s">
        <v>15</v>
      </c>
      <c r="E74" s="9" t="s">
        <v>95</v>
      </c>
      <c r="F74" s="10">
        <v>3.1</v>
      </c>
      <c r="G74" s="11">
        <v>209</v>
      </c>
      <c r="H74" s="12">
        <f t="shared" ref="H74:H98" si="2">ROUND(ROUND(F74,2)*ROUND(G74,3),2)</f>
        <v>647.9</v>
      </c>
    </row>
    <row r="75" spans="1:8" x14ac:dyDescent="0.3">
      <c r="A75" s="2" t="s">
        <v>93</v>
      </c>
      <c r="B75" s="2">
        <v>2</v>
      </c>
      <c r="C75" s="2" t="s">
        <v>96</v>
      </c>
      <c r="D75" s="8" t="s">
        <v>15</v>
      </c>
      <c r="E75" s="9" t="s">
        <v>97</v>
      </c>
      <c r="F75" s="10">
        <v>4.25</v>
      </c>
      <c r="G75" s="11">
        <v>246</v>
      </c>
      <c r="H75" s="12">
        <f t="shared" si="2"/>
        <v>1045.5</v>
      </c>
    </row>
    <row r="76" spans="1:8" x14ac:dyDescent="0.3">
      <c r="A76" s="2" t="s">
        <v>93</v>
      </c>
      <c r="B76" s="2">
        <v>3</v>
      </c>
      <c r="C76" s="2" t="s">
        <v>98</v>
      </c>
      <c r="D76" s="8" t="s">
        <v>15</v>
      </c>
      <c r="E76" s="9" t="s">
        <v>99</v>
      </c>
      <c r="F76" s="10">
        <v>2.8</v>
      </c>
      <c r="G76" s="11">
        <v>497</v>
      </c>
      <c r="H76" s="12">
        <f t="shared" si="2"/>
        <v>1391.6</v>
      </c>
    </row>
    <row r="77" spans="1:8" x14ac:dyDescent="0.3">
      <c r="A77" s="2" t="s">
        <v>93</v>
      </c>
      <c r="B77" s="2">
        <v>4</v>
      </c>
      <c r="C77" s="2" t="s">
        <v>100</v>
      </c>
      <c r="D77" s="8" t="s">
        <v>15</v>
      </c>
      <c r="E77" s="9" t="s">
        <v>101</v>
      </c>
      <c r="F77" s="10">
        <v>3.46</v>
      </c>
      <c r="G77" s="11">
        <v>203</v>
      </c>
      <c r="H77" s="12">
        <f t="shared" si="2"/>
        <v>702.38</v>
      </c>
    </row>
    <row r="78" spans="1:8" ht="31.8" x14ac:dyDescent="0.3">
      <c r="A78" s="2" t="s">
        <v>93</v>
      </c>
      <c r="B78" s="2">
        <v>5</v>
      </c>
      <c r="C78" s="2" t="s">
        <v>102</v>
      </c>
      <c r="D78" s="8" t="s">
        <v>15</v>
      </c>
      <c r="E78" s="13" t="s">
        <v>103</v>
      </c>
      <c r="F78" s="10">
        <v>23</v>
      </c>
      <c r="G78" s="11">
        <v>26</v>
      </c>
      <c r="H78" s="12">
        <f t="shared" si="2"/>
        <v>598</v>
      </c>
    </row>
    <row r="79" spans="1:8" x14ac:dyDescent="0.3">
      <c r="A79" s="2" t="s">
        <v>93</v>
      </c>
      <c r="B79" s="2">
        <v>6</v>
      </c>
      <c r="C79" s="2" t="s">
        <v>104</v>
      </c>
      <c r="D79" s="8" t="s">
        <v>15</v>
      </c>
      <c r="E79" s="9" t="s">
        <v>105</v>
      </c>
      <c r="F79" s="10">
        <v>14.74</v>
      </c>
      <c r="G79" s="11">
        <v>20</v>
      </c>
      <c r="H79" s="12">
        <f t="shared" si="2"/>
        <v>294.8</v>
      </c>
    </row>
    <row r="80" spans="1:8" x14ac:dyDescent="0.3">
      <c r="A80" s="2" t="s">
        <v>93</v>
      </c>
      <c r="B80" s="2">
        <v>7</v>
      </c>
      <c r="C80" s="2" t="s">
        <v>106</v>
      </c>
      <c r="D80" s="8" t="s">
        <v>15</v>
      </c>
      <c r="E80" s="9" t="s">
        <v>107</v>
      </c>
      <c r="F80" s="10">
        <v>23</v>
      </c>
      <c r="G80" s="11">
        <v>18</v>
      </c>
      <c r="H80" s="12">
        <f t="shared" si="2"/>
        <v>414</v>
      </c>
    </row>
    <row r="81" spans="1:8" x14ac:dyDescent="0.3">
      <c r="A81" s="2" t="s">
        <v>93</v>
      </c>
      <c r="B81" s="2">
        <v>8</v>
      </c>
      <c r="C81" s="2" t="s">
        <v>108</v>
      </c>
      <c r="D81" s="8" t="s">
        <v>15</v>
      </c>
      <c r="E81" s="9" t="s">
        <v>109</v>
      </c>
      <c r="F81" s="10">
        <v>8.15</v>
      </c>
      <c r="G81" s="11">
        <v>12</v>
      </c>
      <c r="H81" s="12">
        <f t="shared" si="2"/>
        <v>97.8</v>
      </c>
    </row>
    <row r="82" spans="1:8" x14ac:dyDescent="0.3">
      <c r="A82" s="2" t="s">
        <v>93</v>
      </c>
      <c r="B82" s="2">
        <v>9</v>
      </c>
      <c r="C82" s="2" t="s">
        <v>110</v>
      </c>
      <c r="D82" s="8" t="s">
        <v>15</v>
      </c>
      <c r="E82" s="9" t="s">
        <v>111</v>
      </c>
      <c r="F82" s="10">
        <v>5</v>
      </c>
      <c r="G82" s="11">
        <v>53</v>
      </c>
      <c r="H82" s="12">
        <f t="shared" si="2"/>
        <v>265</v>
      </c>
    </row>
    <row r="83" spans="1:8" x14ac:dyDescent="0.3">
      <c r="A83" s="2" t="s">
        <v>93</v>
      </c>
      <c r="B83" s="2">
        <v>10</v>
      </c>
      <c r="C83" s="2" t="s">
        <v>112</v>
      </c>
      <c r="D83" s="8" t="s">
        <v>15</v>
      </c>
      <c r="E83" s="9" t="s">
        <v>113</v>
      </c>
      <c r="F83" s="10">
        <v>3.41</v>
      </c>
      <c r="G83" s="11">
        <v>66</v>
      </c>
      <c r="H83" s="12">
        <f t="shared" si="2"/>
        <v>225.06</v>
      </c>
    </row>
    <row r="84" spans="1:8" x14ac:dyDescent="0.3">
      <c r="A84" s="2" t="s">
        <v>93</v>
      </c>
      <c r="B84" s="2">
        <v>11</v>
      </c>
      <c r="C84" s="2" t="s">
        <v>114</v>
      </c>
      <c r="D84" s="8" t="s">
        <v>15</v>
      </c>
      <c r="E84" s="9" t="s">
        <v>115</v>
      </c>
      <c r="F84" s="10">
        <v>2.84</v>
      </c>
      <c r="G84" s="11">
        <v>19</v>
      </c>
      <c r="H84" s="12">
        <f t="shared" si="2"/>
        <v>53.96</v>
      </c>
    </row>
    <row r="85" spans="1:8" x14ac:dyDescent="0.3">
      <c r="A85" s="2" t="s">
        <v>93</v>
      </c>
      <c r="B85" s="2">
        <v>12</v>
      </c>
      <c r="C85" s="2" t="s">
        <v>116</v>
      </c>
      <c r="D85" s="8" t="s">
        <v>15</v>
      </c>
      <c r="E85" s="9" t="s">
        <v>117</v>
      </c>
      <c r="F85" s="10">
        <v>4</v>
      </c>
      <c r="G85" s="11">
        <v>92</v>
      </c>
      <c r="H85" s="12">
        <f t="shared" si="2"/>
        <v>368</v>
      </c>
    </row>
    <row r="86" spans="1:8" x14ac:dyDescent="0.3">
      <c r="A86" s="2" t="s">
        <v>93</v>
      </c>
      <c r="B86" s="2">
        <v>13</v>
      </c>
      <c r="C86" s="2" t="s">
        <v>118</v>
      </c>
      <c r="D86" s="8" t="s">
        <v>15</v>
      </c>
      <c r="E86" s="9" t="s">
        <v>119</v>
      </c>
      <c r="F86" s="10">
        <v>12.5</v>
      </c>
      <c r="G86" s="11">
        <v>11</v>
      </c>
      <c r="H86" s="12">
        <f t="shared" si="2"/>
        <v>137.5</v>
      </c>
    </row>
    <row r="87" spans="1:8" x14ac:dyDescent="0.3">
      <c r="A87" s="2" t="s">
        <v>93</v>
      </c>
      <c r="B87" s="2">
        <v>14</v>
      </c>
      <c r="C87" s="2" t="s">
        <v>120</v>
      </c>
      <c r="D87" s="8" t="s">
        <v>15</v>
      </c>
      <c r="E87" s="9" t="s">
        <v>121</v>
      </c>
      <c r="F87" s="10">
        <v>20</v>
      </c>
      <c r="G87" s="11">
        <v>47</v>
      </c>
      <c r="H87" s="12">
        <f t="shared" si="2"/>
        <v>940</v>
      </c>
    </row>
    <row r="88" spans="1:8" x14ac:dyDescent="0.3">
      <c r="A88" s="2" t="s">
        <v>93</v>
      </c>
      <c r="B88" s="2">
        <v>15</v>
      </c>
      <c r="C88" s="2" t="s">
        <v>122</v>
      </c>
      <c r="D88" s="8" t="s">
        <v>15</v>
      </c>
      <c r="E88" s="9" t="s">
        <v>123</v>
      </c>
      <c r="F88" s="10">
        <v>3</v>
      </c>
      <c r="G88" s="11">
        <v>99</v>
      </c>
      <c r="H88" s="12">
        <f t="shared" si="2"/>
        <v>297</v>
      </c>
    </row>
    <row r="89" spans="1:8" x14ac:dyDescent="0.3">
      <c r="A89" s="2" t="s">
        <v>93</v>
      </c>
      <c r="B89" s="2">
        <v>16</v>
      </c>
      <c r="C89" s="2" t="s">
        <v>124</v>
      </c>
      <c r="D89" s="8" t="s">
        <v>15</v>
      </c>
      <c r="E89" s="9" t="s">
        <v>125</v>
      </c>
      <c r="F89" s="10">
        <v>3.13</v>
      </c>
      <c r="G89" s="11">
        <v>41</v>
      </c>
      <c r="H89" s="12">
        <f t="shared" si="2"/>
        <v>128.33000000000001</v>
      </c>
    </row>
    <row r="90" spans="1:8" x14ac:dyDescent="0.3">
      <c r="A90" s="2" t="s">
        <v>93</v>
      </c>
      <c r="B90" s="2">
        <v>17</v>
      </c>
      <c r="C90" s="2" t="s">
        <v>126</v>
      </c>
      <c r="D90" s="8" t="s">
        <v>15</v>
      </c>
      <c r="E90" s="9" t="s">
        <v>127</v>
      </c>
      <c r="F90" s="10">
        <v>2.8</v>
      </c>
      <c r="G90" s="11">
        <v>55</v>
      </c>
      <c r="H90" s="12">
        <f t="shared" si="2"/>
        <v>154</v>
      </c>
    </row>
    <row r="91" spans="1:8" x14ac:dyDescent="0.3">
      <c r="A91" s="2" t="s">
        <v>93</v>
      </c>
      <c r="B91" s="2">
        <v>18</v>
      </c>
      <c r="C91" s="2" t="s">
        <v>128</v>
      </c>
      <c r="D91" s="8" t="s">
        <v>15</v>
      </c>
      <c r="E91" s="9" t="s">
        <v>129</v>
      </c>
      <c r="F91" s="10">
        <v>4</v>
      </c>
      <c r="G91" s="11">
        <v>27</v>
      </c>
      <c r="H91" s="12">
        <f t="shared" si="2"/>
        <v>108</v>
      </c>
    </row>
    <row r="92" spans="1:8" x14ac:dyDescent="0.3">
      <c r="A92" s="2" t="s">
        <v>93</v>
      </c>
      <c r="B92" s="2">
        <v>19</v>
      </c>
      <c r="C92" s="2" t="s">
        <v>130</v>
      </c>
      <c r="D92" s="8" t="s">
        <v>15</v>
      </c>
      <c r="E92" s="9" t="s">
        <v>131</v>
      </c>
      <c r="F92" s="10">
        <v>12.54</v>
      </c>
      <c r="G92" s="11">
        <v>12</v>
      </c>
      <c r="H92" s="12">
        <f t="shared" si="2"/>
        <v>150.47999999999999</v>
      </c>
    </row>
    <row r="93" spans="1:8" ht="21.6" x14ac:dyDescent="0.3">
      <c r="A93" s="2" t="s">
        <v>93</v>
      </c>
      <c r="B93" s="2">
        <v>20</v>
      </c>
      <c r="C93" s="2" t="s">
        <v>132</v>
      </c>
      <c r="D93" s="8" t="s">
        <v>15</v>
      </c>
      <c r="E93" s="13" t="s">
        <v>133</v>
      </c>
      <c r="F93" s="10">
        <v>8.1999999999999993</v>
      </c>
      <c r="G93" s="11">
        <v>23</v>
      </c>
      <c r="H93" s="12">
        <f t="shared" si="2"/>
        <v>188.6</v>
      </c>
    </row>
    <row r="94" spans="1:8" ht="21.6" x14ac:dyDescent="0.3">
      <c r="A94" s="2" t="s">
        <v>93</v>
      </c>
      <c r="B94" s="2">
        <v>21</v>
      </c>
      <c r="C94" s="2" t="s">
        <v>134</v>
      </c>
      <c r="D94" s="8" t="s">
        <v>15</v>
      </c>
      <c r="E94" s="13" t="s">
        <v>135</v>
      </c>
      <c r="F94" s="10">
        <v>5.67</v>
      </c>
      <c r="G94" s="11">
        <v>34</v>
      </c>
      <c r="H94" s="12">
        <f t="shared" si="2"/>
        <v>192.78</v>
      </c>
    </row>
    <row r="95" spans="1:8" x14ac:dyDescent="0.3">
      <c r="A95" s="2" t="s">
        <v>93</v>
      </c>
      <c r="B95" s="2">
        <v>22</v>
      </c>
      <c r="C95" s="2" t="s">
        <v>136</v>
      </c>
      <c r="D95" s="8" t="s">
        <v>15</v>
      </c>
      <c r="E95" s="9" t="s">
        <v>137</v>
      </c>
      <c r="F95" s="10">
        <v>4</v>
      </c>
      <c r="G95" s="11">
        <v>51</v>
      </c>
      <c r="H95" s="12">
        <f t="shared" si="2"/>
        <v>204</v>
      </c>
    </row>
    <row r="96" spans="1:8" x14ac:dyDescent="0.3">
      <c r="A96" s="2" t="s">
        <v>93</v>
      </c>
      <c r="B96" s="2">
        <v>23</v>
      </c>
      <c r="C96" s="2" t="s">
        <v>138</v>
      </c>
      <c r="D96" s="8" t="s">
        <v>15</v>
      </c>
      <c r="E96" s="9" t="s">
        <v>139</v>
      </c>
      <c r="F96" s="10">
        <v>2.1</v>
      </c>
      <c r="G96" s="11">
        <v>203</v>
      </c>
      <c r="H96" s="12">
        <f t="shared" si="2"/>
        <v>426.3</v>
      </c>
    </row>
    <row r="97" spans="1:8" x14ac:dyDescent="0.3">
      <c r="A97" s="2" t="s">
        <v>93</v>
      </c>
      <c r="B97" s="2">
        <v>24</v>
      </c>
      <c r="C97" s="2" t="s">
        <v>140</v>
      </c>
      <c r="D97" s="8" t="s">
        <v>15</v>
      </c>
      <c r="E97" s="9" t="s">
        <v>141</v>
      </c>
      <c r="F97" s="10">
        <v>3</v>
      </c>
      <c r="G97" s="11">
        <v>55</v>
      </c>
      <c r="H97" s="12">
        <f t="shared" si="2"/>
        <v>165</v>
      </c>
    </row>
    <row r="98" spans="1:8" ht="21.6" x14ac:dyDescent="0.3">
      <c r="A98" s="2" t="s">
        <v>93</v>
      </c>
      <c r="B98" s="2">
        <v>25</v>
      </c>
      <c r="C98" s="2" t="s">
        <v>142</v>
      </c>
      <c r="D98" s="8" t="s">
        <v>15</v>
      </c>
      <c r="E98" s="13" t="s">
        <v>143</v>
      </c>
      <c r="F98" s="10">
        <v>4.25</v>
      </c>
      <c r="G98" s="11">
        <v>118</v>
      </c>
      <c r="H98" s="12">
        <f t="shared" si="2"/>
        <v>501.5</v>
      </c>
    </row>
    <row r="99" spans="1:8" x14ac:dyDescent="0.3">
      <c r="E99" s="6" t="s">
        <v>45</v>
      </c>
      <c r="F99" s="6"/>
      <c r="G99" s="6"/>
      <c r="H99" s="14">
        <f>SUM(H74:H98)</f>
        <v>9697.49</v>
      </c>
    </row>
    <row r="101" spans="1:8" x14ac:dyDescent="0.3">
      <c r="C101" s="6" t="s">
        <v>5</v>
      </c>
      <c r="D101" s="7" t="s">
        <v>6</v>
      </c>
      <c r="E101" s="6" t="s">
        <v>7</v>
      </c>
    </row>
    <row r="102" spans="1:8" x14ac:dyDescent="0.3">
      <c r="C102" s="6" t="s">
        <v>8</v>
      </c>
      <c r="D102" s="7" t="s">
        <v>78</v>
      </c>
      <c r="E102" s="6" t="s">
        <v>79</v>
      </c>
    </row>
    <row r="103" spans="1:8" x14ac:dyDescent="0.3">
      <c r="C103" s="6" t="s">
        <v>48</v>
      </c>
      <c r="D103" s="7" t="s">
        <v>144</v>
      </c>
      <c r="E103" s="6" t="s">
        <v>145</v>
      </c>
    </row>
    <row r="105" spans="1:8" ht="72.599999999999994" x14ac:dyDescent="0.3">
      <c r="A105" s="2" t="s">
        <v>146</v>
      </c>
      <c r="B105" s="2">
        <v>1</v>
      </c>
      <c r="C105" s="2" t="s">
        <v>147</v>
      </c>
      <c r="D105" s="8" t="s">
        <v>15</v>
      </c>
      <c r="E105" s="13" t="s">
        <v>148</v>
      </c>
      <c r="F105" s="10">
        <v>138.32</v>
      </c>
      <c r="G105" s="11">
        <v>5</v>
      </c>
      <c r="H105" s="12">
        <f t="shared" ref="H105:H110" si="3">ROUND(ROUND(F105,2)*ROUND(G105,3),2)</f>
        <v>691.6</v>
      </c>
    </row>
    <row r="106" spans="1:8" x14ac:dyDescent="0.3">
      <c r="A106" s="2" t="s">
        <v>146</v>
      </c>
      <c r="B106" s="2">
        <v>2</v>
      </c>
      <c r="C106" s="2" t="s">
        <v>149</v>
      </c>
      <c r="D106" s="8" t="s">
        <v>15</v>
      </c>
      <c r="E106" s="9" t="s">
        <v>150</v>
      </c>
      <c r="F106" s="10">
        <v>9.0399999999999991</v>
      </c>
      <c r="G106" s="11">
        <v>5</v>
      </c>
      <c r="H106" s="12">
        <f t="shared" si="3"/>
        <v>45.2</v>
      </c>
    </row>
    <row r="107" spans="1:8" x14ac:dyDescent="0.3">
      <c r="A107" s="2" t="s">
        <v>146</v>
      </c>
      <c r="B107" s="2">
        <v>3</v>
      </c>
      <c r="C107" s="2" t="s">
        <v>151</v>
      </c>
      <c r="D107" s="8" t="s">
        <v>15</v>
      </c>
      <c r="E107" s="9" t="s">
        <v>152</v>
      </c>
      <c r="F107" s="10">
        <v>34.119999999999997</v>
      </c>
      <c r="G107" s="11">
        <v>5</v>
      </c>
      <c r="H107" s="12">
        <f t="shared" si="3"/>
        <v>170.6</v>
      </c>
    </row>
    <row r="108" spans="1:8" ht="52.2" x14ac:dyDescent="0.3">
      <c r="A108" s="2" t="s">
        <v>146</v>
      </c>
      <c r="B108" s="2">
        <v>4</v>
      </c>
      <c r="C108" s="2" t="s">
        <v>153</v>
      </c>
      <c r="D108" s="8" t="s">
        <v>15</v>
      </c>
      <c r="E108" s="13" t="s">
        <v>154</v>
      </c>
      <c r="F108" s="10">
        <v>2.98</v>
      </c>
      <c r="G108" s="11">
        <v>895</v>
      </c>
      <c r="H108" s="12">
        <f t="shared" si="3"/>
        <v>2667.1</v>
      </c>
    </row>
    <row r="109" spans="1:8" ht="52.2" x14ac:dyDescent="0.3">
      <c r="A109" s="2" t="s">
        <v>146</v>
      </c>
      <c r="B109" s="2">
        <v>5</v>
      </c>
      <c r="C109" s="2" t="s">
        <v>155</v>
      </c>
      <c r="D109" s="8" t="s">
        <v>15</v>
      </c>
      <c r="E109" s="13" t="s">
        <v>156</v>
      </c>
      <c r="F109" s="10">
        <v>5.04</v>
      </c>
      <c r="G109" s="11">
        <v>1265</v>
      </c>
      <c r="H109" s="12">
        <f t="shared" si="3"/>
        <v>6375.6</v>
      </c>
    </row>
    <row r="110" spans="1:8" x14ac:dyDescent="0.3">
      <c r="A110" s="2" t="s">
        <v>146</v>
      </c>
      <c r="B110" s="2">
        <v>6</v>
      </c>
      <c r="C110" s="2" t="s">
        <v>157</v>
      </c>
      <c r="D110" s="8" t="s">
        <v>15</v>
      </c>
      <c r="E110" s="9" t="s">
        <v>158</v>
      </c>
      <c r="F110" s="10">
        <v>10.92</v>
      </c>
      <c r="G110" s="11">
        <v>96</v>
      </c>
      <c r="H110" s="12">
        <f t="shared" si="3"/>
        <v>1048.32</v>
      </c>
    </row>
    <row r="111" spans="1:8" x14ac:dyDescent="0.3">
      <c r="E111" s="6" t="s">
        <v>45</v>
      </c>
      <c r="F111" s="6"/>
      <c r="G111" s="6"/>
      <c r="H111" s="14">
        <f>SUM(H105:H110)</f>
        <v>10998.42</v>
      </c>
    </row>
    <row r="113" spans="1:8" x14ac:dyDescent="0.3">
      <c r="C113" s="6" t="s">
        <v>5</v>
      </c>
      <c r="D113" s="7" t="s">
        <v>6</v>
      </c>
      <c r="E113" s="6" t="s">
        <v>7</v>
      </c>
    </row>
    <row r="114" spans="1:8" x14ac:dyDescent="0.3">
      <c r="C114" s="6" t="s">
        <v>8</v>
      </c>
      <c r="D114" s="7" t="s">
        <v>144</v>
      </c>
      <c r="E114" s="6" t="s">
        <v>159</v>
      </c>
    </row>
    <row r="115" spans="1:8" x14ac:dyDescent="0.3">
      <c r="C115" s="6" t="s">
        <v>48</v>
      </c>
      <c r="D115" s="7" t="s">
        <v>6</v>
      </c>
      <c r="E115" s="6" t="s">
        <v>160</v>
      </c>
    </row>
    <row r="117" spans="1:8" x14ac:dyDescent="0.3">
      <c r="A117" s="2" t="s">
        <v>161</v>
      </c>
      <c r="B117" s="2">
        <v>1</v>
      </c>
      <c r="C117" s="2" t="s">
        <v>162</v>
      </c>
      <c r="D117" s="8" t="s">
        <v>15</v>
      </c>
      <c r="E117" s="9" t="s">
        <v>163</v>
      </c>
      <c r="F117" s="10">
        <v>327.64</v>
      </c>
      <c r="G117" s="11">
        <v>2</v>
      </c>
      <c r="H117" s="12">
        <f>ROUND(ROUND(F117,2)*ROUND(G117,3),2)</f>
        <v>655.28</v>
      </c>
    </row>
    <row r="118" spans="1:8" x14ac:dyDescent="0.3">
      <c r="A118" s="2" t="s">
        <v>161</v>
      </c>
      <c r="B118" s="2">
        <v>2</v>
      </c>
      <c r="C118" s="2" t="s">
        <v>164</v>
      </c>
      <c r="D118" s="8" t="s">
        <v>15</v>
      </c>
      <c r="E118" s="9" t="s">
        <v>165</v>
      </c>
      <c r="F118" s="10">
        <v>41.13</v>
      </c>
      <c r="G118" s="11">
        <v>2</v>
      </c>
      <c r="H118" s="12">
        <f>ROUND(ROUND(F118,2)*ROUND(G118,3),2)</f>
        <v>82.26</v>
      </c>
    </row>
    <row r="119" spans="1:8" x14ac:dyDescent="0.3">
      <c r="A119" s="2" t="s">
        <v>161</v>
      </c>
      <c r="B119" s="2">
        <v>3</v>
      </c>
      <c r="C119" s="2" t="s">
        <v>166</v>
      </c>
      <c r="D119" s="8" t="s">
        <v>15</v>
      </c>
      <c r="E119" s="9" t="s">
        <v>167</v>
      </c>
      <c r="F119" s="10">
        <v>705.44</v>
      </c>
      <c r="G119" s="11">
        <v>2</v>
      </c>
      <c r="H119" s="12">
        <f>ROUND(ROUND(F119,2)*ROUND(G119,3),2)</f>
        <v>1410.88</v>
      </c>
    </row>
    <row r="120" spans="1:8" x14ac:dyDescent="0.3">
      <c r="E120" s="6" t="s">
        <v>45</v>
      </c>
      <c r="F120" s="6"/>
      <c r="G120" s="6"/>
      <c r="H120" s="14">
        <f>SUM(H117:H119)</f>
        <v>2148.42</v>
      </c>
    </row>
    <row r="122" spans="1:8" x14ac:dyDescent="0.3">
      <c r="C122" s="6" t="s">
        <v>5</v>
      </c>
      <c r="D122" s="7" t="s">
        <v>6</v>
      </c>
      <c r="E122" s="6" t="s">
        <v>7</v>
      </c>
    </row>
    <row r="123" spans="1:8" x14ac:dyDescent="0.3">
      <c r="C123" s="6" t="s">
        <v>8</v>
      </c>
      <c r="D123" s="7" t="s">
        <v>144</v>
      </c>
      <c r="E123" s="6" t="s">
        <v>159</v>
      </c>
    </row>
    <row r="124" spans="1:8" x14ac:dyDescent="0.3">
      <c r="C124" s="6" t="s">
        <v>48</v>
      </c>
      <c r="D124" s="7" t="s">
        <v>46</v>
      </c>
      <c r="E124" s="6" t="s">
        <v>168</v>
      </c>
    </row>
    <row r="126" spans="1:8" x14ac:dyDescent="0.3">
      <c r="A126" s="2" t="s">
        <v>169</v>
      </c>
      <c r="B126" s="2">
        <v>1</v>
      </c>
      <c r="C126" s="2" t="s">
        <v>170</v>
      </c>
      <c r="D126" s="8" t="s">
        <v>15</v>
      </c>
      <c r="E126" s="9" t="s">
        <v>171</v>
      </c>
      <c r="F126" s="10">
        <v>13.78</v>
      </c>
      <c r="G126" s="11">
        <v>13</v>
      </c>
      <c r="H126" s="12">
        <f t="shared" ref="H126:H134" si="4">ROUND(ROUND(F126,2)*ROUND(G126,3),2)</f>
        <v>179.14</v>
      </c>
    </row>
    <row r="127" spans="1:8" x14ac:dyDescent="0.3">
      <c r="A127" s="2" t="s">
        <v>169</v>
      </c>
      <c r="B127" s="2">
        <v>2</v>
      </c>
      <c r="C127" s="2" t="s">
        <v>172</v>
      </c>
      <c r="D127" s="8" t="s">
        <v>15</v>
      </c>
      <c r="E127" s="9" t="s">
        <v>173</v>
      </c>
      <c r="F127" s="10">
        <v>13.75</v>
      </c>
      <c r="G127" s="11">
        <v>13</v>
      </c>
      <c r="H127" s="12">
        <f t="shared" si="4"/>
        <v>178.75</v>
      </c>
    </row>
    <row r="128" spans="1:8" x14ac:dyDescent="0.3">
      <c r="A128" s="2" t="s">
        <v>169</v>
      </c>
      <c r="B128" s="2">
        <v>3</v>
      </c>
      <c r="C128" s="2" t="s">
        <v>174</v>
      </c>
      <c r="D128" s="8" t="s">
        <v>52</v>
      </c>
      <c r="E128" s="9" t="s">
        <v>175</v>
      </c>
      <c r="F128" s="10">
        <v>4.0199999999999996</v>
      </c>
      <c r="G128" s="11">
        <v>1311</v>
      </c>
      <c r="H128" s="12">
        <f t="shared" si="4"/>
        <v>5270.22</v>
      </c>
    </row>
    <row r="129" spans="1:8" x14ac:dyDescent="0.3">
      <c r="A129" s="2" t="s">
        <v>169</v>
      </c>
      <c r="B129" s="2">
        <v>4</v>
      </c>
      <c r="C129" s="2" t="s">
        <v>176</v>
      </c>
      <c r="D129" s="8" t="s">
        <v>15</v>
      </c>
      <c r="E129" s="9" t="s">
        <v>177</v>
      </c>
      <c r="F129" s="10">
        <v>14.44</v>
      </c>
      <c r="G129" s="11">
        <v>5</v>
      </c>
      <c r="H129" s="12">
        <f t="shared" si="4"/>
        <v>72.2</v>
      </c>
    </row>
    <row r="130" spans="1:8" x14ac:dyDescent="0.3">
      <c r="A130" s="2" t="s">
        <v>169</v>
      </c>
      <c r="B130" s="2">
        <v>5</v>
      </c>
      <c r="C130" s="2" t="s">
        <v>178</v>
      </c>
      <c r="D130" s="8" t="s">
        <v>52</v>
      </c>
      <c r="E130" s="9" t="s">
        <v>179</v>
      </c>
      <c r="F130" s="10">
        <v>3.24</v>
      </c>
      <c r="G130" s="11">
        <v>140</v>
      </c>
      <c r="H130" s="12">
        <f t="shared" si="4"/>
        <v>453.6</v>
      </c>
    </row>
    <row r="131" spans="1:8" x14ac:dyDescent="0.3">
      <c r="A131" s="2" t="s">
        <v>169</v>
      </c>
      <c r="B131" s="2">
        <v>6</v>
      </c>
      <c r="C131" s="2" t="s">
        <v>180</v>
      </c>
      <c r="D131" s="8" t="s">
        <v>52</v>
      </c>
      <c r="E131" s="9" t="s">
        <v>181</v>
      </c>
      <c r="F131" s="10">
        <v>4.3</v>
      </c>
      <c r="G131" s="11">
        <v>10</v>
      </c>
      <c r="H131" s="12">
        <f t="shared" si="4"/>
        <v>43</v>
      </c>
    </row>
    <row r="132" spans="1:8" ht="133.80000000000001" x14ac:dyDescent="0.3">
      <c r="A132" s="2" t="s">
        <v>169</v>
      </c>
      <c r="B132" s="2">
        <v>7</v>
      </c>
      <c r="C132" s="2" t="s">
        <v>182</v>
      </c>
      <c r="D132" s="8" t="s">
        <v>52</v>
      </c>
      <c r="E132" s="13" t="s">
        <v>183</v>
      </c>
      <c r="F132" s="10">
        <v>6.99</v>
      </c>
      <c r="G132" s="11">
        <v>40</v>
      </c>
      <c r="H132" s="12">
        <f t="shared" si="4"/>
        <v>279.60000000000002</v>
      </c>
    </row>
    <row r="133" spans="1:8" ht="144" x14ac:dyDescent="0.3">
      <c r="A133" s="2" t="s">
        <v>169</v>
      </c>
      <c r="B133" s="2">
        <v>8</v>
      </c>
      <c r="C133" s="2" t="s">
        <v>184</v>
      </c>
      <c r="D133" s="8" t="s">
        <v>52</v>
      </c>
      <c r="E133" s="13" t="s">
        <v>185</v>
      </c>
      <c r="F133" s="10">
        <v>11.96</v>
      </c>
      <c r="G133" s="11">
        <v>40</v>
      </c>
      <c r="H133" s="12">
        <f t="shared" si="4"/>
        <v>478.4</v>
      </c>
    </row>
    <row r="134" spans="1:8" ht="215.4" x14ac:dyDescent="0.3">
      <c r="A134" s="2" t="s">
        <v>169</v>
      </c>
      <c r="B134" s="2">
        <v>9</v>
      </c>
      <c r="C134" s="2" t="s">
        <v>186</v>
      </c>
      <c r="D134" s="8" t="s">
        <v>29</v>
      </c>
      <c r="E134" s="13" t="s">
        <v>187</v>
      </c>
      <c r="F134" s="10">
        <v>185.5</v>
      </c>
      <c r="G134" s="11">
        <v>6.6</v>
      </c>
      <c r="H134" s="12">
        <f t="shared" si="4"/>
        <v>1224.3</v>
      </c>
    </row>
    <row r="135" spans="1:8" x14ac:dyDescent="0.3">
      <c r="E135" s="6" t="s">
        <v>45</v>
      </c>
      <c r="F135" s="6"/>
      <c r="G135" s="6"/>
      <c r="H135" s="14">
        <f>SUM(H126:H134)</f>
        <v>8179.2100000000009</v>
      </c>
    </row>
    <row r="137" spans="1:8" x14ac:dyDescent="0.3">
      <c r="C137" s="6" t="s">
        <v>5</v>
      </c>
      <c r="D137" s="7" t="s">
        <v>6</v>
      </c>
      <c r="E137" s="6" t="s">
        <v>7</v>
      </c>
    </row>
    <row r="138" spans="1:8" x14ac:dyDescent="0.3">
      <c r="C138" s="6" t="s">
        <v>8</v>
      </c>
      <c r="D138" s="7" t="s">
        <v>144</v>
      </c>
      <c r="E138" s="6" t="s">
        <v>159</v>
      </c>
    </row>
    <row r="139" spans="1:8" x14ac:dyDescent="0.3">
      <c r="C139" s="6" t="s">
        <v>48</v>
      </c>
      <c r="D139" s="7" t="s">
        <v>78</v>
      </c>
      <c r="E139" s="6" t="s">
        <v>188</v>
      </c>
    </row>
    <row r="141" spans="1:8" ht="103.2" x14ac:dyDescent="0.3">
      <c r="A141" s="2" t="s">
        <v>189</v>
      </c>
      <c r="B141" s="2">
        <v>1</v>
      </c>
      <c r="C141" s="2" t="s">
        <v>190</v>
      </c>
      <c r="D141" s="8" t="s">
        <v>15</v>
      </c>
      <c r="E141" s="13" t="s">
        <v>191</v>
      </c>
      <c r="F141" s="10">
        <v>450.79</v>
      </c>
      <c r="G141" s="11">
        <v>2</v>
      </c>
      <c r="H141" s="12">
        <f>ROUND(ROUND(F141,2)*ROUND(G141,3),2)</f>
        <v>901.58</v>
      </c>
    </row>
    <row r="142" spans="1:8" x14ac:dyDescent="0.3">
      <c r="A142" s="2" t="s">
        <v>189</v>
      </c>
      <c r="B142" s="2">
        <v>2</v>
      </c>
      <c r="C142" s="2" t="s">
        <v>192</v>
      </c>
      <c r="D142" s="8" t="s">
        <v>193</v>
      </c>
      <c r="E142" s="9" t="s">
        <v>194</v>
      </c>
      <c r="F142" s="10">
        <v>850</v>
      </c>
      <c r="G142" s="11">
        <v>1</v>
      </c>
      <c r="H142" s="12">
        <f>ROUND(ROUND(F142,2)*ROUND(G142,3),2)</f>
        <v>850</v>
      </c>
    </row>
    <row r="143" spans="1:8" x14ac:dyDescent="0.3">
      <c r="E143" s="6" t="s">
        <v>45</v>
      </c>
      <c r="F143" s="6"/>
      <c r="G143" s="6"/>
      <c r="H143" s="14">
        <f>SUM(H141:H142)</f>
        <v>1751.58</v>
      </c>
    </row>
    <row r="145" spans="1:8" x14ac:dyDescent="0.3">
      <c r="C145" s="6" t="s">
        <v>5</v>
      </c>
      <c r="D145" s="7" t="s">
        <v>6</v>
      </c>
      <c r="E145" s="6" t="s">
        <v>7</v>
      </c>
    </row>
    <row r="146" spans="1:8" x14ac:dyDescent="0.3">
      <c r="C146" s="6" t="s">
        <v>8</v>
      </c>
      <c r="D146" s="7" t="s">
        <v>195</v>
      </c>
      <c r="E146" s="6" t="s">
        <v>196</v>
      </c>
    </row>
    <row r="148" spans="1:8" ht="52.2" x14ac:dyDescent="0.3">
      <c r="A148" s="2" t="s">
        <v>197</v>
      </c>
      <c r="B148" s="2">
        <v>1</v>
      </c>
      <c r="C148" s="2" t="s">
        <v>198</v>
      </c>
      <c r="D148" s="8" t="s">
        <v>52</v>
      </c>
      <c r="E148" s="13" t="s">
        <v>199</v>
      </c>
      <c r="F148" s="10">
        <v>30.41</v>
      </c>
      <c r="G148" s="11">
        <v>200</v>
      </c>
      <c r="H148" s="12">
        <f t="shared" ref="H148:H154" si="5">ROUND(ROUND(F148,2)*ROUND(G148,3),2)</f>
        <v>6082</v>
      </c>
    </row>
    <row r="149" spans="1:8" ht="144" x14ac:dyDescent="0.3">
      <c r="A149" s="2" t="s">
        <v>197</v>
      </c>
      <c r="B149" s="2">
        <v>2</v>
      </c>
      <c r="C149" s="2" t="s">
        <v>200</v>
      </c>
      <c r="D149" s="8" t="s">
        <v>201</v>
      </c>
      <c r="E149" s="13" t="s">
        <v>202</v>
      </c>
      <c r="F149" s="10">
        <v>157.99</v>
      </c>
      <c r="G149" s="11">
        <v>3</v>
      </c>
      <c r="H149" s="12">
        <f t="shared" si="5"/>
        <v>473.97</v>
      </c>
    </row>
    <row r="150" spans="1:8" ht="164.4" x14ac:dyDescent="0.3">
      <c r="A150" s="2" t="s">
        <v>197</v>
      </c>
      <c r="B150" s="2">
        <v>3</v>
      </c>
      <c r="C150" s="2" t="s">
        <v>203</v>
      </c>
      <c r="D150" s="8" t="s">
        <v>201</v>
      </c>
      <c r="E150" s="13" t="s">
        <v>204</v>
      </c>
      <c r="F150" s="10">
        <v>173.99</v>
      </c>
      <c r="G150" s="11">
        <v>3</v>
      </c>
      <c r="H150" s="12">
        <f t="shared" si="5"/>
        <v>521.97</v>
      </c>
    </row>
    <row r="151" spans="1:8" ht="113.4" x14ac:dyDescent="0.3">
      <c r="A151" s="2" t="s">
        <v>197</v>
      </c>
      <c r="B151" s="2">
        <v>4</v>
      </c>
      <c r="C151" s="2" t="s">
        <v>205</v>
      </c>
      <c r="D151" s="8" t="s">
        <v>15</v>
      </c>
      <c r="E151" s="13" t="s">
        <v>206</v>
      </c>
      <c r="F151" s="10">
        <v>22.29</v>
      </c>
      <c r="G151" s="11">
        <v>1</v>
      </c>
      <c r="H151" s="12">
        <f t="shared" si="5"/>
        <v>22.29</v>
      </c>
    </row>
    <row r="152" spans="1:8" ht="103.2" x14ac:dyDescent="0.3">
      <c r="A152" s="2" t="s">
        <v>197</v>
      </c>
      <c r="B152" s="2">
        <v>5</v>
      </c>
      <c r="C152" s="2" t="s">
        <v>207</v>
      </c>
      <c r="D152" s="8" t="s">
        <v>15</v>
      </c>
      <c r="E152" s="13" t="s">
        <v>208</v>
      </c>
      <c r="F152" s="10">
        <v>15.24</v>
      </c>
      <c r="G152" s="11">
        <v>3</v>
      </c>
      <c r="H152" s="12">
        <f t="shared" si="5"/>
        <v>45.72</v>
      </c>
    </row>
    <row r="153" spans="1:8" ht="82.8" x14ac:dyDescent="0.3">
      <c r="A153" s="2" t="s">
        <v>197</v>
      </c>
      <c r="B153" s="2">
        <v>6</v>
      </c>
      <c r="C153" s="2" t="s">
        <v>209</v>
      </c>
      <c r="D153" s="8" t="s">
        <v>15</v>
      </c>
      <c r="E153" s="13" t="s">
        <v>210</v>
      </c>
      <c r="F153" s="10">
        <v>0.87</v>
      </c>
      <c r="G153" s="11">
        <v>15</v>
      </c>
      <c r="H153" s="12">
        <f t="shared" si="5"/>
        <v>13.05</v>
      </c>
    </row>
    <row r="154" spans="1:8" ht="103.2" x14ac:dyDescent="0.3">
      <c r="A154" s="2" t="s">
        <v>197</v>
      </c>
      <c r="B154" s="2">
        <v>7</v>
      </c>
      <c r="C154" s="2" t="s">
        <v>211</v>
      </c>
      <c r="D154" s="8" t="s">
        <v>15</v>
      </c>
      <c r="E154" s="13" t="s">
        <v>212</v>
      </c>
      <c r="F154" s="10">
        <v>10.73</v>
      </c>
      <c r="G154" s="11">
        <v>1</v>
      </c>
      <c r="H154" s="12">
        <f t="shared" si="5"/>
        <v>10.73</v>
      </c>
    </row>
    <row r="155" spans="1:8" x14ac:dyDescent="0.3">
      <c r="E155" s="6" t="s">
        <v>45</v>
      </c>
      <c r="F155" s="6"/>
      <c r="G155" s="6"/>
      <c r="H155" s="14">
        <f>SUM(H148:H154)</f>
        <v>7169.7300000000005</v>
      </c>
    </row>
    <row r="157" spans="1:8" x14ac:dyDescent="0.3">
      <c r="C157" s="6" t="s">
        <v>5</v>
      </c>
      <c r="D157" s="7" t="s">
        <v>6</v>
      </c>
      <c r="E157" s="6" t="s">
        <v>7</v>
      </c>
    </row>
    <row r="158" spans="1:8" x14ac:dyDescent="0.3">
      <c r="C158" s="6" t="s">
        <v>8</v>
      </c>
      <c r="D158" s="7" t="s">
        <v>213</v>
      </c>
      <c r="E158" s="6" t="s">
        <v>214</v>
      </c>
    </row>
    <row r="160" spans="1:8" x14ac:dyDescent="0.3">
      <c r="A160" s="2" t="s">
        <v>215</v>
      </c>
      <c r="B160" s="2">
        <v>1</v>
      </c>
      <c r="C160" s="2" t="s">
        <v>216</v>
      </c>
      <c r="D160" s="8" t="s">
        <v>15</v>
      </c>
      <c r="E160" s="9" t="s">
        <v>217</v>
      </c>
      <c r="F160" s="10">
        <v>17.34</v>
      </c>
      <c r="G160" s="11">
        <v>5</v>
      </c>
      <c r="H160" s="12">
        <f>ROUND(ROUND(F160,2)*ROUND(G160,3),2)</f>
        <v>86.7</v>
      </c>
    </row>
    <row r="161" spans="1:8" x14ac:dyDescent="0.3">
      <c r="A161" s="2" t="s">
        <v>215</v>
      </c>
      <c r="B161" s="2">
        <v>2</v>
      </c>
      <c r="C161" s="2" t="s">
        <v>218</v>
      </c>
      <c r="D161" s="8" t="s">
        <v>12</v>
      </c>
      <c r="E161" s="9" t="s">
        <v>219</v>
      </c>
      <c r="F161" s="10">
        <v>10.46</v>
      </c>
      <c r="G161" s="11">
        <v>416</v>
      </c>
      <c r="H161" s="12">
        <f>ROUND(ROUND(F161,2)*ROUND(G161,3),2)</f>
        <v>4351.3599999999997</v>
      </c>
    </row>
    <row r="162" spans="1:8" x14ac:dyDescent="0.3">
      <c r="E162" s="6" t="s">
        <v>45</v>
      </c>
      <c r="F162" s="6"/>
      <c r="G162" s="6"/>
      <c r="H162" s="14">
        <f>SUM(H160:H161)</f>
        <v>4438.0599999999995</v>
      </c>
    </row>
    <row r="164" spans="1:8" x14ac:dyDescent="0.3">
      <c r="C164" s="6" t="s">
        <v>5</v>
      </c>
      <c r="D164" s="7" t="s">
        <v>6</v>
      </c>
      <c r="E164" s="6" t="s">
        <v>7</v>
      </c>
    </row>
    <row r="165" spans="1:8" x14ac:dyDescent="0.3">
      <c r="C165" s="6" t="s">
        <v>8</v>
      </c>
      <c r="D165" s="7" t="s">
        <v>220</v>
      </c>
      <c r="E165" s="6" t="s">
        <v>221</v>
      </c>
    </row>
    <row r="167" spans="1:8" ht="195" x14ac:dyDescent="0.3">
      <c r="A167" s="2" t="s">
        <v>222</v>
      </c>
      <c r="B167" s="2">
        <v>1</v>
      </c>
      <c r="C167" s="2" t="s">
        <v>223</v>
      </c>
      <c r="D167" s="8" t="s">
        <v>29</v>
      </c>
      <c r="E167" s="13" t="s">
        <v>224</v>
      </c>
      <c r="F167" s="10">
        <v>16.57</v>
      </c>
      <c r="G167" s="11">
        <v>10.125</v>
      </c>
      <c r="H167" s="12">
        <f>ROUND(ROUND(F167,2)*ROUND(G167,3),2)</f>
        <v>167.77</v>
      </c>
    </row>
    <row r="168" spans="1:8" x14ac:dyDescent="0.3">
      <c r="A168" s="2" t="s">
        <v>222</v>
      </c>
      <c r="B168" s="2">
        <v>2</v>
      </c>
      <c r="C168" s="2" t="s">
        <v>225</v>
      </c>
      <c r="D168" s="8" t="s">
        <v>29</v>
      </c>
      <c r="E168" s="9" t="s">
        <v>226</v>
      </c>
      <c r="F168" s="10">
        <v>8.42</v>
      </c>
      <c r="G168" s="11">
        <v>99.55</v>
      </c>
      <c r="H168" s="12">
        <f>ROUND(ROUND(F168,2)*ROUND(G168,3),2)</f>
        <v>838.21</v>
      </c>
    </row>
    <row r="169" spans="1:8" x14ac:dyDescent="0.3">
      <c r="E169" s="6" t="s">
        <v>45</v>
      </c>
      <c r="F169" s="6"/>
      <c r="G169" s="6"/>
      <c r="H169" s="14">
        <f>SUM(H167:H168)</f>
        <v>1005.98</v>
      </c>
    </row>
    <row r="171" spans="1:8" x14ac:dyDescent="0.3">
      <c r="E171" s="15" t="s">
        <v>227</v>
      </c>
      <c r="H171" s="16">
        <f>SUM(H9:H170)/2</f>
        <v>91711.030000000057</v>
      </c>
    </row>
  </sheetData>
  <sheetProtection sheet="1"/>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Silvia Ribas i Margarit</cp:lastModifiedBy>
  <dcterms:created xsi:type="dcterms:W3CDTF">2026-03-24T14:39:34Z</dcterms:created>
  <dcterms:modified xsi:type="dcterms:W3CDTF">2026-03-25T04:53:38Z</dcterms:modified>
</cp:coreProperties>
</file>