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/Exp 2025-102 Fases 2 Comptadors digitals/"/>
    </mc:Choice>
  </mc:AlternateContent>
  <xr:revisionPtr revIDLastSave="18" documentId="8_{28DFE5FE-2276-4085-A3E6-30BE62D7678C}" xr6:coauthVersionLast="47" xr6:coauthVersionMax="47" xr10:uidLastSave="{7ECEB938-DAC5-415C-93F7-DC3DCC5D97F2}"/>
  <bookViews>
    <workbookView xWindow="-120" yWindow="-120" windowWidth="30960" windowHeight="16800" xr2:uid="{23974622-EC39-43BA-A856-13DA90A01ABA}"/>
  </bookViews>
  <sheets>
    <sheet name="FASE-2 Subministra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6" i="1" l="1"/>
  <c r="D7" i="1" s="1"/>
  <c r="D9" i="1" s="1"/>
  <c r="F6" i="1"/>
  <c r="F7" i="1" s="1"/>
  <c r="F9" i="1" s="1"/>
  <c r="F11" i="1" l="1"/>
  <c r="D11" i="1"/>
  <c r="D12" i="1" l="1"/>
  <c r="D13" i="1" s="1"/>
  <c r="F12" i="1" l="1"/>
  <c r="F13" i="1" s="1"/>
</calcChain>
</file>

<file path=xl/sharedStrings.xml><?xml version="1.0" encoding="utf-8"?>
<sst xmlns="http://schemas.openxmlformats.org/spreadsheetml/2006/main" count="15" uniqueCount="15">
  <si>
    <t>Preu licitació</t>
  </si>
  <si>
    <t>Amidament</t>
  </si>
  <si>
    <t>Import licitació</t>
  </si>
  <si>
    <t>Preu OFERTA</t>
  </si>
  <si>
    <t>Import OFERTA</t>
  </si>
  <si>
    <t>IMPORT TOTAL DEL PRESSUPOST FASE 2</t>
  </si>
  <si>
    <t>TOTAL PRESSUPOST DE LICITACIÓ (IVA EXCLÒS)</t>
  </si>
  <si>
    <t>IVA 21%</t>
  </si>
  <si>
    <t>TOTAL PRESSUPOST DE LICITACIÓ (IVA INCLÒS)</t>
  </si>
  <si>
    <t>Subministraments</t>
  </si>
  <si>
    <t>Subministrament de Comptador de mesura per ultrasons, amb detecció acústica de fuites, amb cos de PPS amb un 40% de fibra de vidre, grau de protecció IP68. 
Inclou alimentació per bateria de liti tipus C (16 anys), filtre premuntat, i comunicació Wireless Mbus C1 (868MHz).
- Marca: Kamstrup o equivalent
- Model: FLOWIQ 2200 Multical Ultrasonic.
- Dimensió comptador: 110mm / DN15.
- Cabal: Q3 de 2.5 m3/h.
- Connexions: G3/4 (R1/32).
- Pressió nominal: PN16.
- Rang dinàmic: R250.
S'inclou:
- Joc de racors i junta DN15 per connexió a canonada existent.
- Accessoris de muntatge.</t>
  </si>
  <si>
    <t>Emplenar les caselles grogues !!! Mai posar un valor superior al de licitació.</t>
  </si>
  <si>
    <t>Pressupost FASE 2</t>
  </si>
  <si>
    <t>Subministraments Comptadors domiciliaris</t>
  </si>
  <si>
    <t>Subministrament de comptadors digitals i una plataforma de seguiment per la inversió en la FASE 2 del Projecte d’instal·lació de 7.900 comptadors digitals per la millora de la gestió de l’aigua mitjançant l’augment de l’eficiència de la xarxa d’abastament i distribució d’aigua potable del municipi de Sant Quirze del Vallès gestionada per l’empresa Serveis Municipals Sant Quirze S.L.U. – SQVaigua, P24-03.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</si>
</sst>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#,###,##0.00"/>
    <numFmt numFmtId="165" formatCode="###,###,##0.000"/>
  </numFmts>
  <fonts count="8" x14ac:knownFonts="1">
    <font>
      <sz val="11"/>
      <color theme="1"/>
      <name val="Figtree"/>
      <family val="2"/>
    </font>
    <font>
      <sz val="11"/>
      <color rgb="FF000000"/>
      <name val="Calibri"/>
      <family val="2"/>
    </font>
    <font>
      <sz val="12"/>
      <color rgb="FF000000"/>
      <name val="Figtree"/>
    </font>
    <font>
      <b/>
      <sz val="12"/>
      <color rgb="FF000000"/>
      <name val="Figtree"/>
    </font>
    <font>
      <sz val="11"/>
      <color theme="1"/>
      <name val="Aptos Narrow"/>
      <family val="2"/>
      <scheme val="minor"/>
    </font>
    <font>
      <b/>
      <sz val="11"/>
      <color theme="1"/>
      <name val="Figtree"/>
    </font>
    <font>
      <sz val="11"/>
      <color theme="1"/>
      <name val="Figtree"/>
    </font>
    <font>
      <sz val="8"/>
      <name val="Figtre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 applyNumberFormat="0" applyBorder="0" applyAlignment="0"/>
  </cellStyleXfs>
  <cellXfs count="24">
    <xf numFmtId="0" fontId="0" fillId="0" borderId="0" xfId="0"/>
    <xf numFmtId="164" fontId="2" fillId="3" borderId="1" xfId="2" applyNumberFormat="1" applyFont="1" applyFill="1" applyBorder="1" applyProtection="1">
      <protection locked="0"/>
    </xf>
    <xf numFmtId="44" fontId="2" fillId="0" borderId="0" xfId="1" applyFont="1" applyProtection="1"/>
    <xf numFmtId="44" fontId="2" fillId="0" borderId="1" xfId="1" applyFont="1" applyBorder="1" applyProtection="1"/>
    <xf numFmtId="44" fontId="3" fillId="0" borderId="1" xfId="1" applyFont="1" applyBorder="1" applyProtection="1"/>
    <xf numFmtId="44" fontId="3" fillId="2" borderId="1" xfId="1" applyFont="1" applyFill="1" applyBorder="1" applyAlignment="1" applyProtection="1">
      <alignment horizontal="right"/>
    </xf>
    <xf numFmtId="0" fontId="2" fillId="0" borderId="0" xfId="2" applyFont="1"/>
    <xf numFmtId="0" fontId="3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3" fillId="2" borderId="1" xfId="2" applyFont="1" applyFill="1" applyBorder="1" applyAlignment="1">
      <alignment horizontal="right"/>
    </xf>
    <xf numFmtId="0" fontId="3" fillId="2" borderId="1" xfId="2" applyFont="1" applyFill="1" applyBorder="1" applyAlignment="1">
      <alignment horizontal="right" wrapText="1"/>
    </xf>
    <xf numFmtId="0" fontId="2" fillId="0" borderId="1" xfId="2" applyFont="1" applyBorder="1" applyAlignment="1">
      <alignment wrapText="1"/>
    </xf>
    <xf numFmtId="164" fontId="2" fillId="0" borderId="1" xfId="2" applyNumberFormat="1" applyFont="1" applyBorder="1"/>
    <xf numFmtId="165" fontId="2" fillId="0" borderId="1" xfId="2" applyNumberFormat="1" applyFont="1" applyBorder="1" applyAlignment="1">
      <alignment wrapText="1"/>
    </xf>
    <xf numFmtId="0" fontId="3" fillId="0" borderId="1" xfId="2" applyFont="1" applyBorder="1" applyAlignment="1">
      <alignment wrapText="1"/>
    </xf>
    <xf numFmtId="0" fontId="2" fillId="0" borderId="1" xfId="2" applyFont="1" applyBorder="1"/>
    <xf numFmtId="0" fontId="3" fillId="4" borderId="2" xfId="2" applyFont="1" applyFill="1" applyBorder="1" applyAlignment="1">
      <alignment wrapText="1"/>
    </xf>
    <xf numFmtId="0" fontId="3" fillId="0" borderId="1" xfId="2" applyFont="1" applyBorder="1" applyAlignment="1">
      <alignment horizontal="left" wrapText="1"/>
    </xf>
    <xf numFmtId="0" fontId="3" fillId="0" borderId="1" xfId="2" applyFont="1" applyBorder="1"/>
    <xf numFmtId="0" fontId="5" fillId="0" borderId="1" xfId="0" applyFont="1" applyBorder="1" applyAlignment="1">
      <alignment wrapText="1"/>
    </xf>
    <xf numFmtId="44" fontId="5" fillId="0" borderId="1" xfId="1" applyFont="1" applyFill="1" applyBorder="1" applyProtection="1"/>
    <xf numFmtId="0" fontId="6" fillId="0" borderId="1" xfId="0" applyFont="1" applyBorder="1" applyAlignment="1">
      <alignment wrapText="1"/>
    </xf>
    <xf numFmtId="44" fontId="6" fillId="0" borderId="1" xfId="1" applyFont="1" applyFill="1" applyBorder="1" applyProtection="1"/>
    <xf numFmtId="0" fontId="2" fillId="0" borderId="1" xfId="2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Normal 2" xfId="2" xr:uid="{3B9A46DC-4FAD-4461-9E2A-7E4717CD8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F7A5-0689-47AB-B69D-163B607C2199}">
  <sheetPr>
    <pageSetUpPr fitToPage="1"/>
  </sheetPr>
  <dimension ref="A1:F13"/>
  <sheetViews>
    <sheetView showGridLines="0" tabSelected="1" workbookViewId="0">
      <selection sqref="A1:F1"/>
    </sheetView>
  </sheetViews>
  <sheetFormatPr defaultColWidth="6.09765625" defaultRowHeight="15.75" x14ac:dyDescent="0.25"/>
  <cols>
    <col min="1" max="1" width="59" style="8" bestFit="1" customWidth="1"/>
    <col min="2" max="2" width="12.09765625" style="6" bestFit="1" customWidth="1"/>
    <col min="3" max="3" width="21.59765625" style="8" customWidth="1"/>
    <col min="4" max="4" width="17.796875" style="2" customWidth="1"/>
    <col min="5" max="5" width="12.19921875" style="6" bestFit="1" customWidth="1"/>
    <col min="6" max="6" width="15.59765625" style="2" bestFit="1" customWidth="1"/>
    <col min="7" max="7" width="6.09765625" style="6"/>
    <col min="8" max="8" width="7.5" style="6" bestFit="1" customWidth="1"/>
    <col min="9" max="9" width="15.296875" style="6" bestFit="1" customWidth="1"/>
    <col min="10" max="10" width="14.5" style="6" bestFit="1" customWidth="1"/>
    <col min="11" max="11" width="11.796875" style="6" bestFit="1" customWidth="1"/>
    <col min="12" max="16384" width="6.09765625" style="6"/>
  </cols>
  <sheetData>
    <row r="1" spans="1:6" ht="56.25" customHeight="1" x14ac:dyDescent="0.25">
      <c r="A1" s="23" t="s">
        <v>14</v>
      </c>
      <c r="B1" s="23"/>
      <c r="C1" s="23"/>
      <c r="D1" s="23"/>
      <c r="E1" s="23"/>
      <c r="F1" s="23"/>
    </row>
    <row r="3" spans="1:6" x14ac:dyDescent="0.25">
      <c r="A3" s="7" t="s">
        <v>12</v>
      </c>
    </row>
    <row r="4" spans="1:6" x14ac:dyDescent="0.25">
      <c r="A4" s="7" t="s">
        <v>13</v>
      </c>
    </row>
    <row r="5" spans="1:6" x14ac:dyDescent="0.25">
      <c r="B5" s="9" t="s">
        <v>0</v>
      </c>
      <c r="C5" s="10" t="s">
        <v>1</v>
      </c>
      <c r="D5" s="5" t="s">
        <v>2</v>
      </c>
      <c r="E5" s="9" t="s">
        <v>3</v>
      </c>
      <c r="F5" s="5" t="s">
        <v>4</v>
      </c>
    </row>
    <row r="6" spans="1:6" ht="267.75" x14ac:dyDescent="0.25">
      <c r="A6" s="11" t="s">
        <v>10</v>
      </c>
      <c r="B6" s="12">
        <f>88.65*1.06</f>
        <v>93.969000000000008</v>
      </c>
      <c r="C6" s="13">
        <v>553</v>
      </c>
      <c r="D6" s="3">
        <f>ROUND(ROUND(B6,2)*ROUND(C6,3),2)</f>
        <v>51965.41</v>
      </c>
      <c r="E6" s="1"/>
      <c r="F6" s="3">
        <f>ROUND(ROUND(C6,2)*ROUND(E6,3),2)</f>
        <v>0</v>
      </c>
    </row>
    <row r="7" spans="1:6" x14ac:dyDescent="0.25">
      <c r="A7" s="14" t="s">
        <v>5</v>
      </c>
      <c r="B7" s="15"/>
      <c r="C7" s="11"/>
      <c r="D7" s="4">
        <f>D6</f>
        <v>51965.41</v>
      </c>
      <c r="E7" s="15"/>
      <c r="F7" s="4">
        <f>F6</f>
        <v>0</v>
      </c>
    </row>
    <row r="8" spans="1:6" ht="16.5" thickBot="1" x14ac:dyDescent="0.3">
      <c r="C8" s="11"/>
      <c r="D8" s="3"/>
      <c r="E8" s="15"/>
      <c r="F8" s="3"/>
    </row>
    <row r="9" spans="1:6" ht="16.5" thickBot="1" x14ac:dyDescent="0.3">
      <c r="A9" s="16" t="s">
        <v>11</v>
      </c>
      <c r="C9" s="17" t="s">
        <v>9</v>
      </c>
      <c r="D9" s="4">
        <f>D7</f>
        <v>51965.41</v>
      </c>
      <c r="E9" s="18"/>
      <c r="F9" s="4">
        <f>F7</f>
        <v>0</v>
      </c>
    </row>
    <row r="11" spans="1:6" ht="29.25" x14ac:dyDescent="0.25">
      <c r="C11" s="19" t="s">
        <v>6</v>
      </c>
      <c r="D11" s="20">
        <f>D9</f>
        <v>51965.41</v>
      </c>
      <c r="F11" s="20">
        <f>F9</f>
        <v>0</v>
      </c>
    </row>
    <row r="12" spans="1:6" x14ac:dyDescent="0.25">
      <c r="C12" s="21" t="s">
        <v>7</v>
      </c>
      <c r="D12" s="22">
        <f>D11*0.21</f>
        <v>10912.7361</v>
      </c>
      <c r="F12" s="22">
        <f>F11*0.21</f>
        <v>0</v>
      </c>
    </row>
    <row r="13" spans="1:6" ht="29.25" x14ac:dyDescent="0.25">
      <c r="C13" s="19" t="s">
        <v>8</v>
      </c>
      <c r="D13" s="20">
        <f>D11+D12</f>
        <v>62878.146100000005</v>
      </c>
      <c r="F13" s="20">
        <f>F11+F12</f>
        <v>0</v>
      </c>
    </row>
  </sheetData>
  <sheetProtection algorithmName="SHA-512" hashValue="1hy57Wa8vCmwQjPdH6xq/TzGo2NK27SslxIWD25ngL2Qvto48yhgHffW5EAU0n0uDONwvpwMmsSp6z/BI4RX2w==" saltValue="l6JWHFxecRtTfHOIOyLy1w==" spinCount="100000" sheet="1" objects="1" scenarios="1"/>
  <mergeCells count="1">
    <mergeCell ref="A1:F1"/>
  </mergeCells>
  <phoneticPr fontId="7" type="noConversion"/>
  <pageMargins left="0.74803149606299213" right="0.74803149606299213" top="0.74803149606299213" bottom="0.51181102362204722" header="0.51181102362204722" footer="0.74803149606299213"/>
  <pageSetup paperSize="9" scale="62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FASE-2 Subministraments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LUDEVID I MASSANA</dc:creator>
  <cp:lastModifiedBy>XAVIER LUDEVID I MASSANA</cp:lastModifiedBy>
  <dcterms:created xsi:type="dcterms:W3CDTF">2025-04-10T12:12:53Z</dcterms:created>
  <dcterms:modified xsi:type="dcterms:W3CDTF">2026-03-13T08:37:19Z</dcterms:modified>
</cp:coreProperties>
</file>