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mbbcn-my.sharepoint.com/personal/slatorre_tmb_cat/Documents/FMB/02-PROJECTES/PI211 - Consolidació de Túnels i Via/F.25619.5_1 Consolidació estructural incidències túnels/Costos/"/>
    </mc:Choice>
  </mc:AlternateContent>
  <xr:revisionPtr revIDLastSave="5" documentId="8_{593D8DD4-127D-44DD-A815-FC2B2F8917EC}" xr6:coauthVersionLast="47" xr6:coauthVersionMax="47" xr10:uidLastSave="{A3F79F2F-0659-4D08-88B1-E2DAAE33B23D}"/>
  <bookViews>
    <workbookView xWindow="-120" yWindow="-120" windowWidth="29040" windowHeight="17640" xr2:uid="{00000000-000D-0000-FFFF-FFFF00000000}"/>
  </bookViews>
  <sheets>
    <sheet name="AMIDAMENTS" sheetId="2" r:id="rId1"/>
    <sheet name="PRESSUPOST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22" i="5" l="1"/>
  <c r="G320" i="5"/>
  <c r="G318" i="5"/>
  <c r="G316" i="5"/>
  <c r="G315" i="5"/>
  <c r="G313" i="5"/>
  <c r="G30" i="5"/>
  <c r="G307" i="5"/>
  <c r="G309" i="5"/>
  <c r="G305" i="5"/>
  <c r="G311" i="5" s="1"/>
  <c r="G294" i="5"/>
  <c r="G296" i="5" s="1"/>
  <c r="G283" i="5"/>
  <c r="G285" i="5"/>
  <c r="G281" i="5"/>
  <c r="G279" i="5"/>
  <c r="G287" i="5" s="1"/>
  <c r="G269" i="5"/>
  <c r="G267" i="5"/>
  <c r="G255" i="5"/>
  <c r="G253" i="5"/>
  <c r="G241" i="5"/>
  <c r="G239" i="5"/>
  <c r="G243" i="5" s="1"/>
  <c r="G229" i="5"/>
  <c r="G231" i="5" s="1"/>
  <c r="G217" i="5"/>
  <c r="G215" i="5"/>
  <c r="G213" i="5"/>
  <c r="G211" i="5"/>
  <c r="G209" i="5"/>
  <c r="G199" i="5"/>
  <c r="G197" i="5"/>
  <c r="G179" i="5"/>
  <c r="G181" i="5"/>
  <c r="G183" i="5"/>
  <c r="G185" i="5"/>
  <c r="G177" i="5"/>
  <c r="G168" i="5"/>
  <c r="G170" i="5" s="1"/>
  <c r="G156" i="5"/>
  <c r="G154" i="5"/>
  <c r="G152" i="5"/>
  <c r="G150" i="5"/>
  <c r="G148" i="5"/>
  <c r="G138" i="5"/>
  <c r="G136" i="5"/>
  <c r="G124" i="5"/>
  <c r="G122" i="5"/>
  <c r="G120" i="5"/>
  <c r="G118" i="5"/>
  <c r="G116" i="5"/>
  <c r="G107" i="5"/>
  <c r="G109" i="5" s="1"/>
  <c r="G95" i="5"/>
  <c r="G93" i="5"/>
  <c r="G91" i="5"/>
  <c r="G89" i="5"/>
  <c r="G87" i="5"/>
  <c r="G78" i="5"/>
  <c r="G76" i="5"/>
  <c r="G65" i="5"/>
  <c r="G63" i="5"/>
  <c r="G61" i="5"/>
  <c r="G59" i="5"/>
  <c r="G50" i="5"/>
  <c r="G52" i="5" s="1"/>
  <c r="G38" i="5"/>
  <c r="G40" i="5" s="1"/>
  <c r="G42" i="5" s="1"/>
  <c r="G26" i="5"/>
  <c r="G24" i="5"/>
  <c r="G22" i="5"/>
  <c r="G20" i="5"/>
  <c r="G11" i="5"/>
  <c r="G13" i="5" s="1"/>
  <c r="G201" i="5" l="1"/>
  <c r="G219" i="5"/>
  <c r="G271" i="5"/>
  <c r="G298" i="5" s="1"/>
  <c r="G257" i="5"/>
  <c r="G259" i="5" s="1"/>
  <c r="G245" i="5"/>
  <c r="G158" i="5"/>
  <c r="G221" i="5"/>
  <c r="G187" i="5"/>
  <c r="G189" i="5" s="1"/>
  <c r="G80" i="5"/>
  <c r="G67" i="5"/>
  <c r="G69" i="5" s="1"/>
  <c r="G140" i="5"/>
  <c r="G126" i="5"/>
  <c r="G128" i="5" s="1"/>
  <c r="G97" i="5"/>
  <c r="G28" i="5"/>
  <c r="G160" i="5" l="1"/>
  <c r="G99" i="5"/>
</calcChain>
</file>

<file path=xl/sharedStrings.xml><?xml version="1.0" encoding="utf-8"?>
<sst xmlns="http://schemas.openxmlformats.org/spreadsheetml/2006/main" count="2336" uniqueCount="256">
  <si>
    <t>Consolidació Estructural Incidències Túnels</t>
  </si>
  <si>
    <t>AMIDAMENTS</t>
  </si>
  <si>
    <t xml:space="preserve">Data: </t>
  </si>
  <si>
    <t>16/12/25</t>
  </si>
  <si>
    <t>1</t>
  </si>
  <si>
    <t>Obra</t>
  </si>
  <si>
    <t>01</t>
  </si>
  <si>
    <t>PRESUPUESTO F.25619.5_1</t>
  </si>
  <si>
    <t>Capítol</t>
  </si>
  <si>
    <t xml:space="preserve"> ACTUACIÓ 01.12.13.003 (BELLVITGE - AVDA. CARRILET)</t>
  </si>
  <si>
    <t>Subcapítol</t>
  </si>
  <si>
    <t xml:space="preserve"> TREBALLS PREVIS</t>
  </si>
  <si>
    <t>NÚM.</t>
  </si>
  <si>
    <t>CODI</t>
  </si>
  <si>
    <t>UA</t>
  </si>
  <si>
    <t>DESCRIPCIÓ</t>
  </si>
  <si>
    <t>K45RU500</t>
  </si>
  <si>
    <t>m2</t>
  </si>
  <si>
    <t>Neteja i preparació de superficies de formigó amb aigua a pressió i es repicaran únicament les superfícies de formigó despreses i disgregables manualment, deixant la superfície perfectament preparada per l'adhesió del pont d'unió en cas que fos necessari segons la norma UNE-EN 1504-4.</t>
  </si>
  <si>
    <t>Núm.</t>
  </si>
  <si>
    <t>Text</t>
  </si>
  <si>
    <t>Tipus</t>
  </si>
  <si>
    <t>[C]</t>
  </si>
  <si>
    <t>[D]</t>
  </si>
  <si>
    <t>[E]</t>
  </si>
  <si>
    <t>[F]</t>
  </si>
  <si>
    <t>TOTAL</t>
  </si>
  <si>
    <t>Fórmula</t>
  </si>
  <si>
    <t>ACTUACIÓ 01 (Despreniments llosa PK 102+250 túnel L1.12-13)</t>
  </si>
  <si>
    <t>2</t>
  </si>
  <si>
    <t>Junta llosa PK 102+250</t>
  </si>
  <si>
    <t>13,500</t>
  </si>
  <si>
    <t>TOTAL AMIDAMENT</t>
  </si>
  <si>
    <t>02</t>
  </si>
  <si>
    <t xml:space="preserve"> CONSOLIDACIÓ</t>
  </si>
  <si>
    <t>K45RU51V</t>
  </si>
  <si>
    <t xml:space="preserve">Reparació de superficies escrostonades amb segregacions, escantellades, erosionades o zones amb despreniments en paraments de formigó, amb morter tixotropic de dos components de ciment, resines sintetiques, fum de silice i reforçat amb fibres segons norma UNE-EN 1504-3, inclos sanejament manual, repicat mecanic o manual segons norma UNE-EN 1504-4, amb aplicació de pont d'unió i passivació d'armadures segons norma UNE-EN 1504-2. </t>
  </si>
  <si>
    <t>K8B2U002</t>
  </si>
  <si>
    <t>Revestiment anticarbonatació de formigó vist, amb tres capes de pintura de resines acríliques en dispersió aquosa de color blanc o gris, aplicades manualment o per projecció, segons norma UNE-EN 1504-2</t>
  </si>
  <si>
    <t>3</t>
  </si>
  <si>
    <t>XI0006</t>
  </si>
  <si>
    <t>ml</t>
  </si>
  <si>
    <t>Segellat de junta de formigonat i/o esquerda en volta i/o en pantalla. Previ al segellat de les esquerdes, en algun cas serà necessari reparació o injecció de resines monocomponents hidroexpansives elàstiques tipus MasterRoc MP 350 o similar, quan sigui convenient parar abans l'aportació d'aigua filtrada. Prèvia perforació amb broca, es col·locaran els injectors cada 20-30 cm a traves dels quals es procedirà a la injecció de resines mitjançant medis manuals o mecànics. Posteriorment es repicarà la junta formant una rasa de 5x5 cm aproximadament al llarg de la junta, deixant sanejada la zona de formigó disgregat i acabat amb una neteja amb aigua a pressió per aconseguir una perfecta adherència dels morters a col·locar. Aplicació de morter MasterEmaco P200 o similar actuant com a pont d'unió i reblert de la junta amb morter de reparació impermeable armat amb fibres MasterEmaco S488 o similar, acabat de reforç amb una capa de morter impermeable MasterSeal 550 o similar. Segons norma UNE-EN 1504-5.</t>
  </si>
  <si>
    <t>10,000</t>
  </si>
  <si>
    <t>4</t>
  </si>
  <si>
    <t>XI0007</t>
  </si>
  <si>
    <t>Subministre i col·locació del banda elàstica tipus Hypalon MasterSeal 930 de BASF o similar, en juntes de formigonat en volta, com a tractamanet de reforç al segellat, col·locada adherida a la superficie de formigó amb un adhesiu bicomponent en base epoxi Masterseal 933 de BASF o similar, previa preparació del suport mitjançant el poliment amb disc de diamant a la superficie d'adherencia. Ample de banda entre 15-20 cm segons ample de junta. Inclou la col·locació de tubs de PVC flexible de Ø50-75 mm per fer de baixants laterals per la conducció de la possible aiga de filtració posterior al tractament de segellat fora de l'àmbit de la catenaria i els elements de la plataforma de via.</t>
  </si>
  <si>
    <t xml:space="preserve"> ACTUACIÓ 01.36.37.001 (TORRAS I BAGES - TRINITAT VELLA)</t>
  </si>
  <si>
    <t>ACTUACIÓ 02 (Forats volta PK 117+680-748 túnel L1.36-37)</t>
  </si>
  <si>
    <t>Forat volta PK 117+680</t>
  </si>
  <si>
    <t>5,000</t>
  </si>
  <si>
    <t>Forat volta PK 117+748</t>
  </si>
  <si>
    <t>03</t>
  </si>
  <si>
    <t xml:space="preserve"> ACTUACIÓ 02.23.24.001 (ARTIGUES/SANT ADRIÀ - SANT ROC)</t>
  </si>
  <si>
    <t>ACTUACIÓ 03 (Despreniments llosa PK 110+415 túnel L2.23-24)</t>
  </si>
  <si>
    <t>Junta llosa PK 110+415</t>
  </si>
  <si>
    <t>12,000</t>
  </si>
  <si>
    <t>04</t>
  </si>
  <si>
    <t xml:space="preserve"> ACTUACIÓ 04.16.17.004 ( MARESME FÒRUM - SELVA DE MAR)</t>
  </si>
  <si>
    <t>K2183101</t>
  </si>
  <si>
    <t>m</t>
  </si>
  <si>
    <t>Arrencada de planxa de plexiglas o lamina de protecció filtracions, amb mitjans manuals i càrrega manual de runa sobre camió o contenidor</t>
  </si>
  <si>
    <t>ACTUACIÓ 04 (Filtracions PK 102+400-470)</t>
  </si>
  <si>
    <t>Junta pantalla PK 102+400 via 1+via 2</t>
  </si>
  <si>
    <t>Junta volta PK 102+400 via 1+via 2</t>
  </si>
  <si>
    <t>Junta pantalla PK 102+402 via 1</t>
  </si>
  <si>
    <t>5</t>
  </si>
  <si>
    <t>Junta volta PK 102+402 via 1+via 2</t>
  </si>
  <si>
    <t>6</t>
  </si>
  <si>
    <t>Junta pantalla PK 102+406 via 1</t>
  </si>
  <si>
    <t>7</t>
  </si>
  <si>
    <t>Junta volta PK 102+406 via 2</t>
  </si>
  <si>
    <t>8</t>
  </si>
  <si>
    <t>Junta pantalla PK 102+420 via 1+via 2</t>
  </si>
  <si>
    <t>9</t>
  </si>
  <si>
    <t>Junta volta-llosa PK 102+420 via 1 + via 2</t>
  </si>
  <si>
    <t>10</t>
  </si>
  <si>
    <t>Junta pantalla PK 102+445 via 1</t>
  </si>
  <si>
    <t>11</t>
  </si>
  <si>
    <t>Junta pantalla PK 102+455 via 1</t>
  </si>
  <si>
    <t>12</t>
  </si>
  <si>
    <t>Junta pantalla PK 102+460 via 1</t>
  </si>
  <si>
    <t>13</t>
  </si>
  <si>
    <t>Junta pantalla PK 102+465 via 1</t>
  </si>
  <si>
    <t>14</t>
  </si>
  <si>
    <t>Junta pantalla PK 102+470 via 1+via 2</t>
  </si>
  <si>
    <t>15</t>
  </si>
  <si>
    <t>Junta lloa-volta PK 102+470 via 1+via 2</t>
  </si>
  <si>
    <t>ACTUACIÓ 04 (Despreniments llosa PK 102+420-470)</t>
  </si>
  <si>
    <t>Junta llosa PK 102+420 (via 1+via 2)</t>
  </si>
  <si>
    <t>15,000</t>
  </si>
  <si>
    <t>Armadura vista pantalla PK 102+460 (via 2)</t>
  </si>
  <si>
    <t>Junta llosa PK 102+470 (via 1+via 2)</t>
  </si>
  <si>
    <t>Previsió de reparació sota planxes de plexiglàs i làmines</t>
  </si>
  <si>
    <t>Junta pantalla PK 102+402 via 1+via 2</t>
  </si>
  <si>
    <t>Junta pantalla PK 102+406 via 1+via 2</t>
  </si>
  <si>
    <t>Junta volta PK 102+406 via 1+via 2</t>
  </si>
  <si>
    <t>Junta pantalla PK 102+410 via 1+via 2</t>
  </si>
  <si>
    <t>Junta pantalla PK 102+418 via 1+via 2</t>
  </si>
  <si>
    <t>Junta pantalla PK 102+445 via 1+via 2</t>
  </si>
  <si>
    <t>Junta pantalla PK 102+455 via 1+via 2</t>
  </si>
  <si>
    <t>Junta pantalla PK 102+460 via 1+via 2</t>
  </si>
  <si>
    <t>Junta pantalla PK 102+465 via 1+via 2</t>
  </si>
  <si>
    <t>16</t>
  </si>
  <si>
    <t>17</t>
  </si>
  <si>
    <t>K4S5U10M</t>
  </si>
  <si>
    <t>Reforç a flexió en llosa de formigó amb llamina de fibra de carboni 120x1,4. Previa neteja i preparació del suport i llaminat danyat mitjançant devastat manual del mateix formigó per obrir el poro del formigó, seguidament aplicació d'una imprimació epoxídica tipus MasterBrace P350 o similar mitjançant rodet i una dotació aproximada de 250gr/m2 en cas necessari. Amb la imprimació en fresc es procedirà a l'aplicació d'una capa de 2-3 mmd'adhesiu epoxi MasterBrace ADH 4000 o similar entre el suport i la llamina de fibra de carboni MasterBrace LAM 170/3100 120x1,4 o similar, col·locació de la llamina mitjançant rodet de goma i posterior retirada del material sobrant evitant desplaçar la llamina.</t>
  </si>
  <si>
    <t>7,500</t>
  </si>
  <si>
    <t>05</t>
  </si>
  <si>
    <t xml:space="preserve"> ACTUACIÓ 04.18.19.001 (POBLENOU - LLACUNA)</t>
  </si>
  <si>
    <t>ACTUACIÓ 05 (Despreniments pas de serveis PK 104+000 túnel L4.18-19)</t>
  </si>
  <si>
    <t>Junta llosa PK 104+000</t>
  </si>
  <si>
    <t>8,500</t>
  </si>
  <si>
    <t>2,000</t>
  </si>
  <si>
    <t>17,000</t>
  </si>
  <si>
    <t>K8B000T</t>
  </si>
  <si>
    <t xml:space="preserve">Col·locació de làmina d'espuma de polietilè reticulat (PE) tipus TROCELLEN Clàssic de 5,5 mm, o similar, unides en una de les seves cares a una ràfia de reforç de 240 g/m2, i en l'altre cara a un film de protecció, que li aporten propietats mecàniques adequades. Color Gris. Protecció contra el foc EUROCLASSE tipus Bs1-d0, segons la norma UNE EN 13501-1:2002. </t>
  </si>
  <si>
    <t>06</t>
  </si>
  <si>
    <t xml:space="preserve"> ACTUACIÓ 04.26.27.001 (GIRONA - VERDAGUER)</t>
  </si>
  <si>
    <t>ACTUACIÓ 06 (Filtracions+despreniments PK 110+295)</t>
  </si>
  <si>
    <t>Junta llosa 110+295 via 1+via 2</t>
  </si>
  <si>
    <t>8,000</t>
  </si>
  <si>
    <t>16,000</t>
  </si>
  <si>
    <t>Junta capcer 110+295 via 1</t>
  </si>
  <si>
    <t>ACTUACIÓ 06 (Despreniments pas de serveis PK 110+295 túnel L4.26-27)</t>
  </si>
  <si>
    <t>Junta llosa PK 110+295</t>
  </si>
  <si>
    <t>ACTUACIÓ 05 (Despreniments pas de serveis PK 110+295 túnel L4.26-27)</t>
  </si>
  <si>
    <t>07</t>
  </si>
  <si>
    <t xml:space="preserve"> ACTUACIÓ 04.26.27.002 (GIRONA - VERDAGUER)</t>
  </si>
  <si>
    <t>ACTUACIÓ 07 (Filtracions+despreniments PK 110+160)</t>
  </si>
  <si>
    <t>Junta llosa 110+160 via 1+via 2</t>
  </si>
  <si>
    <t>ACTUACIÓ 07 (Despreniments pas de serveis PK 110+160 túnel L4.26-27)</t>
  </si>
  <si>
    <t>Junta llosa PK 110+160</t>
  </si>
  <si>
    <t>1,000</t>
  </si>
  <si>
    <t>08</t>
  </si>
  <si>
    <t xml:space="preserve"> ACTUACIÓ 04.31.32.002 (MARAGALL - LLUCMAJOR)</t>
  </si>
  <si>
    <t>ACTUACIÓ 08 (Filtracions+despreniments PK 113+640-660)</t>
  </si>
  <si>
    <t>Junta llosa PK 113+640 via 1</t>
  </si>
  <si>
    <t>4,000</t>
  </si>
  <si>
    <t>Junta llosa PK 113+650 via 2</t>
  </si>
  <si>
    <t>Junta llosa PK 113+640 via 1+via 2</t>
  </si>
  <si>
    <t>3,000</t>
  </si>
  <si>
    <t>24,000</t>
  </si>
  <si>
    <t>Junta llosa PK 113+650 via 1+via 2</t>
  </si>
  <si>
    <t>Juntes col·lector PK 113+660 via 1+via 2</t>
  </si>
  <si>
    <t>40,000</t>
  </si>
  <si>
    <t>09</t>
  </si>
  <si>
    <t xml:space="preserve"> ACTUACIÓ 09.09.10.002 (LES MORERES - MERCABARNA)</t>
  </si>
  <si>
    <t>K2166811</t>
  </si>
  <si>
    <t>Enderroc de paret de blocs prefabricats de formigó amb mitjans manuals i càrrega manual de runa sobre saca</t>
  </si>
  <si>
    <t>ACCÉS EN PARET ESCALES D'EMERGENCIA</t>
  </si>
  <si>
    <t>ACTUACIÓ 09 (Filtracionsjunta pou 6D PK 26+256)</t>
  </si>
  <si>
    <t>Junta dovella - visera</t>
  </si>
  <si>
    <t>Junta dovella - pantalla</t>
  </si>
  <si>
    <t>16185310</t>
  </si>
  <si>
    <t>Paret de tancament d'un full de blocs de morter de ciment amb traves, brancals i blocs massissats amb paret de divisòria d'una cara vista de 30 cm de gruix de bloc foradat de morter ciment, de 400x200x300 mm, llis, gris , amb components hidrofugants, categoria I segons la norma UNE-EN 771-3 , col·locat amb morter mixt 1:2:10 de ciment pòrtland amb filler calcari, traves, brancals i blocs massissats amb formigó HA-25/P/20/I de consistència plàstica i grandària màxima del granulat 20 mm, col·locat manualment, per a parets de blocs de ceràmica alleugerida i acer en barres corrugades B500S de límit elàstic &gt;= 500 N/mm2 per a l'armadura de parets de blocs de morter de ciment</t>
  </si>
  <si>
    <t>TANCAR ACCÉS EN PARET ESCALES D'EMERGÈNCIA</t>
  </si>
  <si>
    <t xml:space="preserve"> ACTUACIÓ 09.42.001 (FONDO)</t>
  </si>
  <si>
    <t>XI0008</t>
  </si>
  <si>
    <t>ut</t>
  </si>
  <si>
    <t>Subministrament i instal·lació d'injector en volta i capcers per a posterior injecció de resines i segellat de filtracions, en juntes i esquerdes, col·locats a 15 cm dels llavis de la junta mínim, al portell cada 30 cm de separació al llarg d'aquesta, en ambdos costats, inclou perforació de 16 a 40 mm de fondaria, col·locació d'injectos i posterior tall i retirada. Inclou mitjans d'elevació i equips necessaris per a la seva realització. Totalment acabat i i nstal·lat, incloent tots els mitjans necessaris per a la realització de la tasca.</t>
  </si>
  <si>
    <t>Bulons</t>
  </si>
  <si>
    <t>XI0009</t>
  </si>
  <si>
    <t>kg</t>
  </si>
  <si>
    <t>Resina de injecció en volta i capcers per al segellat de filtracions de juntes i esquerdes, en quantitat suficient per garantir el segellat total de les juntes o esquerdes amb resina de baixa viscositat tipus Master Roc MP355 (A+B) o similar. Inclou ma d'obra, mitjans d'elevació i equips necessaris per a la realització. Totalment acabat i instal·lat, incloent tots els mitjans necessaris per a la realització de la tasca.</t>
  </si>
  <si>
    <t>25,000</t>
  </si>
  <si>
    <t>125,000</t>
  </si>
  <si>
    <t xml:space="preserve"> ACTUACIÓ 09.12.13.001 (FIRA - EUROPA/FIRA)</t>
  </si>
  <si>
    <t>G8741220</t>
  </si>
  <si>
    <t>Neteja i preparació de la superfície de perfils laminats d'acer fins a un grau de preparació St2 segons norma ISO 8504/1991 i ISO 8501-1/2007, amb mitjans manuals i càrrega manual de runa sobre contenidor.</t>
  </si>
  <si>
    <t>ACTUACIÓ 11 (Ignifugat biga llindà)</t>
  </si>
  <si>
    <t>Tram 1</t>
  </si>
  <si>
    <t>6,000</t>
  </si>
  <si>
    <t>Tram 2</t>
  </si>
  <si>
    <t>ACTUACIÓ 11 (Pantalles pou PAF)</t>
  </si>
  <si>
    <t>Pantalla nº31</t>
  </si>
  <si>
    <t>Pantalla nº32</t>
  </si>
  <si>
    <t>Pantalla nº33</t>
  </si>
  <si>
    <t>G8BX0001</t>
  </si>
  <si>
    <t>Aplicació de pintura intumescent en elements metàl·lics conferint un RF-90, prèvia capa de imprimació antoicorrosiva bicomponent i amb capa d'acabat d'esmalt en color gris fosc RAL7031, segons norma UNE-EN 13501-1</t>
  </si>
  <si>
    <t>ACTUACIÓ 11 (Junta biga metàl·lica - forjats)</t>
  </si>
  <si>
    <t>Junta biga - forjat pou PAF</t>
  </si>
  <si>
    <t>18,000</t>
  </si>
  <si>
    <t>Junta biga - forjat túnel</t>
  </si>
  <si>
    <t xml:space="preserve"> CONTROL DE QUALITAT</t>
  </si>
  <si>
    <t>XPA000CQ</t>
  </si>
  <si>
    <t>PA</t>
  </si>
  <si>
    <t>Partida alçada a justificar per l'execució d'assaigs de control de qualitat</t>
  </si>
  <si>
    <t>AMIDAMENT DIRECTE</t>
  </si>
  <si>
    <t xml:space="preserve"> VARIS</t>
  </si>
  <si>
    <t>XPA000SS</t>
  </si>
  <si>
    <t>Partida alçada de cobrament integre per la seguretat i salut durant l'execució de l'obra.</t>
  </si>
  <si>
    <t>XPA000GR</t>
  </si>
  <si>
    <t>Partida alçada de cobrament integre per la gestió dels residus de la totalitat de l'obra.</t>
  </si>
  <si>
    <t>XPA000EL</t>
  </si>
  <si>
    <t>Partida alçada a justificar per als mitjans d'elevació extra
necesaris per l'execució del treballs en alçada amb bastides tubulars.</t>
  </si>
  <si>
    <t>EUR</t>
  </si>
  <si>
    <t>ACTUACIÓ 01.12.13.003 (BELLVITGE - AVDA. CARRILET)</t>
  </si>
  <si>
    <t>TREBALLS PREVIS</t>
  </si>
  <si>
    <t>CONSOLIDACIÓ</t>
  </si>
  <si>
    <t>PRESSUPOST</t>
  </si>
  <si>
    <t>ACTUACIÓ 04.26.27.002 (GIRONA - VERDAGUER)</t>
  </si>
  <si>
    <t>VARIS</t>
  </si>
  <si>
    <t>PREU</t>
  </si>
  <si>
    <t>AMIDAMENT</t>
  </si>
  <si>
    <t>IMPORT</t>
  </si>
  <si>
    <t>TOTAL CAPITOL 01 ACTUACIÓ 01.12.13.003 (BELLVITGE - AVDA. CARRILET)</t>
  </si>
  <si>
    <t>ACTUACIÓ 01.36.37.001 (TORRAS I BAGES - TRINITAT VELLA)</t>
  </si>
  <si>
    <t>ACTUACIÓ 02.23.24.001 (ARTIGUES/SANT ADRIÀ - SANT ROC)</t>
  </si>
  <si>
    <t>TOTAL CAPITOL 02 ACTUACIÓ 01.36.37.001 (TORRAS I BAGES - TRINITAT VELLA)</t>
  </si>
  <si>
    <t>TOTAL SUBCAPITOL 01.01.01 TREBALLS PREVIS</t>
  </si>
  <si>
    <t>TOTAL SUBCATITOL 01.01.02 CONSOLIDACIÓ</t>
  </si>
  <si>
    <t>TOTAL SUBCAPITOL 01.02.02 CONSOLIDACIÓ</t>
  </si>
  <si>
    <t>TOTAL SUBCAPITOL 01.03.01 TREBALLS PREVIS</t>
  </si>
  <si>
    <t>TOTAL SUBCAPITOL 01.03.02 CONSOLIDACIÓ</t>
  </si>
  <si>
    <t>TOTAL CAPITOL 01.03 ACTUACIÓ 02.23.24.001 (ARTIGUES/SANT ADRIÀ - SANT ROC)</t>
  </si>
  <si>
    <t>ACTUACIÓ 04.16.17.004 ( MARESME FÒRUM - SELVA DE MAR)</t>
  </si>
  <si>
    <t>TOTAL SUBCAPITOL 01.04.01 TREBALLS PREVIS</t>
  </si>
  <si>
    <t>ACTUACIÓ 04.18.19.001 (POBLENOU - LLACUNA)</t>
  </si>
  <si>
    <t>TOTAL SUBCAPITOL 01.04.02 CONSOLIDACIÓ</t>
  </si>
  <si>
    <t>TOTAL CAPITOL 01.04 ACTUACIÓ 04.16.17.004 ( MARESME FÒRUM - SELVA DE MAR)</t>
  </si>
  <si>
    <t>TOTAL SUBCAPITOL 01.05.01 TREBALLS PREVIS</t>
  </si>
  <si>
    <t>TOTAL SUBCAPITOL 01.05.02 CONSOLIDACIÓ</t>
  </si>
  <si>
    <t>TOTAL CAPITOL 01.05 ACTUACIÓ 04.18.19.001 (POBLENOU - LLACUNA)</t>
  </si>
  <si>
    <t>ACTUACIÓ 04.26.27.001 (GIRONA - VERDAGUER)</t>
  </si>
  <si>
    <t>TOTAL SUBCAPITOL 01.06.01 TREBALLS PREVIS</t>
  </si>
  <si>
    <t>TOTAL SUBCAPITOL 01.06.02 CONSOLIDACIÓ</t>
  </si>
  <si>
    <t>TOTAL CAPÍTOL 01.06 ACTUACIÓ 04.26.27.001 (GIRONA - VERDAGUER)</t>
  </si>
  <si>
    <t>TOTAL SUBCAPITOL 01.07.01 TREBALLS PREVIS</t>
  </si>
  <si>
    <t>TOTAL SUBCAPITOL 01.07.02 CONSOLIDACIÓ</t>
  </si>
  <si>
    <t>TOTAL CAPÍTOL 01.07 ACTUACIÓ 04.26.27.002 (GIRONA - VERDAGUER)</t>
  </si>
  <si>
    <t>TOTAL SUBCAPITOL 01.08.01 TREBALLS PREVIS</t>
  </si>
  <si>
    <t>TOTAL SUBCAPITOL 01.08.02 CONSOLIDACIÓ</t>
  </si>
  <si>
    <t>ACTUACIÓ 04.31.32.002 (MARAGALL - LLUCMAJOR)</t>
  </si>
  <si>
    <t>TOTAL CAPÍTOL 01.08 ACTUACIÓ 04.31.32.002 (MARAGALL - LLUCMAJOR)</t>
  </si>
  <si>
    <t>TOTAL SUBCAPITOL 01.09.01 TREBALLS PREVIS</t>
  </si>
  <si>
    <t>ACTUACIÓ 09.09.10.002 (LES MORERES - MERCABARNA)</t>
  </si>
  <si>
    <t>TOTAL SUBCAPITOL 01.09.02 CONSOLIDACIÓ</t>
  </si>
  <si>
    <t>TOTAL CAPÍTOL 01.09 ACTUACIÓ 09.09.10.002 (LES MORERES - MERCABARNA)</t>
  </si>
  <si>
    <t>ACTUACIÓ 09.42.001 (FONDO)</t>
  </si>
  <si>
    <t>TOTAL SUBCAPITOL 01.10.02 CONSOLIDACIÓ</t>
  </si>
  <si>
    <t>TOTAL CAPITOL 01.10 ACTUACIÓ 09.42.001 (FONDO)</t>
  </si>
  <si>
    <t>ACTUACIÓ 09.12.13.001 (FIRA - EUROPA/FIRA)</t>
  </si>
  <si>
    <t>TOTAL SUBCAPITOL 01.11.01 TREBALLS PREVIS</t>
  </si>
  <si>
    <t>TOTAL SUBCAPITOL 01.11.02 CONSOLIDACIÓ</t>
  </si>
  <si>
    <t>TOTAL CAPÍTOL 01.11 ACTUACIÓ 09.12.13.001 (FIRA - EUROPA/FIRA)</t>
  </si>
  <si>
    <t>CONTROL DE QUALITAT</t>
  </si>
  <si>
    <t>TOTAL SUBCAPITOL 01.11.03 CONTROL DE QUALITAT</t>
  </si>
  <si>
    <t>TOTAL CAPÍTOL 01.12 VARIS</t>
  </si>
  <si>
    <t>TOTAL OBRA 01 PRESSUPOST F.25619.5_1</t>
  </si>
  <si>
    <t>PRESSUPOST F.25619.5_1</t>
  </si>
  <si>
    <t>13% DESPESES GENERALS</t>
  </si>
  <si>
    <t>6% BENEFICI INDUSTRIAL</t>
  </si>
  <si>
    <t>SUBTOTAL</t>
  </si>
  <si>
    <t>21% IVA</t>
  </si>
  <si>
    <t>TOTAL PRESSUPOS PER CONTRACTE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</si>
</sst>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4" x14ac:knownFonts="1">
    <font>
      <sz val="11"/>
      <color rgb="FF000000"/>
      <name val="Calibri"/>
      <family val="2"/>
    </font>
    <font>
      <sz val="11"/>
      <color rgb="FF000000"/>
      <name val="Tahoma"/>
      <family val="2"/>
    </font>
    <font>
      <b/>
      <sz val="11"/>
      <color rgb="FF000000"/>
      <name val="Tahoma"/>
      <family val="2"/>
    </font>
    <font>
      <b/>
      <sz val="12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NumberFormat="0" applyBorder="0" applyAlignment="0"/>
  </cellStyleXfs>
  <cellXfs count="17">
    <xf numFmtId="0" fontId="0" fillId="0" borderId="0" xfId="0" applyFill="1" applyProtection="1"/>
    <xf numFmtId="164" fontId="0" fillId="0" borderId="0" xfId="0" applyNumberFormat="1" applyFill="1" applyProtection="1"/>
    <xf numFmtId="0" fontId="0" fillId="0" borderId="0" xfId="0" applyFill="1" applyAlignment="1" applyProtection="1">
      <alignment wrapText="1"/>
    </xf>
    <xf numFmtId="0" fontId="0" fillId="0" borderId="0" xfId="0" applyFill="1" applyAlignment="1" applyProtection="1">
      <alignment vertical="top"/>
    </xf>
    <xf numFmtId="0" fontId="1" fillId="0" borderId="0" xfId="0" applyFont="1" applyFill="1" applyAlignment="1" applyProtection="1">
      <alignment wrapText="1"/>
    </xf>
    <xf numFmtId="0" fontId="1" fillId="0" borderId="0" xfId="0" applyFont="1" applyFill="1" applyProtection="1"/>
    <xf numFmtId="0" fontId="1" fillId="0" borderId="0" xfId="0" applyFont="1" applyFill="1" applyAlignment="1" applyProtection="1">
      <alignment vertical="top"/>
    </xf>
    <xf numFmtId="164" fontId="1" fillId="0" borderId="0" xfId="0" applyNumberFormat="1" applyFont="1" applyFill="1" applyProtection="1"/>
    <xf numFmtId="0" fontId="1" fillId="0" borderId="0" xfId="0" applyFont="1" applyFill="1" applyAlignment="1" applyProtection="1">
      <alignment horizontal="right"/>
    </xf>
    <xf numFmtId="4" fontId="1" fillId="0" borderId="0" xfId="0" applyNumberFormat="1" applyFont="1" applyFill="1" applyProtection="1"/>
    <xf numFmtId="2" fontId="1" fillId="0" borderId="0" xfId="0" applyNumberFormat="1" applyFont="1" applyFill="1" applyProtection="1"/>
    <xf numFmtId="0" fontId="3" fillId="0" borderId="0" xfId="0" applyFont="1" applyFill="1" applyProtection="1"/>
    <xf numFmtId="0" fontId="2" fillId="0" borderId="0" xfId="0" applyFont="1" applyFill="1" applyProtection="1"/>
    <xf numFmtId="0" fontId="2" fillId="0" borderId="0" xfId="0" applyFont="1" applyFill="1" applyAlignment="1" applyProtection="1">
      <alignment horizontal="right"/>
    </xf>
    <xf numFmtId="4" fontId="2" fillId="0" borderId="0" xfId="0" applyNumberFormat="1" applyFont="1" applyFill="1" applyProtection="1"/>
    <xf numFmtId="4" fontId="3" fillId="0" borderId="0" xfId="0" applyNumberFormat="1" applyFont="1" applyFill="1" applyProtection="1"/>
    <xf numFmtId="0" fontId="3" fillId="0" borderId="0" xfId="0" applyFont="1" applyFill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7"/>
  <sheetViews>
    <sheetView tabSelected="1" workbookViewId="0">
      <selection activeCell="D12" sqref="D12"/>
    </sheetView>
  </sheetViews>
  <sheetFormatPr baseColWidth="10" defaultColWidth="9.140625" defaultRowHeight="15" x14ac:dyDescent="0.25"/>
  <cols>
    <col min="1" max="1" width="10.28515625" customWidth="1"/>
    <col min="2" max="2" width="9.85546875" customWidth="1"/>
    <col min="3" max="3" width="5.85546875" customWidth="1"/>
    <col min="4" max="4" width="70.7109375" customWidth="1"/>
    <col min="5" max="5" width="6.5703125" bestFit="1" customWidth="1"/>
    <col min="6" max="6" width="9.7109375" customWidth="1"/>
    <col min="7" max="7" width="20" bestFit="1" customWidth="1"/>
    <col min="8" max="8" width="9.7109375" customWidth="1"/>
  </cols>
  <sheetData>
    <row r="2" spans="1:9" x14ac:dyDescent="0.25">
      <c r="A2" t="s">
        <v>0</v>
      </c>
    </row>
    <row r="5" spans="1:9" x14ac:dyDescent="0.25">
      <c r="A5" t="s">
        <v>1</v>
      </c>
      <c r="H5" t="s">
        <v>2</v>
      </c>
      <c r="I5" t="s">
        <v>3</v>
      </c>
    </row>
    <row r="8" spans="1:9" x14ac:dyDescent="0.25">
      <c r="A8" t="s">
        <v>5</v>
      </c>
      <c r="B8" t="s">
        <v>6</v>
      </c>
      <c r="C8" t="s">
        <v>7</v>
      </c>
    </row>
    <row r="9" spans="1:9" x14ac:dyDescent="0.25">
      <c r="A9" t="s">
        <v>8</v>
      </c>
      <c r="B9" t="s">
        <v>6</v>
      </c>
      <c r="C9" t="s">
        <v>197</v>
      </c>
    </row>
    <row r="10" spans="1:9" x14ac:dyDescent="0.25">
      <c r="A10" t="s">
        <v>10</v>
      </c>
      <c r="B10" t="s">
        <v>6</v>
      </c>
      <c r="C10" t="s">
        <v>198</v>
      </c>
    </row>
    <row r="11" spans="1:9" x14ac:dyDescent="0.25">
      <c r="A11" t="s">
        <v>12</v>
      </c>
      <c r="B11" t="s">
        <v>13</v>
      </c>
      <c r="C11" t="s">
        <v>14</v>
      </c>
      <c r="F11" t="s">
        <v>15</v>
      </c>
    </row>
    <row r="12" spans="1:9" ht="60" x14ac:dyDescent="0.25">
      <c r="A12" s="3" t="s">
        <v>4</v>
      </c>
      <c r="B12" s="3" t="s">
        <v>16</v>
      </c>
      <c r="C12" s="3" t="s">
        <v>17</v>
      </c>
      <c r="D12" s="2" t="s">
        <v>18</v>
      </c>
    </row>
    <row r="13" spans="1:9" x14ac:dyDescent="0.25">
      <c r="A13" t="s">
        <v>19</v>
      </c>
      <c r="B13" t="s">
        <v>20</v>
      </c>
      <c r="C13" t="s">
        <v>21</v>
      </c>
      <c r="D13" t="s">
        <v>22</v>
      </c>
      <c r="E13" t="s">
        <v>23</v>
      </c>
      <c r="F13" t="s">
        <v>24</v>
      </c>
      <c r="G13" t="s">
        <v>25</v>
      </c>
      <c r="H13" t="s">
        <v>26</v>
      </c>
      <c r="I13" t="s">
        <v>27</v>
      </c>
    </row>
    <row r="14" spans="1:9" x14ac:dyDescent="0.25">
      <c r="A14" t="s">
        <v>4</v>
      </c>
      <c r="B14" t="s">
        <v>28</v>
      </c>
      <c r="H14" s="1"/>
    </row>
    <row r="15" spans="1:9" x14ac:dyDescent="0.25">
      <c r="A15" t="s">
        <v>29</v>
      </c>
      <c r="B15" t="s">
        <v>30</v>
      </c>
      <c r="D15" s="1" t="s">
        <v>31</v>
      </c>
      <c r="H15" s="1" t="s">
        <v>31</v>
      </c>
    </row>
    <row r="17" spans="1:9" x14ac:dyDescent="0.25">
      <c r="G17" t="s">
        <v>32</v>
      </c>
      <c r="H17" s="1">
        <v>13.5</v>
      </c>
    </row>
    <row r="19" spans="1:9" x14ac:dyDescent="0.25">
      <c r="A19" t="s">
        <v>5</v>
      </c>
      <c r="B19" t="s">
        <v>6</v>
      </c>
      <c r="C19" t="s">
        <v>7</v>
      </c>
    </row>
    <row r="20" spans="1:9" x14ac:dyDescent="0.25">
      <c r="A20" t="s">
        <v>8</v>
      </c>
      <c r="B20" t="s">
        <v>6</v>
      </c>
      <c r="C20" t="s">
        <v>9</v>
      </c>
    </row>
    <row r="21" spans="1:9" x14ac:dyDescent="0.25">
      <c r="A21" t="s">
        <v>10</v>
      </c>
      <c r="B21" t="s">
        <v>33</v>
      </c>
      <c r="C21" t="s">
        <v>34</v>
      </c>
    </row>
    <row r="22" spans="1:9" x14ac:dyDescent="0.25">
      <c r="A22" t="s">
        <v>12</v>
      </c>
      <c r="B22" t="s">
        <v>13</v>
      </c>
      <c r="C22" t="s">
        <v>14</v>
      </c>
      <c r="F22" t="s">
        <v>15</v>
      </c>
    </row>
    <row r="23" spans="1:9" ht="90.75" customHeight="1" x14ac:dyDescent="0.25">
      <c r="A23" s="3" t="s">
        <v>4</v>
      </c>
      <c r="B23" s="3" t="s">
        <v>35</v>
      </c>
      <c r="C23" s="3" t="s">
        <v>17</v>
      </c>
      <c r="D23" s="2" t="s">
        <v>36</v>
      </c>
    </row>
    <row r="24" spans="1:9" x14ac:dyDescent="0.25">
      <c r="A24" t="s">
        <v>19</v>
      </c>
      <c r="B24" t="s">
        <v>20</v>
      </c>
      <c r="C24" t="s">
        <v>21</v>
      </c>
      <c r="D24" t="s">
        <v>22</v>
      </c>
      <c r="E24" t="s">
        <v>23</v>
      </c>
      <c r="F24" t="s">
        <v>24</v>
      </c>
      <c r="G24" t="s">
        <v>25</v>
      </c>
      <c r="H24" t="s">
        <v>26</v>
      </c>
      <c r="I24" t="s">
        <v>27</v>
      </c>
    </row>
    <row r="25" spans="1:9" x14ac:dyDescent="0.25">
      <c r="A25" t="s">
        <v>4</v>
      </c>
      <c r="B25" t="s">
        <v>28</v>
      </c>
      <c r="D25" s="1"/>
      <c r="H25" s="1"/>
    </row>
    <row r="26" spans="1:9" x14ac:dyDescent="0.25">
      <c r="A26" t="s">
        <v>29</v>
      </c>
      <c r="B26" t="s">
        <v>30</v>
      </c>
      <c r="D26" s="1" t="s">
        <v>31</v>
      </c>
      <c r="H26" s="1" t="s">
        <v>31</v>
      </c>
    </row>
    <row r="28" spans="1:9" x14ac:dyDescent="0.25">
      <c r="G28" t="s">
        <v>32</v>
      </c>
      <c r="H28" s="1">
        <v>13.5</v>
      </c>
    </row>
    <row r="29" spans="1:9" ht="45" x14ac:dyDescent="0.25">
      <c r="A29" s="3" t="s">
        <v>29</v>
      </c>
      <c r="B29" s="3" t="s">
        <v>37</v>
      </c>
      <c r="C29" s="3" t="s">
        <v>17</v>
      </c>
      <c r="D29" s="2" t="s">
        <v>38</v>
      </c>
    </row>
    <row r="30" spans="1:9" x14ac:dyDescent="0.25">
      <c r="A30" t="s">
        <v>19</v>
      </c>
      <c r="B30" t="s">
        <v>20</v>
      </c>
      <c r="C30" t="s">
        <v>21</v>
      </c>
      <c r="D30" t="s">
        <v>22</v>
      </c>
      <c r="E30" t="s">
        <v>23</v>
      </c>
      <c r="F30" t="s">
        <v>24</v>
      </c>
      <c r="G30" t="s">
        <v>25</v>
      </c>
      <c r="H30" t="s">
        <v>26</v>
      </c>
      <c r="I30" t="s">
        <v>27</v>
      </c>
    </row>
    <row r="31" spans="1:9" x14ac:dyDescent="0.25">
      <c r="A31" t="s">
        <v>4</v>
      </c>
      <c r="B31" t="s">
        <v>28</v>
      </c>
      <c r="D31" s="1"/>
      <c r="H31" s="1"/>
    </row>
    <row r="32" spans="1:9" x14ac:dyDescent="0.25">
      <c r="A32" t="s">
        <v>29</v>
      </c>
      <c r="B32" t="s">
        <v>30</v>
      </c>
      <c r="D32" s="1" t="s">
        <v>31</v>
      </c>
      <c r="H32" s="1" t="s">
        <v>31</v>
      </c>
    </row>
    <row r="34" spans="1:9" x14ac:dyDescent="0.25">
      <c r="G34" t="s">
        <v>32</v>
      </c>
      <c r="H34" s="1">
        <v>13.5</v>
      </c>
    </row>
    <row r="35" spans="1:9" ht="210" x14ac:dyDescent="0.25">
      <c r="A35" s="3" t="s">
        <v>39</v>
      </c>
      <c r="B35" s="3" t="s">
        <v>40</v>
      </c>
      <c r="C35" s="3" t="s">
        <v>41</v>
      </c>
      <c r="D35" s="2" t="s">
        <v>42</v>
      </c>
    </row>
    <row r="36" spans="1:9" x14ac:dyDescent="0.25">
      <c r="A36" t="s">
        <v>19</v>
      </c>
      <c r="B36" t="s">
        <v>20</v>
      </c>
      <c r="C36" t="s">
        <v>21</v>
      </c>
      <c r="D36" t="s">
        <v>22</v>
      </c>
      <c r="E36" t="s">
        <v>23</v>
      </c>
      <c r="F36" t="s">
        <v>24</v>
      </c>
      <c r="G36" t="s">
        <v>25</v>
      </c>
      <c r="H36" t="s">
        <v>26</v>
      </c>
      <c r="I36" t="s">
        <v>27</v>
      </c>
    </row>
    <row r="37" spans="1:9" x14ac:dyDescent="0.25">
      <c r="A37" t="s">
        <v>4</v>
      </c>
      <c r="B37" t="s">
        <v>28</v>
      </c>
      <c r="D37" s="1"/>
      <c r="H37" s="1"/>
    </row>
    <row r="38" spans="1:9" x14ac:dyDescent="0.25">
      <c r="A38" t="s">
        <v>29</v>
      </c>
      <c r="B38" t="s">
        <v>30</v>
      </c>
      <c r="D38" s="1" t="s">
        <v>43</v>
      </c>
      <c r="H38" s="1" t="s">
        <v>43</v>
      </c>
    </row>
    <row r="40" spans="1:9" x14ac:dyDescent="0.25">
      <c r="G40" t="s">
        <v>32</v>
      </c>
      <c r="H40" s="1">
        <v>10</v>
      </c>
    </row>
    <row r="41" spans="1:9" ht="150" x14ac:dyDescent="0.25">
      <c r="A41" s="3" t="s">
        <v>44</v>
      </c>
      <c r="B41" s="3" t="s">
        <v>45</v>
      </c>
      <c r="C41" s="3" t="s">
        <v>41</v>
      </c>
      <c r="D41" s="2" t="s">
        <v>46</v>
      </c>
    </row>
    <row r="42" spans="1:9" x14ac:dyDescent="0.25">
      <c r="A42" t="s">
        <v>19</v>
      </c>
      <c r="B42" t="s">
        <v>20</v>
      </c>
      <c r="C42" t="s">
        <v>21</v>
      </c>
      <c r="D42" t="s">
        <v>22</v>
      </c>
      <c r="E42" t="s">
        <v>23</v>
      </c>
      <c r="F42" t="s">
        <v>24</v>
      </c>
      <c r="G42" t="s">
        <v>25</v>
      </c>
      <c r="H42" t="s">
        <v>26</v>
      </c>
      <c r="I42" t="s">
        <v>27</v>
      </c>
    </row>
    <row r="43" spans="1:9" x14ac:dyDescent="0.25">
      <c r="A43" t="s">
        <v>4</v>
      </c>
      <c r="B43" t="s">
        <v>28</v>
      </c>
      <c r="D43" s="1"/>
      <c r="H43" s="1"/>
    </row>
    <row r="44" spans="1:9" x14ac:dyDescent="0.25">
      <c r="A44" t="s">
        <v>29</v>
      </c>
      <c r="B44" t="s">
        <v>30</v>
      </c>
      <c r="D44" s="1" t="s">
        <v>43</v>
      </c>
      <c r="H44" s="1" t="s">
        <v>43</v>
      </c>
    </row>
    <row r="46" spans="1:9" x14ac:dyDescent="0.25">
      <c r="G46" t="s">
        <v>32</v>
      </c>
      <c r="H46" s="1">
        <v>10</v>
      </c>
    </row>
    <row r="48" spans="1:9" x14ac:dyDescent="0.25">
      <c r="A48" t="s">
        <v>5</v>
      </c>
      <c r="B48" t="s">
        <v>6</v>
      </c>
      <c r="C48" t="s">
        <v>7</v>
      </c>
    </row>
    <row r="49" spans="1:9" x14ac:dyDescent="0.25">
      <c r="A49" t="s">
        <v>8</v>
      </c>
      <c r="B49" t="s">
        <v>33</v>
      </c>
      <c r="C49" t="s">
        <v>47</v>
      </c>
    </row>
    <row r="50" spans="1:9" x14ac:dyDescent="0.25">
      <c r="A50" t="s">
        <v>10</v>
      </c>
      <c r="B50" t="s">
        <v>33</v>
      </c>
      <c r="C50" t="s">
        <v>34</v>
      </c>
    </row>
    <row r="51" spans="1:9" x14ac:dyDescent="0.25">
      <c r="A51" t="s">
        <v>12</v>
      </c>
      <c r="B51" t="s">
        <v>13</v>
      </c>
      <c r="C51" t="s">
        <v>14</v>
      </c>
      <c r="F51" t="s">
        <v>15</v>
      </c>
    </row>
    <row r="52" spans="1:9" ht="210" x14ac:dyDescent="0.25">
      <c r="A52" s="3" t="s">
        <v>4</v>
      </c>
      <c r="B52" s="3" t="s">
        <v>40</v>
      </c>
      <c r="C52" s="3" t="s">
        <v>41</v>
      </c>
      <c r="D52" s="2" t="s">
        <v>42</v>
      </c>
    </row>
    <row r="53" spans="1:9" x14ac:dyDescent="0.25">
      <c r="A53" t="s">
        <v>19</v>
      </c>
      <c r="B53" t="s">
        <v>20</v>
      </c>
      <c r="C53" t="s">
        <v>21</v>
      </c>
      <c r="D53" t="s">
        <v>22</v>
      </c>
      <c r="E53" t="s">
        <v>23</v>
      </c>
      <c r="F53" t="s">
        <v>24</v>
      </c>
      <c r="G53" t="s">
        <v>25</v>
      </c>
      <c r="H53" t="s">
        <v>26</v>
      </c>
      <c r="I53" t="s">
        <v>27</v>
      </c>
    </row>
    <row r="54" spans="1:9" x14ac:dyDescent="0.25">
      <c r="A54" t="s">
        <v>4</v>
      </c>
      <c r="B54" t="s">
        <v>48</v>
      </c>
      <c r="D54" s="1"/>
      <c r="H54" s="1"/>
    </row>
    <row r="55" spans="1:9" x14ac:dyDescent="0.25">
      <c r="A55" t="s">
        <v>29</v>
      </c>
      <c r="B55" t="s">
        <v>49</v>
      </c>
      <c r="D55" s="1" t="s">
        <v>50</v>
      </c>
      <c r="H55" s="1" t="s">
        <v>50</v>
      </c>
    </row>
    <row r="56" spans="1:9" x14ac:dyDescent="0.25">
      <c r="A56" t="s">
        <v>39</v>
      </c>
      <c r="B56" t="s">
        <v>51</v>
      </c>
      <c r="D56" s="1" t="s">
        <v>50</v>
      </c>
      <c r="H56" s="1" t="s">
        <v>50</v>
      </c>
    </row>
    <row r="58" spans="1:9" x14ac:dyDescent="0.25">
      <c r="G58" t="s">
        <v>32</v>
      </c>
      <c r="H58" s="1">
        <v>10</v>
      </c>
    </row>
    <row r="60" spans="1:9" x14ac:dyDescent="0.25">
      <c r="A60" t="s">
        <v>5</v>
      </c>
      <c r="B60" t="s">
        <v>6</v>
      </c>
      <c r="C60" t="s">
        <v>7</v>
      </c>
    </row>
    <row r="61" spans="1:9" x14ac:dyDescent="0.25">
      <c r="A61" t="s">
        <v>8</v>
      </c>
      <c r="B61" t="s">
        <v>52</v>
      </c>
      <c r="C61" t="s">
        <v>53</v>
      </c>
    </row>
    <row r="62" spans="1:9" x14ac:dyDescent="0.25">
      <c r="A62" t="s">
        <v>10</v>
      </c>
      <c r="B62" t="s">
        <v>6</v>
      </c>
      <c r="C62" t="s">
        <v>11</v>
      </c>
    </row>
    <row r="63" spans="1:9" x14ac:dyDescent="0.25">
      <c r="A63" t="s">
        <v>12</v>
      </c>
      <c r="B63" t="s">
        <v>13</v>
      </c>
      <c r="C63" t="s">
        <v>14</v>
      </c>
      <c r="F63" t="s">
        <v>15</v>
      </c>
    </row>
    <row r="64" spans="1:9" ht="60" x14ac:dyDescent="0.25">
      <c r="A64" s="3" t="s">
        <v>4</v>
      </c>
      <c r="B64" s="3" t="s">
        <v>16</v>
      </c>
      <c r="C64" s="3" t="s">
        <v>17</v>
      </c>
      <c r="D64" s="2" t="s">
        <v>18</v>
      </c>
    </row>
    <row r="65" spans="1:9" x14ac:dyDescent="0.25">
      <c r="A65" t="s">
        <v>19</v>
      </c>
      <c r="B65" t="s">
        <v>20</v>
      </c>
      <c r="C65" t="s">
        <v>21</v>
      </c>
      <c r="D65" t="s">
        <v>22</v>
      </c>
      <c r="E65" t="s">
        <v>23</v>
      </c>
      <c r="F65" t="s">
        <v>24</v>
      </c>
      <c r="G65" t="s">
        <v>25</v>
      </c>
      <c r="H65" t="s">
        <v>26</v>
      </c>
      <c r="I65" t="s">
        <v>27</v>
      </c>
    </row>
    <row r="66" spans="1:9" x14ac:dyDescent="0.25">
      <c r="A66" t="s">
        <v>4</v>
      </c>
      <c r="B66" t="s">
        <v>54</v>
      </c>
      <c r="D66" s="1"/>
      <c r="H66" s="1"/>
    </row>
    <row r="67" spans="1:9" x14ac:dyDescent="0.25">
      <c r="A67" t="s">
        <v>29</v>
      </c>
      <c r="B67" t="s">
        <v>55</v>
      </c>
      <c r="D67" s="1" t="s">
        <v>56</v>
      </c>
      <c r="H67" s="1" t="s">
        <v>56</v>
      </c>
    </row>
    <row r="70" spans="1:9" x14ac:dyDescent="0.25">
      <c r="G70" t="s">
        <v>32</v>
      </c>
      <c r="H70" s="1">
        <v>12</v>
      </c>
    </row>
    <row r="72" spans="1:9" x14ac:dyDescent="0.25">
      <c r="A72" t="s">
        <v>5</v>
      </c>
      <c r="B72" t="s">
        <v>6</v>
      </c>
      <c r="C72" t="s">
        <v>7</v>
      </c>
    </row>
    <row r="73" spans="1:9" x14ac:dyDescent="0.25">
      <c r="A73" t="s">
        <v>8</v>
      </c>
      <c r="B73" t="s">
        <v>52</v>
      </c>
      <c r="C73" t="s">
        <v>53</v>
      </c>
    </row>
    <row r="74" spans="1:9" x14ac:dyDescent="0.25">
      <c r="A74" t="s">
        <v>10</v>
      </c>
      <c r="B74" t="s">
        <v>33</v>
      </c>
      <c r="C74" t="s">
        <v>34</v>
      </c>
    </row>
    <row r="75" spans="1:9" x14ac:dyDescent="0.25">
      <c r="A75" t="s">
        <v>12</v>
      </c>
      <c r="B75" t="s">
        <v>13</v>
      </c>
      <c r="C75" t="s">
        <v>14</v>
      </c>
      <c r="F75" t="s">
        <v>15</v>
      </c>
    </row>
    <row r="76" spans="1:9" ht="90" customHeight="1" x14ac:dyDescent="0.25">
      <c r="A76" s="3" t="s">
        <v>4</v>
      </c>
      <c r="B76" s="3" t="s">
        <v>35</v>
      </c>
      <c r="C76" s="3" t="s">
        <v>17</v>
      </c>
      <c r="D76" s="2" t="s">
        <v>36</v>
      </c>
    </row>
    <row r="77" spans="1:9" x14ac:dyDescent="0.25">
      <c r="A77" t="s">
        <v>19</v>
      </c>
      <c r="B77" t="s">
        <v>20</v>
      </c>
      <c r="C77" t="s">
        <v>21</v>
      </c>
      <c r="D77" t="s">
        <v>22</v>
      </c>
      <c r="E77" t="s">
        <v>23</v>
      </c>
      <c r="F77" t="s">
        <v>24</v>
      </c>
      <c r="G77" t="s">
        <v>25</v>
      </c>
      <c r="H77" t="s">
        <v>26</v>
      </c>
      <c r="I77" t="s">
        <v>27</v>
      </c>
    </row>
    <row r="78" spans="1:9" x14ac:dyDescent="0.25">
      <c r="A78" t="s">
        <v>4</v>
      </c>
      <c r="B78" t="s">
        <v>54</v>
      </c>
      <c r="D78" s="1"/>
      <c r="H78" s="1"/>
    </row>
    <row r="79" spans="1:9" x14ac:dyDescent="0.25">
      <c r="A79" t="s">
        <v>29</v>
      </c>
      <c r="B79" t="s">
        <v>55</v>
      </c>
      <c r="D79" s="1" t="s">
        <v>56</v>
      </c>
      <c r="H79" s="1" t="s">
        <v>56</v>
      </c>
    </row>
    <row r="81" spans="1:9" x14ac:dyDescent="0.25">
      <c r="G81" t="s">
        <v>32</v>
      </c>
      <c r="H81" s="1">
        <v>12</v>
      </c>
    </row>
    <row r="82" spans="1:9" ht="45" x14ac:dyDescent="0.25">
      <c r="A82" s="3" t="s">
        <v>29</v>
      </c>
      <c r="B82" s="3" t="s">
        <v>37</v>
      </c>
      <c r="C82" s="3" t="s">
        <v>17</v>
      </c>
      <c r="D82" s="2" t="s">
        <v>38</v>
      </c>
    </row>
    <row r="83" spans="1:9" x14ac:dyDescent="0.25">
      <c r="A83" t="s">
        <v>19</v>
      </c>
      <c r="B83" t="s">
        <v>20</v>
      </c>
      <c r="C83" t="s">
        <v>21</v>
      </c>
      <c r="D83" t="s">
        <v>22</v>
      </c>
      <c r="E83" t="s">
        <v>23</v>
      </c>
      <c r="F83" t="s">
        <v>24</v>
      </c>
      <c r="G83" t="s">
        <v>25</v>
      </c>
      <c r="H83" t="s">
        <v>26</v>
      </c>
      <c r="I83" t="s">
        <v>27</v>
      </c>
    </row>
    <row r="84" spans="1:9" x14ac:dyDescent="0.25">
      <c r="A84" t="s">
        <v>4</v>
      </c>
      <c r="B84" t="s">
        <v>54</v>
      </c>
      <c r="D84" s="1"/>
      <c r="H84" s="1"/>
    </row>
    <row r="85" spans="1:9" x14ac:dyDescent="0.25">
      <c r="A85" t="s">
        <v>29</v>
      </c>
      <c r="B85" t="s">
        <v>55</v>
      </c>
      <c r="D85" s="1" t="s">
        <v>56</v>
      </c>
      <c r="H85" s="1" t="s">
        <v>56</v>
      </c>
    </row>
    <row r="87" spans="1:9" x14ac:dyDescent="0.25">
      <c r="G87" t="s">
        <v>32</v>
      </c>
      <c r="H87" s="1">
        <v>12</v>
      </c>
    </row>
    <row r="88" spans="1:9" ht="210" x14ac:dyDescent="0.25">
      <c r="A88" s="3" t="s">
        <v>39</v>
      </c>
      <c r="B88" s="3" t="s">
        <v>40</v>
      </c>
      <c r="C88" s="3" t="s">
        <v>41</v>
      </c>
      <c r="D88" s="2" t="s">
        <v>42</v>
      </c>
    </row>
    <row r="89" spans="1:9" x14ac:dyDescent="0.25">
      <c r="A89" t="s">
        <v>19</v>
      </c>
      <c r="B89" t="s">
        <v>20</v>
      </c>
      <c r="C89" t="s">
        <v>21</v>
      </c>
      <c r="D89" t="s">
        <v>22</v>
      </c>
      <c r="E89" t="s">
        <v>23</v>
      </c>
      <c r="F89" t="s">
        <v>24</v>
      </c>
      <c r="G89" t="s">
        <v>25</v>
      </c>
      <c r="H89" t="s">
        <v>26</v>
      </c>
      <c r="I89" t="s">
        <v>27</v>
      </c>
    </row>
    <row r="90" spans="1:9" x14ac:dyDescent="0.25">
      <c r="A90" t="s">
        <v>4</v>
      </c>
      <c r="B90" t="s">
        <v>54</v>
      </c>
      <c r="D90" s="1"/>
      <c r="H90" s="1"/>
    </row>
    <row r="91" spans="1:9" x14ac:dyDescent="0.25">
      <c r="A91" t="s">
        <v>29</v>
      </c>
      <c r="B91" t="s">
        <v>55</v>
      </c>
      <c r="D91" s="1" t="s">
        <v>43</v>
      </c>
      <c r="H91" s="1" t="s">
        <v>43</v>
      </c>
    </row>
    <row r="93" spans="1:9" x14ac:dyDescent="0.25">
      <c r="G93" t="s">
        <v>32</v>
      </c>
      <c r="H93" s="1">
        <v>10</v>
      </c>
    </row>
    <row r="94" spans="1:9" ht="150" x14ac:dyDescent="0.25">
      <c r="A94" s="3" t="s">
        <v>44</v>
      </c>
      <c r="B94" s="3" t="s">
        <v>45</v>
      </c>
      <c r="C94" s="3" t="s">
        <v>41</v>
      </c>
      <c r="D94" s="2" t="s">
        <v>46</v>
      </c>
    </row>
    <row r="95" spans="1:9" x14ac:dyDescent="0.25">
      <c r="A95" t="s">
        <v>19</v>
      </c>
      <c r="B95" t="s">
        <v>20</v>
      </c>
      <c r="C95" t="s">
        <v>21</v>
      </c>
      <c r="D95" t="s">
        <v>22</v>
      </c>
      <c r="E95" t="s">
        <v>23</v>
      </c>
      <c r="F95" t="s">
        <v>24</v>
      </c>
      <c r="G95" t="s">
        <v>25</v>
      </c>
      <c r="H95" t="s">
        <v>26</v>
      </c>
      <c r="I95" t="s">
        <v>27</v>
      </c>
    </row>
    <row r="96" spans="1:9" x14ac:dyDescent="0.25">
      <c r="A96" t="s">
        <v>4</v>
      </c>
      <c r="B96" t="s">
        <v>54</v>
      </c>
      <c r="D96" s="1"/>
      <c r="H96" s="1"/>
    </row>
    <row r="97" spans="1:9" x14ac:dyDescent="0.25">
      <c r="A97" t="s">
        <v>29</v>
      </c>
      <c r="B97" t="s">
        <v>55</v>
      </c>
      <c r="D97" s="1" t="s">
        <v>43</v>
      </c>
      <c r="H97" s="1" t="s">
        <v>43</v>
      </c>
    </row>
    <row r="99" spans="1:9" x14ac:dyDescent="0.25">
      <c r="G99" t="s">
        <v>32</v>
      </c>
      <c r="H99" s="1">
        <v>10</v>
      </c>
    </row>
    <row r="101" spans="1:9" x14ac:dyDescent="0.25">
      <c r="A101" t="s">
        <v>5</v>
      </c>
      <c r="B101" t="s">
        <v>6</v>
      </c>
      <c r="C101" t="s">
        <v>7</v>
      </c>
    </row>
    <row r="102" spans="1:9" x14ac:dyDescent="0.25">
      <c r="A102" t="s">
        <v>8</v>
      </c>
      <c r="B102" t="s">
        <v>57</v>
      </c>
      <c r="C102" t="s">
        <v>58</v>
      </c>
    </row>
    <row r="103" spans="1:9" x14ac:dyDescent="0.25">
      <c r="A103" t="s">
        <v>10</v>
      </c>
      <c r="B103" t="s">
        <v>6</v>
      </c>
      <c r="C103" t="s">
        <v>11</v>
      </c>
    </row>
    <row r="104" spans="1:9" x14ac:dyDescent="0.25">
      <c r="A104" t="s">
        <v>12</v>
      </c>
      <c r="B104" t="s">
        <v>13</v>
      </c>
      <c r="C104" t="s">
        <v>14</v>
      </c>
      <c r="F104" t="s">
        <v>15</v>
      </c>
    </row>
    <row r="105" spans="1:9" ht="30" x14ac:dyDescent="0.25">
      <c r="A105" s="3" t="s">
        <v>4</v>
      </c>
      <c r="B105" s="3" t="s">
        <v>59</v>
      </c>
      <c r="C105" s="3" t="s">
        <v>60</v>
      </c>
      <c r="D105" s="2" t="s">
        <v>61</v>
      </c>
    </row>
    <row r="106" spans="1:9" x14ac:dyDescent="0.25">
      <c r="A106" t="s">
        <v>19</v>
      </c>
      <c r="B106" t="s">
        <v>20</v>
      </c>
      <c r="C106" t="s">
        <v>21</v>
      </c>
      <c r="D106" t="s">
        <v>22</v>
      </c>
      <c r="E106" t="s">
        <v>23</v>
      </c>
      <c r="F106" t="s">
        <v>24</v>
      </c>
      <c r="G106" t="s">
        <v>25</v>
      </c>
      <c r="H106" t="s">
        <v>26</v>
      </c>
      <c r="I106" t="s">
        <v>27</v>
      </c>
    </row>
    <row r="107" spans="1:9" x14ac:dyDescent="0.25">
      <c r="A107" t="s">
        <v>4</v>
      </c>
      <c r="B107" t="s">
        <v>62</v>
      </c>
      <c r="D107" s="1"/>
      <c r="H107" s="1"/>
    </row>
    <row r="108" spans="1:9" x14ac:dyDescent="0.25">
      <c r="A108" t="s">
        <v>29</v>
      </c>
      <c r="B108" t="s">
        <v>63</v>
      </c>
      <c r="D108" s="1" t="s">
        <v>43</v>
      </c>
      <c r="H108" s="1" t="s">
        <v>43</v>
      </c>
    </row>
    <row r="109" spans="1:9" x14ac:dyDescent="0.25">
      <c r="A109" t="s">
        <v>39</v>
      </c>
      <c r="B109" t="s">
        <v>64</v>
      </c>
      <c r="D109" s="1" t="s">
        <v>43</v>
      </c>
      <c r="H109" s="1" t="s">
        <v>43</v>
      </c>
    </row>
    <row r="110" spans="1:9" x14ac:dyDescent="0.25">
      <c r="A110" t="s">
        <v>44</v>
      </c>
      <c r="B110" t="s">
        <v>65</v>
      </c>
      <c r="D110" s="1" t="s">
        <v>50</v>
      </c>
      <c r="H110" s="1" t="s">
        <v>50</v>
      </c>
    </row>
    <row r="111" spans="1:9" x14ac:dyDescent="0.25">
      <c r="A111" t="s">
        <v>66</v>
      </c>
      <c r="B111" t="s">
        <v>67</v>
      </c>
      <c r="D111" s="1" t="s">
        <v>43</v>
      </c>
      <c r="H111" s="1" t="s">
        <v>43</v>
      </c>
    </row>
    <row r="112" spans="1:9" x14ac:dyDescent="0.25">
      <c r="A112" t="s">
        <v>68</v>
      </c>
      <c r="B112" t="s">
        <v>69</v>
      </c>
      <c r="D112" s="1" t="s">
        <v>50</v>
      </c>
      <c r="H112" s="1" t="s">
        <v>50</v>
      </c>
    </row>
    <row r="113" spans="1:9" x14ac:dyDescent="0.25">
      <c r="A113" t="s">
        <v>70</v>
      </c>
      <c r="B113" t="s">
        <v>71</v>
      </c>
      <c r="D113" s="1" t="s">
        <v>50</v>
      </c>
      <c r="H113" s="1" t="s">
        <v>50</v>
      </c>
    </row>
    <row r="114" spans="1:9" x14ac:dyDescent="0.25">
      <c r="A114" t="s">
        <v>72</v>
      </c>
      <c r="B114" t="s">
        <v>73</v>
      </c>
      <c r="D114" s="1" t="s">
        <v>43</v>
      </c>
      <c r="H114" s="1" t="s">
        <v>43</v>
      </c>
    </row>
    <row r="115" spans="1:9" x14ac:dyDescent="0.25">
      <c r="A115" t="s">
        <v>74</v>
      </c>
      <c r="B115" t="s">
        <v>75</v>
      </c>
      <c r="D115" s="1" t="s">
        <v>43</v>
      </c>
      <c r="H115" s="1" t="s">
        <v>43</v>
      </c>
    </row>
    <row r="116" spans="1:9" x14ac:dyDescent="0.25">
      <c r="A116" t="s">
        <v>76</v>
      </c>
      <c r="B116" t="s">
        <v>77</v>
      </c>
      <c r="D116" s="1" t="s">
        <v>50</v>
      </c>
      <c r="H116" s="1" t="s">
        <v>50</v>
      </c>
    </row>
    <row r="117" spans="1:9" x14ac:dyDescent="0.25">
      <c r="A117" t="s">
        <v>78</v>
      </c>
      <c r="B117" t="s">
        <v>79</v>
      </c>
      <c r="D117" s="1" t="s">
        <v>50</v>
      </c>
      <c r="H117" s="1" t="s">
        <v>50</v>
      </c>
    </row>
    <row r="118" spans="1:9" x14ac:dyDescent="0.25">
      <c r="A118" t="s">
        <v>80</v>
      </c>
      <c r="B118" t="s">
        <v>81</v>
      </c>
      <c r="D118" s="1" t="s">
        <v>50</v>
      </c>
      <c r="H118" s="1" t="s">
        <v>50</v>
      </c>
    </row>
    <row r="119" spans="1:9" x14ac:dyDescent="0.25">
      <c r="A119" t="s">
        <v>82</v>
      </c>
      <c r="B119" t="s">
        <v>83</v>
      </c>
      <c r="D119" s="1" t="s">
        <v>50</v>
      </c>
      <c r="H119" s="1" t="s">
        <v>50</v>
      </c>
    </row>
    <row r="120" spans="1:9" x14ac:dyDescent="0.25">
      <c r="A120" t="s">
        <v>84</v>
      </c>
      <c r="B120" t="s">
        <v>85</v>
      </c>
      <c r="D120" s="1" t="s">
        <v>43</v>
      </c>
      <c r="H120" s="1" t="s">
        <v>43</v>
      </c>
    </row>
    <row r="121" spans="1:9" x14ac:dyDescent="0.25">
      <c r="A121" t="s">
        <v>86</v>
      </c>
      <c r="B121" t="s">
        <v>87</v>
      </c>
      <c r="D121" s="1" t="s">
        <v>43</v>
      </c>
      <c r="H121" s="1" t="s">
        <v>43</v>
      </c>
    </row>
    <row r="123" spans="1:9" x14ac:dyDescent="0.25">
      <c r="G123" t="s">
        <v>32</v>
      </c>
      <c r="H123" s="1">
        <v>105</v>
      </c>
    </row>
    <row r="124" spans="1:9" ht="60" x14ac:dyDescent="0.25">
      <c r="A124" s="3" t="s">
        <v>29</v>
      </c>
      <c r="B124" s="3" t="s">
        <v>16</v>
      </c>
      <c r="C124" s="3" t="s">
        <v>17</v>
      </c>
      <c r="D124" s="2" t="s">
        <v>18</v>
      </c>
    </row>
    <row r="125" spans="1:9" x14ac:dyDescent="0.25">
      <c r="A125" t="s">
        <v>19</v>
      </c>
      <c r="B125" t="s">
        <v>20</v>
      </c>
      <c r="C125" t="s">
        <v>21</v>
      </c>
      <c r="D125" t="s">
        <v>22</v>
      </c>
      <c r="E125" t="s">
        <v>23</v>
      </c>
      <c r="F125" t="s">
        <v>24</v>
      </c>
      <c r="G125" t="s">
        <v>25</v>
      </c>
      <c r="H125" t="s">
        <v>26</v>
      </c>
      <c r="I125" t="s">
        <v>27</v>
      </c>
    </row>
    <row r="126" spans="1:9" x14ac:dyDescent="0.25">
      <c r="A126" t="s">
        <v>4</v>
      </c>
      <c r="B126" t="s">
        <v>88</v>
      </c>
      <c r="D126" s="1"/>
      <c r="H126" s="1"/>
    </row>
    <row r="127" spans="1:9" x14ac:dyDescent="0.25">
      <c r="A127" t="s">
        <v>29</v>
      </c>
      <c r="B127" t="s">
        <v>89</v>
      </c>
      <c r="D127" s="1" t="s">
        <v>90</v>
      </c>
      <c r="H127" s="1" t="s">
        <v>90</v>
      </c>
    </row>
    <row r="128" spans="1:9" x14ac:dyDescent="0.25">
      <c r="A128" t="s">
        <v>39</v>
      </c>
      <c r="B128" t="s">
        <v>91</v>
      </c>
      <c r="D128" s="1" t="s">
        <v>50</v>
      </c>
      <c r="H128" s="1" t="s">
        <v>50</v>
      </c>
    </row>
    <row r="129" spans="1:9" x14ac:dyDescent="0.25">
      <c r="A129" t="s">
        <v>44</v>
      </c>
      <c r="B129" t="s">
        <v>92</v>
      </c>
      <c r="D129" s="1" t="s">
        <v>90</v>
      </c>
      <c r="H129" s="1" t="s">
        <v>90</v>
      </c>
    </row>
    <row r="130" spans="1:9" x14ac:dyDescent="0.25">
      <c r="A130" t="s">
        <v>66</v>
      </c>
      <c r="B130" t="s">
        <v>93</v>
      </c>
      <c r="D130" s="1" t="s">
        <v>43</v>
      </c>
      <c r="H130" s="1" t="s">
        <v>43</v>
      </c>
    </row>
    <row r="132" spans="1:9" x14ac:dyDescent="0.25">
      <c r="G132" t="s">
        <v>32</v>
      </c>
      <c r="H132" s="1">
        <v>45</v>
      </c>
    </row>
    <row r="134" spans="1:9" x14ac:dyDescent="0.25">
      <c r="A134" t="s">
        <v>5</v>
      </c>
      <c r="B134" t="s">
        <v>6</v>
      </c>
      <c r="C134" t="s">
        <v>7</v>
      </c>
    </row>
    <row r="135" spans="1:9" x14ac:dyDescent="0.25">
      <c r="A135" t="s">
        <v>8</v>
      </c>
      <c r="B135" t="s">
        <v>57</v>
      </c>
      <c r="C135" t="s">
        <v>58</v>
      </c>
    </row>
    <row r="136" spans="1:9" x14ac:dyDescent="0.25">
      <c r="A136" t="s">
        <v>10</v>
      </c>
      <c r="B136" t="s">
        <v>33</v>
      </c>
      <c r="C136" t="s">
        <v>34</v>
      </c>
    </row>
    <row r="137" spans="1:9" x14ac:dyDescent="0.25">
      <c r="A137" t="s">
        <v>12</v>
      </c>
      <c r="B137" t="s">
        <v>13</v>
      </c>
      <c r="C137" t="s">
        <v>14</v>
      </c>
      <c r="F137" t="s">
        <v>15</v>
      </c>
    </row>
    <row r="138" spans="1:9" ht="45" x14ac:dyDescent="0.25">
      <c r="A138" s="3" t="s">
        <v>4</v>
      </c>
      <c r="B138" s="3" t="s">
        <v>37</v>
      </c>
      <c r="C138" s="3" t="s">
        <v>17</v>
      </c>
      <c r="D138" s="2" t="s">
        <v>38</v>
      </c>
    </row>
    <row r="139" spans="1:9" x14ac:dyDescent="0.25">
      <c r="A139" t="s">
        <v>19</v>
      </c>
      <c r="B139" t="s">
        <v>20</v>
      </c>
      <c r="C139" t="s">
        <v>21</v>
      </c>
      <c r="D139" t="s">
        <v>22</v>
      </c>
      <c r="E139" t="s">
        <v>23</v>
      </c>
      <c r="F139" t="s">
        <v>24</v>
      </c>
      <c r="G139" t="s">
        <v>25</v>
      </c>
      <c r="H139" t="s">
        <v>26</v>
      </c>
      <c r="I139" t="s">
        <v>27</v>
      </c>
    </row>
    <row r="140" spans="1:9" x14ac:dyDescent="0.25">
      <c r="A140" t="s">
        <v>4</v>
      </c>
      <c r="B140" t="s">
        <v>88</v>
      </c>
      <c r="D140" s="1"/>
      <c r="H140" s="1"/>
    </row>
    <row r="141" spans="1:9" x14ac:dyDescent="0.25">
      <c r="A141" t="s">
        <v>29</v>
      </c>
      <c r="B141" t="s">
        <v>89</v>
      </c>
      <c r="D141" s="1" t="s">
        <v>90</v>
      </c>
      <c r="H141" s="1" t="s">
        <v>90</v>
      </c>
    </row>
    <row r="142" spans="1:9" x14ac:dyDescent="0.25">
      <c r="A142" t="s">
        <v>39</v>
      </c>
      <c r="B142" t="s">
        <v>91</v>
      </c>
      <c r="D142" s="1" t="s">
        <v>50</v>
      </c>
      <c r="H142" s="1" t="s">
        <v>50</v>
      </c>
    </row>
    <row r="143" spans="1:9" x14ac:dyDescent="0.25">
      <c r="A143" t="s">
        <v>44</v>
      </c>
      <c r="B143" t="s">
        <v>92</v>
      </c>
      <c r="D143" s="1" t="s">
        <v>90</v>
      </c>
      <c r="H143" s="1" t="s">
        <v>90</v>
      </c>
    </row>
    <row r="144" spans="1:9" x14ac:dyDescent="0.25">
      <c r="A144" t="s">
        <v>66</v>
      </c>
      <c r="B144" t="s">
        <v>93</v>
      </c>
      <c r="D144" s="1" t="s">
        <v>43</v>
      </c>
      <c r="H144" s="1" t="s">
        <v>43</v>
      </c>
    </row>
    <row r="146" spans="1:9" x14ac:dyDescent="0.25">
      <c r="G146" t="s">
        <v>32</v>
      </c>
      <c r="H146" s="1">
        <v>45</v>
      </c>
    </row>
    <row r="147" spans="1:9" ht="90.75" customHeight="1" x14ac:dyDescent="0.25">
      <c r="A147" s="3" t="s">
        <v>29</v>
      </c>
      <c r="B147" s="3" t="s">
        <v>35</v>
      </c>
      <c r="C147" s="3" t="s">
        <v>17</v>
      </c>
      <c r="D147" s="2" t="s">
        <v>36</v>
      </c>
    </row>
    <row r="148" spans="1:9" x14ac:dyDescent="0.25">
      <c r="A148" t="s">
        <v>19</v>
      </c>
      <c r="B148" t="s">
        <v>20</v>
      </c>
      <c r="C148" t="s">
        <v>21</v>
      </c>
      <c r="D148" t="s">
        <v>22</v>
      </c>
      <c r="E148" t="s">
        <v>23</v>
      </c>
      <c r="F148" t="s">
        <v>24</v>
      </c>
      <c r="G148" t="s">
        <v>25</v>
      </c>
      <c r="H148" t="s">
        <v>26</v>
      </c>
      <c r="I148" t="s">
        <v>27</v>
      </c>
    </row>
    <row r="149" spans="1:9" x14ac:dyDescent="0.25">
      <c r="A149" t="s">
        <v>4</v>
      </c>
      <c r="B149" t="s">
        <v>88</v>
      </c>
      <c r="D149" s="1"/>
      <c r="H149" s="1"/>
    </row>
    <row r="150" spans="1:9" x14ac:dyDescent="0.25">
      <c r="A150" t="s">
        <v>29</v>
      </c>
      <c r="B150" t="s">
        <v>89</v>
      </c>
      <c r="D150" s="1" t="s">
        <v>90</v>
      </c>
      <c r="H150" s="1" t="s">
        <v>90</v>
      </c>
    </row>
    <row r="151" spans="1:9" x14ac:dyDescent="0.25">
      <c r="A151" t="s">
        <v>39</v>
      </c>
      <c r="B151" t="s">
        <v>91</v>
      </c>
      <c r="D151" s="1" t="s">
        <v>50</v>
      </c>
      <c r="H151" s="1" t="s">
        <v>50</v>
      </c>
    </row>
    <row r="152" spans="1:9" x14ac:dyDescent="0.25">
      <c r="A152" t="s">
        <v>44</v>
      </c>
      <c r="B152" t="s">
        <v>92</v>
      </c>
      <c r="D152" s="1" t="s">
        <v>90</v>
      </c>
      <c r="H152" s="1" t="s">
        <v>90</v>
      </c>
    </row>
    <row r="153" spans="1:9" x14ac:dyDescent="0.25">
      <c r="A153" t="s">
        <v>66</v>
      </c>
      <c r="B153" t="s">
        <v>93</v>
      </c>
      <c r="D153" s="1" t="s">
        <v>43</v>
      </c>
      <c r="H153" s="1" t="s">
        <v>43</v>
      </c>
    </row>
    <row r="155" spans="1:9" x14ac:dyDescent="0.25">
      <c r="G155" t="s">
        <v>32</v>
      </c>
      <c r="H155" s="1">
        <v>45</v>
      </c>
    </row>
    <row r="156" spans="1:9" ht="210" x14ac:dyDescent="0.25">
      <c r="A156" s="3" t="s">
        <v>39</v>
      </c>
      <c r="B156" s="3" t="s">
        <v>40</v>
      </c>
      <c r="C156" s="3" t="s">
        <v>41</v>
      </c>
      <c r="D156" s="2" t="s">
        <v>42</v>
      </c>
    </row>
    <row r="157" spans="1:9" x14ac:dyDescent="0.25">
      <c r="A157" t="s">
        <v>19</v>
      </c>
      <c r="B157" t="s">
        <v>20</v>
      </c>
      <c r="C157" t="s">
        <v>21</v>
      </c>
      <c r="D157" t="s">
        <v>22</v>
      </c>
      <c r="E157" t="s">
        <v>23</v>
      </c>
      <c r="F157" t="s">
        <v>24</v>
      </c>
      <c r="G157" t="s">
        <v>25</v>
      </c>
      <c r="H157" t="s">
        <v>26</v>
      </c>
      <c r="I157" t="s">
        <v>27</v>
      </c>
    </row>
    <row r="158" spans="1:9" x14ac:dyDescent="0.25">
      <c r="A158" t="s">
        <v>4</v>
      </c>
      <c r="B158" t="s">
        <v>62</v>
      </c>
      <c r="D158" s="1"/>
      <c r="H158" s="1"/>
    </row>
    <row r="159" spans="1:9" x14ac:dyDescent="0.25">
      <c r="A159" t="s">
        <v>29</v>
      </c>
      <c r="B159" t="s">
        <v>63</v>
      </c>
      <c r="D159" s="1" t="s">
        <v>43</v>
      </c>
      <c r="H159" s="1" t="s">
        <v>43</v>
      </c>
    </row>
    <row r="160" spans="1:9" x14ac:dyDescent="0.25">
      <c r="A160" t="s">
        <v>39</v>
      </c>
      <c r="B160" t="s">
        <v>64</v>
      </c>
      <c r="D160" s="1" t="s">
        <v>43</v>
      </c>
      <c r="H160" s="1" t="s">
        <v>43</v>
      </c>
    </row>
    <row r="161" spans="1:8" x14ac:dyDescent="0.25">
      <c r="A161" t="s">
        <v>44</v>
      </c>
      <c r="B161" t="s">
        <v>94</v>
      </c>
      <c r="D161" s="1" t="s">
        <v>43</v>
      </c>
      <c r="H161" s="1" t="s">
        <v>43</v>
      </c>
    </row>
    <row r="162" spans="1:8" x14ac:dyDescent="0.25">
      <c r="A162" t="s">
        <v>66</v>
      </c>
      <c r="B162" t="s">
        <v>67</v>
      </c>
      <c r="D162" s="1" t="s">
        <v>43</v>
      </c>
      <c r="H162" s="1" t="s">
        <v>43</v>
      </c>
    </row>
    <row r="163" spans="1:8" x14ac:dyDescent="0.25">
      <c r="A163" t="s">
        <v>68</v>
      </c>
      <c r="B163" t="s">
        <v>95</v>
      </c>
      <c r="D163" s="1" t="s">
        <v>43</v>
      </c>
      <c r="H163" s="1" t="s">
        <v>43</v>
      </c>
    </row>
    <row r="164" spans="1:8" x14ac:dyDescent="0.25">
      <c r="A164" t="s">
        <v>70</v>
      </c>
      <c r="B164" t="s">
        <v>96</v>
      </c>
      <c r="D164" s="1" t="s">
        <v>43</v>
      </c>
      <c r="H164" s="1" t="s">
        <v>43</v>
      </c>
    </row>
    <row r="165" spans="1:8" x14ac:dyDescent="0.25">
      <c r="A165" t="s">
        <v>72</v>
      </c>
      <c r="B165" t="s">
        <v>97</v>
      </c>
      <c r="D165" s="1" t="s">
        <v>43</v>
      </c>
      <c r="H165" s="1" t="s">
        <v>43</v>
      </c>
    </row>
    <row r="166" spans="1:8" x14ac:dyDescent="0.25">
      <c r="A166" t="s">
        <v>74</v>
      </c>
      <c r="B166" t="s">
        <v>98</v>
      </c>
      <c r="D166" s="1" t="s">
        <v>43</v>
      </c>
      <c r="H166" s="1" t="s">
        <v>43</v>
      </c>
    </row>
    <row r="167" spans="1:8" x14ac:dyDescent="0.25">
      <c r="A167" t="s">
        <v>76</v>
      </c>
      <c r="B167" t="s">
        <v>73</v>
      </c>
      <c r="D167" s="1" t="s">
        <v>43</v>
      </c>
      <c r="H167" s="1" t="s">
        <v>43</v>
      </c>
    </row>
    <row r="168" spans="1:8" x14ac:dyDescent="0.25">
      <c r="A168" t="s">
        <v>78</v>
      </c>
      <c r="B168" t="s">
        <v>75</v>
      </c>
      <c r="D168" s="1" t="s">
        <v>43</v>
      </c>
      <c r="H168" s="1" t="s">
        <v>43</v>
      </c>
    </row>
    <row r="169" spans="1:8" x14ac:dyDescent="0.25">
      <c r="A169" t="s">
        <v>80</v>
      </c>
      <c r="B169" t="s">
        <v>99</v>
      </c>
      <c r="D169" s="1" t="s">
        <v>43</v>
      </c>
      <c r="H169" s="1" t="s">
        <v>43</v>
      </c>
    </row>
    <row r="170" spans="1:8" x14ac:dyDescent="0.25">
      <c r="A170" t="s">
        <v>82</v>
      </c>
      <c r="B170" t="s">
        <v>100</v>
      </c>
      <c r="D170" s="1" t="s">
        <v>43</v>
      </c>
      <c r="H170" s="1" t="s">
        <v>43</v>
      </c>
    </row>
    <row r="171" spans="1:8" x14ac:dyDescent="0.25">
      <c r="A171" t="s">
        <v>84</v>
      </c>
      <c r="B171" t="s">
        <v>101</v>
      </c>
      <c r="D171" s="1" t="s">
        <v>43</v>
      </c>
      <c r="H171" s="1" t="s">
        <v>43</v>
      </c>
    </row>
    <row r="172" spans="1:8" x14ac:dyDescent="0.25">
      <c r="A172" t="s">
        <v>86</v>
      </c>
      <c r="B172" t="s">
        <v>102</v>
      </c>
      <c r="D172" s="1" t="s">
        <v>43</v>
      </c>
      <c r="H172" s="1" t="s">
        <v>43</v>
      </c>
    </row>
    <row r="173" spans="1:8" x14ac:dyDescent="0.25">
      <c r="A173" t="s">
        <v>103</v>
      </c>
      <c r="B173" t="s">
        <v>85</v>
      </c>
      <c r="D173" s="1" t="s">
        <v>43</v>
      </c>
      <c r="H173" s="1" t="s">
        <v>43</v>
      </c>
    </row>
    <row r="174" spans="1:8" x14ac:dyDescent="0.25">
      <c r="A174" t="s">
        <v>104</v>
      </c>
      <c r="B174" t="s">
        <v>87</v>
      </c>
      <c r="D174" s="1" t="s">
        <v>43</v>
      </c>
      <c r="H174" s="1" t="s">
        <v>43</v>
      </c>
    </row>
    <row r="176" spans="1:8" x14ac:dyDescent="0.25">
      <c r="G176" t="s">
        <v>32</v>
      </c>
      <c r="H176" s="1">
        <v>160</v>
      </c>
    </row>
    <row r="177" spans="1:9" ht="150" x14ac:dyDescent="0.25">
      <c r="A177" s="3" t="s">
        <v>44</v>
      </c>
      <c r="B177" s="3" t="s">
        <v>45</v>
      </c>
      <c r="C177" s="3" t="s">
        <v>41</v>
      </c>
      <c r="D177" s="2" t="s">
        <v>46</v>
      </c>
    </row>
    <row r="178" spans="1:9" x14ac:dyDescent="0.25">
      <c r="A178" t="s">
        <v>19</v>
      </c>
      <c r="B178" t="s">
        <v>20</v>
      </c>
      <c r="C178" t="s">
        <v>21</v>
      </c>
      <c r="D178" t="s">
        <v>22</v>
      </c>
      <c r="E178" t="s">
        <v>23</v>
      </c>
      <c r="F178" t="s">
        <v>24</v>
      </c>
      <c r="G178" t="s">
        <v>25</v>
      </c>
      <c r="H178" t="s">
        <v>26</v>
      </c>
      <c r="I178" t="s">
        <v>27</v>
      </c>
    </row>
    <row r="179" spans="1:9" x14ac:dyDescent="0.25">
      <c r="A179" t="s">
        <v>4</v>
      </c>
      <c r="B179" t="s">
        <v>62</v>
      </c>
      <c r="D179" s="1"/>
      <c r="H179" s="1"/>
    </row>
    <row r="180" spans="1:9" x14ac:dyDescent="0.25">
      <c r="A180" t="s">
        <v>29</v>
      </c>
      <c r="B180" t="s">
        <v>64</v>
      </c>
      <c r="D180" s="1" t="s">
        <v>43</v>
      </c>
      <c r="H180" s="1" t="s">
        <v>43</v>
      </c>
    </row>
    <row r="181" spans="1:9" x14ac:dyDescent="0.25">
      <c r="A181" t="s">
        <v>39</v>
      </c>
      <c r="B181" t="s">
        <v>67</v>
      </c>
      <c r="D181" s="1" t="s">
        <v>43</v>
      </c>
      <c r="H181" s="1" t="s">
        <v>43</v>
      </c>
    </row>
    <row r="182" spans="1:9" x14ac:dyDescent="0.25">
      <c r="A182" t="s">
        <v>44</v>
      </c>
      <c r="B182" t="s">
        <v>96</v>
      </c>
      <c r="D182" s="1" t="s">
        <v>43</v>
      </c>
      <c r="H182" s="1" t="s">
        <v>43</v>
      </c>
    </row>
    <row r="183" spans="1:9" x14ac:dyDescent="0.25">
      <c r="A183" t="s">
        <v>66</v>
      </c>
      <c r="B183" t="s">
        <v>75</v>
      </c>
      <c r="D183" s="1" t="s">
        <v>43</v>
      </c>
      <c r="H183" s="1" t="s">
        <v>43</v>
      </c>
    </row>
    <row r="184" spans="1:9" x14ac:dyDescent="0.25">
      <c r="A184" t="s">
        <v>68</v>
      </c>
      <c r="B184" t="s">
        <v>87</v>
      </c>
      <c r="D184" s="1" t="s">
        <v>43</v>
      </c>
      <c r="H184" s="1" t="s">
        <v>43</v>
      </c>
    </row>
    <row r="186" spans="1:9" x14ac:dyDescent="0.25">
      <c r="G186" t="s">
        <v>32</v>
      </c>
      <c r="H186" s="1">
        <v>50</v>
      </c>
    </row>
    <row r="187" spans="1:9" ht="150" x14ac:dyDescent="0.25">
      <c r="A187" s="3" t="s">
        <v>66</v>
      </c>
      <c r="B187" s="3" t="s">
        <v>105</v>
      </c>
      <c r="C187" s="3" t="s">
        <v>41</v>
      </c>
      <c r="D187" s="2" t="s">
        <v>106</v>
      </c>
    </row>
    <row r="188" spans="1:9" x14ac:dyDescent="0.25">
      <c r="A188" t="s">
        <v>19</v>
      </c>
      <c r="B188" t="s">
        <v>20</v>
      </c>
      <c r="C188" t="s">
        <v>21</v>
      </c>
      <c r="D188" t="s">
        <v>22</v>
      </c>
      <c r="E188" t="s">
        <v>23</v>
      </c>
      <c r="F188" t="s">
        <v>24</v>
      </c>
      <c r="G188" t="s">
        <v>25</v>
      </c>
      <c r="H188" t="s">
        <v>26</v>
      </c>
      <c r="I188" t="s">
        <v>27</v>
      </c>
    </row>
    <row r="189" spans="1:9" x14ac:dyDescent="0.25">
      <c r="A189" t="s">
        <v>4</v>
      </c>
      <c r="B189" t="s">
        <v>88</v>
      </c>
      <c r="D189" s="1"/>
      <c r="H189" s="1"/>
    </row>
    <row r="190" spans="1:9" x14ac:dyDescent="0.25">
      <c r="A190" t="s">
        <v>29</v>
      </c>
      <c r="B190" t="s">
        <v>89</v>
      </c>
      <c r="D190" s="1" t="s">
        <v>107</v>
      </c>
      <c r="H190" s="1" t="s">
        <v>107</v>
      </c>
    </row>
    <row r="191" spans="1:9" x14ac:dyDescent="0.25">
      <c r="A191" t="s">
        <v>39</v>
      </c>
      <c r="B191" t="s">
        <v>92</v>
      </c>
      <c r="D191" s="1" t="s">
        <v>107</v>
      </c>
      <c r="H191" s="1" t="s">
        <v>107</v>
      </c>
    </row>
    <row r="194" spans="1:9" x14ac:dyDescent="0.25">
      <c r="G194" t="s">
        <v>32</v>
      </c>
      <c r="H194" s="1">
        <v>15</v>
      </c>
    </row>
    <row r="196" spans="1:9" x14ac:dyDescent="0.25">
      <c r="A196" t="s">
        <v>5</v>
      </c>
      <c r="B196" t="s">
        <v>6</v>
      </c>
      <c r="C196" t="s">
        <v>7</v>
      </c>
    </row>
    <row r="197" spans="1:9" x14ac:dyDescent="0.25">
      <c r="A197" t="s">
        <v>8</v>
      </c>
      <c r="B197" t="s">
        <v>108</v>
      </c>
      <c r="C197" t="s">
        <v>109</v>
      </c>
    </row>
    <row r="198" spans="1:9" x14ac:dyDescent="0.25">
      <c r="A198" t="s">
        <v>10</v>
      </c>
      <c r="B198" t="s">
        <v>6</v>
      </c>
      <c r="C198" t="s">
        <v>11</v>
      </c>
    </row>
    <row r="199" spans="1:9" x14ac:dyDescent="0.25">
      <c r="A199" t="s">
        <v>12</v>
      </c>
      <c r="B199" t="s">
        <v>13</v>
      </c>
      <c r="C199" t="s">
        <v>14</v>
      </c>
      <c r="F199" t="s">
        <v>15</v>
      </c>
    </row>
    <row r="200" spans="1:9" ht="60" x14ac:dyDescent="0.25">
      <c r="A200" s="3" t="s">
        <v>4</v>
      </c>
      <c r="B200" s="3" t="s">
        <v>16</v>
      </c>
      <c r="C200" s="3" t="s">
        <v>17</v>
      </c>
      <c r="D200" s="2" t="s">
        <v>18</v>
      </c>
    </row>
    <row r="201" spans="1:9" x14ac:dyDescent="0.25">
      <c r="A201" t="s">
        <v>19</v>
      </c>
      <c r="B201" t="s">
        <v>20</v>
      </c>
      <c r="C201" t="s">
        <v>21</v>
      </c>
      <c r="D201" t="s">
        <v>22</v>
      </c>
      <c r="E201" t="s">
        <v>23</v>
      </c>
      <c r="F201" t="s">
        <v>24</v>
      </c>
      <c r="G201" t="s">
        <v>25</v>
      </c>
      <c r="H201" t="s">
        <v>26</v>
      </c>
      <c r="I201" t="s">
        <v>27</v>
      </c>
    </row>
    <row r="202" spans="1:9" x14ac:dyDescent="0.25">
      <c r="A202" t="s">
        <v>4</v>
      </c>
      <c r="B202" t="s">
        <v>110</v>
      </c>
      <c r="D202" s="1"/>
      <c r="H202" s="1"/>
    </row>
    <row r="203" spans="1:9" x14ac:dyDescent="0.25">
      <c r="A203" t="s">
        <v>29</v>
      </c>
      <c r="B203" t="s">
        <v>111</v>
      </c>
      <c r="D203" s="1" t="s">
        <v>112</v>
      </c>
      <c r="E203" t="s">
        <v>113</v>
      </c>
      <c r="H203" s="1" t="s">
        <v>114</v>
      </c>
    </row>
    <row r="206" spans="1:9" x14ac:dyDescent="0.25">
      <c r="G206" t="s">
        <v>32</v>
      </c>
      <c r="H206" s="1">
        <v>17</v>
      </c>
    </row>
    <row r="208" spans="1:9" x14ac:dyDescent="0.25">
      <c r="A208" t="s">
        <v>5</v>
      </c>
      <c r="B208" t="s">
        <v>6</v>
      </c>
      <c r="C208" t="s">
        <v>7</v>
      </c>
    </row>
    <row r="209" spans="1:9" x14ac:dyDescent="0.25">
      <c r="A209" t="s">
        <v>8</v>
      </c>
      <c r="B209" t="s">
        <v>108</v>
      </c>
      <c r="C209" t="s">
        <v>109</v>
      </c>
    </row>
    <row r="210" spans="1:9" x14ac:dyDescent="0.25">
      <c r="A210" t="s">
        <v>10</v>
      </c>
      <c r="B210" t="s">
        <v>33</v>
      </c>
      <c r="C210" t="s">
        <v>34</v>
      </c>
    </row>
    <row r="211" spans="1:9" x14ac:dyDescent="0.25">
      <c r="A211" t="s">
        <v>12</v>
      </c>
      <c r="B211" t="s">
        <v>13</v>
      </c>
      <c r="C211" t="s">
        <v>14</v>
      </c>
      <c r="F211" t="s">
        <v>15</v>
      </c>
    </row>
    <row r="212" spans="1:9" ht="89.25" customHeight="1" x14ac:dyDescent="0.25">
      <c r="A212" s="3" t="s">
        <v>4</v>
      </c>
      <c r="B212" s="3" t="s">
        <v>35</v>
      </c>
      <c r="C212" s="3" t="s">
        <v>17</v>
      </c>
      <c r="D212" s="2" t="s">
        <v>36</v>
      </c>
    </row>
    <row r="213" spans="1:9" x14ac:dyDescent="0.25">
      <c r="A213" t="s">
        <v>19</v>
      </c>
      <c r="B213" t="s">
        <v>20</v>
      </c>
      <c r="C213" t="s">
        <v>21</v>
      </c>
      <c r="D213" t="s">
        <v>22</v>
      </c>
      <c r="E213" t="s">
        <v>23</v>
      </c>
      <c r="F213" t="s">
        <v>24</v>
      </c>
      <c r="G213" t="s">
        <v>25</v>
      </c>
      <c r="H213" t="s">
        <v>26</v>
      </c>
      <c r="I213" t="s">
        <v>27</v>
      </c>
    </row>
    <row r="214" spans="1:9" x14ac:dyDescent="0.25">
      <c r="A214" t="s">
        <v>4</v>
      </c>
      <c r="B214" t="s">
        <v>110</v>
      </c>
      <c r="D214" s="1"/>
      <c r="H214" s="1"/>
    </row>
    <row r="215" spans="1:9" x14ac:dyDescent="0.25">
      <c r="A215" t="s">
        <v>29</v>
      </c>
      <c r="B215" t="s">
        <v>111</v>
      </c>
      <c r="D215" s="1" t="s">
        <v>112</v>
      </c>
      <c r="E215" t="s">
        <v>113</v>
      </c>
      <c r="H215" s="1" t="s">
        <v>114</v>
      </c>
    </row>
    <row r="218" spans="1:9" x14ac:dyDescent="0.25">
      <c r="G218" t="s">
        <v>32</v>
      </c>
      <c r="H218" s="1">
        <v>17</v>
      </c>
    </row>
    <row r="219" spans="1:9" ht="45" x14ac:dyDescent="0.25">
      <c r="A219" s="3" t="s">
        <v>29</v>
      </c>
      <c r="B219" s="3" t="s">
        <v>37</v>
      </c>
      <c r="C219" s="3" t="s">
        <v>17</v>
      </c>
      <c r="D219" s="2" t="s">
        <v>38</v>
      </c>
    </row>
    <row r="220" spans="1:9" x14ac:dyDescent="0.25">
      <c r="A220" t="s">
        <v>19</v>
      </c>
      <c r="B220" t="s">
        <v>20</v>
      </c>
      <c r="C220" t="s">
        <v>21</v>
      </c>
      <c r="D220" t="s">
        <v>22</v>
      </c>
      <c r="E220" t="s">
        <v>23</v>
      </c>
      <c r="F220" t="s">
        <v>24</v>
      </c>
      <c r="G220" t="s">
        <v>25</v>
      </c>
      <c r="H220" t="s">
        <v>26</v>
      </c>
      <c r="I220" t="s">
        <v>27</v>
      </c>
    </row>
    <row r="221" spans="1:9" x14ac:dyDescent="0.25">
      <c r="A221" t="s">
        <v>4</v>
      </c>
      <c r="B221" t="s">
        <v>110</v>
      </c>
      <c r="D221" s="1"/>
      <c r="H221" s="1"/>
    </row>
    <row r="222" spans="1:9" x14ac:dyDescent="0.25">
      <c r="A222" t="s">
        <v>29</v>
      </c>
      <c r="B222" t="s">
        <v>111</v>
      </c>
      <c r="D222" s="1" t="s">
        <v>112</v>
      </c>
      <c r="E222" t="s">
        <v>113</v>
      </c>
      <c r="H222" s="1" t="s">
        <v>114</v>
      </c>
    </row>
    <row r="225" spans="1:9" x14ac:dyDescent="0.25">
      <c r="G225" t="s">
        <v>32</v>
      </c>
      <c r="H225" s="1">
        <v>17</v>
      </c>
    </row>
    <row r="226" spans="1:9" ht="210" x14ac:dyDescent="0.25">
      <c r="A226" s="3" t="s">
        <v>39</v>
      </c>
      <c r="B226" s="3" t="s">
        <v>40</v>
      </c>
      <c r="C226" s="3" t="s">
        <v>41</v>
      </c>
      <c r="D226" s="2" t="s">
        <v>42</v>
      </c>
    </row>
    <row r="227" spans="1:9" x14ac:dyDescent="0.25">
      <c r="A227" t="s">
        <v>19</v>
      </c>
      <c r="B227" t="s">
        <v>20</v>
      </c>
      <c r="C227" t="s">
        <v>21</v>
      </c>
      <c r="D227" t="s">
        <v>22</v>
      </c>
      <c r="E227" t="s">
        <v>23</v>
      </c>
      <c r="F227" t="s">
        <v>24</v>
      </c>
      <c r="G227" t="s">
        <v>25</v>
      </c>
      <c r="H227" t="s">
        <v>26</v>
      </c>
      <c r="I227" t="s">
        <v>27</v>
      </c>
    </row>
    <row r="228" spans="1:9" x14ac:dyDescent="0.25">
      <c r="A228" t="s">
        <v>4</v>
      </c>
      <c r="B228" t="s">
        <v>110</v>
      </c>
      <c r="D228" s="1"/>
      <c r="H228" s="1"/>
    </row>
    <row r="229" spans="1:9" x14ac:dyDescent="0.25">
      <c r="A229" t="s">
        <v>29</v>
      </c>
      <c r="B229" t="s">
        <v>111</v>
      </c>
      <c r="D229" s="1" t="s">
        <v>112</v>
      </c>
      <c r="H229" s="1" t="s">
        <v>112</v>
      </c>
    </row>
    <row r="232" spans="1:9" x14ac:dyDescent="0.25">
      <c r="G232" t="s">
        <v>32</v>
      </c>
      <c r="H232" s="1">
        <v>8.5</v>
      </c>
    </row>
    <row r="233" spans="1:9" ht="150" x14ac:dyDescent="0.25">
      <c r="A233" s="3" t="s">
        <v>44</v>
      </c>
      <c r="B233" s="3" t="s">
        <v>45</v>
      </c>
      <c r="C233" s="3" t="s">
        <v>41</v>
      </c>
      <c r="D233" s="2" t="s">
        <v>46</v>
      </c>
    </row>
    <row r="234" spans="1:9" x14ac:dyDescent="0.25">
      <c r="A234" t="s">
        <v>19</v>
      </c>
      <c r="B234" t="s">
        <v>20</v>
      </c>
      <c r="C234" t="s">
        <v>21</v>
      </c>
      <c r="D234" t="s">
        <v>22</v>
      </c>
      <c r="E234" t="s">
        <v>23</v>
      </c>
      <c r="F234" t="s">
        <v>24</v>
      </c>
      <c r="G234" t="s">
        <v>25</v>
      </c>
      <c r="H234" t="s">
        <v>26</v>
      </c>
      <c r="I234" t="s">
        <v>27</v>
      </c>
    </row>
    <row r="235" spans="1:9" x14ac:dyDescent="0.25">
      <c r="A235" t="s">
        <v>4</v>
      </c>
      <c r="B235" t="s">
        <v>110</v>
      </c>
      <c r="D235" s="1"/>
      <c r="H235" s="1"/>
    </row>
    <row r="236" spans="1:9" x14ac:dyDescent="0.25">
      <c r="A236" t="s">
        <v>29</v>
      </c>
      <c r="B236" t="s">
        <v>111</v>
      </c>
      <c r="D236" s="1" t="s">
        <v>112</v>
      </c>
      <c r="H236" s="1" t="s">
        <v>112</v>
      </c>
    </row>
    <row r="239" spans="1:9" x14ac:dyDescent="0.25">
      <c r="G239" t="s">
        <v>32</v>
      </c>
      <c r="H239" s="1">
        <v>8.5</v>
      </c>
    </row>
    <row r="240" spans="1:9" ht="75" x14ac:dyDescent="0.25">
      <c r="A240" s="3" t="s">
        <v>66</v>
      </c>
      <c r="B240" s="3" t="s">
        <v>115</v>
      </c>
      <c r="C240" s="3" t="s">
        <v>17</v>
      </c>
      <c r="D240" s="2" t="s">
        <v>116</v>
      </c>
    </row>
    <row r="241" spans="1:9" x14ac:dyDescent="0.25">
      <c r="A241" t="s">
        <v>19</v>
      </c>
      <c r="B241" t="s">
        <v>20</v>
      </c>
      <c r="C241" t="s">
        <v>21</v>
      </c>
      <c r="D241" t="s">
        <v>22</v>
      </c>
      <c r="E241" t="s">
        <v>23</v>
      </c>
      <c r="F241" t="s">
        <v>24</v>
      </c>
      <c r="G241" t="s">
        <v>25</v>
      </c>
      <c r="H241" t="s">
        <v>26</v>
      </c>
      <c r="I241" t="s">
        <v>27</v>
      </c>
    </row>
    <row r="242" spans="1:9" x14ac:dyDescent="0.25">
      <c r="A242" t="s">
        <v>4</v>
      </c>
      <c r="B242" t="s">
        <v>110</v>
      </c>
      <c r="D242" s="1"/>
      <c r="H242" s="1"/>
    </row>
    <row r="243" spans="1:9" x14ac:dyDescent="0.25">
      <c r="A243" t="s">
        <v>29</v>
      </c>
      <c r="B243" t="s">
        <v>111</v>
      </c>
      <c r="D243" s="1" t="s">
        <v>112</v>
      </c>
      <c r="E243" t="s">
        <v>113</v>
      </c>
      <c r="H243" s="1" t="s">
        <v>114</v>
      </c>
    </row>
    <row r="246" spans="1:9" x14ac:dyDescent="0.25">
      <c r="G246" t="s">
        <v>32</v>
      </c>
      <c r="H246" s="1">
        <v>17</v>
      </c>
    </row>
    <row r="248" spans="1:9" x14ac:dyDescent="0.25">
      <c r="A248" t="s">
        <v>5</v>
      </c>
      <c r="B248" t="s">
        <v>6</v>
      </c>
      <c r="C248" t="s">
        <v>7</v>
      </c>
    </row>
    <row r="249" spans="1:9" x14ac:dyDescent="0.25">
      <c r="A249" t="s">
        <v>8</v>
      </c>
      <c r="B249" t="s">
        <v>117</v>
      </c>
      <c r="C249" t="s">
        <v>118</v>
      </c>
    </row>
    <row r="250" spans="1:9" x14ac:dyDescent="0.25">
      <c r="A250" t="s">
        <v>10</v>
      </c>
      <c r="B250" t="s">
        <v>6</v>
      </c>
      <c r="C250" t="s">
        <v>11</v>
      </c>
    </row>
    <row r="251" spans="1:9" x14ac:dyDescent="0.25">
      <c r="A251" t="s">
        <v>12</v>
      </c>
      <c r="B251" t="s">
        <v>13</v>
      </c>
      <c r="C251" t="s">
        <v>14</v>
      </c>
      <c r="F251" t="s">
        <v>15</v>
      </c>
    </row>
    <row r="252" spans="1:9" ht="30" x14ac:dyDescent="0.25">
      <c r="A252" s="3" t="s">
        <v>4</v>
      </c>
      <c r="B252" s="3" t="s">
        <v>59</v>
      </c>
      <c r="C252" s="3" t="s">
        <v>60</v>
      </c>
      <c r="D252" s="2" t="s">
        <v>61</v>
      </c>
    </row>
    <row r="253" spans="1:9" x14ac:dyDescent="0.25">
      <c r="A253" t="s">
        <v>19</v>
      </c>
      <c r="B253" t="s">
        <v>20</v>
      </c>
      <c r="C253" t="s">
        <v>21</v>
      </c>
      <c r="D253" t="s">
        <v>22</v>
      </c>
      <c r="E253" t="s">
        <v>23</v>
      </c>
      <c r="F253" t="s">
        <v>24</v>
      </c>
      <c r="G253" t="s">
        <v>25</v>
      </c>
      <c r="H253" t="s">
        <v>26</v>
      </c>
      <c r="I253" t="s">
        <v>27</v>
      </c>
    </row>
    <row r="254" spans="1:9" x14ac:dyDescent="0.25">
      <c r="A254" t="s">
        <v>4</v>
      </c>
      <c r="B254" t="s">
        <v>119</v>
      </c>
      <c r="D254" s="1"/>
      <c r="H254" s="1"/>
    </row>
    <row r="255" spans="1:9" x14ac:dyDescent="0.25">
      <c r="A255" t="s">
        <v>29</v>
      </c>
      <c r="B255" t="s">
        <v>120</v>
      </c>
      <c r="D255" s="1" t="s">
        <v>121</v>
      </c>
      <c r="E255" t="s">
        <v>113</v>
      </c>
      <c r="H255" s="1" t="s">
        <v>122</v>
      </c>
    </row>
    <row r="256" spans="1:9" x14ac:dyDescent="0.25">
      <c r="A256" t="s">
        <v>39</v>
      </c>
      <c r="B256" t="s">
        <v>123</v>
      </c>
      <c r="D256" s="1" t="s">
        <v>50</v>
      </c>
      <c r="H256" s="1" t="s">
        <v>50</v>
      </c>
    </row>
    <row r="259" spans="1:9" x14ac:dyDescent="0.25">
      <c r="G259" t="s">
        <v>32</v>
      </c>
      <c r="H259" s="1">
        <v>21</v>
      </c>
    </row>
    <row r="260" spans="1:9" ht="60" x14ac:dyDescent="0.25">
      <c r="A260" s="3" t="s">
        <v>29</v>
      </c>
      <c r="B260" s="3" t="s">
        <v>16</v>
      </c>
      <c r="C260" s="3" t="s">
        <v>17</v>
      </c>
      <c r="D260" s="2" t="s">
        <v>18</v>
      </c>
    </row>
    <row r="261" spans="1:9" x14ac:dyDescent="0.25">
      <c r="A261" t="s">
        <v>19</v>
      </c>
      <c r="B261" t="s">
        <v>20</v>
      </c>
      <c r="C261" t="s">
        <v>21</v>
      </c>
      <c r="D261" t="s">
        <v>22</v>
      </c>
      <c r="E261" t="s">
        <v>23</v>
      </c>
      <c r="F261" t="s">
        <v>24</v>
      </c>
      <c r="G261" t="s">
        <v>25</v>
      </c>
      <c r="H261" t="s">
        <v>26</v>
      </c>
      <c r="I261" t="s">
        <v>27</v>
      </c>
    </row>
    <row r="262" spans="1:9" x14ac:dyDescent="0.25">
      <c r="A262" t="s">
        <v>4</v>
      </c>
      <c r="B262" t="s">
        <v>124</v>
      </c>
      <c r="D262" s="1"/>
      <c r="H262" s="1"/>
    </row>
    <row r="263" spans="1:9" x14ac:dyDescent="0.25">
      <c r="A263" t="s">
        <v>29</v>
      </c>
      <c r="B263" t="s">
        <v>125</v>
      </c>
      <c r="D263" s="1" t="s">
        <v>121</v>
      </c>
      <c r="E263" t="s">
        <v>113</v>
      </c>
      <c r="H263" s="1" t="s">
        <v>122</v>
      </c>
    </row>
    <row r="266" spans="1:9" x14ac:dyDescent="0.25">
      <c r="G266" t="s">
        <v>32</v>
      </c>
      <c r="H266" s="1">
        <v>16</v>
      </c>
    </row>
    <row r="268" spans="1:9" x14ac:dyDescent="0.25">
      <c r="A268" t="s">
        <v>5</v>
      </c>
      <c r="B268" t="s">
        <v>6</v>
      </c>
      <c r="C268" t="s">
        <v>7</v>
      </c>
    </row>
    <row r="269" spans="1:9" x14ac:dyDescent="0.25">
      <c r="A269" t="s">
        <v>8</v>
      </c>
      <c r="B269" t="s">
        <v>117</v>
      </c>
      <c r="C269" t="s">
        <v>118</v>
      </c>
    </row>
    <row r="270" spans="1:9" x14ac:dyDescent="0.25">
      <c r="A270" t="s">
        <v>10</v>
      </c>
      <c r="B270" t="s">
        <v>33</v>
      </c>
      <c r="C270" t="s">
        <v>34</v>
      </c>
    </row>
    <row r="271" spans="1:9" x14ac:dyDescent="0.25">
      <c r="A271" t="s">
        <v>12</v>
      </c>
      <c r="B271" t="s">
        <v>13</v>
      </c>
      <c r="C271" t="s">
        <v>14</v>
      </c>
      <c r="F271" t="s">
        <v>15</v>
      </c>
    </row>
    <row r="272" spans="1:9" ht="90.75" customHeight="1" x14ac:dyDescent="0.25">
      <c r="A272" s="3" t="s">
        <v>4</v>
      </c>
      <c r="B272" s="3" t="s">
        <v>35</v>
      </c>
      <c r="C272" s="3" t="s">
        <v>17</v>
      </c>
      <c r="D272" s="2" t="s">
        <v>36</v>
      </c>
    </row>
    <row r="273" spans="1:9" x14ac:dyDescent="0.25">
      <c r="A273" t="s">
        <v>19</v>
      </c>
      <c r="B273" t="s">
        <v>20</v>
      </c>
      <c r="C273" t="s">
        <v>21</v>
      </c>
      <c r="D273" t="s">
        <v>22</v>
      </c>
      <c r="E273" t="s">
        <v>23</v>
      </c>
      <c r="F273" t="s">
        <v>24</v>
      </c>
      <c r="G273" t="s">
        <v>25</v>
      </c>
      <c r="H273" t="s">
        <v>26</v>
      </c>
      <c r="I273" t="s">
        <v>27</v>
      </c>
    </row>
    <row r="274" spans="1:9" x14ac:dyDescent="0.25">
      <c r="A274" t="s">
        <v>4</v>
      </c>
      <c r="B274" t="s">
        <v>124</v>
      </c>
      <c r="D274" s="1"/>
      <c r="H274" s="1"/>
    </row>
    <row r="275" spans="1:9" x14ac:dyDescent="0.25">
      <c r="A275" t="s">
        <v>29</v>
      </c>
      <c r="B275" t="s">
        <v>125</v>
      </c>
      <c r="D275" s="1" t="s">
        <v>121</v>
      </c>
      <c r="E275" t="s">
        <v>113</v>
      </c>
      <c r="H275" s="1" t="s">
        <v>122</v>
      </c>
    </row>
    <row r="278" spans="1:9" x14ac:dyDescent="0.25">
      <c r="G278" t="s">
        <v>32</v>
      </c>
      <c r="H278" s="1">
        <v>16</v>
      </c>
    </row>
    <row r="279" spans="1:9" ht="45" x14ac:dyDescent="0.25">
      <c r="A279" s="3" t="s">
        <v>29</v>
      </c>
      <c r="B279" s="3" t="s">
        <v>37</v>
      </c>
      <c r="C279" s="3" t="s">
        <v>17</v>
      </c>
      <c r="D279" s="2" t="s">
        <v>38</v>
      </c>
    </row>
    <row r="280" spans="1:9" x14ac:dyDescent="0.25">
      <c r="A280" t="s">
        <v>19</v>
      </c>
      <c r="B280" t="s">
        <v>20</v>
      </c>
      <c r="C280" t="s">
        <v>21</v>
      </c>
      <c r="D280" t="s">
        <v>22</v>
      </c>
      <c r="E280" t="s">
        <v>23</v>
      </c>
      <c r="F280" t="s">
        <v>24</v>
      </c>
      <c r="G280" t="s">
        <v>25</v>
      </c>
      <c r="H280" t="s">
        <v>26</v>
      </c>
      <c r="I280" t="s">
        <v>27</v>
      </c>
    </row>
    <row r="281" spans="1:9" x14ac:dyDescent="0.25">
      <c r="A281" t="s">
        <v>4</v>
      </c>
      <c r="B281" t="s">
        <v>126</v>
      </c>
      <c r="D281" s="1"/>
      <c r="H281" s="1"/>
    </row>
    <row r="282" spans="1:9" x14ac:dyDescent="0.25">
      <c r="A282" t="s">
        <v>29</v>
      </c>
      <c r="B282" t="s">
        <v>125</v>
      </c>
      <c r="D282" s="1" t="s">
        <v>121</v>
      </c>
      <c r="E282" t="s">
        <v>113</v>
      </c>
      <c r="H282" s="1" t="s">
        <v>122</v>
      </c>
    </row>
    <row r="285" spans="1:9" x14ac:dyDescent="0.25">
      <c r="G285" t="s">
        <v>32</v>
      </c>
      <c r="H285" s="1">
        <v>16</v>
      </c>
    </row>
    <row r="286" spans="1:9" ht="210" x14ac:dyDescent="0.25">
      <c r="A286" s="3" t="s">
        <v>39</v>
      </c>
      <c r="B286" s="3" t="s">
        <v>40</v>
      </c>
      <c r="C286" s="3" t="s">
        <v>41</v>
      </c>
      <c r="D286" s="2" t="s">
        <v>42</v>
      </c>
    </row>
    <row r="287" spans="1:9" x14ac:dyDescent="0.25">
      <c r="A287" t="s">
        <v>19</v>
      </c>
      <c r="B287" t="s">
        <v>20</v>
      </c>
      <c r="C287" t="s">
        <v>21</v>
      </c>
      <c r="D287" t="s">
        <v>22</v>
      </c>
      <c r="E287" t="s">
        <v>23</v>
      </c>
      <c r="F287" t="s">
        <v>24</v>
      </c>
      <c r="G287" t="s">
        <v>25</v>
      </c>
      <c r="H287" t="s">
        <v>26</v>
      </c>
      <c r="I287" t="s">
        <v>27</v>
      </c>
    </row>
    <row r="288" spans="1:9" x14ac:dyDescent="0.25">
      <c r="A288" t="s">
        <v>4</v>
      </c>
      <c r="B288" t="s">
        <v>124</v>
      </c>
      <c r="D288" s="1"/>
      <c r="H288" s="1"/>
    </row>
    <row r="289" spans="1:9" x14ac:dyDescent="0.25">
      <c r="A289" t="s">
        <v>29</v>
      </c>
      <c r="B289" t="s">
        <v>125</v>
      </c>
      <c r="D289" s="1" t="s">
        <v>121</v>
      </c>
      <c r="H289" s="1" t="s">
        <v>121</v>
      </c>
    </row>
    <row r="292" spans="1:9" x14ac:dyDescent="0.25">
      <c r="G292" t="s">
        <v>32</v>
      </c>
      <c r="H292" s="1">
        <v>8</v>
      </c>
    </row>
    <row r="293" spans="1:9" ht="150" x14ac:dyDescent="0.25">
      <c r="A293" s="3" t="s">
        <v>44</v>
      </c>
      <c r="B293" s="3" t="s">
        <v>45</v>
      </c>
      <c r="C293" s="3" t="s">
        <v>41</v>
      </c>
      <c r="D293" s="2" t="s">
        <v>46</v>
      </c>
    </row>
    <row r="294" spans="1:9" x14ac:dyDescent="0.25">
      <c r="A294" t="s">
        <v>19</v>
      </c>
      <c r="B294" t="s">
        <v>20</v>
      </c>
      <c r="C294" t="s">
        <v>21</v>
      </c>
      <c r="D294" t="s">
        <v>22</v>
      </c>
      <c r="E294" t="s">
        <v>23</v>
      </c>
      <c r="F294" t="s">
        <v>24</v>
      </c>
      <c r="G294" t="s">
        <v>25</v>
      </c>
      <c r="H294" t="s">
        <v>26</v>
      </c>
      <c r="I294" t="s">
        <v>27</v>
      </c>
    </row>
    <row r="295" spans="1:9" x14ac:dyDescent="0.25">
      <c r="A295" t="s">
        <v>4</v>
      </c>
      <c r="B295" t="s">
        <v>126</v>
      </c>
      <c r="D295" s="1"/>
      <c r="H295" s="1"/>
    </row>
    <row r="296" spans="1:9" x14ac:dyDescent="0.25">
      <c r="A296" t="s">
        <v>29</v>
      </c>
      <c r="B296" t="s">
        <v>125</v>
      </c>
      <c r="D296" s="1" t="s">
        <v>121</v>
      </c>
      <c r="H296" s="1" t="s">
        <v>121</v>
      </c>
    </row>
    <row r="299" spans="1:9" x14ac:dyDescent="0.25">
      <c r="G299" t="s">
        <v>32</v>
      </c>
      <c r="H299" s="1">
        <v>8</v>
      </c>
    </row>
    <row r="300" spans="1:9" ht="75" x14ac:dyDescent="0.25">
      <c r="A300" s="3" t="s">
        <v>66</v>
      </c>
      <c r="B300" s="3" t="s">
        <v>115</v>
      </c>
      <c r="C300" s="3" t="s">
        <v>17</v>
      </c>
      <c r="D300" s="2" t="s">
        <v>116</v>
      </c>
    </row>
    <row r="301" spans="1:9" x14ac:dyDescent="0.25">
      <c r="A301" t="s">
        <v>19</v>
      </c>
      <c r="B301" t="s">
        <v>20</v>
      </c>
      <c r="C301" t="s">
        <v>21</v>
      </c>
      <c r="D301" t="s">
        <v>22</v>
      </c>
      <c r="E301" t="s">
        <v>23</v>
      </c>
      <c r="F301" t="s">
        <v>24</v>
      </c>
      <c r="G301" t="s">
        <v>25</v>
      </c>
      <c r="H301" t="s">
        <v>26</v>
      </c>
      <c r="I301" t="s">
        <v>27</v>
      </c>
    </row>
    <row r="302" spans="1:9" x14ac:dyDescent="0.25">
      <c r="A302" t="s">
        <v>4</v>
      </c>
      <c r="B302" t="s">
        <v>126</v>
      </c>
      <c r="D302" s="1"/>
      <c r="H302" s="1"/>
    </row>
    <row r="303" spans="1:9" x14ac:dyDescent="0.25">
      <c r="A303" t="s">
        <v>29</v>
      </c>
      <c r="B303" t="s">
        <v>125</v>
      </c>
      <c r="D303" s="1" t="s">
        <v>121</v>
      </c>
      <c r="E303" t="s">
        <v>113</v>
      </c>
      <c r="H303" s="1" t="s">
        <v>122</v>
      </c>
    </row>
    <row r="306" spans="1:9" x14ac:dyDescent="0.25">
      <c r="G306" t="s">
        <v>32</v>
      </c>
      <c r="H306" s="1">
        <v>16</v>
      </c>
    </row>
    <row r="308" spans="1:9" x14ac:dyDescent="0.25">
      <c r="A308" t="s">
        <v>5</v>
      </c>
      <c r="B308" t="s">
        <v>6</v>
      </c>
      <c r="C308" t="s">
        <v>7</v>
      </c>
    </row>
    <row r="309" spans="1:9" x14ac:dyDescent="0.25">
      <c r="A309" t="s">
        <v>8</v>
      </c>
      <c r="B309" t="s">
        <v>127</v>
      </c>
      <c r="C309" t="s">
        <v>128</v>
      </c>
    </row>
    <row r="310" spans="1:9" x14ac:dyDescent="0.25">
      <c r="A310" t="s">
        <v>10</v>
      </c>
      <c r="B310" t="s">
        <v>6</v>
      </c>
      <c r="C310" t="s">
        <v>11</v>
      </c>
    </row>
    <row r="311" spans="1:9" x14ac:dyDescent="0.25">
      <c r="A311" t="s">
        <v>12</v>
      </c>
      <c r="B311" t="s">
        <v>13</v>
      </c>
      <c r="C311" t="s">
        <v>14</v>
      </c>
      <c r="F311" t="s">
        <v>15</v>
      </c>
    </row>
    <row r="312" spans="1:9" ht="60" x14ac:dyDescent="0.25">
      <c r="A312" s="3" t="s">
        <v>4</v>
      </c>
      <c r="B312" s="3" t="s">
        <v>16</v>
      </c>
      <c r="C312" s="3" t="s">
        <v>17</v>
      </c>
      <c r="D312" s="2" t="s">
        <v>18</v>
      </c>
    </row>
    <row r="313" spans="1:9" x14ac:dyDescent="0.25">
      <c r="A313" t="s">
        <v>19</v>
      </c>
      <c r="B313" t="s">
        <v>20</v>
      </c>
      <c r="C313" t="s">
        <v>21</v>
      </c>
      <c r="D313" t="s">
        <v>22</v>
      </c>
      <c r="E313" t="s">
        <v>23</v>
      </c>
      <c r="F313" t="s">
        <v>24</v>
      </c>
      <c r="G313" t="s">
        <v>25</v>
      </c>
      <c r="H313" t="s">
        <v>26</v>
      </c>
      <c r="I313" t="s">
        <v>27</v>
      </c>
    </row>
    <row r="314" spans="1:9" x14ac:dyDescent="0.25">
      <c r="A314" t="s">
        <v>4</v>
      </c>
      <c r="B314" t="s">
        <v>129</v>
      </c>
      <c r="H314" s="1"/>
    </row>
    <row r="315" spans="1:9" x14ac:dyDescent="0.25">
      <c r="A315" t="s">
        <v>29</v>
      </c>
      <c r="B315" t="s">
        <v>130</v>
      </c>
      <c r="D315" s="1" t="s">
        <v>121</v>
      </c>
      <c r="E315" t="s">
        <v>113</v>
      </c>
      <c r="H315" s="1" t="s">
        <v>122</v>
      </c>
    </row>
    <row r="318" spans="1:9" x14ac:dyDescent="0.25">
      <c r="G318" t="s">
        <v>32</v>
      </c>
      <c r="H318" s="1">
        <v>16</v>
      </c>
    </row>
    <row r="320" spans="1:9" x14ac:dyDescent="0.25">
      <c r="A320" t="s">
        <v>5</v>
      </c>
      <c r="B320" t="s">
        <v>6</v>
      </c>
      <c r="C320" t="s">
        <v>7</v>
      </c>
    </row>
    <row r="321" spans="1:9" x14ac:dyDescent="0.25">
      <c r="A321" t="s">
        <v>8</v>
      </c>
      <c r="B321" t="s">
        <v>127</v>
      </c>
      <c r="C321" t="s">
        <v>128</v>
      </c>
    </row>
    <row r="322" spans="1:9" x14ac:dyDescent="0.25">
      <c r="A322" t="s">
        <v>10</v>
      </c>
      <c r="B322" t="s">
        <v>33</v>
      </c>
      <c r="C322" t="s">
        <v>34</v>
      </c>
    </row>
    <row r="323" spans="1:9" x14ac:dyDescent="0.25">
      <c r="A323" t="s">
        <v>12</v>
      </c>
      <c r="B323" t="s">
        <v>13</v>
      </c>
      <c r="C323" t="s">
        <v>14</v>
      </c>
      <c r="F323" t="s">
        <v>15</v>
      </c>
    </row>
    <row r="324" spans="1:9" ht="88.5" customHeight="1" x14ac:dyDescent="0.25">
      <c r="A324" s="3" t="s">
        <v>4</v>
      </c>
      <c r="B324" s="3" t="s">
        <v>35</v>
      </c>
      <c r="C324" s="3" t="s">
        <v>17</v>
      </c>
      <c r="D324" s="2" t="s">
        <v>36</v>
      </c>
    </row>
    <row r="325" spans="1:9" x14ac:dyDescent="0.25">
      <c r="A325" t="s">
        <v>19</v>
      </c>
      <c r="B325" t="s">
        <v>20</v>
      </c>
      <c r="C325" t="s">
        <v>21</v>
      </c>
      <c r="D325" t="s">
        <v>22</v>
      </c>
      <c r="E325" t="s">
        <v>23</v>
      </c>
      <c r="F325" t="s">
        <v>24</v>
      </c>
      <c r="G325" t="s">
        <v>25</v>
      </c>
      <c r="H325" t="s">
        <v>26</v>
      </c>
      <c r="I325" t="s">
        <v>27</v>
      </c>
    </row>
    <row r="326" spans="1:9" x14ac:dyDescent="0.25">
      <c r="A326" t="s">
        <v>4</v>
      </c>
      <c r="B326" t="s">
        <v>131</v>
      </c>
      <c r="D326" s="1"/>
      <c r="H326" s="1"/>
    </row>
    <row r="327" spans="1:9" x14ac:dyDescent="0.25">
      <c r="A327" t="s">
        <v>29</v>
      </c>
      <c r="B327" t="s">
        <v>132</v>
      </c>
      <c r="D327" s="1" t="s">
        <v>121</v>
      </c>
      <c r="E327" t="s">
        <v>113</v>
      </c>
      <c r="H327" s="1" t="s">
        <v>122</v>
      </c>
    </row>
    <row r="330" spans="1:9" x14ac:dyDescent="0.25">
      <c r="G330" t="s">
        <v>32</v>
      </c>
      <c r="H330" s="1">
        <v>16</v>
      </c>
    </row>
    <row r="331" spans="1:9" ht="45" x14ac:dyDescent="0.25">
      <c r="A331" s="3" t="s">
        <v>29</v>
      </c>
      <c r="B331" s="3" t="s">
        <v>37</v>
      </c>
      <c r="C331" s="3" t="s">
        <v>17</v>
      </c>
      <c r="D331" s="2" t="s">
        <v>38</v>
      </c>
    </row>
    <row r="332" spans="1:9" x14ac:dyDescent="0.25">
      <c r="A332" t="s">
        <v>19</v>
      </c>
      <c r="B332" t="s">
        <v>20</v>
      </c>
      <c r="C332" t="s">
        <v>21</v>
      </c>
      <c r="D332" t="s">
        <v>22</v>
      </c>
      <c r="E332" t="s">
        <v>23</v>
      </c>
      <c r="F332" t="s">
        <v>24</v>
      </c>
      <c r="G332" t="s">
        <v>25</v>
      </c>
      <c r="H332" t="s">
        <v>26</v>
      </c>
      <c r="I332" t="s">
        <v>27</v>
      </c>
    </row>
    <row r="333" spans="1:9" x14ac:dyDescent="0.25">
      <c r="A333" t="s">
        <v>4</v>
      </c>
      <c r="B333" t="s">
        <v>131</v>
      </c>
      <c r="D333" s="1"/>
      <c r="H333" s="1"/>
    </row>
    <row r="334" spans="1:9" x14ac:dyDescent="0.25">
      <c r="A334" t="s">
        <v>29</v>
      </c>
      <c r="B334" t="s">
        <v>132</v>
      </c>
      <c r="D334" s="1" t="s">
        <v>121</v>
      </c>
      <c r="E334" t="s">
        <v>113</v>
      </c>
      <c r="H334" s="1" t="s">
        <v>122</v>
      </c>
    </row>
    <row r="337" spans="1:9" x14ac:dyDescent="0.25">
      <c r="G337" t="s">
        <v>32</v>
      </c>
      <c r="H337" s="1">
        <v>16</v>
      </c>
    </row>
    <row r="338" spans="1:9" ht="210" x14ac:dyDescent="0.25">
      <c r="A338" s="3" t="s">
        <v>39</v>
      </c>
      <c r="B338" s="3" t="s">
        <v>40</v>
      </c>
      <c r="C338" s="3" t="s">
        <v>41</v>
      </c>
      <c r="D338" s="2" t="s">
        <v>42</v>
      </c>
    </row>
    <row r="339" spans="1:9" x14ac:dyDescent="0.25">
      <c r="A339" t="s">
        <v>19</v>
      </c>
      <c r="B339" t="s">
        <v>20</v>
      </c>
      <c r="C339" t="s">
        <v>21</v>
      </c>
      <c r="D339" t="s">
        <v>22</v>
      </c>
      <c r="E339" t="s">
        <v>23</v>
      </c>
      <c r="F339" t="s">
        <v>24</v>
      </c>
      <c r="G339" t="s">
        <v>25</v>
      </c>
      <c r="H339" t="s">
        <v>26</v>
      </c>
      <c r="I339" t="s">
        <v>27</v>
      </c>
    </row>
    <row r="340" spans="1:9" x14ac:dyDescent="0.25">
      <c r="A340" t="s">
        <v>4</v>
      </c>
      <c r="B340" t="s">
        <v>131</v>
      </c>
      <c r="D340" s="1"/>
      <c r="H340" s="1"/>
    </row>
    <row r="341" spans="1:9" x14ac:dyDescent="0.25">
      <c r="A341" t="s">
        <v>29</v>
      </c>
      <c r="B341" t="s">
        <v>132</v>
      </c>
      <c r="D341" s="1" t="s">
        <v>121</v>
      </c>
      <c r="H341" s="1" t="s">
        <v>121</v>
      </c>
    </row>
    <row r="344" spans="1:9" x14ac:dyDescent="0.25">
      <c r="G344" t="s">
        <v>32</v>
      </c>
      <c r="H344" s="1">
        <v>8</v>
      </c>
    </row>
    <row r="345" spans="1:9" ht="150" x14ac:dyDescent="0.25">
      <c r="A345" s="3" t="s">
        <v>44</v>
      </c>
      <c r="B345" s="3" t="s">
        <v>45</v>
      </c>
      <c r="C345" s="3" t="s">
        <v>41</v>
      </c>
      <c r="D345" s="2" t="s">
        <v>46</v>
      </c>
    </row>
    <row r="346" spans="1:9" x14ac:dyDescent="0.25">
      <c r="A346" t="s">
        <v>19</v>
      </c>
      <c r="B346" t="s">
        <v>20</v>
      </c>
      <c r="C346" t="s">
        <v>21</v>
      </c>
      <c r="D346" t="s">
        <v>22</v>
      </c>
      <c r="E346" t="s">
        <v>23</v>
      </c>
      <c r="F346" t="s">
        <v>24</v>
      </c>
      <c r="G346" t="s">
        <v>25</v>
      </c>
      <c r="H346" t="s">
        <v>26</v>
      </c>
      <c r="I346" t="s">
        <v>27</v>
      </c>
    </row>
    <row r="347" spans="1:9" x14ac:dyDescent="0.25">
      <c r="A347" t="s">
        <v>4</v>
      </c>
      <c r="B347" t="s">
        <v>131</v>
      </c>
      <c r="D347" s="1"/>
      <c r="H347" s="1"/>
    </row>
    <row r="348" spans="1:9" x14ac:dyDescent="0.25">
      <c r="A348" t="s">
        <v>29</v>
      </c>
      <c r="B348" t="s">
        <v>132</v>
      </c>
      <c r="D348" s="1" t="s">
        <v>121</v>
      </c>
      <c r="H348" s="1" t="s">
        <v>121</v>
      </c>
    </row>
    <row r="351" spans="1:9" x14ac:dyDescent="0.25">
      <c r="G351" t="s">
        <v>32</v>
      </c>
      <c r="H351" s="1">
        <v>8</v>
      </c>
    </row>
    <row r="352" spans="1:9" ht="75" x14ac:dyDescent="0.25">
      <c r="A352" s="3" t="s">
        <v>66</v>
      </c>
      <c r="B352" s="3" t="s">
        <v>115</v>
      </c>
      <c r="C352" s="3" t="s">
        <v>17</v>
      </c>
      <c r="D352" s="2" t="s">
        <v>116</v>
      </c>
    </row>
    <row r="353" spans="1:9" x14ac:dyDescent="0.25">
      <c r="A353" t="s">
        <v>19</v>
      </c>
      <c r="B353" t="s">
        <v>20</v>
      </c>
      <c r="C353" t="s">
        <v>21</v>
      </c>
      <c r="D353" t="s">
        <v>22</v>
      </c>
      <c r="E353" t="s">
        <v>23</v>
      </c>
      <c r="F353" t="s">
        <v>24</v>
      </c>
      <c r="G353" t="s">
        <v>25</v>
      </c>
      <c r="H353" t="s">
        <v>26</v>
      </c>
      <c r="I353" t="s">
        <v>27</v>
      </c>
    </row>
    <row r="354" spans="1:9" x14ac:dyDescent="0.25">
      <c r="A354" t="s">
        <v>4</v>
      </c>
      <c r="B354" t="s">
        <v>131</v>
      </c>
      <c r="D354" s="1"/>
      <c r="H354" s="1"/>
    </row>
    <row r="355" spans="1:9" x14ac:dyDescent="0.25">
      <c r="A355" t="s">
        <v>29</v>
      </c>
      <c r="B355" t="s">
        <v>132</v>
      </c>
      <c r="D355" s="1" t="s">
        <v>121</v>
      </c>
      <c r="E355" t="s">
        <v>133</v>
      </c>
      <c r="H355" s="1" t="s">
        <v>121</v>
      </c>
    </row>
    <row r="358" spans="1:9" x14ac:dyDescent="0.25">
      <c r="G358" t="s">
        <v>32</v>
      </c>
      <c r="H358" s="1">
        <v>8</v>
      </c>
    </row>
    <row r="360" spans="1:9" x14ac:dyDescent="0.25">
      <c r="A360" t="s">
        <v>5</v>
      </c>
      <c r="B360" t="s">
        <v>6</v>
      </c>
      <c r="C360" t="s">
        <v>7</v>
      </c>
    </row>
    <row r="361" spans="1:9" x14ac:dyDescent="0.25">
      <c r="A361" t="s">
        <v>8</v>
      </c>
      <c r="B361" t="s">
        <v>134</v>
      </c>
      <c r="C361" t="s">
        <v>135</v>
      </c>
    </row>
    <row r="362" spans="1:9" x14ac:dyDescent="0.25">
      <c r="A362" t="s">
        <v>10</v>
      </c>
      <c r="B362" t="s">
        <v>6</v>
      </c>
      <c r="C362" t="s">
        <v>11</v>
      </c>
    </row>
    <row r="363" spans="1:9" x14ac:dyDescent="0.25">
      <c r="A363" t="s">
        <v>12</v>
      </c>
      <c r="B363" t="s">
        <v>13</v>
      </c>
      <c r="C363" t="s">
        <v>14</v>
      </c>
      <c r="F363" t="s">
        <v>15</v>
      </c>
    </row>
    <row r="364" spans="1:9" ht="30" x14ac:dyDescent="0.25">
      <c r="A364" s="3" t="s">
        <v>4</v>
      </c>
      <c r="B364" s="3" t="s">
        <v>59</v>
      </c>
      <c r="C364" s="3" t="s">
        <v>60</v>
      </c>
      <c r="D364" s="2" t="s">
        <v>61</v>
      </c>
    </row>
    <row r="365" spans="1:9" x14ac:dyDescent="0.25">
      <c r="A365" t="s">
        <v>19</v>
      </c>
      <c r="B365" t="s">
        <v>20</v>
      </c>
      <c r="C365" t="s">
        <v>21</v>
      </c>
      <c r="D365" t="s">
        <v>22</v>
      </c>
      <c r="E365" t="s">
        <v>23</v>
      </c>
      <c r="F365" t="s">
        <v>24</v>
      </c>
      <c r="G365" t="s">
        <v>25</v>
      </c>
      <c r="H365" t="s">
        <v>26</v>
      </c>
      <c r="I365" t="s">
        <v>27</v>
      </c>
    </row>
    <row r="366" spans="1:9" x14ac:dyDescent="0.25">
      <c r="A366" t="s">
        <v>4</v>
      </c>
      <c r="B366" t="s">
        <v>136</v>
      </c>
      <c r="D366" s="1"/>
      <c r="H366" s="1"/>
    </row>
    <row r="367" spans="1:9" x14ac:dyDescent="0.25">
      <c r="A367" t="s">
        <v>29</v>
      </c>
      <c r="B367" t="s">
        <v>137</v>
      </c>
      <c r="D367" s="1" t="s">
        <v>138</v>
      </c>
      <c r="H367" s="1" t="s">
        <v>138</v>
      </c>
    </row>
    <row r="368" spans="1:9" x14ac:dyDescent="0.25">
      <c r="A368" t="s">
        <v>39</v>
      </c>
      <c r="B368" t="s">
        <v>139</v>
      </c>
      <c r="D368" s="1" t="s">
        <v>138</v>
      </c>
      <c r="H368" s="1" t="s">
        <v>138</v>
      </c>
    </row>
    <row r="371" spans="1:9" x14ac:dyDescent="0.25">
      <c r="G371" t="s">
        <v>32</v>
      </c>
      <c r="H371" s="1">
        <v>8</v>
      </c>
    </row>
    <row r="372" spans="1:9" ht="60" x14ac:dyDescent="0.25">
      <c r="A372" s="3" t="s">
        <v>29</v>
      </c>
      <c r="B372" s="3" t="s">
        <v>16</v>
      </c>
      <c r="C372" s="3" t="s">
        <v>17</v>
      </c>
      <c r="D372" s="2" t="s">
        <v>18</v>
      </c>
    </row>
    <row r="373" spans="1:9" x14ac:dyDescent="0.25">
      <c r="A373" t="s">
        <v>19</v>
      </c>
      <c r="B373" t="s">
        <v>20</v>
      </c>
      <c r="C373" t="s">
        <v>21</v>
      </c>
      <c r="D373" t="s">
        <v>22</v>
      </c>
      <c r="E373" t="s">
        <v>23</v>
      </c>
      <c r="F373" t="s">
        <v>24</v>
      </c>
      <c r="G373" t="s">
        <v>25</v>
      </c>
      <c r="H373" t="s">
        <v>26</v>
      </c>
      <c r="I373" t="s">
        <v>27</v>
      </c>
    </row>
    <row r="374" spans="1:9" x14ac:dyDescent="0.25">
      <c r="A374" t="s">
        <v>4</v>
      </c>
      <c r="B374" t="s">
        <v>136</v>
      </c>
      <c r="D374" s="1"/>
      <c r="H374" s="1"/>
    </row>
    <row r="375" spans="1:9" x14ac:dyDescent="0.25">
      <c r="A375" t="s">
        <v>29</v>
      </c>
      <c r="B375" t="s">
        <v>140</v>
      </c>
      <c r="D375" s="1" t="s">
        <v>121</v>
      </c>
      <c r="E375" t="s">
        <v>141</v>
      </c>
      <c r="H375" s="1" t="s">
        <v>142</v>
      </c>
    </row>
    <row r="376" spans="1:9" x14ac:dyDescent="0.25">
      <c r="A376" t="s">
        <v>39</v>
      </c>
      <c r="B376" t="s">
        <v>143</v>
      </c>
      <c r="D376" s="1" t="s">
        <v>121</v>
      </c>
      <c r="E376" t="s">
        <v>141</v>
      </c>
      <c r="H376" s="1" t="s">
        <v>142</v>
      </c>
    </row>
    <row r="377" spans="1:9" x14ac:dyDescent="0.25">
      <c r="A377" t="s">
        <v>44</v>
      </c>
      <c r="B377" t="s">
        <v>144</v>
      </c>
      <c r="D377" s="1" t="s">
        <v>121</v>
      </c>
      <c r="E377" t="s">
        <v>50</v>
      </c>
      <c r="H377" s="1" t="s">
        <v>145</v>
      </c>
    </row>
    <row r="380" spans="1:9" x14ac:dyDescent="0.25">
      <c r="G380" t="s">
        <v>32</v>
      </c>
      <c r="H380" s="1">
        <v>88</v>
      </c>
    </row>
    <row r="382" spans="1:9" x14ac:dyDescent="0.25">
      <c r="A382" t="s">
        <v>5</v>
      </c>
      <c r="B382" t="s">
        <v>6</v>
      </c>
      <c r="C382" t="s">
        <v>7</v>
      </c>
    </row>
    <row r="383" spans="1:9" x14ac:dyDescent="0.25">
      <c r="A383" t="s">
        <v>8</v>
      </c>
      <c r="B383" t="s">
        <v>134</v>
      </c>
      <c r="C383" t="s">
        <v>135</v>
      </c>
    </row>
    <row r="384" spans="1:9" x14ac:dyDescent="0.25">
      <c r="A384" t="s">
        <v>10</v>
      </c>
      <c r="B384" t="s">
        <v>33</v>
      </c>
      <c r="C384" t="s">
        <v>34</v>
      </c>
    </row>
    <row r="385" spans="1:9" x14ac:dyDescent="0.25">
      <c r="A385" t="s">
        <v>12</v>
      </c>
      <c r="B385" t="s">
        <v>13</v>
      </c>
      <c r="C385" t="s">
        <v>14</v>
      </c>
      <c r="F385" t="s">
        <v>15</v>
      </c>
    </row>
    <row r="386" spans="1:9" ht="90.75" customHeight="1" x14ac:dyDescent="0.25">
      <c r="A386" s="3" t="s">
        <v>4</v>
      </c>
      <c r="B386" s="3" t="s">
        <v>35</v>
      </c>
      <c r="C386" s="3" t="s">
        <v>17</v>
      </c>
      <c r="D386" s="2" t="s">
        <v>36</v>
      </c>
    </row>
    <row r="387" spans="1:9" x14ac:dyDescent="0.25">
      <c r="A387" t="s">
        <v>19</v>
      </c>
      <c r="B387" t="s">
        <v>20</v>
      </c>
      <c r="C387" t="s">
        <v>21</v>
      </c>
      <c r="D387" t="s">
        <v>22</v>
      </c>
      <c r="E387" t="s">
        <v>23</v>
      </c>
      <c r="F387" t="s">
        <v>24</v>
      </c>
      <c r="G387" t="s">
        <v>25</v>
      </c>
      <c r="H387" t="s">
        <v>26</v>
      </c>
      <c r="I387" t="s">
        <v>27</v>
      </c>
    </row>
    <row r="388" spans="1:9" x14ac:dyDescent="0.25">
      <c r="A388" t="s">
        <v>4</v>
      </c>
      <c r="B388" t="s">
        <v>136</v>
      </c>
      <c r="D388" s="1"/>
      <c r="H388" s="1"/>
    </row>
    <row r="389" spans="1:9" x14ac:dyDescent="0.25">
      <c r="A389" t="s">
        <v>29</v>
      </c>
      <c r="B389" t="s">
        <v>140</v>
      </c>
      <c r="D389" s="1" t="s">
        <v>121</v>
      </c>
      <c r="E389" t="s">
        <v>141</v>
      </c>
      <c r="H389" s="1" t="s">
        <v>142</v>
      </c>
    </row>
    <row r="390" spans="1:9" x14ac:dyDescent="0.25">
      <c r="A390" t="s">
        <v>39</v>
      </c>
      <c r="B390" t="s">
        <v>143</v>
      </c>
      <c r="D390" s="1" t="s">
        <v>121</v>
      </c>
      <c r="E390" t="s">
        <v>141</v>
      </c>
      <c r="H390" s="1" t="s">
        <v>142</v>
      </c>
    </row>
    <row r="391" spans="1:9" x14ac:dyDescent="0.25">
      <c r="A391" t="s">
        <v>44</v>
      </c>
      <c r="B391" t="s">
        <v>144</v>
      </c>
      <c r="D391" s="1" t="s">
        <v>121</v>
      </c>
      <c r="E391" t="s">
        <v>50</v>
      </c>
      <c r="H391" s="1" t="s">
        <v>145</v>
      </c>
    </row>
    <row r="394" spans="1:9" x14ac:dyDescent="0.25">
      <c r="G394" t="s">
        <v>32</v>
      </c>
      <c r="H394" s="1">
        <v>88</v>
      </c>
    </row>
    <row r="395" spans="1:9" ht="45" x14ac:dyDescent="0.25">
      <c r="A395" s="3" t="s">
        <v>29</v>
      </c>
      <c r="B395" s="3" t="s">
        <v>37</v>
      </c>
      <c r="C395" s="3" t="s">
        <v>17</v>
      </c>
      <c r="D395" s="2" t="s">
        <v>38</v>
      </c>
    </row>
    <row r="396" spans="1:9" x14ac:dyDescent="0.25">
      <c r="A396" t="s">
        <v>19</v>
      </c>
      <c r="B396" t="s">
        <v>20</v>
      </c>
      <c r="C396" t="s">
        <v>21</v>
      </c>
      <c r="D396" t="s">
        <v>22</v>
      </c>
      <c r="E396" t="s">
        <v>23</v>
      </c>
      <c r="F396" t="s">
        <v>24</v>
      </c>
      <c r="G396" t="s">
        <v>25</v>
      </c>
      <c r="H396" t="s">
        <v>26</v>
      </c>
      <c r="I396" t="s">
        <v>27</v>
      </c>
    </row>
    <row r="397" spans="1:9" x14ac:dyDescent="0.25">
      <c r="A397" t="s">
        <v>4</v>
      </c>
      <c r="B397" t="s">
        <v>136</v>
      </c>
      <c r="D397" s="1"/>
      <c r="H397" s="1"/>
    </row>
    <row r="398" spans="1:9" x14ac:dyDescent="0.25">
      <c r="A398" t="s">
        <v>29</v>
      </c>
      <c r="B398" t="s">
        <v>140</v>
      </c>
      <c r="D398" s="1" t="s">
        <v>121</v>
      </c>
      <c r="E398" t="s">
        <v>141</v>
      </c>
      <c r="H398" s="1" t="s">
        <v>142</v>
      </c>
    </row>
    <row r="399" spans="1:9" x14ac:dyDescent="0.25">
      <c r="A399" t="s">
        <v>39</v>
      </c>
      <c r="B399" t="s">
        <v>143</v>
      </c>
      <c r="D399" s="1" t="s">
        <v>121</v>
      </c>
      <c r="E399" t="s">
        <v>141</v>
      </c>
      <c r="H399" s="1" t="s">
        <v>142</v>
      </c>
    </row>
    <row r="400" spans="1:9" x14ac:dyDescent="0.25">
      <c r="A400" t="s">
        <v>44</v>
      </c>
      <c r="B400" t="s">
        <v>144</v>
      </c>
      <c r="D400" s="1" t="s">
        <v>121</v>
      </c>
      <c r="E400" t="s">
        <v>50</v>
      </c>
      <c r="H400" s="1" t="s">
        <v>145</v>
      </c>
    </row>
    <row r="403" spans="1:9" x14ac:dyDescent="0.25">
      <c r="G403" t="s">
        <v>32</v>
      </c>
      <c r="H403" s="1">
        <v>88</v>
      </c>
    </row>
    <row r="404" spans="1:9" ht="210" x14ac:dyDescent="0.25">
      <c r="A404" s="3" t="s">
        <v>39</v>
      </c>
      <c r="B404" s="3" t="s">
        <v>40</v>
      </c>
      <c r="C404" s="3" t="s">
        <v>41</v>
      </c>
      <c r="D404" s="2" t="s">
        <v>42</v>
      </c>
    </row>
    <row r="405" spans="1:9" x14ac:dyDescent="0.25">
      <c r="A405" t="s">
        <v>19</v>
      </c>
      <c r="B405" t="s">
        <v>20</v>
      </c>
      <c r="C405" t="s">
        <v>21</v>
      </c>
      <c r="D405" t="s">
        <v>22</v>
      </c>
      <c r="E405" t="s">
        <v>23</v>
      </c>
      <c r="F405" t="s">
        <v>24</v>
      </c>
      <c r="G405" t="s">
        <v>25</v>
      </c>
      <c r="H405" t="s">
        <v>26</v>
      </c>
      <c r="I405" t="s">
        <v>27</v>
      </c>
    </row>
    <row r="406" spans="1:9" x14ac:dyDescent="0.25">
      <c r="A406" t="s">
        <v>4</v>
      </c>
      <c r="B406" t="s">
        <v>136</v>
      </c>
      <c r="D406" s="1"/>
      <c r="H406" s="1"/>
    </row>
    <row r="407" spans="1:9" x14ac:dyDescent="0.25">
      <c r="A407" t="s">
        <v>29</v>
      </c>
      <c r="B407" t="s">
        <v>140</v>
      </c>
      <c r="D407" s="1" t="s">
        <v>121</v>
      </c>
      <c r="H407" s="1" t="s">
        <v>121</v>
      </c>
    </row>
    <row r="408" spans="1:9" x14ac:dyDescent="0.25">
      <c r="A408" t="s">
        <v>39</v>
      </c>
      <c r="B408" t="s">
        <v>143</v>
      </c>
      <c r="D408" s="1" t="s">
        <v>121</v>
      </c>
      <c r="H408" s="1" t="s">
        <v>121</v>
      </c>
    </row>
    <row r="409" spans="1:9" x14ac:dyDescent="0.25">
      <c r="A409" t="s">
        <v>44</v>
      </c>
      <c r="B409" t="s">
        <v>144</v>
      </c>
      <c r="D409" s="1" t="s">
        <v>121</v>
      </c>
      <c r="E409" t="s">
        <v>113</v>
      </c>
      <c r="H409" s="1" t="s">
        <v>122</v>
      </c>
    </row>
    <row r="412" spans="1:9" x14ac:dyDescent="0.25">
      <c r="G412" t="s">
        <v>32</v>
      </c>
      <c r="H412" s="1">
        <v>32</v>
      </c>
    </row>
    <row r="413" spans="1:9" ht="150" x14ac:dyDescent="0.25">
      <c r="A413" s="3" t="s">
        <v>44</v>
      </c>
      <c r="B413" s="3" t="s">
        <v>45</v>
      </c>
      <c r="C413" s="3" t="s">
        <v>41</v>
      </c>
      <c r="D413" s="2" t="s">
        <v>46</v>
      </c>
    </row>
    <row r="414" spans="1:9" x14ac:dyDescent="0.25">
      <c r="A414" t="s">
        <v>19</v>
      </c>
      <c r="B414" t="s">
        <v>20</v>
      </c>
      <c r="C414" t="s">
        <v>21</v>
      </c>
      <c r="D414" t="s">
        <v>22</v>
      </c>
      <c r="E414" t="s">
        <v>23</v>
      </c>
      <c r="F414" t="s">
        <v>24</v>
      </c>
      <c r="G414" t="s">
        <v>25</v>
      </c>
      <c r="H414" t="s">
        <v>26</v>
      </c>
      <c r="I414" t="s">
        <v>27</v>
      </c>
    </row>
    <row r="415" spans="1:9" x14ac:dyDescent="0.25">
      <c r="A415" t="s">
        <v>4</v>
      </c>
      <c r="B415" t="s">
        <v>136</v>
      </c>
      <c r="D415" s="1"/>
      <c r="H415" s="1"/>
    </row>
    <row r="416" spans="1:9" x14ac:dyDescent="0.25">
      <c r="A416" t="s">
        <v>29</v>
      </c>
      <c r="B416" t="s">
        <v>140</v>
      </c>
      <c r="D416" s="1" t="s">
        <v>121</v>
      </c>
      <c r="H416" s="1" t="s">
        <v>121</v>
      </c>
    </row>
    <row r="417" spans="1:9" x14ac:dyDescent="0.25">
      <c r="A417" t="s">
        <v>39</v>
      </c>
      <c r="B417" t="s">
        <v>143</v>
      </c>
      <c r="D417" s="1" t="s">
        <v>121</v>
      </c>
      <c r="H417" s="1" t="s">
        <v>121</v>
      </c>
    </row>
    <row r="418" spans="1:9" x14ac:dyDescent="0.25">
      <c r="A418" t="s">
        <v>44</v>
      </c>
      <c r="B418" t="s">
        <v>144</v>
      </c>
      <c r="D418" s="1" t="s">
        <v>121</v>
      </c>
      <c r="E418" t="s">
        <v>113</v>
      </c>
      <c r="H418" s="1" t="s">
        <v>122</v>
      </c>
    </row>
    <row r="421" spans="1:9" x14ac:dyDescent="0.25">
      <c r="G421" t="s">
        <v>32</v>
      </c>
      <c r="H421" s="1">
        <v>32</v>
      </c>
    </row>
    <row r="422" spans="1:9" ht="75" x14ac:dyDescent="0.25">
      <c r="A422" s="3" t="s">
        <v>66</v>
      </c>
      <c r="B422" s="3" t="s">
        <v>115</v>
      </c>
      <c r="C422" s="3" t="s">
        <v>17</v>
      </c>
      <c r="D422" s="2" t="s">
        <v>116</v>
      </c>
    </row>
    <row r="423" spans="1:9" x14ac:dyDescent="0.25">
      <c r="A423" t="s">
        <v>19</v>
      </c>
      <c r="B423" t="s">
        <v>20</v>
      </c>
      <c r="C423" t="s">
        <v>21</v>
      </c>
      <c r="D423" t="s">
        <v>22</v>
      </c>
      <c r="E423" t="s">
        <v>23</v>
      </c>
      <c r="F423" t="s">
        <v>24</v>
      </c>
      <c r="G423" t="s">
        <v>25</v>
      </c>
      <c r="H423" t="s">
        <v>26</v>
      </c>
      <c r="I423" t="s">
        <v>27</v>
      </c>
    </row>
    <row r="424" spans="1:9" x14ac:dyDescent="0.25">
      <c r="A424" t="s">
        <v>4</v>
      </c>
      <c r="B424" t="s">
        <v>136</v>
      </c>
      <c r="D424" s="1"/>
      <c r="H424" s="1"/>
    </row>
    <row r="425" spans="1:9" x14ac:dyDescent="0.25">
      <c r="A425" t="s">
        <v>29</v>
      </c>
      <c r="B425" t="s">
        <v>140</v>
      </c>
      <c r="D425" s="1" t="s">
        <v>121</v>
      </c>
      <c r="H425" s="1" t="s">
        <v>121</v>
      </c>
    </row>
    <row r="426" spans="1:9" x14ac:dyDescent="0.25">
      <c r="A426" t="s">
        <v>39</v>
      </c>
      <c r="B426" t="s">
        <v>143</v>
      </c>
      <c r="D426" s="1" t="s">
        <v>121</v>
      </c>
      <c r="H426" s="1" t="s">
        <v>121</v>
      </c>
    </row>
    <row r="427" spans="1:9" x14ac:dyDescent="0.25">
      <c r="A427" t="s">
        <v>44</v>
      </c>
      <c r="B427" t="s">
        <v>144</v>
      </c>
      <c r="D427" s="1" t="s">
        <v>121</v>
      </c>
      <c r="E427" t="s">
        <v>50</v>
      </c>
      <c r="H427" s="1" t="s">
        <v>145</v>
      </c>
    </row>
    <row r="430" spans="1:9" x14ac:dyDescent="0.25">
      <c r="G430" t="s">
        <v>32</v>
      </c>
      <c r="H430" s="1">
        <v>56</v>
      </c>
    </row>
    <row r="432" spans="1:9" x14ac:dyDescent="0.25">
      <c r="A432" t="s">
        <v>5</v>
      </c>
      <c r="B432" t="s">
        <v>6</v>
      </c>
      <c r="C432" t="s">
        <v>7</v>
      </c>
    </row>
    <row r="433" spans="1:9" x14ac:dyDescent="0.25">
      <c r="A433" t="s">
        <v>8</v>
      </c>
      <c r="B433" t="s">
        <v>146</v>
      </c>
      <c r="C433" t="s">
        <v>147</v>
      </c>
    </row>
    <row r="434" spans="1:9" x14ac:dyDescent="0.25">
      <c r="A434" t="s">
        <v>10</v>
      </c>
      <c r="B434" t="s">
        <v>6</v>
      </c>
      <c r="C434" t="s">
        <v>11</v>
      </c>
    </row>
    <row r="435" spans="1:9" x14ac:dyDescent="0.25">
      <c r="A435" t="s">
        <v>12</v>
      </c>
      <c r="B435" t="s">
        <v>13</v>
      </c>
      <c r="C435" t="s">
        <v>14</v>
      </c>
      <c r="F435" t="s">
        <v>15</v>
      </c>
    </row>
    <row r="436" spans="1:9" ht="30" x14ac:dyDescent="0.25">
      <c r="A436" s="3" t="s">
        <v>4</v>
      </c>
      <c r="B436" s="3" t="s">
        <v>148</v>
      </c>
      <c r="C436" s="3" t="s">
        <v>17</v>
      </c>
      <c r="D436" s="2" t="s">
        <v>149</v>
      </c>
    </row>
    <row r="437" spans="1:9" x14ac:dyDescent="0.25">
      <c r="A437" t="s">
        <v>19</v>
      </c>
      <c r="B437" t="s">
        <v>20</v>
      </c>
      <c r="C437" t="s">
        <v>21</v>
      </c>
      <c r="D437" t="s">
        <v>22</v>
      </c>
      <c r="E437" t="s">
        <v>23</v>
      </c>
      <c r="F437" t="s">
        <v>24</v>
      </c>
      <c r="G437" t="s">
        <v>25</v>
      </c>
      <c r="H437" t="s">
        <v>26</v>
      </c>
      <c r="I437" t="s">
        <v>27</v>
      </c>
    </row>
    <row r="438" spans="1:9" x14ac:dyDescent="0.25">
      <c r="A438" t="s">
        <v>4</v>
      </c>
      <c r="B438" t="s">
        <v>150</v>
      </c>
      <c r="D438" s="1" t="s">
        <v>43</v>
      </c>
      <c r="H438" s="1" t="s">
        <v>43</v>
      </c>
    </row>
    <row r="441" spans="1:9" x14ac:dyDescent="0.25">
      <c r="G441" t="s">
        <v>32</v>
      </c>
      <c r="H441" s="1">
        <v>10</v>
      </c>
    </row>
    <row r="443" spans="1:9" x14ac:dyDescent="0.25">
      <c r="A443" t="s">
        <v>5</v>
      </c>
      <c r="B443" t="s">
        <v>6</v>
      </c>
      <c r="C443" t="s">
        <v>7</v>
      </c>
    </row>
    <row r="444" spans="1:9" x14ac:dyDescent="0.25">
      <c r="A444" t="s">
        <v>8</v>
      </c>
      <c r="B444" t="s">
        <v>146</v>
      </c>
      <c r="C444" t="s">
        <v>147</v>
      </c>
    </row>
    <row r="445" spans="1:9" x14ac:dyDescent="0.25">
      <c r="A445" t="s">
        <v>10</v>
      </c>
      <c r="B445" t="s">
        <v>33</v>
      </c>
      <c r="C445" t="s">
        <v>34</v>
      </c>
    </row>
    <row r="446" spans="1:9" x14ac:dyDescent="0.25">
      <c r="A446" t="s">
        <v>12</v>
      </c>
      <c r="B446" t="s">
        <v>13</v>
      </c>
      <c r="C446" t="s">
        <v>14</v>
      </c>
      <c r="F446" t="s">
        <v>15</v>
      </c>
    </row>
    <row r="447" spans="1:9" ht="210" x14ac:dyDescent="0.25">
      <c r="A447" s="3" t="s">
        <v>4</v>
      </c>
      <c r="B447" s="3" t="s">
        <v>40</v>
      </c>
      <c r="C447" s="3" t="s">
        <v>41</v>
      </c>
      <c r="D447" s="2" t="s">
        <v>42</v>
      </c>
    </row>
    <row r="448" spans="1:9" x14ac:dyDescent="0.25">
      <c r="A448" t="s">
        <v>19</v>
      </c>
      <c r="B448" t="s">
        <v>20</v>
      </c>
      <c r="C448" t="s">
        <v>21</v>
      </c>
      <c r="D448" t="s">
        <v>22</v>
      </c>
      <c r="E448" t="s">
        <v>23</v>
      </c>
      <c r="F448" t="s">
        <v>24</v>
      </c>
      <c r="G448" t="s">
        <v>25</v>
      </c>
      <c r="H448" t="s">
        <v>26</v>
      </c>
      <c r="I448" t="s">
        <v>27</v>
      </c>
    </row>
    <row r="449" spans="1:9" x14ac:dyDescent="0.25">
      <c r="A449" t="s">
        <v>4</v>
      </c>
      <c r="B449" t="s">
        <v>151</v>
      </c>
      <c r="D449" s="1"/>
      <c r="H449" s="1"/>
    </row>
    <row r="450" spans="1:9" x14ac:dyDescent="0.25">
      <c r="A450" t="s">
        <v>29</v>
      </c>
      <c r="B450" t="s">
        <v>152</v>
      </c>
      <c r="D450" s="1" t="s">
        <v>90</v>
      </c>
      <c r="H450" s="1" t="s">
        <v>90</v>
      </c>
    </row>
    <row r="451" spans="1:9" x14ac:dyDescent="0.25">
      <c r="A451" t="s">
        <v>39</v>
      </c>
      <c r="B451" t="s">
        <v>153</v>
      </c>
      <c r="D451" s="1" t="s">
        <v>90</v>
      </c>
      <c r="H451" s="1" t="s">
        <v>90</v>
      </c>
    </row>
    <row r="454" spans="1:9" x14ac:dyDescent="0.25">
      <c r="G454" t="s">
        <v>32</v>
      </c>
      <c r="H454" s="1">
        <v>30</v>
      </c>
    </row>
    <row r="455" spans="1:9" ht="135.75" customHeight="1" x14ac:dyDescent="0.25">
      <c r="A455" s="3" t="s">
        <v>29</v>
      </c>
      <c r="B455" s="3" t="s">
        <v>154</v>
      </c>
      <c r="C455" s="3" t="s">
        <v>17</v>
      </c>
      <c r="D455" s="2" t="s">
        <v>155</v>
      </c>
    </row>
    <row r="456" spans="1:9" x14ac:dyDescent="0.25">
      <c r="A456" t="s">
        <v>19</v>
      </c>
      <c r="B456" t="s">
        <v>20</v>
      </c>
      <c r="C456" t="s">
        <v>21</v>
      </c>
      <c r="D456" t="s">
        <v>22</v>
      </c>
      <c r="E456" t="s">
        <v>23</v>
      </c>
      <c r="F456" t="s">
        <v>24</v>
      </c>
      <c r="G456" t="s">
        <v>25</v>
      </c>
      <c r="H456" t="s">
        <v>26</v>
      </c>
      <c r="I456" t="s">
        <v>27</v>
      </c>
    </row>
    <row r="457" spans="1:9" x14ac:dyDescent="0.25">
      <c r="A457" t="s">
        <v>4</v>
      </c>
      <c r="B457" t="s">
        <v>156</v>
      </c>
      <c r="D457" s="1" t="s">
        <v>43</v>
      </c>
      <c r="H457" s="1" t="s">
        <v>43</v>
      </c>
    </row>
    <row r="460" spans="1:9" x14ac:dyDescent="0.25">
      <c r="G460" t="s">
        <v>32</v>
      </c>
      <c r="H460" s="1">
        <v>10</v>
      </c>
    </row>
    <row r="462" spans="1:9" x14ac:dyDescent="0.25">
      <c r="A462" t="s">
        <v>5</v>
      </c>
      <c r="B462" t="s">
        <v>6</v>
      </c>
      <c r="C462" t="s">
        <v>7</v>
      </c>
    </row>
    <row r="463" spans="1:9" x14ac:dyDescent="0.25">
      <c r="A463" t="s">
        <v>8</v>
      </c>
      <c r="B463" t="s">
        <v>76</v>
      </c>
      <c r="C463" t="s">
        <v>157</v>
      </c>
    </row>
    <row r="464" spans="1:9" x14ac:dyDescent="0.25">
      <c r="A464" t="s">
        <v>10</v>
      </c>
      <c r="B464" t="s">
        <v>33</v>
      </c>
      <c r="C464" t="s">
        <v>34</v>
      </c>
    </row>
    <row r="465" spans="1:9" x14ac:dyDescent="0.25">
      <c r="A465" t="s">
        <v>12</v>
      </c>
      <c r="B465" t="s">
        <v>13</v>
      </c>
      <c r="C465" t="s">
        <v>14</v>
      </c>
      <c r="F465" t="s">
        <v>15</v>
      </c>
    </row>
    <row r="466" spans="1:9" ht="105" x14ac:dyDescent="0.25">
      <c r="A466" s="3" t="s">
        <v>4</v>
      </c>
      <c r="B466" s="3" t="s">
        <v>158</v>
      </c>
      <c r="C466" s="3" t="s">
        <v>159</v>
      </c>
      <c r="D466" s="2" t="s">
        <v>160</v>
      </c>
    </row>
    <row r="467" spans="1:9" x14ac:dyDescent="0.25">
      <c r="A467" t="s">
        <v>19</v>
      </c>
      <c r="B467" t="s">
        <v>20</v>
      </c>
      <c r="C467" t="s">
        <v>21</v>
      </c>
      <c r="D467" t="s">
        <v>22</v>
      </c>
      <c r="E467" t="s">
        <v>23</v>
      </c>
      <c r="F467" t="s">
        <v>24</v>
      </c>
      <c r="G467" t="s">
        <v>25</v>
      </c>
      <c r="H467" t="s">
        <v>26</v>
      </c>
      <c r="I467" t="s">
        <v>27</v>
      </c>
    </row>
    <row r="468" spans="1:9" x14ac:dyDescent="0.25">
      <c r="A468" t="s">
        <v>4</v>
      </c>
      <c r="B468" t="s">
        <v>161</v>
      </c>
      <c r="D468" s="1" t="s">
        <v>50</v>
      </c>
      <c r="E468" t="s">
        <v>141</v>
      </c>
      <c r="H468" s="1" t="s">
        <v>90</v>
      </c>
    </row>
    <row r="471" spans="1:9" x14ac:dyDescent="0.25">
      <c r="G471" t="s">
        <v>32</v>
      </c>
      <c r="H471" s="1">
        <v>15</v>
      </c>
    </row>
    <row r="472" spans="1:9" ht="90" x14ac:dyDescent="0.25">
      <c r="A472" s="3" t="s">
        <v>29</v>
      </c>
      <c r="B472" s="3" t="s">
        <v>162</v>
      </c>
      <c r="C472" s="3" t="s">
        <v>163</v>
      </c>
      <c r="D472" s="2" t="s">
        <v>164</v>
      </c>
    </row>
    <row r="473" spans="1:9" x14ac:dyDescent="0.25">
      <c r="A473" t="s">
        <v>19</v>
      </c>
      <c r="B473" t="s">
        <v>20</v>
      </c>
      <c r="C473" t="s">
        <v>21</v>
      </c>
      <c r="D473" t="s">
        <v>22</v>
      </c>
      <c r="E473" t="s">
        <v>23</v>
      </c>
      <c r="F473" t="s">
        <v>24</v>
      </c>
      <c r="G473" t="s">
        <v>25</v>
      </c>
      <c r="H473" t="s">
        <v>26</v>
      </c>
      <c r="I473" t="s">
        <v>27</v>
      </c>
    </row>
    <row r="474" spans="1:9" x14ac:dyDescent="0.25">
      <c r="A474" t="s">
        <v>4</v>
      </c>
      <c r="B474" t="s">
        <v>161</v>
      </c>
      <c r="D474" s="1" t="s">
        <v>50</v>
      </c>
      <c r="E474" t="s">
        <v>165</v>
      </c>
      <c r="H474" s="1" t="s">
        <v>166</v>
      </c>
    </row>
    <row r="477" spans="1:9" x14ac:dyDescent="0.25">
      <c r="G477" t="s">
        <v>32</v>
      </c>
      <c r="H477" s="1">
        <v>125</v>
      </c>
    </row>
    <row r="479" spans="1:9" x14ac:dyDescent="0.25">
      <c r="A479" t="s">
        <v>5</v>
      </c>
      <c r="B479" t="s">
        <v>6</v>
      </c>
      <c r="C479" t="s">
        <v>7</v>
      </c>
    </row>
    <row r="480" spans="1:9" x14ac:dyDescent="0.25">
      <c r="A480" t="s">
        <v>8</v>
      </c>
      <c r="B480" t="s">
        <v>78</v>
      </c>
      <c r="C480" t="s">
        <v>167</v>
      </c>
    </row>
    <row r="481" spans="1:9" x14ac:dyDescent="0.25">
      <c r="A481" t="s">
        <v>10</v>
      </c>
      <c r="B481" t="s">
        <v>6</v>
      </c>
      <c r="C481" t="s">
        <v>11</v>
      </c>
    </row>
    <row r="482" spans="1:9" x14ac:dyDescent="0.25">
      <c r="A482" t="s">
        <v>12</v>
      </c>
      <c r="B482" t="s">
        <v>13</v>
      </c>
      <c r="C482" t="s">
        <v>14</v>
      </c>
      <c r="F482" t="s">
        <v>15</v>
      </c>
    </row>
    <row r="483" spans="1:9" ht="45" x14ac:dyDescent="0.25">
      <c r="A483" s="3" t="s">
        <v>4</v>
      </c>
      <c r="B483" s="3" t="s">
        <v>168</v>
      </c>
      <c r="C483" s="3" t="s">
        <v>17</v>
      </c>
      <c r="D483" s="2" t="s">
        <v>169</v>
      </c>
    </row>
    <row r="484" spans="1:9" x14ac:dyDescent="0.25">
      <c r="A484" t="s">
        <v>19</v>
      </c>
      <c r="B484" t="s">
        <v>20</v>
      </c>
      <c r="C484" t="s">
        <v>21</v>
      </c>
      <c r="D484" t="s">
        <v>22</v>
      </c>
      <c r="E484" t="s">
        <v>23</v>
      </c>
      <c r="F484" t="s">
        <v>24</v>
      </c>
      <c r="G484" t="s">
        <v>25</v>
      </c>
      <c r="H484" t="s">
        <v>26</v>
      </c>
      <c r="I484" t="s">
        <v>27</v>
      </c>
    </row>
    <row r="485" spans="1:9" x14ac:dyDescent="0.25">
      <c r="A485" t="s">
        <v>4</v>
      </c>
      <c r="B485" t="s">
        <v>170</v>
      </c>
      <c r="D485" s="1"/>
      <c r="H485" s="1"/>
    </row>
    <row r="486" spans="1:9" x14ac:dyDescent="0.25">
      <c r="A486" t="s">
        <v>29</v>
      </c>
      <c r="B486" t="s">
        <v>171</v>
      </c>
      <c r="D486" s="1" t="s">
        <v>172</v>
      </c>
      <c r="E486" t="s">
        <v>133</v>
      </c>
      <c r="H486" s="1" t="s">
        <v>172</v>
      </c>
    </row>
    <row r="487" spans="1:9" x14ac:dyDescent="0.25">
      <c r="A487" t="s">
        <v>39</v>
      </c>
      <c r="B487" t="s">
        <v>173</v>
      </c>
      <c r="D487" s="1" t="s">
        <v>56</v>
      </c>
      <c r="E487" t="s">
        <v>133</v>
      </c>
      <c r="H487" s="1" t="s">
        <v>56</v>
      </c>
    </row>
    <row r="490" spans="1:9" x14ac:dyDescent="0.25">
      <c r="G490" t="s">
        <v>32</v>
      </c>
      <c r="H490" s="1">
        <v>18</v>
      </c>
    </row>
    <row r="491" spans="1:9" ht="60" x14ac:dyDescent="0.25">
      <c r="A491" s="3" t="s">
        <v>29</v>
      </c>
      <c r="B491" s="3" t="s">
        <v>16</v>
      </c>
      <c r="C491" s="3" t="s">
        <v>17</v>
      </c>
      <c r="D491" s="2" t="s">
        <v>18</v>
      </c>
    </row>
    <row r="492" spans="1:9" x14ac:dyDescent="0.25">
      <c r="A492" t="s">
        <v>19</v>
      </c>
      <c r="B492" t="s">
        <v>20</v>
      </c>
      <c r="C492" t="s">
        <v>21</v>
      </c>
      <c r="D492" t="s">
        <v>22</v>
      </c>
      <c r="E492" t="s">
        <v>23</v>
      </c>
      <c r="F492" t="s">
        <v>24</v>
      </c>
      <c r="G492" t="s">
        <v>25</v>
      </c>
      <c r="H492" t="s">
        <v>26</v>
      </c>
      <c r="I492" t="s">
        <v>27</v>
      </c>
    </row>
    <row r="493" spans="1:9" x14ac:dyDescent="0.25">
      <c r="A493" t="s">
        <v>4</v>
      </c>
      <c r="B493" t="s">
        <v>174</v>
      </c>
      <c r="D493" s="1"/>
      <c r="H493" s="1"/>
    </row>
    <row r="494" spans="1:9" x14ac:dyDescent="0.25">
      <c r="A494" t="s">
        <v>29</v>
      </c>
      <c r="B494" t="s">
        <v>175</v>
      </c>
      <c r="D494" s="1" t="s">
        <v>141</v>
      </c>
      <c r="E494" t="s">
        <v>113</v>
      </c>
      <c r="H494" s="1" t="s">
        <v>172</v>
      </c>
    </row>
    <row r="495" spans="1:9" x14ac:dyDescent="0.25">
      <c r="A495" t="s">
        <v>39</v>
      </c>
      <c r="B495" t="s">
        <v>176</v>
      </c>
      <c r="D495" s="1" t="s">
        <v>113</v>
      </c>
      <c r="E495" t="s">
        <v>113</v>
      </c>
      <c r="H495" s="1" t="s">
        <v>138</v>
      </c>
    </row>
    <row r="496" spans="1:9" x14ac:dyDescent="0.25">
      <c r="A496" t="s">
        <v>44</v>
      </c>
      <c r="B496" t="s">
        <v>177</v>
      </c>
      <c r="D496" s="1" t="s">
        <v>138</v>
      </c>
      <c r="E496" t="s">
        <v>113</v>
      </c>
      <c r="H496" s="1" t="s">
        <v>121</v>
      </c>
    </row>
    <row r="499" spans="1:9" x14ac:dyDescent="0.25">
      <c r="G499" t="s">
        <v>32</v>
      </c>
      <c r="H499" s="1">
        <v>18</v>
      </c>
    </row>
    <row r="501" spans="1:9" x14ac:dyDescent="0.25">
      <c r="A501" t="s">
        <v>5</v>
      </c>
      <c r="B501" t="s">
        <v>6</v>
      </c>
      <c r="C501" t="s">
        <v>7</v>
      </c>
    </row>
    <row r="502" spans="1:9" x14ac:dyDescent="0.25">
      <c r="A502" t="s">
        <v>8</v>
      </c>
      <c r="B502" t="s">
        <v>78</v>
      </c>
      <c r="C502" t="s">
        <v>167</v>
      </c>
    </row>
    <row r="503" spans="1:9" x14ac:dyDescent="0.25">
      <c r="A503" t="s">
        <v>10</v>
      </c>
      <c r="B503" t="s">
        <v>33</v>
      </c>
      <c r="C503" t="s">
        <v>34</v>
      </c>
    </row>
    <row r="504" spans="1:9" x14ac:dyDescent="0.25">
      <c r="A504" t="s">
        <v>12</v>
      </c>
      <c r="B504" t="s">
        <v>13</v>
      </c>
      <c r="C504" t="s">
        <v>14</v>
      </c>
      <c r="F504" t="s">
        <v>15</v>
      </c>
    </row>
    <row r="505" spans="1:9" ht="45" x14ac:dyDescent="0.25">
      <c r="A505" s="3" t="s">
        <v>4</v>
      </c>
      <c r="B505" s="3" t="s">
        <v>178</v>
      </c>
      <c r="C505" s="3" t="s">
        <v>17</v>
      </c>
      <c r="D505" s="2" t="s">
        <v>179</v>
      </c>
    </row>
    <row r="506" spans="1:9" x14ac:dyDescent="0.25">
      <c r="A506" t="s">
        <v>19</v>
      </c>
      <c r="B506" t="s">
        <v>20</v>
      </c>
      <c r="C506" t="s">
        <v>21</v>
      </c>
      <c r="D506" t="s">
        <v>22</v>
      </c>
      <c r="E506" t="s">
        <v>23</v>
      </c>
      <c r="F506" t="s">
        <v>24</v>
      </c>
      <c r="G506" t="s">
        <v>25</v>
      </c>
      <c r="H506" t="s">
        <v>26</v>
      </c>
      <c r="I506" t="s">
        <v>27</v>
      </c>
    </row>
    <row r="507" spans="1:9" x14ac:dyDescent="0.25">
      <c r="A507" t="s">
        <v>4</v>
      </c>
      <c r="B507" t="s">
        <v>170</v>
      </c>
      <c r="D507" s="1"/>
      <c r="H507" s="1"/>
    </row>
    <row r="508" spans="1:9" x14ac:dyDescent="0.25">
      <c r="A508" t="s">
        <v>29</v>
      </c>
      <c r="B508" t="s">
        <v>171</v>
      </c>
      <c r="D508" s="1" t="s">
        <v>172</v>
      </c>
      <c r="E508" t="s">
        <v>133</v>
      </c>
      <c r="H508" s="1" t="s">
        <v>172</v>
      </c>
    </row>
    <row r="509" spans="1:9" x14ac:dyDescent="0.25">
      <c r="A509" t="s">
        <v>39</v>
      </c>
      <c r="B509" t="s">
        <v>173</v>
      </c>
      <c r="D509" s="1" t="s">
        <v>56</v>
      </c>
      <c r="E509" t="s">
        <v>133</v>
      </c>
      <c r="H509" s="1" t="s">
        <v>56</v>
      </c>
    </row>
    <row r="512" spans="1:9" x14ac:dyDescent="0.25">
      <c r="G512" t="s">
        <v>32</v>
      </c>
      <c r="H512" s="1">
        <v>18</v>
      </c>
    </row>
    <row r="513" spans="1:9" ht="93" customHeight="1" x14ac:dyDescent="0.25">
      <c r="A513" s="3" t="s">
        <v>29</v>
      </c>
      <c r="B513" s="3" t="s">
        <v>35</v>
      </c>
      <c r="C513" s="3" t="s">
        <v>17</v>
      </c>
      <c r="D513" s="2" t="s">
        <v>36</v>
      </c>
    </row>
    <row r="514" spans="1:9" x14ac:dyDescent="0.25">
      <c r="A514" t="s">
        <v>19</v>
      </c>
      <c r="B514" t="s">
        <v>20</v>
      </c>
      <c r="C514" t="s">
        <v>21</v>
      </c>
      <c r="D514" t="s">
        <v>22</v>
      </c>
      <c r="E514" t="s">
        <v>23</v>
      </c>
      <c r="F514" t="s">
        <v>24</v>
      </c>
      <c r="G514" t="s">
        <v>25</v>
      </c>
      <c r="H514" t="s">
        <v>26</v>
      </c>
      <c r="I514" t="s">
        <v>27</v>
      </c>
    </row>
    <row r="515" spans="1:9" x14ac:dyDescent="0.25">
      <c r="A515" t="s">
        <v>4</v>
      </c>
      <c r="B515" t="s">
        <v>174</v>
      </c>
      <c r="D515" s="1"/>
      <c r="H515" s="1"/>
    </row>
    <row r="516" spans="1:9" x14ac:dyDescent="0.25">
      <c r="A516" t="s">
        <v>29</v>
      </c>
      <c r="B516" t="s">
        <v>175</v>
      </c>
      <c r="D516" s="1" t="s">
        <v>141</v>
      </c>
      <c r="E516" t="s">
        <v>113</v>
      </c>
      <c r="H516" s="1" t="s">
        <v>172</v>
      </c>
    </row>
    <row r="517" spans="1:9" x14ac:dyDescent="0.25">
      <c r="A517" t="s">
        <v>39</v>
      </c>
      <c r="B517" t="s">
        <v>176</v>
      </c>
      <c r="D517" s="1" t="s">
        <v>113</v>
      </c>
      <c r="E517" t="s">
        <v>113</v>
      </c>
      <c r="H517" s="1" t="s">
        <v>138</v>
      </c>
    </row>
    <row r="518" spans="1:9" x14ac:dyDescent="0.25">
      <c r="A518" t="s">
        <v>44</v>
      </c>
      <c r="B518" t="s">
        <v>177</v>
      </c>
      <c r="D518" s="1" t="s">
        <v>138</v>
      </c>
      <c r="E518" t="s">
        <v>113</v>
      </c>
      <c r="H518" s="1" t="s">
        <v>121</v>
      </c>
    </row>
    <row r="521" spans="1:9" x14ac:dyDescent="0.25">
      <c r="G521" t="s">
        <v>32</v>
      </c>
      <c r="H521" s="1">
        <v>18</v>
      </c>
    </row>
    <row r="522" spans="1:9" ht="45" x14ac:dyDescent="0.25">
      <c r="A522" s="3" t="s">
        <v>39</v>
      </c>
      <c r="B522" s="3" t="s">
        <v>37</v>
      </c>
      <c r="C522" s="3" t="s">
        <v>17</v>
      </c>
      <c r="D522" s="2" t="s">
        <v>38</v>
      </c>
    </row>
    <row r="523" spans="1:9" x14ac:dyDescent="0.25">
      <c r="A523" t="s">
        <v>19</v>
      </c>
      <c r="B523" t="s">
        <v>20</v>
      </c>
      <c r="C523" t="s">
        <v>21</v>
      </c>
      <c r="D523" t="s">
        <v>22</v>
      </c>
      <c r="E523" t="s">
        <v>23</v>
      </c>
      <c r="F523" t="s">
        <v>24</v>
      </c>
      <c r="G523" t="s">
        <v>25</v>
      </c>
      <c r="H523" t="s">
        <v>26</v>
      </c>
      <c r="I523" t="s">
        <v>27</v>
      </c>
    </row>
    <row r="524" spans="1:9" x14ac:dyDescent="0.25">
      <c r="A524" t="s">
        <v>4</v>
      </c>
      <c r="B524" t="s">
        <v>174</v>
      </c>
      <c r="D524" s="1"/>
      <c r="H524" s="1"/>
    </row>
    <row r="525" spans="1:9" x14ac:dyDescent="0.25">
      <c r="A525" t="s">
        <v>29</v>
      </c>
      <c r="B525" t="s">
        <v>175</v>
      </c>
      <c r="D525" s="1" t="s">
        <v>141</v>
      </c>
      <c r="E525" t="s">
        <v>113</v>
      </c>
      <c r="H525" s="1" t="s">
        <v>172</v>
      </c>
    </row>
    <row r="526" spans="1:9" x14ac:dyDescent="0.25">
      <c r="A526" t="s">
        <v>39</v>
      </c>
      <c r="B526" t="s">
        <v>176</v>
      </c>
      <c r="D526" s="1" t="s">
        <v>113</v>
      </c>
      <c r="E526" t="s">
        <v>113</v>
      </c>
      <c r="H526" s="1" t="s">
        <v>138</v>
      </c>
    </row>
    <row r="527" spans="1:9" x14ac:dyDescent="0.25">
      <c r="A527" t="s">
        <v>44</v>
      </c>
      <c r="B527" t="s">
        <v>177</v>
      </c>
      <c r="D527" s="1" t="s">
        <v>138</v>
      </c>
      <c r="E527" t="s">
        <v>113</v>
      </c>
      <c r="H527" s="1" t="s">
        <v>121</v>
      </c>
    </row>
    <row r="530" spans="1:9" x14ac:dyDescent="0.25">
      <c r="G530" t="s">
        <v>32</v>
      </c>
      <c r="H530" s="1">
        <v>18</v>
      </c>
    </row>
    <row r="531" spans="1:9" ht="210" x14ac:dyDescent="0.25">
      <c r="A531" s="3" t="s">
        <v>44</v>
      </c>
      <c r="B531" s="3" t="s">
        <v>40</v>
      </c>
      <c r="C531" s="3" t="s">
        <v>41</v>
      </c>
      <c r="D531" s="2" t="s">
        <v>42</v>
      </c>
    </row>
    <row r="532" spans="1:9" x14ac:dyDescent="0.25">
      <c r="A532" t="s">
        <v>19</v>
      </c>
      <c r="B532" t="s">
        <v>20</v>
      </c>
      <c r="C532" t="s">
        <v>21</v>
      </c>
      <c r="D532" t="s">
        <v>22</v>
      </c>
      <c r="E532" t="s">
        <v>23</v>
      </c>
      <c r="F532" t="s">
        <v>24</v>
      </c>
      <c r="G532" t="s">
        <v>25</v>
      </c>
      <c r="H532" t="s">
        <v>26</v>
      </c>
      <c r="I532" t="s">
        <v>27</v>
      </c>
    </row>
    <row r="533" spans="1:9" x14ac:dyDescent="0.25">
      <c r="A533" t="s">
        <v>4</v>
      </c>
      <c r="B533" t="s">
        <v>180</v>
      </c>
      <c r="D533" s="1"/>
      <c r="H533" s="1"/>
    </row>
    <row r="534" spans="1:9" x14ac:dyDescent="0.25">
      <c r="A534" t="s">
        <v>29</v>
      </c>
      <c r="B534" t="s">
        <v>181</v>
      </c>
      <c r="D534" s="1" t="s">
        <v>182</v>
      </c>
      <c r="H534" s="1" t="s">
        <v>182</v>
      </c>
    </row>
    <row r="535" spans="1:9" x14ac:dyDescent="0.25">
      <c r="A535" t="s">
        <v>39</v>
      </c>
      <c r="B535" t="s">
        <v>183</v>
      </c>
      <c r="D535" s="1" t="s">
        <v>182</v>
      </c>
      <c r="H535" s="1" t="s">
        <v>182</v>
      </c>
    </row>
    <row r="538" spans="1:9" x14ac:dyDescent="0.25">
      <c r="G538" t="s">
        <v>32</v>
      </c>
      <c r="H538" s="1">
        <v>36</v>
      </c>
    </row>
    <row r="540" spans="1:9" x14ac:dyDescent="0.25">
      <c r="A540" t="s">
        <v>5</v>
      </c>
      <c r="B540" t="s">
        <v>6</v>
      </c>
      <c r="C540" t="s">
        <v>7</v>
      </c>
    </row>
    <row r="541" spans="1:9" x14ac:dyDescent="0.25">
      <c r="A541" t="s">
        <v>8</v>
      </c>
      <c r="B541" t="s">
        <v>78</v>
      </c>
      <c r="C541" t="s">
        <v>167</v>
      </c>
    </row>
    <row r="542" spans="1:9" x14ac:dyDescent="0.25">
      <c r="A542" t="s">
        <v>10</v>
      </c>
      <c r="B542" t="s">
        <v>52</v>
      </c>
      <c r="C542" t="s">
        <v>184</v>
      </c>
    </row>
    <row r="543" spans="1:9" x14ac:dyDescent="0.25">
      <c r="A543" t="s">
        <v>12</v>
      </c>
      <c r="B543" t="s">
        <v>13</v>
      </c>
      <c r="C543" t="s">
        <v>14</v>
      </c>
      <c r="F543" t="s">
        <v>15</v>
      </c>
    </row>
    <row r="544" spans="1:9" x14ac:dyDescent="0.25">
      <c r="A544" s="3" t="s">
        <v>4</v>
      </c>
      <c r="B544" s="3" t="s">
        <v>185</v>
      </c>
      <c r="C544" s="3" t="s">
        <v>186</v>
      </c>
      <c r="D544" s="2" t="s">
        <v>187</v>
      </c>
    </row>
    <row r="545" spans="1:9" x14ac:dyDescent="0.25">
      <c r="G545" t="s">
        <v>188</v>
      </c>
      <c r="H545" s="1">
        <v>1</v>
      </c>
    </row>
    <row r="547" spans="1:9" x14ac:dyDescent="0.25">
      <c r="A547" t="s">
        <v>5</v>
      </c>
      <c r="B547" t="s">
        <v>6</v>
      </c>
      <c r="C547" t="s">
        <v>7</v>
      </c>
    </row>
    <row r="548" spans="1:9" x14ac:dyDescent="0.25">
      <c r="A548" t="s">
        <v>8</v>
      </c>
      <c r="B548" t="s">
        <v>80</v>
      </c>
      <c r="C548" t="s">
        <v>189</v>
      </c>
    </row>
    <row r="549" spans="1:9" x14ac:dyDescent="0.25">
      <c r="A549" t="s">
        <v>12</v>
      </c>
      <c r="B549" t="s">
        <v>13</v>
      </c>
      <c r="C549" t="s">
        <v>14</v>
      </c>
      <c r="F549" t="s">
        <v>15</v>
      </c>
    </row>
    <row r="550" spans="1:9" ht="30" x14ac:dyDescent="0.25">
      <c r="A550" s="3" t="s">
        <v>4</v>
      </c>
      <c r="B550" s="3" t="s">
        <v>190</v>
      </c>
      <c r="C550" s="3" t="s">
        <v>186</v>
      </c>
      <c r="D550" s="2" t="s">
        <v>191</v>
      </c>
    </row>
    <row r="551" spans="1:9" x14ac:dyDescent="0.25">
      <c r="A551" s="3"/>
      <c r="B551" s="3"/>
      <c r="C551" s="3"/>
      <c r="G551" t="s">
        <v>188</v>
      </c>
      <c r="H551" s="1">
        <v>1</v>
      </c>
    </row>
    <row r="552" spans="1:9" ht="30" x14ac:dyDescent="0.25">
      <c r="A552" s="3" t="s">
        <v>29</v>
      </c>
      <c r="B552" s="3" t="s">
        <v>192</v>
      </c>
      <c r="C552" s="3" t="s">
        <v>186</v>
      </c>
      <c r="D552" s="2" t="s">
        <v>193</v>
      </c>
    </row>
    <row r="553" spans="1:9" x14ac:dyDescent="0.25">
      <c r="A553" s="3"/>
      <c r="B553" s="3"/>
      <c r="C553" s="3"/>
      <c r="G553" t="s">
        <v>188</v>
      </c>
      <c r="H553" s="1">
        <v>1</v>
      </c>
    </row>
    <row r="554" spans="1:9" ht="30" x14ac:dyDescent="0.25">
      <c r="A554" s="3" t="s">
        <v>39</v>
      </c>
      <c r="B554" s="3" t="s">
        <v>194</v>
      </c>
      <c r="C554" s="3" t="s">
        <v>186</v>
      </c>
      <c r="D554" s="2" t="s">
        <v>195</v>
      </c>
    </row>
    <row r="555" spans="1:9" x14ac:dyDescent="0.25">
      <c r="A555" s="3"/>
      <c r="B555" s="3"/>
      <c r="C555" s="3"/>
      <c r="G555" t="s">
        <v>188</v>
      </c>
      <c r="H555" s="1">
        <v>1</v>
      </c>
    </row>
    <row r="557" spans="1:9" x14ac:dyDescent="0.25">
      <c r="I557" t="s">
        <v>196</v>
      </c>
    </row>
  </sheetData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BC80A-8F8A-4DEA-B876-9B8AE50C4E91}">
  <dimension ref="A2:H322"/>
  <sheetViews>
    <sheetView topLeftCell="A52" workbookViewId="0">
      <selection activeCell="K308" sqref="K308"/>
    </sheetView>
  </sheetViews>
  <sheetFormatPr baseColWidth="10" defaultColWidth="9.140625" defaultRowHeight="14.25" x14ac:dyDescent="0.2"/>
  <cols>
    <col min="1" max="2" width="10.85546875" style="5" customWidth="1"/>
    <col min="3" max="3" width="5.85546875" style="5" customWidth="1"/>
    <col min="4" max="4" width="70.7109375" style="5" customWidth="1"/>
    <col min="5" max="5" width="9.140625" style="5" customWidth="1"/>
    <col min="6" max="6" width="14.85546875" style="5" customWidth="1"/>
    <col min="7" max="7" width="14.140625" style="5" bestFit="1" customWidth="1"/>
    <col min="8" max="8" width="9.7109375" style="5" customWidth="1"/>
    <col min="9" max="16384" width="9.140625" style="5"/>
  </cols>
  <sheetData>
    <row r="2" spans="1:7" x14ac:dyDescent="0.2">
      <c r="A2" s="5" t="s">
        <v>0</v>
      </c>
    </row>
    <row r="4" spans="1:7" ht="15" x14ac:dyDescent="0.2">
      <c r="A4" s="11" t="s">
        <v>200</v>
      </c>
      <c r="F4" s="8" t="s">
        <v>2</v>
      </c>
      <c r="G4" s="8" t="s">
        <v>3</v>
      </c>
    </row>
    <row r="6" spans="1:7" x14ac:dyDescent="0.2">
      <c r="A6" s="5" t="s">
        <v>5</v>
      </c>
      <c r="B6" s="5" t="s">
        <v>6</v>
      </c>
      <c r="C6" s="5" t="s">
        <v>250</v>
      </c>
    </row>
    <row r="7" spans="1:7" x14ac:dyDescent="0.2">
      <c r="A7" s="5" t="s">
        <v>8</v>
      </c>
      <c r="B7" s="5" t="s">
        <v>6</v>
      </c>
      <c r="C7" s="5" t="s">
        <v>197</v>
      </c>
    </row>
    <row r="8" spans="1:7" x14ac:dyDescent="0.2">
      <c r="A8" s="5" t="s">
        <v>10</v>
      </c>
      <c r="B8" s="5" t="s">
        <v>6</v>
      </c>
      <c r="C8" s="5" t="s">
        <v>198</v>
      </c>
    </row>
    <row r="10" spans="1:7" x14ac:dyDescent="0.2">
      <c r="A10" s="12" t="s">
        <v>12</v>
      </c>
      <c r="B10" s="12" t="s">
        <v>13</v>
      </c>
      <c r="C10" s="12" t="s">
        <v>14</v>
      </c>
      <c r="D10" s="12" t="s">
        <v>15</v>
      </c>
      <c r="E10" s="13" t="s">
        <v>203</v>
      </c>
      <c r="F10" s="13" t="s">
        <v>204</v>
      </c>
      <c r="G10" s="13" t="s">
        <v>205</v>
      </c>
    </row>
    <row r="11" spans="1:7" ht="59.25" customHeight="1" x14ac:dyDescent="0.2">
      <c r="A11" s="6" t="s">
        <v>4</v>
      </c>
      <c r="B11" s="6" t="s">
        <v>16</v>
      </c>
      <c r="C11" s="6" t="s">
        <v>17</v>
      </c>
      <c r="D11" s="4" t="s">
        <v>18</v>
      </c>
      <c r="E11" s="10">
        <v>17.399999999999999</v>
      </c>
      <c r="F11" s="10">
        <v>13.5</v>
      </c>
      <c r="G11" s="10">
        <f>E11*F11</f>
        <v>234.89999999999998</v>
      </c>
    </row>
    <row r="13" spans="1:7" x14ac:dyDescent="0.2">
      <c r="F13" s="8" t="s">
        <v>210</v>
      </c>
      <c r="G13" s="9">
        <f>G11</f>
        <v>234.89999999999998</v>
      </c>
    </row>
    <row r="15" spans="1:7" x14ac:dyDescent="0.2">
      <c r="A15" s="5" t="s">
        <v>5</v>
      </c>
      <c r="B15" s="5" t="s">
        <v>6</v>
      </c>
      <c r="C15" s="5" t="s">
        <v>250</v>
      </c>
    </row>
    <row r="16" spans="1:7" x14ac:dyDescent="0.2">
      <c r="A16" s="5" t="s">
        <v>8</v>
      </c>
      <c r="B16" s="5" t="s">
        <v>6</v>
      </c>
      <c r="C16" s="5" t="s">
        <v>197</v>
      </c>
    </row>
    <row r="17" spans="1:8" x14ac:dyDescent="0.2">
      <c r="A17" s="5" t="s">
        <v>10</v>
      </c>
      <c r="B17" s="5" t="s">
        <v>33</v>
      </c>
      <c r="C17" s="5" t="s">
        <v>199</v>
      </c>
    </row>
    <row r="19" spans="1:8" x14ac:dyDescent="0.2">
      <c r="A19" s="12" t="s">
        <v>12</v>
      </c>
      <c r="B19" s="12" t="s">
        <v>13</v>
      </c>
      <c r="C19" s="12" t="s">
        <v>14</v>
      </c>
      <c r="D19" s="12" t="s">
        <v>15</v>
      </c>
      <c r="E19" s="13" t="s">
        <v>203</v>
      </c>
      <c r="F19" s="13" t="s">
        <v>204</v>
      </c>
      <c r="G19" s="13" t="s">
        <v>205</v>
      </c>
    </row>
    <row r="20" spans="1:8" ht="99.75" x14ac:dyDescent="0.2">
      <c r="A20" s="6" t="s">
        <v>4</v>
      </c>
      <c r="B20" s="6" t="s">
        <v>35</v>
      </c>
      <c r="C20" s="6" t="s">
        <v>17</v>
      </c>
      <c r="D20" s="4" t="s">
        <v>36</v>
      </c>
      <c r="E20" s="10">
        <v>227.1</v>
      </c>
      <c r="F20" s="10">
        <v>13.5</v>
      </c>
      <c r="G20" s="9">
        <f>E20*F20</f>
        <v>3065.85</v>
      </c>
    </row>
    <row r="22" spans="1:8" ht="42.75" x14ac:dyDescent="0.2">
      <c r="A22" s="6" t="s">
        <v>29</v>
      </c>
      <c r="B22" s="6" t="s">
        <v>37</v>
      </c>
      <c r="C22" s="6" t="s">
        <v>17</v>
      </c>
      <c r="D22" s="4" t="s">
        <v>38</v>
      </c>
      <c r="E22" s="10">
        <v>17.39</v>
      </c>
      <c r="F22" s="10">
        <v>13.5</v>
      </c>
      <c r="G22" s="10">
        <f>E22*F22</f>
        <v>234.76500000000001</v>
      </c>
    </row>
    <row r="23" spans="1:8" x14ac:dyDescent="0.2">
      <c r="D23" s="7"/>
      <c r="H23" s="7"/>
    </row>
    <row r="24" spans="1:8" ht="213.75" x14ac:dyDescent="0.2">
      <c r="A24" s="6" t="s">
        <v>39</v>
      </c>
      <c r="B24" s="6" t="s">
        <v>40</v>
      </c>
      <c r="C24" s="6" t="s">
        <v>41</v>
      </c>
      <c r="D24" s="4" t="s">
        <v>42</v>
      </c>
      <c r="E24" s="9">
        <v>241.6</v>
      </c>
      <c r="F24" s="9">
        <v>10</v>
      </c>
      <c r="G24" s="9">
        <f>E24*F24</f>
        <v>2416</v>
      </c>
    </row>
    <row r="26" spans="1:8" ht="142.5" x14ac:dyDescent="0.2">
      <c r="A26" s="6" t="s">
        <v>44</v>
      </c>
      <c r="B26" s="6" t="s">
        <v>45</v>
      </c>
      <c r="C26" s="6" t="s">
        <v>41</v>
      </c>
      <c r="D26" s="4" t="s">
        <v>46</v>
      </c>
      <c r="E26" s="9">
        <v>149.79</v>
      </c>
      <c r="F26" s="9">
        <v>10</v>
      </c>
      <c r="G26" s="9">
        <f>E26*F26</f>
        <v>1497.8999999999999</v>
      </c>
    </row>
    <row r="28" spans="1:8" x14ac:dyDescent="0.2">
      <c r="D28" s="7"/>
      <c r="F28" s="8" t="s">
        <v>211</v>
      </c>
      <c r="G28" s="9">
        <f>SUM(G20:G26)</f>
        <v>7214.5149999999994</v>
      </c>
      <c r="H28" s="7"/>
    </row>
    <row r="29" spans="1:8" x14ac:dyDescent="0.2">
      <c r="D29" s="7"/>
      <c r="H29" s="7"/>
    </row>
    <row r="30" spans="1:8" x14ac:dyDescent="0.2">
      <c r="F30" s="13" t="s">
        <v>206</v>
      </c>
      <c r="G30" s="14">
        <f>G13+G28</f>
        <v>7449.4149999999991</v>
      </c>
    </row>
    <row r="31" spans="1:8" x14ac:dyDescent="0.2">
      <c r="H31" s="7"/>
    </row>
    <row r="33" spans="1:8" x14ac:dyDescent="0.2">
      <c r="A33" s="5" t="s">
        <v>5</v>
      </c>
      <c r="B33" s="5" t="s">
        <v>6</v>
      </c>
      <c r="C33" s="5" t="s">
        <v>250</v>
      </c>
    </row>
    <row r="34" spans="1:8" x14ac:dyDescent="0.2">
      <c r="A34" s="5" t="s">
        <v>8</v>
      </c>
      <c r="B34" s="5" t="s">
        <v>33</v>
      </c>
      <c r="C34" s="5" t="s">
        <v>207</v>
      </c>
    </row>
    <row r="35" spans="1:8" x14ac:dyDescent="0.2">
      <c r="A35" s="5" t="s">
        <v>10</v>
      </c>
      <c r="B35" s="5" t="s">
        <v>33</v>
      </c>
      <c r="C35" s="5" t="s">
        <v>199</v>
      </c>
    </row>
    <row r="37" spans="1:8" x14ac:dyDescent="0.2">
      <c r="A37" s="12" t="s">
        <v>12</v>
      </c>
      <c r="B37" s="12" t="s">
        <v>13</v>
      </c>
      <c r="C37" s="12" t="s">
        <v>14</v>
      </c>
      <c r="D37" s="12" t="s">
        <v>15</v>
      </c>
      <c r="E37" s="13" t="s">
        <v>203</v>
      </c>
      <c r="F37" s="13" t="s">
        <v>204</v>
      </c>
      <c r="G37" s="13" t="s">
        <v>205</v>
      </c>
    </row>
    <row r="38" spans="1:8" ht="213.75" x14ac:dyDescent="0.2">
      <c r="A38" s="6" t="s">
        <v>4</v>
      </c>
      <c r="B38" s="6" t="s">
        <v>40</v>
      </c>
      <c r="C38" s="6" t="s">
        <v>41</v>
      </c>
      <c r="D38" s="4" t="s">
        <v>42</v>
      </c>
      <c r="E38" s="9">
        <v>241.6</v>
      </c>
      <c r="F38" s="9">
        <v>10</v>
      </c>
      <c r="G38" s="9">
        <f>E38*F38</f>
        <v>2416</v>
      </c>
    </row>
    <row r="40" spans="1:8" x14ac:dyDescent="0.2">
      <c r="D40" s="7"/>
      <c r="F40" s="8" t="s">
        <v>212</v>
      </c>
      <c r="G40" s="9">
        <f>G38</f>
        <v>2416</v>
      </c>
      <c r="H40" s="7"/>
    </row>
    <row r="41" spans="1:8" x14ac:dyDescent="0.2">
      <c r="D41" s="7"/>
      <c r="H41" s="7"/>
    </row>
    <row r="42" spans="1:8" x14ac:dyDescent="0.2">
      <c r="D42" s="7"/>
      <c r="F42" s="13" t="s">
        <v>209</v>
      </c>
      <c r="G42" s="14">
        <f>G40</f>
        <v>2416</v>
      </c>
      <c r="H42" s="7"/>
    </row>
    <row r="45" spans="1:8" x14ac:dyDescent="0.2">
      <c r="A45" s="5" t="s">
        <v>5</v>
      </c>
      <c r="B45" s="5" t="s">
        <v>6</v>
      </c>
      <c r="C45" s="5" t="s">
        <v>250</v>
      </c>
    </row>
    <row r="46" spans="1:8" x14ac:dyDescent="0.2">
      <c r="A46" s="5" t="s">
        <v>8</v>
      </c>
      <c r="B46" s="5" t="s">
        <v>52</v>
      </c>
      <c r="C46" s="5" t="s">
        <v>208</v>
      </c>
    </row>
    <row r="47" spans="1:8" x14ac:dyDescent="0.2">
      <c r="A47" s="5" t="s">
        <v>10</v>
      </c>
      <c r="B47" s="5" t="s">
        <v>6</v>
      </c>
      <c r="C47" s="5" t="s">
        <v>198</v>
      </c>
    </row>
    <row r="49" spans="1:8" x14ac:dyDescent="0.2">
      <c r="A49" s="12" t="s">
        <v>12</v>
      </c>
      <c r="B49" s="12" t="s">
        <v>13</v>
      </c>
      <c r="C49" s="12" t="s">
        <v>14</v>
      </c>
      <c r="D49" s="12" t="s">
        <v>15</v>
      </c>
      <c r="E49" s="13" t="s">
        <v>203</v>
      </c>
      <c r="F49" s="13" t="s">
        <v>204</v>
      </c>
      <c r="G49" s="13" t="s">
        <v>205</v>
      </c>
    </row>
    <row r="50" spans="1:8" ht="71.25" x14ac:dyDescent="0.2">
      <c r="A50" s="6" t="s">
        <v>4</v>
      </c>
      <c r="B50" s="6" t="s">
        <v>16</v>
      </c>
      <c r="C50" s="6" t="s">
        <v>17</v>
      </c>
      <c r="D50" s="4" t="s">
        <v>18</v>
      </c>
      <c r="E50" s="9">
        <v>17.399999999999999</v>
      </c>
      <c r="F50" s="9">
        <v>12</v>
      </c>
      <c r="G50" s="9">
        <f>E50*F50</f>
        <v>208.79999999999998</v>
      </c>
    </row>
    <row r="52" spans="1:8" x14ac:dyDescent="0.2">
      <c r="D52" s="7"/>
      <c r="F52" s="8" t="s">
        <v>213</v>
      </c>
      <c r="G52" s="9">
        <f>G50</f>
        <v>208.79999999999998</v>
      </c>
      <c r="H52" s="7"/>
    </row>
    <row r="53" spans="1:8" x14ac:dyDescent="0.2">
      <c r="D53" s="7"/>
      <c r="H53" s="7"/>
    </row>
    <row r="54" spans="1:8" x14ac:dyDescent="0.2">
      <c r="A54" s="5" t="s">
        <v>5</v>
      </c>
      <c r="B54" s="5" t="s">
        <v>6</v>
      </c>
      <c r="C54" s="5" t="s">
        <v>250</v>
      </c>
    </row>
    <row r="55" spans="1:8" x14ac:dyDescent="0.2">
      <c r="A55" s="5" t="s">
        <v>8</v>
      </c>
      <c r="B55" s="5" t="s">
        <v>52</v>
      </c>
      <c r="C55" s="5" t="s">
        <v>208</v>
      </c>
    </row>
    <row r="56" spans="1:8" x14ac:dyDescent="0.2">
      <c r="A56" s="5" t="s">
        <v>10</v>
      </c>
      <c r="B56" s="5" t="s">
        <v>33</v>
      </c>
      <c r="C56" s="5" t="s">
        <v>199</v>
      </c>
    </row>
    <row r="58" spans="1:8" x14ac:dyDescent="0.2">
      <c r="A58" s="12" t="s">
        <v>12</v>
      </c>
      <c r="B58" s="12" t="s">
        <v>13</v>
      </c>
      <c r="C58" s="12" t="s">
        <v>14</v>
      </c>
      <c r="D58" s="12" t="s">
        <v>15</v>
      </c>
      <c r="E58" s="13" t="s">
        <v>203</v>
      </c>
      <c r="F58" s="13" t="s">
        <v>204</v>
      </c>
      <c r="G58" s="13" t="s">
        <v>205</v>
      </c>
    </row>
    <row r="59" spans="1:8" ht="99.75" x14ac:dyDescent="0.2">
      <c r="A59" s="6" t="s">
        <v>4</v>
      </c>
      <c r="B59" s="6" t="s">
        <v>35</v>
      </c>
      <c r="C59" s="6" t="s">
        <v>17</v>
      </c>
      <c r="D59" s="4" t="s">
        <v>36</v>
      </c>
      <c r="E59" s="9">
        <v>227.1</v>
      </c>
      <c r="F59" s="9">
        <v>12</v>
      </c>
      <c r="G59" s="9">
        <f>E59*F59</f>
        <v>2725.2</v>
      </c>
    </row>
    <row r="60" spans="1:8" x14ac:dyDescent="0.2">
      <c r="G60" s="9"/>
      <c r="H60" s="7"/>
    </row>
    <row r="61" spans="1:8" ht="42.75" x14ac:dyDescent="0.2">
      <c r="A61" s="6" t="s">
        <v>29</v>
      </c>
      <c r="B61" s="6" t="s">
        <v>37</v>
      </c>
      <c r="C61" s="6" t="s">
        <v>17</v>
      </c>
      <c r="D61" s="4" t="s">
        <v>38</v>
      </c>
      <c r="E61" s="9">
        <v>17.39</v>
      </c>
      <c r="F61" s="9">
        <v>12</v>
      </c>
      <c r="G61" s="9">
        <f t="shared" ref="G61:G65" si="0">E61*F61</f>
        <v>208.68</v>
      </c>
    </row>
    <row r="62" spans="1:8" x14ac:dyDescent="0.2">
      <c r="G62" s="9"/>
    </row>
    <row r="63" spans="1:8" ht="213.75" x14ac:dyDescent="0.2">
      <c r="A63" s="6" t="s">
        <v>39</v>
      </c>
      <c r="B63" s="6" t="s">
        <v>40</v>
      </c>
      <c r="C63" s="6" t="s">
        <v>41</v>
      </c>
      <c r="D63" s="4" t="s">
        <v>42</v>
      </c>
      <c r="E63" s="9">
        <v>241.6</v>
      </c>
      <c r="F63" s="9">
        <v>10</v>
      </c>
      <c r="G63" s="9">
        <f t="shared" si="0"/>
        <v>2416</v>
      </c>
    </row>
    <row r="64" spans="1:8" x14ac:dyDescent="0.2">
      <c r="G64" s="9"/>
      <c r="H64" s="7"/>
    </row>
    <row r="65" spans="1:8" ht="142.5" x14ac:dyDescent="0.2">
      <c r="A65" s="6" t="s">
        <v>44</v>
      </c>
      <c r="B65" s="6" t="s">
        <v>45</v>
      </c>
      <c r="C65" s="6" t="s">
        <v>41</v>
      </c>
      <c r="D65" s="4" t="s">
        <v>46</v>
      </c>
      <c r="E65" s="9">
        <v>149.79</v>
      </c>
      <c r="F65" s="9">
        <v>10</v>
      </c>
      <c r="G65" s="9">
        <f t="shared" si="0"/>
        <v>1497.8999999999999</v>
      </c>
    </row>
    <row r="66" spans="1:8" x14ac:dyDescent="0.2">
      <c r="H66" s="7"/>
    </row>
    <row r="67" spans="1:8" x14ac:dyDescent="0.2">
      <c r="F67" s="8" t="s">
        <v>214</v>
      </c>
      <c r="G67" s="9">
        <f>SUM(G59:G66)</f>
        <v>6847.7799999999988</v>
      </c>
      <c r="H67" s="7"/>
    </row>
    <row r="68" spans="1:8" x14ac:dyDescent="0.2">
      <c r="H68" s="7"/>
    </row>
    <row r="69" spans="1:8" x14ac:dyDescent="0.2">
      <c r="F69" s="13" t="s">
        <v>215</v>
      </c>
      <c r="G69" s="14">
        <f>G52+G67</f>
        <v>7056.579999999999</v>
      </c>
    </row>
    <row r="70" spans="1:8" x14ac:dyDescent="0.2">
      <c r="F70" s="8"/>
      <c r="G70" s="9"/>
    </row>
    <row r="71" spans="1:8" x14ac:dyDescent="0.2">
      <c r="A71" s="5" t="s">
        <v>5</v>
      </c>
      <c r="B71" s="5" t="s">
        <v>6</v>
      </c>
      <c r="C71" s="5" t="s">
        <v>250</v>
      </c>
    </row>
    <row r="72" spans="1:8" x14ac:dyDescent="0.2">
      <c r="A72" s="5" t="s">
        <v>8</v>
      </c>
      <c r="B72" s="5" t="s">
        <v>57</v>
      </c>
      <c r="C72" s="5" t="s">
        <v>216</v>
      </c>
    </row>
    <row r="73" spans="1:8" x14ac:dyDescent="0.2">
      <c r="A73" s="5" t="s">
        <v>10</v>
      </c>
      <c r="B73" s="5" t="s">
        <v>6</v>
      </c>
      <c r="C73" s="5" t="s">
        <v>198</v>
      </c>
    </row>
    <row r="75" spans="1:8" x14ac:dyDescent="0.2">
      <c r="A75" s="12" t="s">
        <v>12</v>
      </c>
      <c r="B75" s="12" t="s">
        <v>13</v>
      </c>
      <c r="C75" s="12" t="s">
        <v>14</v>
      </c>
      <c r="D75" s="12" t="s">
        <v>15</v>
      </c>
      <c r="E75" s="13" t="s">
        <v>203</v>
      </c>
      <c r="F75" s="13" t="s">
        <v>204</v>
      </c>
      <c r="G75" s="13" t="s">
        <v>205</v>
      </c>
    </row>
    <row r="76" spans="1:8" ht="28.5" x14ac:dyDescent="0.2">
      <c r="A76" s="6" t="s">
        <v>4</v>
      </c>
      <c r="B76" s="6" t="s">
        <v>59</v>
      </c>
      <c r="C76" s="6" t="s">
        <v>60</v>
      </c>
      <c r="D76" s="4" t="s">
        <v>61</v>
      </c>
      <c r="E76" s="9">
        <v>24.16</v>
      </c>
      <c r="F76" s="9">
        <v>105</v>
      </c>
      <c r="G76" s="9">
        <f>E76*F76</f>
        <v>2536.8000000000002</v>
      </c>
    </row>
    <row r="77" spans="1:8" x14ac:dyDescent="0.2">
      <c r="H77" s="7"/>
    </row>
    <row r="78" spans="1:8" ht="57.75" customHeight="1" x14ac:dyDescent="0.2">
      <c r="A78" s="6" t="s">
        <v>29</v>
      </c>
      <c r="B78" s="6" t="s">
        <v>16</v>
      </c>
      <c r="C78" s="6" t="s">
        <v>17</v>
      </c>
      <c r="D78" s="4" t="s">
        <v>18</v>
      </c>
      <c r="E78" s="9">
        <v>17.399999999999999</v>
      </c>
      <c r="F78" s="9">
        <v>45</v>
      </c>
      <c r="G78" s="9">
        <f>E78*F78</f>
        <v>782.99999999999989</v>
      </c>
    </row>
    <row r="80" spans="1:8" x14ac:dyDescent="0.2">
      <c r="D80" s="7"/>
      <c r="F80" s="8" t="s">
        <v>217</v>
      </c>
      <c r="G80" s="9">
        <f>SUM(G76:G78)</f>
        <v>3319.8</v>
      </c>
      <c r="H80" s="7"/>
    </row>
    <row r="82" spans="1:8" x14ac:dyDescent="0.2">
      <c r="A82" s="5" t="s">
        <v>5</v>
      </c>
      <c r="B82" s="5" t="s">
        <v>6</v>
      </c>
      <c r="C82" s="5" t="s">
        <v>250</v>
      </c>
    </row>
    <row r="83" spans="1:8" x14ac:dyDescent="0.2">
      <c r="A83" s="5" t="s">
        <v>8</v>
      </c>
      <c r="B83" s="5" t="s">
        <v>57</v>
      </c>
      <c r="C83" s="5" t="s">
        <v>216</v>
      </c>
    </row>
    <row r="84" spans="1:8" x14ac:dyDescent="0.2">
      <c r="A84" s="5" t="s">
        <v>10</v>
      </c>
      <c r="B84" s="5" t="s">
        <v>33</v>
      </c>
      <c r="C84" s="5" t="s">
        <v>199</v>
      </c>
    </row>
    <row r="86" spans="1:8" x14ac:dyDescent="0.2">
      <c r="A86" s="12" t="s">
        <v>12</v>
      </c>
      <c r="B86" s="12" t="s">
        <v>13</v>
      </c>
      <c r="C86" s="12" t="s">
        <v>14</v>
      </c>
      <c r="D86" s="12" t="s">
        <v>15</v>
      </c>
      <c r="E86" s="13" t="s">
        <v>203</v>
      </c>
      <c r="F86" s="13" t="s">
        <v>204</v>
      </c>
      <c r="G86" s="13" t="s">
        <v>205</v>
      </c>
    </row>
    <row r="87" spans="1:8" ht="42.75" x14ac:dyDescent="0.2">
      <c r="A87" s="6" t="s">
        <v>4</v>
      </c>
      <c r="B87" s="6" t="s">
        <v>37</v>
      </c>
      <c r="C87" s="6" t="s">
        <v>17</v>
      </c>
      <c r="D87" s="4" t="s">
        <v>38</v>
      </c>
      <c r="E87" s="9">
        <v>17.39</v>
      </c>
      <c r="F87" s="9">
        <v>45</v>
      </c>
      <c r="G87" s="9">
        <f>E87*F87</f>
        <v>782.55000000000007</v>
      </c>
    </row>
    <row r="88" spans="1:8" x14ac:dyDescent="0.2">
      <c r="E88" s="9"/>
      <c r="F88" s="9"/>
      <c r="G88" s="9"/>
      <c r="H88" s="7"/>
    </row>
    <row r="89" spans="1:8" ht="99.75" x14ac:dyDescent="0.2">
      <c r="A89" s="6" t="s">
        <v>29</v>
      </c>
      <c r="B89" s="6" t="s">
        <v>35</v>
      </c>
      <c r="C89" s="6" t="s">
        <v>17</v>
      </c>
      <c r="D89" s="4" t="s">
        <v>36</v>
      </c>
      <c r="E89" s="9">
        <v>227.1</v>
      </c>
      <c r="F89" s="9">
        <v>45</v>
      </c>
      <c r="G89" s="9">
        <f t="shared" ref="G89:G95" si="1">E89*F89</f>
        <v>10219.5</v>
      </c>
    </row>
    <row r="90" spans="1:8" x14ac:dyDescent="0.2">
      <c r="G90" s="9"/>
      <c r="H90" s="7"/>
    </row>
    <row r="91" spans="1:8" ht="213.75" x14ac:dyDescent="0.2">
      <c r="A91" s="6" t="s">
        <v>39</v>
      </c>
      <c r="B91" s="6" t="s">
        <v>40</v>
      </c>
      <c r="C91" s="6" t="s">
        <v>41</v>
      </c>
      <c r="D91" s="4" t="s">
        <v>42</v>
      </c>
      <c r="E91" s="9">
        <v>241.6</v>
      </c>
      <c r="F91" s="9">
        <v>160</v>
      </c>
      <c r="G91" s="9">
        <f t="shared" si="1"/>
        <v>38656</v>
      </c>
    </row>
    <row r="92" spans="1:8" x14ac:dyDescent="0.2">
      <c r="E92" s="9"/>
      <c r="F92" s="9"/>
      <c r="G92" s="9"/>
      <c r="H92" s="7"/>
    </row>
    <row r="93" spans="1:8" ht="142.5" x14ac:dyDescent="0.2">
      <c r="A93" s="6" t="s">
        <v>44</v>
      </c>
      <c r="B93" s="6" t="s">
        <v>45</v>
      </c>
      <c r="C93" s="6" t="s">
        <v>41</v>
      </c>
      <c r="D93" s="4" t="s">
        <v>46</v>
      </c>
      <c r="E93" s="9">
        <v>149.79</v>
      </c>
      <c r="F93" s="9">
        <v>50</v>
      </c>
      <c r="G93" s="9">
        <f t="shared" si="1"/>
        <v>7489.5</v>
      </c>
    </row>
    <row r="94" spans="1:8" x14ac:dyDescent="0.2">
      <c r="G94" s="9"/>
      <c r="H94" s="7"/>
    </row>
    <row r="95" spans="1:8" ht="142.5" x14ac:dyDescent="0.2">
      <c r="A95" s="6" t="s">
        <v>66</v>
      </c>
      <c r="B95" s="6" t="s">
        <v>105</v>
      </c>
      <c r="C95" s="6" t="s">
        <v>41</v>
      </c>
      <c r="D95" s="4" t="s">
        <v>106</v>
      </c>
      <c r="E95" s="9">
        <v>165</v>
      </c>
      <c r="F95" s="9">
        <v>15</v>
      </c>
      <c r="G95" s="9">
        <f t="shared" si="1"/>
        <v>2475</v>
      </c>
    </row>
    <row r="96" spans="1:8" x14ac:dyDescent="0.2">
      <c r="A96" s="6"/>
      <c r="B96" s="6"/>
      <c r="C96" s="6"/>
      <c r="D96" s="4"/>
      <c r="E96" s="9"/>
      <c r="F96" s="9"/>
      <c r="G96" s="9"/>
    </row>
    <row r="97" spans="1:8" x14ac:dyDescent="0.2">
      <c r="A97" s="6"/>
      <c r="B97" s="6"/>
      <c r="C97" s="6"/>
      <c r="D97" s="4"/>
      <c r="E97" s="9"/>
      <c r="F97" s="8" t="s">
        <v>219</v>
      </c>
      <c r="G97" s="9">
        <f>SUM(G87:G96)</f>
        <v>59622.55</v>
      </c>
    </row>
    <row r="98" spans="1:8" x14ac:dyDescent="0.2">
      <c r="A98" s="6"/>
      <c r="B98" s="6"/>
      <c r="C98" s="6"/>
      <c r="D98" s="4"/>
      <c r="E98" s="9"/>
      <c r="F98" s="9"/>
      <c r="G98" s="9"/>
    </row>
    <row r="99" spans="1:8" x14ac:dyDescent="0.2">
      <c r="A99" s="6"/>
      <c r="B99" s="6"/>
      <c r="C99" s="6"/>
      <c r="D99" s="4"/>
      <c r="E99" s="9"/>
      <c r="F99" s="13" t="s">
        <v>220</v>
      </c>
      <c r="G99" s="14">
        <f>G80+G97</f>
        <v>62942.350000000006</v>
      </c>
    </row>
    <row r="100" spans="1:8" x14ac:dyDescent="0.2">
      <c r="A100" s="6"/>
      <c r="B100" s="6"/>
      <c r="C100" s="6"/>
      <c r="D100" s="4"/>
      <c r="E100" s="9"/>
      <c r="F100" s="9"/>
      <c r="G100" s="9"/>
    </row>
    <row r="102" spans="1:8" x14ac:dyDescent="0.2">
      <c r="A102" s="5" t="s">
        <v>5</v>
      </c>
      <c r="B102" s="5" t="s">
        <v>6</v>
      </c>
      <c r="C102" s="5" t="s">
        <v>250</v>
      </c>
    </row>
    <row r="103" spans="1:8" x14ac:dyDescent="0.2">
      <c r="A103" s="5" t="s">
        <v>8</v>
      </c>
      <c r="B103" s="5" t="s">
        <v>108</v>
      </c>
      <c r="C103" s="5" t="s">
        <v>218</v>
      </c>
    </row>
    <row r="104" spans="1:8" x14ac:dyDescent="0.2">
      <c r="A104" s="5" t="s">
        <v>10</v>
      </c>
      <c r="B104" s="5" t="s">
        <v>6</v>
      </c>
      <c r="C104" s="5" t="s">
        <v>198</v>
      </c>
    </row>
    <row r="106" spans="1:8" x14ac:dyDescent="0.2">
      <c r="A106" s="12" t="s">
        <v>12</v>
      </c>
      <c r="B106" s="12" t="s">
        <v>13</v>
      </c>
      <c r="C106" s="12" t="s">
        <v>14</v>
      </c>
      <c r="D106" s="12" t="s">
        <v>15</v>
      </c>
      <c r="E106" s="13" t="s">
        <v>203</v>
      </c>
      <c r="F106" s="13" t="s">
        <v>204</v>
      </c>
      <c r="G106" s="13" t="s">
        <v>205</v>
      </c>
    </row>
    <row r="107" spans="1:8" ht="57.75" customHeight="1" x14ac:dyDescent="0.2">
      <c r="A107" s="6" t="s">
        <v>4</v>
      </c>
      <c r="B107" s="6" t="s">
        <v>16</v>
      </c>
      <c r="C107" s="6" t="s">
        <v>17</v>
      </c>
      <c r="D107" s="4" t="s">
        <v>18</v>
      </c>
      <c r="E107" s="9">
        <v>17.399999999999999</v>
      </c>
      <c r="F107" s="9">
        <v>17</v>
      </c>
      <c r="G107" s="9">
        <f>E107*F107</f>
        <v>295.79999999999995</v>
      </c>
    </row>
    <row r="109" spans="1:8" x14ac:dyDescent="0.2">
      <c r="D109" s="7"/>
      <c r="F109" s="8" t="s">
        <v>221</v>
      </c>
      <c r="G109" s="9">
        <f>G107</f>
        <v>295.79999999999995</v>
      </c>
      <c r="H109" s="7"/>
    </row>
    <row r="111" spans="1:8" x14ac:dyDescent="0.2">
      <c r="A111" s="5" t="s">
        <v>5</v>
      </c>
      <c r="B111" s="5" t="s">
        <v>6</v>
      </c>
      <c r="C111" s="5" t="s">
        <v>250</v>
      </c>
    </row>
    <row r="112" spans="1:8" x14ac:dyDescent="0.2">
      <c r="A112" s="5" t="s">
        <v>8</v>
      </c>
      <c r="B112" s="5" t="s">
        <v>108</v>
      </c>
      <c r="C112" s="5" t="s">
        <v>218</v>
      </c>
    </row>
    <row r="113" spans="1:8" x14ac:dyDescent="0.2">
      <c r="A113" s="5" t="s">
        <v>10</v>
      </c>
      <c r="B113" s="5" t="s">
        <v>33</v>
      </c>
      <c r="C113" s="5" t="s">
        <v>199</v>
      </c>
    </row>
    <row r="115" spans="1:8" x14ac:dyDescent="0.2">
      <c r="A115" s="12" t="s">
        <v>12</v>
      </c>
      <c r="B115" s="12" t="s">
        <v>13</v>
      </c>
      <c r="C115" s="12" t="s">
        <v>14</v>
      </c>
      <c r="D115" s="12" t="s">
        <v>15</v>
      </c>
      <c r="E115" s="13" t="s">
        <v>203</v>
      </c>
      <c r="F115" s="13" t="s">
        <v>204</v>
      </c>
      <c r="G115" s="13" t="s">
        <v>205</v>
      </c>
    </row>
    <row r="116" spans="1:8" ht="99.75" x14ac:dyDescent="0.2">
      <c r="A116" s="6" t="s">
        <v>4</v>
      </c>
      <c r="B116" s="6" t="s">
        <v>35</v>
      </c>
      <c r="C116" s="6" t="s">
        <v>17</v>
      </c>
      <c r="D116" s="4" t="s">
        <v>36</v>
      </c>
      <c r="E116" s="9">
        <v>227.1</v>
      </c>
      <c r="F116" s="9">
        <v>17</v>
      </c>
      <c r="G116" s="9">
        <f>E116*F116</f>
        <v>3860.7</v>
      </c>
    </row>
    <row r="117" spans="1:8" x14ac:dyDescent="0.2">
      <c r="G117" s="9"/>
      <c r="H117" s="7"/>
    </row>
    <row r="118" spans="1:8" ht="42.75" x14ac:dyDescent="0.2">
      <c r="A118" s="6" t="s">
        <v>29</v>
      </c>
      <c r="B118" s="6" t="s">
        <v>37</v>
      </c>
      <c r="C118" s="6" t="s">
        <v>17</v>
      </c>
      <c r="D118" s="4" t="s">
        <v>38</v>
      </c>
      <c r="E118" s="9">
        <v>17.39</v>
      </c>
      <c r="F118" s="9">
        <v>17</v>
      </c>
      <c r="G118" s="9">
        <f t="shared" ref="G118:G124" si="2">E118*F118</f>
        <v>295.63</v>
      </c>
    </row>
    <row r="119" spans="1:8" x14ac:dyDescent="0.2">
      <c r="G119" s="9"/>
      <c r="H119" s="7"/>
    </row>
    <row r="120" spans="1:8" ht="213.75" x14ac:dyDescent="0.2">
      <c r="A120" s="6" t="s">
        <v>39</v>
      </c>
      <c r="B120" s="6" t="s">
        <v>40</v>
      </c>
      <c r="C120" s="6" t="s">
        <v>41</v>
      </c>
      <c r="D120" s="4" t="s">
        <v>42</v>
      </c>
      <c r="E120" s="9">
        <v>241.6</v>
      </c>
      <c r="F120" s="9">
        <v>8.5</v>
      </c>
      <c r="G120" s="9">
        <f t="shared" si="2"/>
        <v>2053.6</v>
      </c>
    </row>
    <row r="121" spans="1:8" x14ac:dyDescent="0.2">
      <c r="G121" s="9"/>
      <c r="H121" s="7"/>
    </row>
    <row r="122" spans="1:8" ht="142.5" x14ac:dyDescent="0.2">
      <c r="A122" s="6" t="s">
        <v>44</v>
      </c>
      <c r="B122" s="6" t="s">
        <v>45</v>
      </c>
      <c r="C122" s="6" t="s">
        <v>41</v>
      </c>
      <c r="D122" s="4" t="s">
        <v>46</v>
      </c>
      <c r="E122" s="5">
        <v>149.79</v>
      </c>
      <c r="F122" s="5">
        <v>8.5</v>
      </c>
      <c r="G122" s="9">
        <f t="shared" si="2"/>
        <v>1273.2149999999999</v>
      </c>
    </row>
    <row r="123" spans="1:8" x14ac:dyDescent="0.2">
      <c r="G123" s="9"/>
      <c r="H123" s="7"/>
    </row>
    <row r="124" spans="1:8" ht="73.5" customHeight="1" x14ac:dyDescent="0.2">
      <c r="A124" s="6" t="s">
        <v>66</v>
      </c>
      <c r="B124" s="6" t="s">
        <v>115</v>
      </c>
      <c r="C124" s="6" t="s">
        <v>17</v>
      </c>
      <c r="D124" s="4" t="s">
        <v>116</v>
      </c>
      <c r="E124" s="5">
        <v>68.819999999999993</v>
      </c>
      <c r="F124" s="5">
        <v>17</v>
      </c>
      <c r="G124" s="9">
        <f t="shared" si="2"/>
        <v>1169.9399999999998</v>
      </c>
    </row>
    <row r="126" spans="1:8" x14ac:dyDescent="0.2">
      <c r="D126" s="7"/>
      <c r="F126" s="8" t="s">
        <v>222</v>
      </c>
      <c r="G126" s="9">
        <f>SUM(G116:G125)</f>
        <v>8653.0850000000009</v>
      </c>
      <c r="H126" s="7"/>
    </row>
    <row r="127" spans="1:8" x14ac:dyDescent="0.2">
      <c r="D127" s="7"/>
      <c r="H127" s="7"/>
    </row>
    <row r="128" spans="1:8" x14ac:dyDescent="0.2">
      <c r="F128" s="13" t="s">
        <v>223</v>
      </c>
      <c r="G128" s="14">
        <f>G109+G126</f>
        <v>8948.8850000000002</v>
      </c>
    </row>
    <row r="129" spans="1:8" x14ac:dyDescent="0.2">
      <c r="H129" s="7"/>
    </row>
    <row r="131" spans="1:8" x14ac:dyDescent="0.2">
      <c r="A131" s="5" t="s">
        <v>5</v>
      </c>
      <c r="B131" s="5" t="s">
        <v>6</v>
      </c>
      <c r="C131" s="5" t="s">
        <v>250</v>
      </c>
    </row>
    <row r="132" spans="1:8" x14ac:dyDescent="0.2">
      <c r="A132" s="5" t="s">
        <v>8</v>
      </c>
      <c r="B132" s="5" t="s">
        <v>117</v>
      </c>
      <c r="C132" s="5" t="s">
        <v>224</v>
      </c>
    </row>
    <row r="133" spans="1:8" x14ac:dyDescent="0.2">
      <c r="A133" s="5" t="s">
        <v>10</v>
      </c>
      <c r="B133" s="5" t="s">
        <v>6</v>
      </c>
      <c r="C133" s="5" t="s">
        <v>198</v>
      </c>
    </row>
    <row r="135" spans="1:8" x14ac:dyDescent="0.2">
      <c r="A135" s="12" t="s">
        <v>12</v>
      </c>
      <c r="B135" s="12" t="s">
        <v>13</v>
      </c>
      <c r="C135" s="12" t="s">
        <v>14</v>
      </c>
      <c r="D135" s="12" t="s">
        <v>15</v>
      </c>
      <c r="E135" s="13" t="s">
        <v>203</v>
      </c>
      <c r="F135" s="13" t="s">
        <v>204</v>
      </c>
      <c r="G135" s="13" t="s">
        <v>205</v>
      </c>
    </row>
    <row r="136" spans="1:8" ht="28.5" x14ac:dyDescent="0.2">
      <c r="A136" s="6" t="s">
        <v>4</v>
      </c>
      <c r="B136" s="6" t="s">
        <v>59</v>
      </c>
      <c r="C136" s="6" t="s">
        <v>60</v>
      </c>
      <c r="D136" s="4" t="s">
        <v>61</v>
      </c>
      <c r="E136" s="9">
        <v>24.16</v>
      </c>
      <c r="F136" s="9">
        <v>21</v>
      </c>
      <c r="G136" s="9">
        <f>E136*F136</f>
        <v>507.36</v>
      </c>
    </row>
    <row r="137" spans="1:8" x14ac:dyDescent="0.2">
      <c r="G137" s="9"/>
      <c r="H137" s="7"/>
    </row>
    <row r="138" spans="1:8" ht="57.75" customHeight="1" x14ac:dyDescent="0.2">
      <c r="A138" s="6" t="s">
        <v>29</v>
      </c>
      <c r="B138" s="6" t="s">
        <v>16</v>
      </c>
      <c r="C138" s="6" t="s">
        <v>17</v>
      </c>
      <c r="D138" s="4" t="s">
        <v>18</v>
      </c>
      <c r="E138" s="9">
        <v>17.399999999999999</v>
      </c>
      <c r="F138" s="9">
        <v>16</v>
      </c>
      <c r="G138" s="9">
        <f t="shared" ref="G138" si="3">E138*F138</f>
        <v>278.39999999999998</v>
      </c>
    </row>
    <row r="140" spans="1:8" x14ac:dyDescent="0.2">
      <c r="D140" s="7"/>
      <c r="F140" s="8" t="s">
        <v>225</v>
      </c>
      <c r="G140" s="9">
        <f>SUM(G136:G139)</f>
        <v>785.76</v>
      </c>
      <c r="H140" s="7"/>
    </row>
    <row r="141" spans="1:8" x14ac:dyDescent="0.2">
      <c r="H141" s="7"/>
    </row>
    <row r="143" spans="1:8" x14ac:dyDescent="0.2">
      <c r="A143" s="5" t="s">
        <v>5</v>
      </c>
      <c r="B143" s="5" t="s">
        <v>6</v>
      </c>
      <c r="C143" s="5" t="s">
        <v>250</v>
      </c>
    </row>
    <row r="144" spans="1:8" x14ac:dyDescent="0.2">
      <c r="A144" s="5" t="s">
        <v>8</v>
      </c>
      <c r="B144" s="5" t="s">
        <v>117</v>
      </c>
      <c r="C144" s="5" t="s">
        <v>224</v>
      </c>
    </row>
    <row r="145" spans="1:8" x14ac:dyDescent="0.2">
      <c r="A145" s="5" t="s">
        <v>10</v>
      </c>
      <c r="B145" s="5" t="s">
        <v>33</v>
      </c>
      <c r="C145" s="5" t="s">
        <v>199</v>
      </c>
    </row>
    <row r="147" spans="1:8" x14ac:dyDescent="0.2">
      <c r="A147" s="12" t="s">
        <v>12</v>
      </c>
      <c r="B147" s="12" t="s">
        <v>13</v>
      </c>
      <c r="C147" s="12" t="s">
        <v>14</v>
      </c>
      <c r="D147" s="12" t="s">
        <v>15</v>
      </c>
      <c r="E147" s="13" t="s">
        <v>203</v>
      </c>
      <c r="F147" s="13" t="s">
        <v>204</v>
      </c>
      <c r="G147" s="13" t="s">
        <v>205</v>
      </c>
    </row>
    <row r="148" spans="1:8" ht="99.75" x14ac:dyDescent="0.2">
      <c r="A148" s="6" t="s">
        <v>4</v>
      </c>
      <c r="B148" s="6" t="s">
        <v>35</v>
      </c>
      <c r="C148" s="6" t="s">
        <v>17</v>
      </c>
      <c r="D148" s="4" t="s">
        <v>36</v>
      </c>
      <c r="E148" s="9">
        <v>227.1</v>
      </c>
      <c r="F148" s="9">
        <v>16</v>
      </c>
      <c r="G148" s="9">
        <f>E148*F148</f>
        <v>3633.6</v>
      </c>
    </row>
    <row r="149" spans="1:8" x14ac:dyDescent="0.2">
      <c r="E149" s="9"/>
      <c r="F149" s="9"/>
      <c r="G149" s="9"/>
      <c r="H149" s="7"/>
    </row>
    <row r="150" spans="1:8" ht="42.75" x14ac:dyDescent="0.2">
      <c r="A150" s="6" t="s">
        <v>29</v>
      </c>
      <c r="B150" s="6" t="s">
        <v>37</v>
      </c>
      <c r="C150" s="6" t="s">
        <v>17</v>
      </c>
      <c r="D150" s="4" t="s">
        <v>38</v>
      </c>
      <c r="E150" s="9">
        <v>17.39</v>
      </c>
      <c r="F150" s="9">
        <v>16</v>
      </c>
      <c r="G150" s="9">
        <f t="shared" ref="G150:G156" si="4">E150*F150</f>
        <v>278.24</v>
      </c>
    </row>
    <row r="151" spans="1:8" x14ac:dyDescent="0.2">
      <c r="E151" s="9"/>
      <c r="F151" s="9"/>
      <c r="G151" s="9"/>
      <c r="H151" s="7"/>
    </row>
    <row r="152" spans="1:8" ht="213.75" x14ac:dyDescent="0.2">
      <c r="A152" s="6" t="s">
        <v>39</v>
      </c>
      <c r="B152" s="6" t="s">
        <v>40</v>
      </c>
      <c r="C152" s="6" t="s">
        <v>41</v>
      </c>
      <c r="D152" s="4" t="s">
        <v>42</v>
      </c>
      <c r="E152" s="9">
        <v>241.6</v>
      </c>
      <c r="F152" s="9">
        <v>8</v>
      </c>
      <c r="G152" s="9">
        <f t="shared" si="4"/>
        <v>1932.8</v>
      </c>
    </row>
    <row r="153" spans="1:8" x14ac:dyDescent="0.2">
      <c r="G153" s="9"/>
      <c r="H153" s="7"/>
    </row>
    <row r="154" spans="1:8" ht="142.5" x14ac:dyDescent="0.2">
      <c r="A154" s="6" t="s">
        <v>44</v>
      </c>
      <c r="B154" s="6" t="s">
        <v>45</v>
      </c>
      <c r="C154" s="6" t="s">
        <v>41</v>
      </c>
      <c r="D154" s="4" t="s">
        <v>46</v>
      </c>
      <c r="E154" s="9">
        <v>149.79</v>
      </c>
      <c r="F154" s="9">
        <v>8</v>
      </c>
      <c r="G154" s="9">
        <f t="shared" si="4"/>
        <v>1198.32</v>
      </c>
    </row>
    <row r="155" spans="1:8" x14ac:dyDescent="0.2">
      <c r="G155" s="9"/>
      <c r="H155" s="7"/>
    </row>
    <row r="156" spans="1:8" ht="73.5" customHeight="1" x14ac:dyDescent="0.2">
      <c r="A156" s="6" t="s">
        <v>66</v>
      </c>
      <c r="B156" s="6" t="s">
        <v>115</v>
      </c>
      <c r="C156" s="6" t="s">
        <v>17</v>
      </c>
      <c r="D156" s="4" t="s">
        <v>116</v>
      </c>
      <c r="E156" s="5">
        <v>68.819999999999993</v>
      </c>
      <c r="F156" s="5">
        <v>16</v>
      </c>
      <c r="G156" s="9">
        <f t="shared" si="4"/>
        <v>1101.1199999999999</v>
      </c>
    </row>
    <row r="158" spans="1:8" x14ac:dyDescent="0.2">
      <c r="D158" s="7"/>
      <c r="F158" s="8" t="s">
        <v>226</v>
      </c>
      <c r="G158" s="9">
        <f>SUM(G148:G157)</f>
        <v>8144.08</v>
      </c>
      <c r="H158" s="7"/>
    </row>
    <row r="159" spans="1:8" x14ac:dyDescent="0.2">
      <c r="D159" s="7"/>
      <c r="H159" s="7"/>
    </row>
    <row r="160" spans="1:8" x14ac:dyDescent="0.2">
      <c r="F160" s="13" t="s">
        <v>227</v>
      </c>
      <c r="G160" s="14">
        <f>G140+G158</f>
        <v>8929.84</v>
      </c>
    </row>
    <row r="161" spans="1:8" x14ac:dyDescent="0.2">
      <c r="H161" s="7"/>
    </row>
    <row r="163" spans="1:8" x14ac:dyDescent="0.2">
      <c r="A163" s="5" t="s">
        <v>5</v>
      </c>
      <c r="B163" s="5" t="s">
        <v>6</v>
      </c>
      <c r="C163" s="5" t="s">
        <v>250</v>
      </c>
    </row>
    <row r="164" spans="1:8" x14ac:dyDescent="0.2">
      <c r="A164" s="5" t="s">
        <v>8</v>
      </c>
      <c r="B164" s="5" t="s">
        <v>127</v>
      </c>
      <c r="C164" s="5" t="s">
        <v>201</v>
      </c>
    </row>
    <row r="165" spans="1:8" x14ac:dyDescent="0.2">
      <c r="A165" s="5" t="s">
        <v>10</v>
      </c>
      <c r="B165" s="5" t="s">
        <v>6</v>
      </c>
      <c r="C165" s="5" t="s">
        <v>198</v>
      </c>
    </row>
    <row r="167" spans="1:8" x14ac:dyDescent="0.2">
      <c r="A167" s="12" t="s">
        <v>12</v>
      </c>
      <c r="B167" s="12" t="s">
        <v>13</v>
      </c>
      <c r="C167" s="12" t="s">
        <v>14</v>
      </c>
      <c r="D167" s="12" t="s">
        <v>15</v>
      </c>
      <c r="E167" s="13" t="s">
        <v>203</v>
      </c>
      <c r="F167" s="13" t="s">
        <v>204</v>
      </c>
      <c r="G167" s="13" t="s">
        <v>205</v>
      </c>
    </row>
    <row r="168" spans="1:8" ht="59.25" customHeight="1" x14ac:dyDescent="0.2">
      <c r="A168" s="6" t="s">
        <v>4</v>
      </c>
      <c r="B168" s="6" t="s">
        <v>16</v>
      </c>
      <c r="C168" s="6" t="s">
        <v>17</v>
      </c>
      <c r="D168" s="4" t="s">
        <v>18</v>
      </c>
      <c r="E168" s="5">
        <v>17.399999999999999</v>
      </c>
      <c r="F168" s="5">
        <v>16</v>
      </c>
      <c r="G168" s="5">
        <f>E168*F168</f>
        <v>278.39999999999998</v>
      </c>
    </row>
    <row r="170" spans="1:8" x14ac:dyDescent="0.2">
      <c r="F170" s="8" t="s">
        <v>228</v>
      </c>
      <c r="G170" s="5">
        <f>G168</f>
        <v>278.39999999999998</v>
      </c>
      <c r="H170" s="7"/>
    </row>
    <row r="172" spans="1:8" x14ac:dyDescent="0.2">
      <c r="A172" s="5" t="s">
        <v>5</v>
      </c>
      <c r="B172" s="5" t="s">
        <v>6</v>
      </c>
      <c r="C172" s="5" t="s">
        <v>250</v>
      </c>
    </row>
    <row r="173" spans="1:8" x14ac:dyDescent="0.2">
      <c r="A173" s="5" t="s">
        <v>8</v>
      </c>
      <c r="B173" s="5" t="s">
        <v>127</v>
      </c>
      <c r="C173" s="5" t="s">
        <v>201</v>
      </c>
    </row>
    <row r="174" spans="1:8" x14ac:dyDescent="0.2">
      <c r="A174" s="5" t="s">
        <v>10</v>
      </c>
      <c r="B174" s="5" t="s">
        <v>33</v>
      </c>
      <c r="C174" s="5" t="s">
        <v>199</v>
      </c>
    </row>
    <row r="176" spans="1:8" x14ac:dyDescent="0.2">
      <c r="A176" s="12" t="s">
        <v>12</v>
      </c>
      <c r="B176" s="12" t="s">
        <v>13</v>
      </c>
      <c r="C176" s="12" t="s">
        <v>14</v>
      </c>
      <c r="D176" s="12" t="s">
        <v>15</v>
      </c>
      <c r="E176" s="13" t="s">
        <v>203</v>
      </c>
      <c r="F176" s="13" t="s">
        <v>204</v>
      </c>
      <c r="G176" s="13" t="s">
        <v>205</v>
      </c>
    </row>
    <row r="177" spans="1:8" ht="102.75" customHeight="1" x14ac:dyDescent="0.2">
      <c r="A177" s="6" t="s">
        <v>4</v>
      </c>
      <c r="B177" s="6" t="s">
        <v>35</v>
      </c>
      <c r="C177" s="6" t="s">
        <v>17</v>
      </c>
      <c r="D177" s="4" t="s">
        <v>36</v>
      </c>
      <c r="E177" s="9">
        <v>227.1</v>
      </c>
      <c r="F177" s="9">
        <v>16</v>
      </c>
      <c r="G177" s="9">
        <f>E177*F177</f>
        <v>3633.6</v>
      </c>
    </row>
    <row r="178" spans="1:8" x14ac:dyDescent="0.2">
      <c r="G178" s="9"/>
      <c r="H178" s="7"/>
    </row>
    <row r="179" spans="1:8" ht="42.75" x14ac:dyDescent="0.2">
      <c r="A179" s="6" t="s">
        <v>29</v>
      </c>
      <c r="B179" s="6" t="s">
        <v>37</v>
      </c>
      <c r="C179" s="6" t="s">
        <v>17</v>
      </c>
      <c r="D179" s="4" t="s">
        <v>38</v>
      </c>
      <c r="E179" s="9">
        <v>17.39</v>
      </c>
      <c r="F179" s="9">
        <v>16</v>
      </c>
      <c r="G179" s="9">
        <f t="shared" ref="G179:G185" si="5">E179*F179</f>
        <v>278.24</v>
      </c>
    </row>
    <row r="180" spans="1:8" x14ac:dyDescent="0.2">
      <c r="E180" s="9"/>
      <c r="F180" s="9"/>
      <c r="G180" s="9"/>
      <c r="H180" s="7"/>
    </row>
    <row r="181" spans="1:8" ht="213.75" x14ac:dyDescent="0.2">
      <c r="A181" s="6" t="s">
        <v>39</v>
      </c>
      <c r="B181" s="6" t="s">
        <v>40</v>
      </c>
      <c r="C181" s="6" t="s">
        <v>41</v>
      </c>
      <c r="D181" s="4" t="s">
        <v>42</v>
      </c>
      <c r="E181" s="9">
        <v>241.6</v>
      </c>
      <c r="F181" s="9">
        <v>8</v>
      </c>
      <c r="G181" s="9">
        <f t="shared" si="5"/>
        <v>1932.8</v>
      </c>
    </row>
    <row r="182" spans="1:8" x14ac:dyDescent="0.2">
      <c r="E182" s="9"/>
      <c r="F182" s="9"/>
      <c r="G182" s="9"/>
      <c r="H182" s="7"/>
    </row>
    <row r="183" spans="1:8" ht="142.5" x14ac:dyDescent="0.2">
      <c r="A183" s="6" t="s">
        <v>44</v>
      </c>
      <c r="B183" s="6" t="s">
        <v>45</v>
      </c>
      <c r="C183" s="6" t="s">
        <v>41</v>
      </c>
      <c r="D183" s="4" t="s">
        <v>46</v>
      </c>
      <c r="E183" s="9">
        <v>149.79</v>
      </c>
      <c r="F183" s="9">
        <v>8</v>
      </c>
      <c r="G183" s="9">
        <f t="shared" si="5"/>
        <v>1198.32</v>
      </c>
    </row>
    <row r="184" spans="1:8" x14ac:dyDescent="0.2">
      <c r="E184" s="9"/>
      <c r="F184" s="9"/>
      <c r="G184" s="9"/>
      <c r="H184" s="7"/>
    </row>
    <row r="185" spans="1:8" ht="85.5" x14ac:dyDescent="0.2">
      <c r="A185" s="6" t="s">
        <v>66</v>
      </c>
      <c r="B185" s="6" t="s">
        <v>115</v>
      </c>
      <c r="C185" s="6" t="s">
        <v>17</v>
      </c>
      <c r="D185" s="4" t="s">
        <v>116</v>
      </c>
      <c r="E185" s="9">
        <v>68.819999999999993</v>
      </c>
      <c r="F185" s="9">
        <v>8</v>
      </c>
      <c r="G185" s="9">
        <f t="shared" si="5"/>
        <v>550.55999999999995</v>
      </c>
    </row>
    <row r="187" spans="1:8" x14ac:dyDescent="0.2">
      <c r="D187" s="7"/>
      <c r="F187" s="8" t="s">
        <v>229</v>
      </c>
      <c r="G187" s="9">
        <f>SUM(G177:G186)</f>
        <v>7593.52</v>
      </c>
      <c r="H187" s="7"/>
    </row>
    <row r="188" spans="1:8" x14ac:dyDescent="0.2">
      <c r="D188" s="7"/>
      <c r="H188" s="7"/>
    </row>
    <row r="189" spans="1:8" x14ac:dyDescent="0.2">
      <c r="F189" s="13" t="s">
        <v>230</v>
      </c>
      <c r="G189" s="14">
        <f>G170+G187</f>
        <v>7871.92</v>
      </c>
    </row>
    <row r="190" spans="1:8" x14ac:dyDescent="0.2">
      <c r="H190" s="7"/>
    </row>
    <row r="192" spans="1:8" x14ac:dyDescent="0.2">
      <c r="A192" s="5" t="s">
        <v>5</v>
      </c>
      <c r="B192" s="5" t="s">
        <v>6</v>
      </c>
      <c r="C192" s="5" t="s">
        <v>250</v>
      </c>
    </row>
    <row r="193" spans="1:8" x14ac:dyDescent="0.2">
      <c r="A193" s="5" t="s">
        <v>8</v>
      </c>
      <c r="B193" s="5" t="s">
        <v>134</v>
      </c>
      <c r="C193" s="5" t="s">
        <v>233</v>
      </c>
    </row>
    <row r="194" spans="1:8" x14ac:dyDescent="0.2">
      <c r="A194" s="5" t="s">
        <v>10</v>
      </c>
      <c r="B194" s="5" t="s">
        <v>6</v>
      </c>
      <c r="C194" s="5" t="s">
        <v>198</v>
      </c>
    </row>
    <row r="196" spans="1:8" x14ac:dyDescent="0.2">
      <c r="A196" s="12" t="s">
        <v>12</v>
      </c>
      <c r="B196" s="12" t="s">
        <v>13</v>
      </c>
      <c r="C196" s="12" t="s">
        <v>14</v>
      </c>
      <c r="D196" s="12" t="s">
        <v>15</v>
      </c>
      <c r="E196" s="13" t="s">
        <v>203</v>
      </c>
      <c r="F196" s="13" t="s">
        <v>204</v>
      </c>
      <c r="G196" s="13" t="s">
        <v>205</v>
      </c>
    </row>
    <row r="197" spans="1:8" ht="28.5" x14ac:dyDescent="0.2">
      <c r="A197" s="6" t="s">
        <v>4</v>
      </c>
      <c r="B197" s="6" t="s">
        <v>59</v>
      </c>
      <c r="C197" s="6" t="s">
        <v>60</v>
      </c>
      <c r="D197" s="4" t="s">
        <v>61</v>
      </c>
      <c r="E197" s="9">
        <v>24.16</v>
      </c>
      <c r="F197" s="9">
        <v>8</v>
      </c>
      <c r="G197" s="9">
        <f>E197*F197</f>
        <v>193.28</v>
      </c>
    </row>
    <row r="198" spans="1:8" x14ac:dyDescent="0.2">
      <c r="G198" s="9"/>
      <c r="H198" s="7"/>
    </row>
    <row r="199" spans="1:8" ht="57" customHeight="1" x14ac:dyDescent="0.2">
      <c r="A199" s="6" t="s">
        <v>29</v>
      </c>
      <c r="B199" s="6" t="s">
        <v>16</v>
      </c>
      <c r="C199" s="6" t="s">
        <v>17</v>
      </c>
      <c r="D199" s="4" t="s">
        <v>18</v>
      </c>
      <c r="E199" s="9">
        <v>17.399999999999999</v>
      </c>
      <c r="F199" s="9">
        <v>88</v>
      </c>
      <c r="G199" s="9">
        <f t="shared" ref="G199" si="6">E199*F199</f>
        <v>1531.1999999999998</v>
      </c>
    </row>
    <row r="201" spans="1:8" x14ac:dyDescent="0.2">
      <c r="D201" s="7"/>
      <c r="F201" s="8" t="s">
        <v>231</v>
      </c>
      <c r="G201" s="9">
        <f>SUM(G197:G200)</f>
        <v>1724.4799999999998</v>
      </c>
      <c r="H201" s="7"/>
    </row>
    <row r="202" spans="1:8" x14ac:dyDescent="0.2">
      <c r="H202" s="7"/>
    </row>
    <row r="204" spans="1:8" x14ac:dyDescent="0.2">
      <c r="A204" s="5" t="s">
        <v>5</v>
      </c>
      <c r="B204" s="5" t="s">
        <v>6</v>
      </c>
      <c r="C204" s="5" t="s">
        <v>250</v>
      </c>
    </row>
    <row r="205" spans="1:8" x14ac:dyDescent="0.2">
      <c r="A205" s="5" t="s">
        <v>8</v>
      </c>
      <c r="B205" s="5" t="s">
        <v>134</v>
      </c>
      <c r="C205" s="5" t="s">
        <v>233</v>
      </c>
    </row>
    <row r="206" spans="1:8" x14ac:dyDescent="0.2">
      <c r="A206" s="5" t="s">
        <v>10</v>
      </c>
      <c r="B206" s="5" t="s">
        <v>33</v>
      </c>
      <c r="C206" s="5" t="s">
        <v>199</v>
      </c>
    </row>
    <row r="208" spans="1:8" s="12" customFormat="1" x14ac:dyDescent="0.2">
      <c r="A208" s="12" t="s">
        <v>12</v>
      </c>
      <c r="B208" s="12" t="s">
        <v>13</v>
      </c>
      <c r="C208" s="12" t="s">
        <v>14</v>
      </c>
      <c r="D208" s="12" t="s">
        <v>15</v>
      </c>
      <c r="E208" s="13" t="s">
        <v>203</v>
      </c>
      <c r="F208" s="13" t="s">
        <v>204</v>
      </c>
      <c r="G208" s="13" t="s">
        <v>205</v>
      </c>
    </row>
    <row r="209" spans="1:8" ht="99.75" x14ac:dyDescent="0.2">
      <c r="A209" s="6" t="s">
        <v>4</v>
      </c>
      <c r="B209" s="6" t="s">
        <v>35</v>
      </c>
      <c r="C209" s="6" t="s">
        <v>17</v>
      </c>
      <c r="D209" s="4" t="s">
        <v>36</v>
      </c>
      <c r="E209" s="9">
        <v>227.1</v>
      </c>
      <c r="F209" s="9">
        <v>88</v>
      </c>
      <c r="G209" s="9">
        <f>E209*F209</f>
        <v>19984.8</v>
      </c>
    </row>
    <row r="210" spans="1:8" x14ac:dyDescent="0.2">
      <c r="G210" s="9"/>
      <c r="H210" s="7"/>
    </row>
    <row r="211" spans="1:8" ht="42.75" x14ac:dyDescent="0.2">
      <c r="A211" s="6" t="s">
        <v>29</v>
      </c>
      <c r="B211" s="6" t="s">
        <v>37</v>
      </c>
      <c r="C211" s="6" t="s">
        <v>17</v>
      </c>
      <c r="D211" s="4" t="s">
        <v>38</v>
      </c>
      <c r="E211" s="9">
        <v>17.39</v>
      </c>
      <c r="F211" s="9">
        <v>88</v>
      </c>
      <c r="G211" s="9">
        <f t="shared" ref="G211:G217" si="7">E211*F211</f>
        <v>1530.3200000000002</v>
      </c>
    </row>
    <row r="212" spans="1:8" x14ac:dyDescent="0.2">
      <c r="E212" s="9"/>
      <c r="F212" s="9"/>
      <c r="G212" s="9"/>
      <c r="H212" s="7"/>
    </row>
    <row r="213" spans="1:8" ht="213.75" x14ac:dyDescent="0.2">
      <c r="A213" s="6" t="s">
        <v>39</v>
      </c>
      <c r="B213" s="6" t="s">
        <v>40</v>
      </c>
      <c r="C213" s="6" t="s">
        <v>41</v>
      </c>
      <c r="D213" s="4" t="s">
        <v>42</v>
      </c>
      <c r="E213" s="9">
        <v>241.6</v>
      </c>
      <c r="F213" s="9">
        <v>32</v>
      </c>
      <c r="G213" s="9">
        <f t="shared" si="7"/>
        <v>7731.2</v>
      </c>
    </row>
    <row r="214" spans="1:8" x14ac:dyDescent="0.2">
      <c r="E214" s="9"/>
      <c r="F214" s="9"/>
      <c r="G214" s="9"/>
      <c r="H214" s="7"/>
    </row>
    <row r="215" spans="1:8" ht="142.5" x14ac:dyDescent="0.2">
      <c r="A215" s="6" t="s">
        <v>44</v>
      </c>
      <c r="B215" s="6" t="s">
        <v>45</v>
      </c>
      <c r="C215" s="6" t="s">
        <v>41</v>
      </c>
      <c r="D215" s="4" t="s">
        <v>46</v>
      </c>
      <c r="E215" s="9">
        <v>149.79</v>
      </c>
      <c r="F215" s="9">
        <v>32</v>
      </c>
      <c r="G215" s="9">
        <f t="shared" si="7"/>
        <v>4793.28</v>
      </c>
    </row>
    <row r="216" spans="1:8" x14ac:dyDescent="0.2">
      <c r="E216" s="9"/>
      <c r="F216" s="9"/>
      <c r="G216" s="9"/>
      <c r="H216" s="7"/>
    </row>
    <row r="217" spans="1:8" ht="72" customHeight="1" x14ac:dyDescent="0.2">
      <c r="A217" s="6" t="s">
        <v>66</v>
      </c>
      <c r="B217" s="6" t="s">
        <v>115</v>
      </c>
      <c r="C217" s="6" t="s">
        <v>17</v>
      </c>
      <c r="D217" s="4" t="s">
        <v>116</v>
      </c>
      <c r="E217" s="9">
        <v>68.819999999999993</v>
      </c>
      <c r="F217" s="9">
        <v>56</v>
      </c>
      <c r="G217" s="9">
        <f t="shared" si="7"/>
        <v>3853.9199999999996</v>
      </c>
    </row>
    <row r="219" spans="1:8" x14ac:dyDescent="0.2">
      <c r="D219" s="7"/>
      <c r="F219" s="8" t="s">
        <v>232</v>
      </c>
      <c r="G219" s="9">
        <f>SUM(G209:G218)</f>
        <v>37893.519999999997</v>
      </c>
      <c r="H219" s="7"/>
    </row>
    <row r="220" spans="1:8" x14ac:dyDescent="0.2">
      <c r="D220" s="7"/>
      <c r="H220" s="7"/>
    </row>
    <row r="221" spans="1:8" x14ac:dyDescent="0.2">
      <c r="D221" s="7"/>
      <c r="F221" s="13" t="s">
        <v>234</v>
      </c>
      <c r="G221" s="14">
        <f>G201+G219</f>
        <v>39618</v>
      </c>
      <c r="H221" s="7"/>
    </row>
    <row r="222" spans="1:8" x14ac:dyDescent="0.2">
      <c r="D222" s="7"/>
      <c r="H222" s="7"/>
    </row>
    <row r="224" spans="1:8" x14ac:dyDescent="0.2">
      <c r="A224" s="5" t="s">
        <v>5</v>
      </c>
      <c r="B224" s="5" t="s">
        <v>6</v>
      </c>
      <c r="C224" s="5" t="s">
        <v>250</v>
      </c>
    </row>
    <row r="225" spans="1:8" x14ac:dyDescent="0.2">
      <c r="A225" s="5" t="s">
        <v>8</v>
      </c>
      <c r="B225" s="5" t="s">
        <v>146</v>
      </c>
      <c r="C225" s="5" t="s">
        <v>236</v>
      </c>
    </row>
    <row r="226" spans="1:8" x14ac:dyDescent="0.2">
      <c r="A226" s="5" t="s">
        <v>10</v>
      </c>
      <c r="B226" s="5" t="s">
        <v>6</v>
      </c>
      <c r="C226" s="5" t="s">
        <v>198</v>
      </c>
    </row>
    <row r="228" spans="1:8" x14ac:dyDescent="0.2">
      <c r="A228" s="12" t="s">
        <v>12</v>
      </c>
      <c r="B228" s="12" t="s">
        <v>13</v>
      </c>
      <c r="C228" s="12" t="s">
        <v>14</v>
      </c>
      <c r="D228" s="12" t="s">
        <v>15</v>
      </c>
      <c r="E228" s="13" t="s">
        <v>203</v>
      </c>
      <c r="F228" s="13" t="s">
        <v>204</v>
      </c>
      <c r="G228" s="13" t="s">
        <v>205</v>
      </c>
    </row>
    <row r="229" spans="1:8" ht="28.5" x14ac:dyDescent="0.2">
      <c r="A229" s="6" t="s">
        <v>4</v>
      </c>
      <c r="B229" s="6" t="s">
        <v>148</v>
      </c>
      <c r="C229" s="6" t="s">
        <v>17</v>
      </c>
      <c r="D229" s="4" t="s">
        <v>149</v>
      </c>
      <c r="E229" s="9">
        <v>33.81</v>
      </c>
      <c r="F229" s="9">
        <v>10</v>
      </c>
      <c r="G229" s="9">
        <f>E229*F229</f>
        <v>338.1</v>
      </c>
    </row>
    <row r="231" spans="1:8" x14ac:dyDescent="0.2">
      <c r="D231" s="7"/>
      <c r="F231" s="8" t="s">
        <v>235</v>
      </c>
      <c r="G231" s="9">
        <f>G229</f>
        <v>338.1</v>
      </c>
      <c r="H231" s="7"/>
    </row>
    <row r="232" spans="1:8" x14ac:dyDescent="0.2">
      <c r="H232" s="7"/>
    </row>
    <row r="234" spans="1:8" x14ac:dyDescent="0.2">
      <c r="A234" s="5" t="s">
        <v>5</v>
      </c>
      <c r="B234" s="5" t="s">
        <v>6</v>
      </c>
      <c r="C234" s="5" t="s">
        <v>250</v>
      </c>
    </row>
    <row r="235" spans="1:8" x14ac:dyDescent="0.2">
      <c r="A235" s="5" t="s">
        <v>8</v>
      </c>
      <c r="B235" s="5" t="s">
        <v>146</v>
      </c>
      <c r="C235" s="5" t="s">
        <v>236</v>
      </c>
    </row>
    <row r="236" spans="1:8" x14ac:dyDescent="0.2">
      <c r="A236" s="5" t="s">
        <v>10</v>
      </c>
      <c r="B236" s="5" t="s">
        <v>33</v>
      </c>
      <c r="C236" s="5" t="s">
        <v>199</v>
      </c>
    </row>
    <row r="238" spans="1:8" x14ac:dyDescent="0.2">
      <c r="A238" s="12" t="s">
        <v>12</v>
      </c>
      <c r="B238" s="12" t="s">
        <v>13</v>
      </c>
      <c r="C238" s="12" t="s">
        <v>14</v>
      </c>
      <c r="D238" s="12" t="s">
        <v>15</v>
      </c>
      <c r="E238" s="13" t="s">
        <v>203</v>
      </c>
      <c r="F238" s="13" t="s">
        <v>204</v>
      </c>
      <c r="G238" s="13" t="s">
        <v>205</v>
      </c>
    </row>
    <row r="239" spans="1:8" ht="213.75" x14ac:dyDescent="0.2">
      <c r="A239" s="6" t="s">
        <v>4</v>
      </c>
      <c r="B239" s="6" t="s">
        <v>40</v>
      </c>
      <c r="C239" s="6" t="s">
        <v>41</v>
      </c>
      <c r="D239" s="4" t="s">
        <v>42</v>
      </c>
      <c r="E239" s="9">
        <v>241.6</v>
      </c>
      <c r="F239" s="9">
        <v>30</v>
      </c>
      <c r="G239" s="9">
        <f>E239*F239</f>
        <v>7248</v>
      </c>
    </row>
    <row r="240" spans="1:8" x14ac:dyDescent="0.2">
      <c r="G240" s="9"/>
      <c r="H240" s="7"/>
    </row>
    <row r="241" spans="1:8" ht="142.5" x14ac:dyDescent="0.2">
      <c r="A241" s="6" t="s">
        <v>29</v>
      </c>
      <c r="B241" s="6" t="s">
        <v>154</v>
      </c>
      <c r="C241" s="6" t="s">
        <v>17</v>
      </c>
      <c r="D241" s="4" t="s">
        <v>155</v>
      </c>
      <c r="E241" s="5">
        <v>67.13</v>
      </c>
      <c r="F241" s="5">
        <v>10</v>
      </c>
      <c r="G241" s="9">
        <f t="shared" ref="G241" si="8">E241*F241</f>
        <v>671.3</v>
      </c>
    </row>
    <row r="243" spans="1:8" x14ac:dyDescent="0.2">
      <c r="D243" s="7"/>
      <c r="F243" s="8" t="s">
        <v>237</v>
      </c>
      <c r="G243" s="9">
        <f>SUM(G239:G242)</f>
        <v>7919.3</v>
      </c>
      <c r="H243" s="7"/>
    </row>
    <row r="245" spans="1:8" x14ac:dyDescent="0.2">
      <c r="F245" s="13" t="s">
        <v>238</v>
      </c>
      <c r="G245" s="14">
        <f>G231+G243</f>
        <v>8257.4</v>
      </c>
    </row>
    <row r="246" spans="1:8" x14ac:dyDescent="0.2">
      <c r="H246" s="7"/>
    </row>
    <row r="248" spans="1:8" x14ac:dyDescent="0.2">
      <c r="A248" s="5" t="s">
        <v>5</v>
      </c>
      <c r="B248" s="5" t="s">
        <v>6</v>
      </c>
      <c r="C248" s="5" t="s">
        <v>250</v>
      </c>
    </row>
    <row r="249" spans="1:8" x14ac:dyDescent="0.2">
      <c r="A249" s="5" t="s">
        <v>8</v>
      </c>
      <c r="B249" s="5" t="s">
        <v>76</v>
      </c>
      <c r="C249" s="5" t="s">
        <v>239</v>
      </c>
    </row>
    <row r="250" spans="1:8" x14ac:dyDescent="0.2">
      <c r="A250" s="5" t="s">
        <v>10</v>
      </c>
      <c r="B250" s="5" t="s">
        <v>33</v>
      </c>
      <c r="C250" s="5" t="s">
        <v>199</v>
      </c>
    </row>
    <row r="252" spans="1:8" x14ac:dyDescent="0.2">
      <c r="A252" s="12" t="s">
        <v>12</v>
      </c>
      <c r="B252" s="12" t="s">
        <v>13</v>
      </c>
      <c r="C252" s="12" t="s">
        <v>14</v>
      </c>
      <c r="D252" s="12" t="s">
        <v>15</v>
      </c>
      <c r="E252" s="13" t="s">
        <v>203</v>
      </c>
      <c r="F252" s="13" t="s">
        <v>204</v>
      </c>
      <c r="G252" s="13" t="s">
        <v>205</v>
      </c>
    </row>
    <row r="253" spans="1:8" ht="114" x14ac:dyDescent="0.2">
      <c r="A253" s="6" t="s">
        <v>4</v>
      </c>
      <c r="B253" s="6" t="s">
        <v>158</v>
      </c>
      <c r="C253" s="6" t="s">
        <v>159</v>
      </c>
      <c r="D253" s="4" t="s">
        <v>160</v>
      </c>
      <c r="E253" s="9">
        <v>18.760000000000002</v>
      </c>
      <c r="F253" s="9">
        <v>15</v>
      </c>
      <c r="G253" s="9">
        <f>E253*F253</f>
        <v>281.40000000000003</v>
      </c>
    </row>
    <row r="254" spans="1:8" x14ac:dyDescent="0.2">
      <c r="H254" s="7"/>
    </row>
    <row r="255" spans="1:8" ht="85.5" x14ac:dyDescent="0.2">
      <c r="A255" s="6" t="s">
        <v>29</v>
      </c>
      <c r="B255" s="6" t="s">
        <v>162</v>
      </c>
      <c r="C255" s="6" t="s">
        <v>163</v>
      </c>
      <c r="D255" s="4" t="s">
        <v>164</v>
      </c>
      <c r="E255" s="9">
        <v>61.69</v>
      </c>
      <c r="F255" s="9">
        <v>125</v>
      </c>
      <c r="G255" s="9">
        <f>E255*F255</f>
        <v>7711.25</v>
      </c>
    </row>
    <row r="257" spans="1:8" x14ac:dyDescent="0.2">
      <c r="D257" s="7"/>
      <c r="F257" s="8" t="s">
        <v>240</v>
      </c>
      <c r="G257" s="9">
        <f>SUM(G253:G256)</f>
        <v>7992.65</v>
      </c>
      <c r="H257" s="7"/>
    </row>
    <row r="259" spans="1:8" x14ac:dyDescent="0.2">
      <c r="F259" s="13" t="s">
        <v>241</v>
      </c>
      <c r="G259" s="14">
        <f>G257</f>
        <v>7992.65</v>
      </c>
    </row>
    <row r="260" spans="1:8" x14ac:dyDescent="0.2">
      <c r="H260" s="7"/>
    </row>
    <row r="262" spans="1:8" x14ac:dyDescent="0.2">
      <c r="A262" s="5" t="s">
        <v>5</v>
      </c>
      <c r="B262" s="5" t="s">
        <v>6</v>
      </c>
      <c r="C262" s="5" t="s">
        <v>250</v>
      </c>
    </row>
    <row r="263" spans="1:8" x14ac:dyDescent="0.2">
      <c r="A263" s="5" t="s">
        <v>8</v>
      </c>
      <c r="B263" s="5" t="s">
        <v>78</v>
      </c>
      <c r="C263" s="5" t="s">
        <v>242</v>
      </c>
    </row>
    <row r="264" spans="1:8" x14ac:dyDescent="0.2">
      <c r="A264" s="5" t="s">
        <v>10</v>
      </c>
      <c r="B264" s="5" t="s">
        <v>6</v>
      </c>
      <c r="C264" s="5" t="s">
        <v>198</v>
      </c>
    </row>
    <row r="266" spans="1:8" x14ac:dyDescent="0.2">
      <c r="A266" s="12" t="s">
        <v>12</v>
      </c>
      <c r="B266" s="12" t="s">
        <v>13</v>
      </c>
      <c r="C266" s="12" t="s">
        <v>14</v>
      </c>
      <c r="D266" s="12" t="s">
        <v>15</v>
      </c>
      <c r="E266" s="13" t="s">
        <v>203</v>
      </c>
      <c r="F266" s="13" t="s">
        <v>204</v>
      </c>
      <c r="G266" s="13" t="s">
        <v>205</v>
      </c>
    </row>
    <row r="267" spans="1:8" ht="45" customHeight="1" x14ac:dyDescent="0.2">
      <c r="A267" s="6" t="s">
        <v>4</v>
      </c>
      <c r="B267" s="6" t="s">
        <v>168</v>
      </c>
      <c r="C267" s="6" t="s">
        <v>17</v>
      </c>
      <c r="D267" s="4" t="s">
        <v>169</v>
      </c>
      <c r="E267" s="9">
        <v>14.5</v>
      </c>
      <c r="F267" s="9">
        <v>18</v>
      </c>
      <c r="G267" s="9">
        <f>E267*F267</f>
        <v>261</v>
      </c>
    </row>
    <row r="268" spans="1:8" x14ac:dyDescent="0.2">
      <c r="E268" s="9"/>
      <c r="F268" s="9"/>
      <c r="G268" s="9"/>
      <c r="H268" s="7"/>
    </row>
    <row r="269" spans="1:8" ht="57" customHeight="1" x14ac:dyDescent="0.2">
      <c r="A269" s="6" t="s">
        <v>29</v>
      </c>
      <c r="B269" s="6" t="s">
        <v>16</v>
      </c>
      <c r="C269" s="6" t="s">
        <v>17</v>
      </c>
      <c r="D269" s="4" t="s">
        <v>18</v>
      </c>
      <c r="E269" s="9">
        <v>17.399999999999999</v>
      </c>
      <c r="F269" s="9">
        <v>18</v>
      </c>
      <c r="G269" s="9">
        <f t="shared" ref="G269" si="9">E269*F269</f>
        <v>313.2</v>
      </c>
    </row>
    <row r="271" spans="1:8" x14ac:dyDescent="0.2">
      <c r="D271" s="7"/>
      <c r="F271" s="8" t="s">
        <v>243</v>
      </c>
      <c r="G271" s="9">
        <f>SUM(G267:G270)</f>
        <v>574.20000000000005</v>
      </c>
      <c r="H271" s="7"/>
    </row>
    <row r="272" spans="1:8" x14ac:dyDescent="0.2">
      <c r="H272" s="7"/>
    </row>
    <row r="274" spans="1:8" x14ac:dyDescent="0.2">
      <c r="A274" s="5" t="s">
        <v>5</v>
      </c>
      <c r="B274" s="5" t="s">
        <v>6</v>
      </c>
      <c r="C274" s="5" t="s">
        <v>250</v>
      </c>
    </row>
    <row r="275" spans="1:8" x14ac:dyDescent="0.2">
      <c r="A275" s="5" t="s">
        <v>8</v>
      </c>
      <c r="B275" s="5" t="s">
        <v>78</v>
      </c>
      <c r="C275" s="5" t="s">
        <v>242</v>
      </c>
    </row>
    <row r="276" spans="1:8" x14ac:dyDescent="0.2">
      <c r="A276" s="5" t="s">
        <v>10</v>
      </c>
      <c r="B276" s="5" t="s">
        <v>33</v>
      </c>
      <c r="C276" s="5" t="s">
        <v>199</v>
      </c>
    </row>
    <row r="278" spans="1:8" x14ac:dyDescent="0.2">
      <c r="A278" s="12" t="s">
        <v>12</v>
      </c>
      <c r="B278" s="12" t="s">
        <v>13</v>
      </c>
      <c r="C278" s="12" t="s">
        <v>14</v>
      </c>
      <c r="D278" s="12" t="s">
        <v>15</v>
      </c>
      <c r="E278" s="13" t="s">
        <v>203</v>
      </c>
      <c r="F278" s="13" t="s">
        <v>204</v>
      </c>
      <c r="G278" s="13" t="s">
        <v>205</v>
      </c>
    </row>
    <row r="279" spans="1:8" ht="45" customHeight="1" x14ac:dyDescent="0.2">
      <c r="A279" s="6" t="s">
        <v>4</v>
      </c>
      <c r="B279" s="6" t="s">
        <v>178</v>
      </c>
      <c r="C279" s="6" t="s">
        <v>17</v>
      </c>
      <c r="D279" s="4" t="s">
        <v>179</v>
      </c>
      <c r="E279" s="9">
        <v>85.04</v>
      </c>
      <c r="F279" s="9">
        <v>18</v>
      </c>
      <c r="G279" s="9">
        <f>E279*F279</f>
        <v>1530.72</v>
      </c>
    </row>
    <row r="280" spans="1:8" x14ac:dyDescent="0.2">
      <c r="G280" s="9"/>
      <c r="H280" s="7"/>
    </row>
    <row r="281" spans="1:8" ht="99.75" x14ac:dyDescent="0.2">
      <c r="A281" s="6" t="s">
        <v>29</v>
      </c>
      <c r="B281" s="6" t="s">
        <v>35</v>
      </c>
      <c r="C281" s="6" t="s">
        <v>17</v>
      </c>
      <c r="D281" s="4" t="s">
        <v>36</v>
      </c>
      <c r="E281" s="9">
        <v>227.1</v>
      </c>
      <c r="F281" s="9">
        <v>18</v>
      </c>
      <c r="G281" s="9">
        <f t="shared" ref="G281:G285" si="10">E281*F281</f>
        <v>4087.7999999999997</v>
      </c>
    </row>
    <row r="282" spans="1:8" x14ac:dyDescent="0.2">
      <c r="E282" s="9"/>
      <c r="F282" s="9"/>
      <c r="G282" s="9"/>
      <c r="H282" s="7"/>
    </row>
    <row r="283" spans="1:8" ht="42.75" x14ac:dyDescent="0.2">
      <c r="A283" s="6" t="s">
        <v>39</v>
      </c>
      <c r="B283" s="6" t="s">
        <v>37</v>
      </c>
      <c r="C283" s="6" t="s">
        <v>17</v>
      </c>
      <c r="D283" s="4" t="s">
        <v>38</v>
      </c>
      <c r="E283" s="9">
        <v>17.39</v>
      </c>
      <c r="F283" s="9">
        <v>18</v>
      </c>
      <c r="G283" s="9">
        <f t="shared" si="10"/>
        <v>313.02</v>
      </c>
    </row>
    <row r="284" spans="1:8" x14ac:dyDescent="0.2">
      <c r="E284" s="9"/>
      <c r="F284" s="9"/>
      <c r="G284" s="9"/>
      <c r="H284" s="7"/>
    </row>
    <row r="285" spans="1:8" ht="213.75" x14ac:dyDescent="0.2">
      <c r="A285" s="6" t="s">
        <v>44</v>
      </c>
      <c r="B285" s="6" t="s">
        <v>40</v>
      </c>
      <c r="C285" s="6" t="s">
        <v>41</v>
      </c>
      <c r="D285" s="4" t="s">
        <v>42</v>
      </c>
      <c r="E285" s="9">
        <v>241.6</v>
      </c>
      <c r="F285" s="9">
        <v>36</v>
      </c>
      <c r="G285" s="9">
        <f t="shared" si="10"/>
        <v>8697.6</v>
      </c>
    </row>
    <row r="287" spans="1:8" x14ac:dyDescent="0.2">
      <c r="D287" s="7"/>
      <c r="F287" s="8" t="s">
        <v>244</v>
      </c>
      <c r="G287" s="9">
        <f>SUM(G279:G286)</f>
        <v>14629.14</v>
      </c>
      <c r="H287" s="7"/>
    </row>
    <row r="289" spans="1:8" x14ac:dyDescent="0.2">
      <c r="A289" s="5" t="s">
        <v>5</v>
      </c>
      <c r="B289" s="5" t="s">
        <v>6</v>
      </c>
      <c r="C289" s="5" t="s">
        <v>250</v>
      </c>
    </row>
    <row r="290" spans="1:8" x14ac:dyDescent="0.2">
      <c r="A290" s="5" t="s">
        <v>8</v>
      </c>
      <c r="B290" s="5" t="s">
        <v>78</v>
      </c>
      <c r="C290" s="5" t="s">
        <v>242</v>
      </c>
    </row>
    <row r="291" spans="1:8" x14ac:dyDescent="0.2">
      <c r="A291" s="5" t="s">
        <v>10</v>
      </c>
      <c r="B291" s="5" t="s">
        <v>52</v>
      </c>
      <c r="C291" s="5" t="s">
        <v>246</v>
      </c>
    </row>
    <row r="293" spans="1:8" x14ac:dyDescent="0.2">
      <c r="A293" s="12" t="s">
        <v>12</v>
      </c>
      <c r="B293" s="12" t="s">
        <v>13</v>
      </c>
      <c r="C293" s="12" t="s">
        <v>14</v>
      </c>
      <c r="D293" s="12" t="s">
        <v>15</v>
      </c>
      <c r="E293" s="13" t="s">
        <v>203</v>
      </c>
      <c r="F293" s="13" t="s">
        <v>204</v>
      </c>
      <c r="G293" s="13" t="s">
        <v>205</v>
      </c>
    </row>
    <row r="294" spans="1:8" x14ac:dyDescent="0.2">
      <c r="A294" s="6" t="s">
        <v>4</v>
      </c>
      <c r="B294" s="6" t="s">
        <v>185</v>
      </c>
      <c r="C294" s="6" t="s">
        <v>186</v>
      </c>
      <c r="D294" s="4" t="s">
        <v>187</v>
      </c>
      <c r="E294" s="9">
        <v>1</v>
      </c>
      <c r="F294" s="9">
        <v>600</v>
      </c>
      <c r="G294" s="9">
        <f>E294*F294</f>
        <v>600</v>
      </c>
    </row>
    <row r="295" spans="1:8" x14ac:dyDescent="0.2">
      <c r="A295" s="6"/>
      <c r="B295" s="6"/>
      <c r="C295" s="6"/>
      <c r="D295" s="4"/>
      <c r="E295" s="9"/>
      <c r="F295" s="9"/>
      <c r="G295" s="9"/>
    </row>
    <row r="296" spans="1:8" x14ac:dyDescent="0.2">
      <c r="A296" s="6"/>
      <c r="B296" s="6"/>
      <c r="C296" s="6"/>
      <c r="D296" s="4"/>
      <c r="E296" s="9"/>
      <c r="F296" s="8" t="s">
        <v>247</v>
      </c>
      <c r="G296" s="9">
        <f>G294</f>
        <v>600</v>
      </c>
    </row>
    <row r="297" spans="1:8" x14ac:dyDescent="0.2">
      <c r="H297" s="7"/>
    </row>
    <row r="298" spans="1:8" x14ac:dyDescent="0.2">
      <c r="F298" s="13" t="s">
        <v>245</v>
      </c>
      <c r="G298" s="14">
        <f>G271+G287+G296</f>
        <v>15803.34</v>
      </c>
    </row>
    <row r="299" spans="1:8" x14ac:dyDescent="0.2">
      <c r="F299" s="13"/>
      <c r="G299" s="14"/>
    </row>
    <row r="300" spans="1:8" x14ac:dyDescent="0.2">
      <c r="F300" s="13"/>
      <c r="G300" s="14"/>
    </row>
    <row r="301" spans="1:8" x14ac:dyDescent="0.2">
      <c r="A301" s="5" t="s">
        <v>5</v>
      </c>
      <c r="B301" s="5" t="s">
        <v>6</v>
      </c>
      <c r="C301" s="5" t="s">
        <v>250</v>
      </c>
    </row>
    <row r="302" spans="1:8" x14ac:dyDescent="0.2">
      <c r="A302" s="5" t="s">
        <v>8</v>
      </c>
      <c r="B302" s="5" t="s">
        <v>80</v>
      </c>
      <c r="C302" s="5" t="s">
        <v>202</v>
      </c>
    </row>
    <row r="304" spans="1:8" x14ac:dyDescent="0.2">
      <c r="A304" s="12" t="s">
        <v>12</v>
      </c>
      <c r="B304" s="12" t="s">
        <v>13</v>
      </c>
      <c r="C304" s="12" t="s">
        <v>14</v>
      </c>
      <c r="D304" s="12" t="s">
        <v>15</v>
      </c>
      <c r="E304" s="13" t="s">
        <v>203</v>
      </c>
      <c r="F304" s="13" t="s">
        <v>204</v>
      </c>
      <c r="G304" s="13" t="s">
        <v>205</v>
      </c>
    </row>
    <row r="305" spans="1:8" ht="28.5" x14ac:dyDescent="0.2">
      <c r="A305" s="6" t="s">
        <v>4</v>
      </c>
      <c r="B305" s="6" t="s">
        <v>190</v>
      </c>
      <c r="C305" s="6" t="s">
        <v>186</v>
      </c>
      <c r="D305" s="4" t="s">
        <v>191</v>
      </c>
      <c r="E305" s="9">
        <v>2000</v>
      </c>
      <c r="F305" s="9">
        <v>1</v>
      </c>
      <c r="G305" s="9">
        <f>E305*F305</f>
        <v>2000</v>
      </c>
    </row>
    <row r="306" spans="1:8" x14ac:dyDescent="0.2">
      <c r="A306" s="6"/>
      <c r="B306" s="6"/>
      <c r="C306" s="6"/>
      <c r="E306" s="9"/>
      <c r="F306" s="9"/>
      <c r="G306" s="9"/>
      <c r="H306" s="7"/>
    </row>
    <row r="307" spans="1:8" ht="28.5" x14ac:dyDescent="0.2">
      <c r="A307" s="6" t="s">
        <v>29</v>
      </c>
      <c r="B307" s="6" t="s">
        <v>192</v>
      </c>
      <c r="C307" s="6" t="s">
        <v>186</v>
      </c>
      <c r="D307" s="4" t="s">
        <v>193</v>
      </c>
      <c r="E307" s="9">
        <v>2000</v>
      </c>
      <c r="F307" s="9">
        <v>1</v>
      </c>
      <c r="G307" s="9">
        <f t="shared" ref="G307:G309" si="11">E307*F307</f>
        <v>2000</v>
      </c>
    </row>
    <row r="308" spans="1:8" x14ac:dyDescent="0.2">
      <c r="A308" s="6"/>
      <c r="B308" s="6"/>
      <c r="C308" s="6"/>
      <c r="E308" s="9"/>
      <c r="F308" s="9"/>
      <c r="G308" s="9"/>
      <c r="H308" s="7"/>
    </row>
    <row r="309" spans="1:8" ht="28.5" x14ac:dyDescent="0.2">
      <c r="A309" s="6" t="s">
        <v>39</v>
      </c>
      <c r="B309" s="6" t="s">
        <v>194</v>
      </c>
      <c r="C309" s="6" t="s">
        <v>186</v>
      </c>
      <c r="D309" s="4" t="s">
        <v>195</v>
      </c>
      <c r="E309" s="9">
        <v>1250</v>
      </c>
      <c r="F309" s="9">
        <v>1</v>
      </c>
      <c r="G309" s="9">
        <f t="shared" si="11"/>
        <v>1250</v>
      </c>
    </row>
    <row r="310" spans="1:8" x14ac:dyDescent="0.2">
      <c r="A310" s="6"/>
      <c r="B310" s="6"/>
      <c r="C310" s="6"/>
      <c r="H310" s="7"/>
    </row>
    <row r="311" spans="1:8" x14ac:dyDescent="0.2">
      <c r="F311" s="13" t="s">
        <v>248</v>
      </c>
      <c r="G311" s="14">
        <f>SUM(G305:G310)</f>
        <v>5250</v>
      </c>
    </row>
    <row r="313" spans="1:8" ht="15" x14ac:dyDescent="0.2">
      <c r="F313" s="16" t="s">
        <v>249</v>
      </c>
      <c r="G313" s="15">
        <f>G30+G42+G69+G99+G128+G160+G189+G221+G245+G259+G298+G311+0.01</f>
        <v>182536.38999999998</v>
      </c>
    </row>
    <row r="315" spans="1:8" x14ac:dyDescent="0.2">
      <c r="F315" s="8" t="s">
        <v>251</v>
      </c>
      <c r="G315" s="9">
        <f>G313*0.13</f>
        <v>23729.7307</v>
      </c>
    </row>
    <row r="316" spans="1:8" x14ac:dyDescent="0.2">
      <c r="F316" s="8" t="s">
        <v>252</v>
      </c>
      <c r="G316" s="9">
        <f>G313*0.06</f>
        <v>10952.183399999998</v>
      </c>
    </row>
    <row r="318" spans="1:8" ht="15" x14ac:dyDescent="0.2">
      <c r="F318" s="16" t="s">
        <v>253</v>
      </c>
      <c r="G318" s="15">
        <f>SUM(G313:G317)</f>
        <v>217218.30409999998</v>
      </c>
    </row>
    <row r="320" spans="1:8" x14ac:dyDescent="0.2">
      <c r="F320" s="8" t="s">
        <v>254</v>
      </c>
      <c r="G320" s="9">
        <f>G318*0.21</f>
        <v>45615.843860999994</v>
      </c>
    </row>
    <row r="322" spans="6:7" ht="15" x14ac:dyDescent="0.2">
      <c r="F322" s="16" t="s">
        <v>255</v>
      </c>
      <c r="G322" s="15">
        <f>SUM(G318:G321)</f>
        <v>262834.14796099998</v>
      </c>
    </row>
  </sheetData>
  <pageMargins left="0.75" right="0.75" top="0.75" bottom="0.5" header="0.5" footer="0.7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9" ma:contentTypeDescription="Crea un document nou" ma:contentTypeScope="" ma:versionID="dec8e21c7615f9e87e0f3853600aa97e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c278fd6515a0446d3526286b88c67c61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  <xsd:element ref="ns3:DocOkM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  <xsd:element name="DocOkMA" ma:index="32" nillable="true" ma:displayName="Doc Ok MA" ma:format="DateOnly" ma:internalName="DocOkM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16116284</TMB_NumeroSolicitud>
    <TMB_Nota xmlns="c8de0594-42e2-4f26-8a69-9df094374455" xsi:nil="true"/>
    <h480fc279f9148aeb4afcdcf27073b87 xmlns="c8de0594-42e2-4f26-8a69-9df094374455">
      <Terms xmlns="http://schemas.microsoft.com/office/infopath/2007/PartnerControls"/>
    </h480fc279f9148aeb4afcdcf27073b87>
    <TMB_TitolLicitacio xmlns="c8de0594-42e2-4f26-8a69-9df094374455">16116284 - CE incidencies tunels</TMB_TitolLicitacio>
    <TMB_IDLicitacio xmlns="c8de0594-42e2-4f26-8a69-9df094374455">533203</TMB_IDLicitacio>
    <TMB_DataComiteWF xmlns="c8de0594-42e2-4f26-8a69-9df094374455" xsi:nil="true"/>
    <lcf76f155ced4ddcb4097134ff3c332f xmlns="b33c6233-2ab6-44e4-b566-b78dc0012292" xsi:nil="true"/>
    <TaxCatchAll xmlns="c8de0594-42e2-4f26-8a69-9df094374455" xsi:nil="true"/>
    <DocOkMA xmlns="b33c6233-2ab6-44e4-b566-b78dc0012292" xsi:nil="true"/>
    <g93776c333e34272ab15451ee7fa82be xmlns="c8de0594-42e2-4f26-8a69-9df094374455">
      <Terms xmlns="http://schemas.microsoft.com/office/infopath/2007/PartnerControls"/>
    </g93776c333e34272ab15451ee7fa82be>
    <ecb982cbbbba49edba287c0296970fd2 xmlns="c8de0594-42e2-4f26-8a69-9df094374455">
      <Terms xmlns="http://schemas.microsoft.com/office/infopath/2007/PartnerControls"/>
    </ecb982cbbbba49edba287c0296970fd2>
    <b82b7a08db3a4ab5a955c48b15659d84 xmlns="c8de0594-42e2-4f26-8a69-9df094374455">
      <Terms xmlns="http://schemas.microsoft.com/office/infopath/2007/PartnerControls"/>
    </b82b7a08db3a4ab5a955c48b15659d84>
    <TMB_Perfil xmlns="c8de0594-42e2-4f26-8a69-9df094374455">false</TMB_Perfil>
    <TMB_CA xmlns="c8de0594-42e2-4f26-8a69-9df094374455" xsi:nil="true"/>
    <TMB_CH_TipusDocu xmlns="c8de0594-42e2-4f26-8a69-9df094374455" xsi:nil="true"/>
    <b3a2275c509d4b0394d7e35eb2e777cd xmlns="c8de0594-42e2-4f26-8a69-9df094374455" xsi:nil="true"/>
    <TMB_DataAltres xmlns="c8de0594-42e2-4f26-8a69-9df094374455" xsi:nil="true"/>
    <TMB_OP xmlns="c8de0594-42e2-4f26-8a69-9df094374455" xsi:nil="true"/>
    <TMB_CC xmlns="c8de0594-42e2-4f26-8a69-9df094374455" xsi:nil="true"/>
  </documentManagement>
</p:properties>
</file>

<file path=customXml/itemProps1.xml><?xml version="1.0" encoding="utf-8"?>
<ds:datastoreItem xmlns:ds="http://schemas.openxmlformats.org/officeDocument/2006/customXml" ds:itemID="{6710E073-2E9E-4798-95E6-9A8357726370}"/>
</file>

<file path=customXml/itemProps2.xml><?xml version="1.0" encoding="utf-8"?>
<ds:datastoreItem xmlns:ds="http://schemas.openxmlformats.org/officeDocument/2006/customXml" ds:itemID="{121B81A3-CCCD-48B2-9A24-B404054EE67C}"/>
</file>

<file path=customXml/itemProps3.xml><?xml version="1.0" encoding="utf-8"?>
<ds:datastoreItem xmlns:ds="http://schemas.openxmlformats.org/officeDocument/2006/customXml" ds:itemID="{D29BEEE1-149C-443D-8B0E-C70E41288F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AMIDAMENTS</vt:lpstr>
      <vt:lpstr>PRESSUPOST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Latorre Redondo, Sergio</dc:creator>
  <cp:lastModifiedBy>Latorre Redondo, Sergio</cp:lastModifiedBy>
  <dcterms:created xsi:type="dcterms:W3CDTF">2025-12-16T07:41:06Z</dcterms:created>
  <dcterms:modified xsi:type="dcterms:W3CDTF">2025-12-16T13:16:58Z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/>
  </property>
  <property fmtid="{D5CDD505-2E9C-101B-9397-08002B2CF9AE}" pid="10" name="TMB_TipusDoc">
    <vt:lpwstr/>
  </property>
  <property fmtid="{D5CDD505-2E9C-101B-9397-08002B2CF9AE}" pid="11" name="TMB_Fase">
    <vt:lpwstr/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/>
  </property>
  <property fmtid="{D5CDD505-2E9C-101B-9397-08002B2CF9AE}" pid="15" name="b82b7a08db3a4ab5a955c48b15659d84">
    <vt:lpwstr/>
  </property>
  <property fmtid="{D5CDD505-2E9C-101B-9397-08002B2CF9AE}" pid="16" name="TMB_Plecs">
    <vt:lpwstr/>
  </property>
  <property fmtid="{D5CDD505-2E9C-101B-9397-08002B2CF9AE}" pid="17" name="h80888fb7b914359b90c46b7c452b251">
    <vt:lpwstr/>
  </property>
  <property fmtid="{D5CDD505-2E9C-101B-9397-08002B2CF9AE}" pid="18" name="TMB_LastProcessedHash">
    <vt:lpwstr>99e753326c51f3037c512fe5f4627cd7c0cf1816cc423af8b1d5632655029f30</vt:lpwstr>
  </property>
  <property fmtid="{D5CDD505-2E9C-101B-9397-08002B2CF9AE}" pid="19" name="o0f6527fa5184dfa91381007b0eb82df">
    <vt:lpwstr/>
  </property>
  <property fmtid="{D5CDD505-2E9C-101B-9397-08002B2CF9AE}" pid="20" name="ba05a5f98ed745b98d9dacf37bda167c">
    <vt:lpwstr/>
  </property>
  <property fmtid="{D5CDD505-2E9C-101B-9397-08002B2CF9AE}" pid="21" name="h3e189544f4e4582960eb2fb36374928">
    <vt:lpwstr/>
  </property>
</Properties>
</file>