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fs\Departaments\Manteniment\17 PLECS PER SERVEIS\2025\2025 exp 257-2025 Mancat25-2 (Lot 6)\Licitació\"/>
    </mc:Choice>
  </mc:AlternateContent>
  <xr:revisionPtr revIDLastSave="0" documentId="13_ncr:1_{1416DE64-272A-4CD4-9C4B-CFCD2F30F94F}" xr6:coauthVersionLast="47" xr6:coauthVersionMax="47" xr10:uidLastSave="{00000000-0000-0000-0000-000000000000}"/>
  <bookViews>
    <workbookView xWindow="16695" yWindow="-16335" windowWidth="29040" windowHeight="15720" tabRatio="923" xr2:uid="{00000000-000D-0000-FFFF-FFFF00000000}"/>
  </bookViews>
  <sheets>
    <sheet name="L6  S21" sheetId="5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6" l="1"/>
  <c r="K21" i="56"/>
  <c r="H6" i="56" l="1"/>
  <c r="H5" i="56"/>
  <c r="H21" i="56" l="1"/>
  <c r="K13" i="56" l="1"/>
  <c r="K14" i="56"/>
  <c r="K15" i="56"/>
  <c r="K16" i="56"/>
  <c r="H16" i="56"/>
  <c r="H15" i="56"/>
  <c r="H14" i="56"/>
  <c r="H13" i="56"/>
  <c r="H12" i="56"/>
  <c r="L21" i="56" l="1"/>
  <c r="L20" i="56"/>
  <c r="K20" i="56"/>
  <c r="H20" i="56"/>
  <c r="L19" i="56"/>
  <c r="K19" i="56"/>
  <c r="H19" i="56"/>
  <c r="L16" i="56"/>
  <c r="L12" i="56"/>
  <c r="K12" i="56"/>
  <c r="M6" i="56"/>
  <c r="K6" i="56"/>
  <c r="H7" i="56"/>
  <c r="M5" i="56"/>
  <c r="K5" i="56"/>
  <c r="O4" i="56"/>
  <c r="N3" i="56" s="1"/>
  <c r="K22" i="56" l="1"/>
  <c r="M22" i="56"/>
  <c r="K24" i="56"/>
  <c r="K7" i="56"/>
  <c r="M3" i="56"/>
  <c r="O6" i="56"/>
  <c r="K25" i="56" l="1"/>
</calcChain>
</file>

<file path=xl/sharedStrings.xml><?xml version="1.0" encoding="utf-8"?>
<sst xmlns="http://schemas.openxmlformats.org/spreadsheetml/2006/main" count="78" uniqueCount="41">
  <si>
    <t>Ut. hora operari especialista  per treballs de millora, reparació o nova instal·lació</t>
  </si>
  <si>
    <t>Ut. hora tècnic especialista per treballs de millora, reparació o nova instal·lació</t>
  </si>
  <si>
    <t>Increment preu materials per treballs de millora, reparació o nova instal·lació</t>
  </si>
  <si>
    <t>PART FIXA</t>
  </si>
  <si>
    <t>PART VARIABLE</t>
  </si>
  <si>
    <t>Treballs manteniment rutinaris</t>
  </si>
  <si>
    <t>Tasques incloses</t>
  </si>
  <si>
    <t>Preu màxim admès</t>
  </si>
  <si>
    <t>Unitats anuals estimades**</t>
  </si>
  <si>
    <t>Preu anual estimat</t>
  </si>
  <si>
    <t>Preu ofert licitador</t>
  </si>
  <si>
    <t>/servei</t>
  </si>
  <si>
    <t>u</t>
  </si>
  <si>
    <t>SUBTOTAL FIXA</t>
  </si>
  <si>
    <t>Treballs a demanda</t>
  </si>
  <si>
    <t>/u</t>
  </si>
  <si>
    <t>SUBTOTAL VARIABLE</t>
  </si>
  <si>
    <t>PRESSUPOST MÀXIM 3 ANYS CONTRACTE</t>
  </si>
  <si>
    <t>TOTAL 3 ANYS CONTRACTE</t>
  </si>
  <si>
    <t>Preu anual pel compliment íntegre del programa de manteniment del servei núm 21</t>
  </si>
  <si>
    <t>Preu anual de retén 24/7 per a reparacions urgents dels equips de la ETAP de L'Ampolla i EBo a Campredó</t>
  </si>
  <si>
    <t>Apartat 4.E) de l'Annex 2</t>
  </si>
  <si>
    <t>Apartat 4.A) i 4.C) de l'Annex 2</t>
  </si>
  <si>
    <t>Treballs de reparació i millora</t>
  </si>
  <si>
    <t>Apartat 4.D) de l'Annex 2</t>
  </si>
  <si>
    <t>€</t>
  </si>
  <si>
    <t>* Les unitats anuals estimades no representen unitats d'execució real en el contracte. Son simplement estimacions realitzades pel càlcul del pressupost i del VEC del contracte. Per tant, aquestes unitats es veuran totalment modificades durant l'execució real del contracte.</t>
  </si>
  <si>
    <t>Unitats anuals estimades*</t>
  </si>
  <si>
    <t>Caselles fixes</t>
  </si>
  <si>
    <t>Caselles a omplir pels licitadors</t>
  </si>
  <si>
    <t>Caselles calculades automaticament</t>
  </si>
  <si>
    <t>Preu unitari ofert licitador</t>
  </si>
  <si>
    <r>
      <t xml:space="preserve">Unitat de servei anual de manteniment compressor i xarxa aire </t>
    </r>
    <r>
      <rPr>
        <u/>
        <sz val="9"/>
        <color rgb="FF000000"/>
        <rFont val="Arial"/>
        <family val="2"/>
      </rPr>
      <t>addicional</t>
    </r>
    <r>
      <rPr>
        <sz val="9"/>
        <color indexed="8"/>
        <rFont val="Arial"/>
        <family val="2"/>
      </rPr>
      <t xml:space="preserve"> ETAP</t>
    </r>
  </si>
  <si>
    <t>Apartat 4.A) de l'Annex 2</t>
  </si>
  <si>
    <r>
      <t xml:space="preserve">Unitat de servei anual de manteniment compressor i xarxa aire </t>
    </r>
    <r>
      <rPr>
        <u/>
        <sz val="9"/>
        <color rgb="FF000000"/>
        <rFont val="Arial"/>
        <family val="2"/>
      </rPr>
      <t>addicional</t>
    </r>
    <r>
      <rPr>
        <sz val="9"/>
        <color indexed="8"/>
        <rFont val="Arial"/>
        <family val="2"/>
      </rPr>
      <t xml:space="preserve"> EB-10, EB-0, EB-3 i EB-5</t>
    </r>
  </si>
  <si>
    <t>Apartat 4.B) de l'Annex 2</t>
  </si>
  <si>
    <t>Inspecciones reglamentàries de les instal·lacions de xarxa d’aire A</t>
  </si>
  <si>
    <t>Inspecciones reglamentàries de les instal·lacions de xarxa d’aire B</t>
  </si>
  <si>
    <t>Inspecciones reglamentàries de les instal·lacions de xarxa d’aire C</t>
  </si>
  <si>
    <t>Apartat 4.C) de l'Annex 2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</si>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</sst>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9"/>
      <color indexed="8"/>
      <name val="Arial"/>
      <family val="2"/>
    </font>
    <font>
      <i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10"/>
      <color indexed="8"/>
      <name val="Aptos Narrow"/>
      <family val="2"/>
    </font>
    <font>
      <i/>
      <sz val="9"/>
      <name val="Calibri"/>
      <family val="2"/>
    </font>
    <font>
      <u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10" fontId="3" fillId="2" borderId="0" xfId="2" applyNumberFormat="1" applyFont="1" applyFill="1" applyAlignment="1">
      <alignment vertical="center" wrapText="1"/>
    </xf>
    <xf numFmtId="0" fontId="3" fillId="2" borderId="0" xfId="2" applyFont="1" applyFill="1" applyAlignment="1">
      <alignment vertical="center"/>
    </xf>
    <xf numFmtId="164" fontId="4" fillId="2" borderId="0" xfId="2" applyNumberFormat="1" applyFont="1" applyFill="1" applyAlignment="1" applyProtection="1">
      <alignment horizontal="right" vertical="center"/>
      <protection locked="0"/>
    </xf>
    <xf numFmtId="4" fontId="4" fillId="2" borderId="0" xfId="2" applyNumberFormat="1" applyFont="1" applyFill="1" applyAlignment="1">
      <alignment vertical="center"/>
    </xf>
    <xf numFmtId="0" fontId="0" fillId="4" borderId="0" xfId="0" applyFill="1"/>
    <xf numFmtId="0" fontId="1" fillId="4" borderId="0" xfId="3" applyFill="1"/>
    <xf numFmtId="0" fontId="1" fillId="4" borderId="0" xfId="0" applyFont="1" applyFill="1"/>
    <xf numFmtId="10" fontId="3" fillId="4" borderId="0" xfId="2" applyNumberFormat="1" applyFont="1" applyFill="1" applyAlignment="1">
      <alignment vertical="center" wrapText="1"/>
    </xf>
    <xf numFmtId="0" fontId="10" fillId="4" borderId="0" xfId="0" applyFont="1" applyFill="1"/>
    <xf numFmtId="10" fontId="10" fillId="4" borderId="0" xfId="0" applyNumberFormat="1" applyFont="1" applyFill="1"/>
    <xf numFmtId="4" fontId="7" fillId="2" borderId="0" xfId="2" applyNumberFormat="1" applyFont="1" applyFill="1" applyAlignment="1">
      <alignment horizontal="right" vertical="center"/>
    </xf>
    <xf numFmtId="165" fontId="3" fillId="4" borderId="0" xfId="2" applyNumberFormat="1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9" fillId="4" borderId="0" xfId="0" applyNumberFormat="1" applyFont="1" applyFill="1"/>
    <xf numFmtId="0" fontId="9" fillId="4" borderId="0" xfId="0" applyFont="1" applyFill="1"/>
    <xf numFmtId="0" fontId="12" fillId="4" borderId="0" xfId="0" applyFont="1" applyFill="1"/>
    <xf numFmtId="10" fontId="9" fillId="4" borderId="0" xfId="0" applyNumberFormat="1" applyFont="1" applyFill="1"/>
    <xf numFmtId="10" fontId="13" fillId="7" borderId="1" xfId="2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" fontId="7" fillId="2" borderId="0" xfId="2" applyNumberFormat="1" applyFont="1" applyFill="1" applyAlignment="1">
      <alignment vertical="center"/>
    </xf>
    <xf numFmtId="4" fontId="4" fillId="2" borderId="0" xfId="2" applyNumberFormat="1" applyFont="1" applyFill="1" applyAlignment="1">
      <alignment horizontal="center" vertical="center"/>
    </xf>
    <xf numFmtId="10" fontId="13" fillId="8" borderId="1" xfId="2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" fontId="7" fillId="4" borderId="0" xfId="2" applyNumberFormat="1" applyFont="1" applyFill="1" applyAlignment="1">
      <alignment horizontal="right" vertical="center"/>
    </xf>
    <xf numFmtId="165" fontId="13" fillId="4" borderId="0" xfId="2" applyNumberFormat="1" applyFont="1" applyFill="1" applyAlignment="1">
      <alignment horizontal="center" vertical="center"/>
    </xf>
    <xf numFmtId="4" fontId="7" fillId="4" borderId="0" xfId="2" applyNumberFormat="1" applyFont="1" applyFill="1" applyAlignment="1">
      <alignment vertical="center"/>
    </xf>
    <xf numFmtId="0" fontId="0" fillId="4" borderId="0" xfId="0" applyFill="1" applyAlignment="1">
      <alignment wrapText="1"/>
    </xf>
    <xf numFmtId="0" fontId="14" fillId="4" borderId="0" xfId="0" applyFont="1" applyFill="1" applyAlignment="1">
      <alignment horizontal="left" vertical="center" wrapText="1"/>
    </xf>
    <xf numFmtId="4" fontId="7" fillId="4" borderId="0" xfId="2" applyNumberFormat="1" applyFont="1" applyFill="1" applyAlignment="1">
      <alignment horizontal="center" vertical="center" wrapText="1"/>
    </xf>
    <xf numFmtId="4" fontId="7" fillId="4" borderId="0" xfId="2" applyNumberFormat="1" applyFont="1" applyFill="1" applyAlignment="1">
      <alignment horizontal="right" vertical="center" wrapText="1"/>
    </xf>
    <xf numFmtId="165" fontId="3" fillId="4" borderId="0" xfId="2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right"/>
    </xf>
    <xf numFmtId="10" fontId="10" fillId="4" borderId="0" xfId="0" applyNumberFormat="1" applyFont="1" applyFill="1" applyAlignment="1">
      <alignment wrapText="1"/>
    </xf>
    <xf numFmtId="164" fontId="9" fillId="4" borderId="0" xfId="0" applyNumberFormat="1" applyFont="1" applyFill="1" applyAlignment="1">
      <alignment wrapText="1"/>
    </xf>
    <xf numFmtId="0" fontId="9" fillId="4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10" fontId="15" fillId="2" borderId="0" xfId="2" applyNumberFormat="1" applyFont="1" applyFill="1" applyAlignment="1">
      <alignment vertical="center" wrapText="1"/>
    </xf>
    <xf numFmtId="165" fontId="8" fillId="4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10" fontId="13" fillId="8" borderId="4" xfId="2" applyNumberFormat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10" fontId="3" fillId="4" borderId="0" xfId="2" applyNumberFormat="1" applyFont="1" applyFill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/>
    </xf>
    <xf numFmtId="4" fontId="4" fillId="4" borderId="0" xfId="2" applyNumberFormat="1" applyFont="1" applyFill="1" applyAlignment="1">
      <alignment horizontal="left" vertical="center"/>
    </xf>
    <xf numFmtId="1" fontId="4" fillId="4" borderId="0" xfId="2" applyNumberFormat="1" applyFont="1" applyFill="1" applyAlignment="1">
      <alignment horizontal="right" vertical="center"/>
    </xf>
    <xf numFmtId="165" fontId="4" fillId="4" borderId="0" xfId="2" applyNumberFormat="1" applyFont="1" applyFill="1" applyAlignment="1">
      <alignment horizontal="left" vertical="center"/>
    </xf>
    <xf numFmtId="164" fontId="4" fillId="4" borderId="0" xfId="2" applyNumberFormat="1" applyFont="1" applyFill="1" applyAlignment="1" applyProtection="1">
      <alignment horizontal="center" vertical="center"/>
      <protection locked="0"/>
    </xf>
    <xf numFmtId="0" fontId="17" fillId="9" borderId="0" xfId="3" applyFont="1" applyFill="1"/>
    <xf numFmtId="0" fontId="17" fillId="3" borderId="0" xfId="3" applyFont="1" applyFill="1"/>
    <xf numFmtId="0" fontId="17" fillId="10" borderId="0" xfId="3" applyFont="1" applyFill="1"/>
    <xf numFmtId="0" fontId="17" fillId="4" borderId="0" xfId="3" applyFont="1" applyFill="1"/>
    <xf numFmtId="10" fontId="3" fillId="9" borderId="1" xfId="2" applyNumberFormat="1" applyFont="1" applyFill="1" applyBorder="1" applyAlignment="1">
      <alignment vertical="center" wrapText="1"/>
    </xf>
    <xf numFmtId="10" fontId="3" fillId="9" borderId="1" xfId="2" applyNumberFormat="1" applyFont="1" applyFill="1" applyBorder="1" applyAlignment="1">
      <alignment horizontal="center" vertical="center" wrapText="1"/>
    </xf>
    <xf numFmtId="164" fontId="4" fillId="9" borderId="2" xfId="2" applyNumberFormat="1" applyFont="1" applyFill="1" applyBorder="1" applyAlignment="1" applyProtection="1">
      <alignment horizontal="right" vertical="center"/>
      <protection locked="0"/>
    </xf>
    <xf numFmtId="4" fontId="4" fillId="9" borderId="3" xfId="2" applyNumberFormat="1" applyFont="1" applyFill="1" applyBorder="1" applyAlignment="1">
      <alignment vertical="center"/>
    </xf>
    <xf numFmtId="1" fontId="4" fillId="9" borderId="2" xfId="2" applyNumberFormat="1" applyFont="1" applyFill="1" applyBorder="1" applyAlignment="1">
      <alignment horizontal="right" vertical="center"/>
    </xf>
    <xf numFmtId="164" fontId="4" fillId="9" borderId="3" xfId="2" applyNumberFormat="1" applyFont="1" applyFill="1" applyBorder="1" applyAlignment="1">
      <alignment horizontal="left" vertical="center"/>
    </xf>
    <xf numFmtId="165" fontId="3" fillId="9" borderId="1" xfId="2" applyNumberFormat="1" applyFont="1" applyFill="1" applyBorder="1" applyAlignment="1">
      <alignment horizontal="center" vertical="center"/>
    </xf>
    <xf numFmtId="164" fontId="4" fillId="9" borderId="2" xfId="2" applyNumberFormat="1" applyFont="1" applyFill="1" applyBorder="1" applyAlignment="1">
      <alignment horizontal="center" vertical="center"/>
    </xf>
    <xf numFmtId="4" fontId="4" fillId="9" borderId="3" xfId="2" applyNumberFormat="1" applyFont="1" applyFill="1" applyBorder="1" applyAlignment="1">
      <alignment horizontal="left" vertical="center"/>
    </xf>
    <xf numFmtId="2" fontId="4" fillId="9" borderId="2" xfId="2" applyNumberFormat="1" applyFont="1" applyFill="1" applyBorder="1" applyAlignment="1">
      <alignment horizontal="right" vertical="center"/>
    </xf>
    <xf numFmtId="165" fontId="4" fillId="9" borderId="3" xfId="2" applyNumberFormat="1" applyFont="1" applyFill="1" applyBorder="1" applyAlignment="1">
      <alignment horizontal="left" vertical="center"/>
    </xf>
    <xf numFmtId="10" fontId="6" fillId="9" borderId="1" xfId="2" applyNumberFormat="1" applyFont="1" applyFill="1" applyBorder="1" applyAlignment="1">
      <alignment vertical="center" wrapText="1"/>
    </xf>
    <xf numFmtId="165" fontId="3" fillId="9" borderId="3" xfId="2" applyNumberFormat="1" applyFont="1" applyFill="1" applyBorder="1" applyAlignment="1">
      <alignment horizontal="center" vertical="center"/>
    </xf>
    <xf numFmtId="10" fontId="6" fillId="9" borderId="1" xfId="2" quotePrefix="1" applyNumberFormat="1" applyFont="1" applyFill="1" applyBorder="1" applyAlignment="1">
      <alignment vertical="center" wrapText="1"/>
    </xf>
    <xf numFmtId="9" fontId="4" fillId="9" borderId="2" xfId="1" applyFont="1" applyFill="1" applyBorder="1" applyAlignment="1">
      <alignment horizontal="right" vertical="center"/>
    </xf>
    <xf numFmtId="165" fontId="16" fillId="9" borderId="3" xfId="2" applyNumberFormat="1" applyFont="1" applyFill="1" applyBorder="1" applyAlignment="1">
      <alignment horizontal="left" vertical="center"/>
    </xf>
    <xf numFmtId="165" fontId="13" fillId="9" borderId="6" xfId="2" applyNumberFormat="1" applyFont="1" applyFill="1" applyBorder="1" applyAlignment="1">
      <alignment horizontal="center" vertical="center"/>
    </xf>
    <xf numFmtId="165" fontId="13" fillId="9" borderId="1" xfId="2" applyNumberFormat="1" applyFont="1" applyFill="1" applyBorder="1" applyAlignment="1">
      <alignment horizontal="center" vertical="center"/>
    </xf>
    <xf numFmtId="164" fontId="4" fillId="3" borderId="2" xfId="2" applyNumberFormat="1" applyFont="1" applyFill="1" applyBorder="1" applyAlignment="1" applyProtection="1">
      <alignment horizontal="right" vertical="center"/>
      <protection locked="0"/>
    </xf>
    <xf numFmtId="165" fontId="3" fillId="10" borderId="1" xfId="2" applyNumberFormat="1" applyFont="1" applyFill="1" applyBorder="1" applyAlignment="1">
      <alignment horizontal="center" vertical="center"/>
    </xf>
    <xf numFmtId="165" fontId="13" fillId="10" borderId="6" xfId="2" applyNumberFormat="1" applyFont="1" applyFill="1" applyBorder="1" applyAlignment="1">
      <alignment horizontal="center" vertical="center"/>
    </xf>
    <xf numFmtId="165" fontId="13" fillId="10" borderId="1" xfId="2" applyNumberFormat="1" applyFont="1" applyFill="1" applyBorder="1" applyAlignment="1">
      <alignment horizontal="center" vertical="center"/>
    </xf>
    <xf numFmtId="164" fontId="4" fillId="3" borderId="3" xfId="2" applyNumberFormat="1" applyFont="1" applyFill="1" applyBorder="1" applyAlignment="1">
      <alignment horizontal="right" vertical="center"/>
    </xf>
    <xf numFmtId="165" fontId="4" fillId="3" borderId="3" xfId="2" applyNumberFormat="1" applyFont="1" applyFill="1" applyBorder="1" applyAlignment="1">
      <alignment horizontal="left" vertical="center"/>
    </xf>
    <xf numFmtId="4" fontId="4" fillId="3" borderId="3" xfId="2" applyNumberFormat="1" applyFont="1" applyFill="1" applyBorder="1" applyAlignment="1">
      <alignment horizontal="left" vertical="center"/>
    </xf>
    <xf numFmtId="165" fontId="4" fillId="3" borderId="5" xfId="2" applyNumberFormat="1" applyFont="1" applyFill="1" applyBorder="1" applyAlignment="1">
      <alignment horizontal="left" vertical="center"/>
    </xf>
    <xf numFmtId="4" fontId="4" fillId="3" borderId="5" xfId="2" applyNumberFormat="1" applyFont="1" applyFill="1" applyBorder="1" applyAlignment="1">
      <alignment horizontal="left" vertical="center"/>
    </xf>
    <xf numFmtId="164" fontId="4" fillId="3" borderId="2" xfId="2" applyNumberFormat="1" applyFont="1" applyFill="1" applyBorder="1" applyAlignment="1" applyProtection="1">
      <alignment horizontal="center" vertical="center"/>
      <protection locked="0"/>
    </xf>
    <xf numFmtId="10" fontId="3" fillId="9" borderId="2" xfId="2" applyNumberFormat="1" applyFont="1" applyFill="1" applyBorder="1" applyAlignment="1">
      <alignment horizontal="center" vertical="center" wrapText="1"/>
    </xf>
    <xf numFmtId="164" fontId="4" fillId="9" borderId="2" xfId="2" applyNumberFormat="1" applyFont="1" applyFill="1" applyBorder="1" applyAlignment="1">
      <alignment horizontal="right" vertical="center"/>
    </xf>
    <xf numFmtId="1" fontId="4" fillId="9" borderId="5" xfId="2" applyNumberFormat="1" applyFont="1" applyFill="1" applyBorder="1" applyAlignment="1">
      <alignment horizontal="right" vertical="center"/>
    </xf>
    <xf numFmtId="165" fontId="3" fillId="9" borderId="7" xfId="2" applyNumberFormat="1" applyFont="1" applyFill="1" applyBorder="1" applyAlignment="1">
      <alignment horizontal="right" vertical="center"/>
    </xf>
    <xf numFmtId="4" fontId="4" fillId="9" borderId="8" xfId="2" applyNumberFormat="1" applyFont="1" applyFill="1" applyBorder="1" applyAlignment="1">
      <alignment horizontal="left" vertical="center"/>
    </xf>
    <xf numFmtId="165" fontId="3" fillId="9" borderId="2" xfId="2" applyNumberFormat="1" applyFont="1" applyFill="1" applyBorder="1" applyAlignment="1">
      <alignment horizontal="right" vertical="center"/>
    </xf>
    <xf numFmtId="165" fontId="3" fillId="9" borderId="9" xfId="2" applyNumberFormat="1" applyFont="1" applyFill="1" applyBorder="1" applyAlignment="1">
      <alignment horizontal="right" vertical="center"/>
    </xf>
    <xf numFmtId="4" fontId="4" fillId="9" borderId="10" xfId="2" applyNumberFormat="1" applyFont="1" applyFill="1" applyBorder="1" applyAlignment="1">
      <alignment horizontal="left" vertical="center"/>
    </xf>
    <xf numFmtId="0" fontId="4" fillId="3" borderId="2" xfId="1" applyNumberFormat="1" applyFont="1" applyFill="1" applyBorder="1" applyAlignment="1" applyProtection="1">
      <alignment horizontal="right" vertical="center"/>
      <protection locked="0"/>
    </xf>
    <xf numFmtId="164" fontId="13" fillId="8" borderId="1" xfId="2" applyNumberFormat="1" applyFont="1" applyFill="1" applyBorder="1" applyAlignment="1" applyProtection="1">
      <alignment horizontal="center" vertical="center"/>
      <protection locked="0"/>
    </xf>
    <xf numFmtId="164" fontId="13" fillId="8" borderId="1" xfId="2" applyNumberFormat="1" applyFont="1" applyFill="1" applyBorder="1" applyAlignment="1" applyProtection="1">
      <alignment horizontal="center" vertical="center" wrapText="1"/>
      <protection locked="0"/>
    </xf>
    <xf numFmtId="10" fontId="3" fillId="9" borderId="1" xfId="2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/>
    </xf>
    <xf numFmtId="164" fontId="13" fillId="7" borderId="1" xfId="2" applyNumberFormat="1" applyFont="1" applyFill="1" applyBorder="1" applyAlignment="1" applyProtection="1">
      <alignment horizontal="center" vertical="center"/>
      <protection locked="0"/>
    </xf>
    <xf numFmtId="164" fontId="13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>
      <alignment horizontal="center"/>
    </xf>
    <xf numFmtId="164" fontId="13" fillId="8" borderId="4" xfId="2" applyNumberFormat="1" applyFont="1" applyFill="1" applyBorder="1" applyAlignment="1" applyProtection="1">
      <alignment horizontal="center" vertical="center"/>
      <protection locked="0"/>
    </xf>
    <xf numFmtId="164" fontId="13" fillId="8" borderId="4" xfId="2" applyNumberFormat="1" applyFont="1" applyFill="1" applyBorder="1" applyAlignment="1" applyProtection="1">
      <alignment horizontal="center" vertical="center" wrapText="1"/>
      <protection locked="0"/>
    </xf>
  </cellXfs>
  <cellStyles count="5">
    <cellStyle name="Moneda 2" xfId="4" xr:uid="{00000000-0005-0000-0000-000001000000}"/>
    <cellStyle name="Normal" xfId="0" builtinId="0"/>
    <cellStyle name="Normal 2" xfId="3" xr:uid="{00000000-0005-0000-0000-000003000000}"/>
    <cellStyle name="Normal_Preus MOCCAT" xfId="2" xr:uid="{00000000-0005-0000-0000-000004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104C4-1892-442F-AB59-849BD5FD31DA}">
  <dimension ref="A1:AH250"/>
  <sheetViews>
    <sheetView tabSelected="1" workbookViewId="0">
      <selection activeCell="H23" sqref="H23"/>
    </sheetView>
  </sheetViews>
  <sheetFormatPr defaultColWidth="11.42578125" defaultRowHeight="12.75" x14ac:dyDescent="0.2"/>
  <cols>
    <col min="1" max="1" width="4.7109375" style="5" customWidth="1"/>
    <col min="2" max="2" width="105.7109375" customWidth="1"/>
    <col min="3" max="3" width="30" customWidth="1"/>
    <col min="4" max="4" width="14" customWidth="1"/>
    <col min="5" max="5" width="6.42578125" customWidth="1"/>
    <col min="6" max="6" width="8.5703125" style="40" customWidth="1"/>
    <col min="7" max="7" width="5" customWidth="1"/>
    <col min="8" max="8" width="14.28515625" customWidth="1"/>
    <col min="9" max="9" width="11.7109375" customWidth="1"/>
    <col min="10" max="10" width="6.7109375" customWidth="1"/>
    <col min="11" max="11" width="14.28515625" customWidth="1"/>
    <col min="12" max="12" width="11.42578125" style="5"/>
    <col min="13" max="13" width="11.85546875" style="5" customWidth="1"/>
    <col min="14" max="14" width="11.42578125" style="5"/>
    <col min="15" max="15" width="12" style="5" bestFit="1" customWidth="1"/>
    <col min="16" max="34" width="11.42578125" style="5"/>
  </cols>
  <sheetData>
    <row r="1" spans="1:34" s="5" customFormat="1" x14ac:dyDescent="0.2">
      <c r="F1" s="13"/>
    </row>
    <row r="2" spans="1:34" ht="20.25" x14ac:dyDescent="0.3">
      <c r="A2" s="16"/>
      <c r="B2" s="93" t="s">
        <v>3</v>
      </c>
      <c r="C2" s="93"/>
      <c r="D2" s="93"/>
      <c r="E2" s="93"/>
      <c r="F2" s="93"/>
      <c r="G2" s="93"/>
      <c r="H2" s="93"/>
      <c r="I2" s="93"/>
      <c r="J2" s="93"/>
      <c r="K2" s="93"/>
      <c r="L2" s="9"/>
      <c r="M2" s="9"/>
      <c r="N2" s="9"/>
      <c r="O2" s="9"/>
      <c r="P2" s="9"/>
      <c r="Q2" s="9"/>
      <c r="R2" s="9"/>
      <c r="S2" s="9"/>
    </row>
    <row r="3" spans="1:34" s="5" customFormat="1" x14ac:dyDescent="0.2">
      <c r="F3" s="13"/>
      <c r="L3" s="9"/>
      <c r="M3" s="17">
        <f>M4/O4</f>
        <v>0.69029113423791333</v>
      </c>
      <c r="N3" s="17">
        <f>N4/O4</f>
        <v>0.30970886576208667</v>
      </c>
      <c r="O3" s="15"/>
      <c r="P3" s="15"/>
      <c r="Q3" s="9"/>
      <c r="R3" s="9"/>
      <c r="S3" s="9"/>
    </row>
    <row r="4" spans="1:34" ht="24" customHeight="1" x14ac:dyDescent="0.2">
      <c r="A4" s="6"/>
      <c r="B4" s="18" t="s">
        <v>5</v>
      </c>
      <c r="C4" s="18" t="s">
        <v>6</v>
      </c>
      <c r="D4" s="94" t="s">
        <v>7</v>
      </c>
      <c r="E4" s="94"/>
      <c r="F4" s="95" t="s">
        <v>8</v>
      </c>
      <c r="G4" s="95"/>
      <c r="H4" s="19" t="s">
        <v>9</v>
      </c>
      <c r="I4" s="94" t="s">
        <v>10</v>
      </c>
      <c r="J4" s="94"/>
      <c r="K4" s="19" t="s">
        <v>9</v>
      </c>
      <c r="L4" s="9"/>
      <c r="M4" s="15">
        <v>52400</v>
      </c>
      <c r="N4" s="15">
        <v>23510</v>
      </c>
      <c r="O4" s="15">
        <f>M4+N4</f>
        <v>75910</v>
      </c>
      <c r="P4" s="15"/>
      <c r="Q4" s="7"/>
      <c r="R4" s="9"/>
      <c r="S4" s="9"/>
    </row>
    <row r="5" spans="1:34" x14ac:dyDescent="0.2">
      <c r="A5" s="6"/>
      <c r="B5" s="53" t="s">
        <v>19</v>
      </c>
      <c r="C5" s="54" t="s">
        <v>22</v>
      </c>
      <c r="D5" s="55">
        <v>34000</v>
      </c>
      <c r="E5" s="56" t="s">
        <v>11</v>
      </c>
      <c r="F5" s="57">
        <v>1</v>
      </c>
      <c r="G5" s="58" t="s">
        <v>12</v>
      </c>
      <c r="H5" s="59">
        <f>D5*F5</f>
        <v>34000</v>
      </c>
      <c r="I5" s="71"/>
      <c r="J5" s="75" t="s">
        <v>11</v>
      </c>
      <c r="K5" s="72">
        <f>I5*F5</f>
        <v>0</v>
      </c>
      <c r="L5" s="9"/>
      <c r="M5" s="14">
        <f>D5/M4</f>
        <v>0.64885496183206104</v>
      </c>
      <c r="N5" s="15">
        <v>1</v>
      </c>
      <c r="O5" s="15"/>
      <c r="P5" s="15"/>
      <c r="Q5" s="7"/>
      <c r="R5" s="9"/>
      <c r="S5" s="9"/>
    </row>
    <row r="6" spans="1:34" x14ac:dyDescent="0.2">
      <c r="A6" s="6"/>
      <c r="B6" s="53" t="s">
        <v>20</v>
      </c>
      <c r="C6" s="54" t="s">
        <v>35</v>
      </c>
      <c r="D6" s="55">
        <v>5400</v>
      </c>
      <c r="E6" s="56" t="s">
        <v>11</v>
      </c>
      <c r="F6" s="57">
        <v>1</v>
      </c>
      <c r="G6" s="58" t="s">
        <v>12</v>
      </c>
      <c r="H6" s="59">
        <f>D6*F6</f>
        <v>5400</v>
      </c>
      <c r="I6" s="71"/>
      <c r="J6" s="75" t="s">
        <v>11</v>
      </c>
      <c r="K6" s="72">
        <f>I6*F6</f>
        <v>0</v>
      </c>
      <c r="L6" s="9"/>
      <c r="M6" s="14">
        <f>I6*N6</f>
        <v>0</v>
      </c>
      <c r="N6" s="15">
        <v>1</v>
      </c>
      <c r="O6" s="14">
        <f>M5+M6</f>
        <v>0.64885496183206104</v>
      </c>
      <c r="P6" s="15"/>
      <c r="Q6" s="7"/>
      <c r="R6" s="9"/>
      <c r="S6" s="9"/>
    </row>
    <row r="7" spans="1:34" x14ac:dyDescent="0.2">
      <c r="B7" s="5"/>
      <c r="C7" s="5"/>
      <c r="D7" s="5"/>
      <c r="E7" s="5"/>
      <c r="F7" s="11"/>
      <c r="G7" s="11" t="s">
        <v>13</v>
      </c>
      <c r="H7" s="69">
        <f>H5+H6</f>
        <v>39400</v>
      </c>
      <c r="I7" s="20"/>
      <c r="J7" s="20"/>
      <c r="K7" s="73">
        <f>K5+K6</f>
        <v>0</v>
      </c>
      <c r="L7" s="9"/>
      <c r="M7" s="14"/>
      <c r="N7" s="15"/>
      <c r="O7" s="15"/>
      <c r="P7" s="15"/>
      <c r="Q7" s="7"/>
      <c r="R7" s="9"/>
      <c r="S7" s="9"/>
    </row>
    <row r="8" spans="1:34" x14ac:dyDescent="0.2">
      <c r="B8" s="5"/>
      <c r="C8" s="5"/>
      <c r="D8" s="5"/>
      <c r="E8" s="5"/>
      <c r="F8" s="13"/>
      <c r="G8" s="5"/>
      <c r="H8" s="5"/>
      <c r="I8" s="5"/>
      <c r="J8" s="5"/>
      <c r="K8" s="5"/>
      <c r="L8" s="9"/>
      <c r="M8" s="14"/>
      <c r="N8" s="15"/>
      <c r="O8" s="15"/>
      <c r="P8" s="15"/>
      <c r="Q8" s="7"/>
      <c r="R8" s="9"/>
      <c r="S8" s="9"/>
    </row>
    <row r="9" spans="1:34" ht="20.25" x14ac:dyDescent="0.3">
      <c r="A9" s="16"/>
      <c r="B9" s="96" t="s">
        <v>4</v>
      </c>
      <c r="C9" s="96"/>
      <c r="D9" s="96"/>
      <c r="E9" s="96"/>
      <c r="F9" s="96"/>
      <c r="G9" s="96"/>
      <c r="H9" s="96"/>
      <c r="I9" s="96"/>
      <c r="J9" s="96"/>
      <c r="K9" s="96"/>
      <c r="L9" s="9"/>
      <c r="M9" s="9"/>
      <c r="N9" s="9"/>
      <c r="O9" s="9"/>
      <c r="P9" s="9"/>
      <c r="Q9" s="9"/>
      <c r="R9" s="9"/>
      <c r="S9" s="9"/>
    </row>
    <row r="10" spans="1:34" ht="13.9" customHeight="1" x14ac:dyDescent="0.2">
      <c r="B10" s="1"/>
      <c r="C10" s="1"/>
      <c r="D10" s="3"/>
      <c r="E10" s="4"/>
      <c r="F10" s="21"/>
      <c r="G10" s="4"/>
      <c r="H10" s="2"/>
      <c r="I10" s="3"/>
      <c r="J10" s="4"/>
      <c r="K10" s="2"/>
      <c r="L10" s="9"/>
      <c r="M10" s="14">
        <v>23510</v>
      </c>
      <c r="N10" s="15"/>
      <c r="O10" s="15"/>
      <c r="P10" s="15"/>
      <c r="Q10" s="7"/>
      <c r="R10" s="9"/>
      <c r="S10" s="9"/>
    </row>
    <row r="11" spans="1:34" ht="26.25" customHeight="1" x14ac:dyDescent="0.2">
      <c r="B11" s="41" t="s">
        <v>14</v>
      </c>
      <c r="C11" s="41" t="s">
        <v>6</v>
      </c>
      <c r="D11" s="97" t="s">
        <v>7</v>
      </c>
      <c r="E11" s="97"/>
      <c r="F11" s="98" t="s">
        <v>27</v>
      </c>
      <c r="G11" s="98"/>
      <c r="H11" s="42" t="s">
        <v>9</v>
      </c>
      <c r="I11" s="98" t="s">
        <v>31</v>
      </c>
      <c r="J11" s="98"/>
      <c r="K11" s="42" t="s">
        <v>9</v>
      </c>
      <c r="L11" s="9"/>
      <c r="M11" s="14">
        <v>23510</v>
      </c>
      <c r="N11" s="15"/>
      <c r="O11" s="15"/>
      <c r="P11" s="15"/>
      <c r="Q11" s="7"/>
      <c r="R11" s="9"/>
      <c r="S11" s="9"/>
    </row>
    <row r="12" spans="1:34" ht="12.75" customHeight="1" x14ac:dyDescent="0.2">
      <c r="B12" s="53" t="s">
        <v>32</v>
      </c>
      <c r="C12" s="54" t="s">
        <v>33</v>
      </c>
      <c r="D12" s="82">
        <v>2000</v>
      </c>
      <c r="E12" s="61" t="s">
        <v>15</v>
      </c>
      <c r="F12" s="57">
        <v>1</v>
      </c>
      <c r="G12" s="63" t="s">
        <v>12</v>
      </c>
      <c r="H12" s="59">
        <f t="shared" ref="H12:H16" si="0">F12*D12</f>
        <v>2000</v>
      </c>
      <c r="I12" s="80"/>
      <c r="J12" s="76" t="s">
        <v>15</v>
      </c>
      <c r="K12" s="72">
        <f t="shared" ref="K12:K16" si="1">I12*F12</f>
        <v>0</v>
      </c>
      <c r="L12" s="14">
        <f>I12*M12</f>
        <v>0</v>
      </c>
      <c r="M12" s="15">
        <v>61</v>
      </c>
      <c r="N12" s="15"/>
      <c r="O12" s="15"/>
      <c r="P12" s="7"/>
      <c r="Q12" s="9"/>
      <c r="R12" s="9"/>
      <c r="AH12"/>
    </row>
    <row r="13" spans="1:34" ht="12.75" customHeight="1" x14ac:dyDescent="0.2">
      <c r="B13" s="53" t="s">
        <v>34</v>
      </c>
      <c r="C13" s="81" t="s">
        <v>39</v>
      </c>
      <c r="D13" s="82">
        <v>500</v>
      </c>
      <c r="E13" s="61" t="s">
        <v>15</v>
      </c>
      <c r="F13" s="83">
        <v>1</v>
      </c>
      <c r="G13" s="63" t="s">
        <v>12</v>
      </c>
      <c r="H13" s="59">
        <f t="shared" si="0"/>
        <v>500</v>
      </c>
      <c r="I13" s="80"/>
      <c r="J13" s="76" t="s">
        <v>15</v>
      </c>
      <c r="K13" s="72">
        <f t="shared" si="1"/>
        <v>0</v>
      </c>
      <c r="L13" s="14"/>
      <c r="M13" s="15"/>
      <c r="N13" s="15"/>
      <c r="O13" s="15"/>
      <c r="P13" s="7"/>
      <c r="Q13" s="9"/>
      <c r="R13" s="9"/>
      <c r="AH13"/>
    </row>
    <row r="14" spans="1:34" ht="12.75" customHeight="1" x14ac:dyDescent="0.2">
      <c r="B14" s="53" t="s">
        <v>36</v>
      </c>
      <c r="C14" s="81" t="s">
        <v>24</v>
      </c>
      <c r="D14" s="84">
        <v>180</v>
      </c>
      <c r="E14" s="85" t="s">
        <v>15</v>
      </c>
      <c r="F14" s="83">
        <v>1</v>
      </c>
      <c r="G14" s="63" t="s">
        <v>12</v>
      </c>
      <c r="H14" s="59">
        <f t="shared" si="0"/>
        <v>180</v>
      </c>
      <c r="I14" s="80"/>
      <c r="J14" s="76" t="s">
        <v>15</v>
      </c>
      <c r="K14" s="72">
        <f t="shared" si="1"/>
        <v>0</v>
      </c>
      <c r="L14" s="14"/>
      <c r="M14" s="15"/>
      <c r="N14" s="15"/>
      <c r="O14" s="15"/>
      <c r="P14" s="7"/>
      <c r="Q14" s="9"/>
      <c r="R14" s="9"/>
      <c r="AH14"/>
    </row>
    <row r="15" spans="1:34" ht="12.75" customHeight="1" x14ac:dyDescent="0.2">
      <c r="B15" s="53" t="s">
        <v>37</v>
      </c>
      <c r="C15" s="81" t="s">
        <v>24</v>
      </c>
      <c r="D15" s="86">
        <v>450</v>
      </c>
      <c r="E15" s="61" t="s">
        <v>15</v>
      </c>
      <c r="F15" s="83">
        <v>1</v>
      </c>
      <c r="G15" s="63" t="s">
        <v>12</v>
      </c>
      <c r="H15" s="59">
        <f t="shared" si="0"/>
        <v>450</v>
      </c>
      <c r="I15" s="80"/>
      <c r="J15" s="76" t="s">
        <v>15</v>
      </c>
      <c r="K15" s="72">
        <f t="shared" si="1"/>
        <v>0</v>
      </c>
      <c r="L15" s="14"/>
      <c r="M15" s="15"/>
      <c r="N15" s="15"/>
      <c r="O15" s="15"/>
      <c r="P15" s="7"/>
      <c r="Q15" s="9"/>
      <c r="R15" s="9"/>
      <c r="AH15"/>
    </row>
    <row r="16" spans="1:34" x14ac:dyDescent="0.2">
      <c r="B16" s="53" t="s">
        <v>38</v>
      </c>
      <c r="C16" s="81" t="s">
        <v>24</v>
      </c>
      <c r="D16" s="87">
        <v>800</v>
      </c>
      <c r="E16" s="88" t="s">
        <v>15</v>
      </c>
      <c r="F16" s="83">
        <v>1</v>
      </c>
      <c r="G16" s="63" t="s">
        <v>12</v>
      </c>
      <c r="H16" s="59">
        <f t="shared" si="0"/>
        <v>800</v>
      </c>
      <c r="I16" s="80"/>
      <c r="J16" s="77" t="s">
        <v>15</v>
      </c>
      <c r="K16" s="72">
        <f t="shared" si="1"/>
        <v>0</v>
      </c>
      <c r="L16" s="14">
        <f>I16*M16</f>
        <v>0</v>
      </c>
      <c r="M16" s="15">
        <v>3</v>
      </c>
      <c r="N16" s="15"/>
      <c r="O16" s="15"/>
      <c r="P16" s="7"/>
      <c r="Q16" s="9"/>
      <c r="R16" s="9"/>
      <c r="AH16"/>
    </row>
    <row r="17" spans="2:34" s="5" customFormat="1" x14ac:dyDescent="0.2">
      <c r="B17" s="8"/>
      <c r="C17" s="43"/>
      <c r="D17" s="44"/>
      <c r="E17" s="45"/>
      <c r="F17" s="46"/>
      <c r="G17" s="47"/>
      <c r="H17" s="12"/>
      <c r="I17" s="48"/>
      <c r="J17" s="45"/>
      <c r="K17" s="12"/>
      <c r="L17" s="14"/>
      <c r="M17" s="15"/>
      <c r="N17" s="15"/>
      <c r="O17" s="15"/>
      <c r="P17" s="7"/>
      <c r="Q17" s="9"/>
      <c r="R17" s="9"/>
    </row>
    <row r="18" spans="2:34" ht="26.25" customHeight="1" x14ac:dyDescent="0.2">
      <c r="B18" s="22" t="s">
        <v>23</v>
      </c>
      <c r="C18" s="22" t="s">
        <v>6</v>
      </c>
      <c r="D18" s="90" t="s">
        <v>7</v>
      </c>
      <c r="E18" s="90"/>
      <c r="F18" s="91" t="s">
        <v>27</v>
      </c>
      <c r="G18" s="91"/>
      <c r="H18" s="23" t="s">
        <v>9</v>
      </c>
      <c r="I18" s="91" t="s">
        <v>31</v>
      </c>
      <c r="J18" s="91"/>
      <c r="K18" s="23" t="s">
        <v>9</v>
      </c>
      <c r="L18" s="9"/>
      <c r="M18" s="14">
        <v>23510</v>
      </c>
      <c r="N18" s="15"/>
      <c r="O18" s="15"/>
      <c r="P18" s="15"/>
      <c r="Q18" s="7"/>
      <c r="R18" s="9"/>
      <c r="S18" s="9"/>
    </row>
    <row r="19" spans="2:34" x14ac:dyDescent="0.2">
      <c r="B19" s="64" t="s">
        <v>0</v>
      </c>
      <c r="C19" s="92" t="s">
        <v>21</v>
      </c>
      <c r="D19" s="60">
        <v>40</v>
      </c>
      <c r="E19" s="63" t="s">
        <v>15</v>
      </c>
      <c r="F19" s="62">
        <v>71</v>
      </c>
      <c r="G19" s="63" t="s">
        <v>12</v>
      </c>
      <c r="H19" s="65">
        <f>F19*D19</f>
        <v>2840</v>
      </c>
      <c r="I19" s="80"/>
      <c r="J19" s="78" t="s">
        <v>15</v>
      </c>
      <c r="K19" s="72">
        <f t="shared" ref="K19:K20" si="2">I19*F19</f>
        <v>0</v>
      </c>
      <c r="L19" s="14">
        <f>I19*M19</f>
        <v>0</v>
      </c>
      <c r="M19" s="15">
        <v>61</v>
      </c>
      <c r="N19" s="15"/>
      <c r="O19" s="15"/>
      <c r="P19" s="7"/>
      <c r="Q19" s="9"/>
      <c r="R19" s="9"/>
      <c r="AH19"/>
    </row>
    <row r="20" spans="2:34" x14ac:dyDescent="0.2">
      <c r="B20" s="66" t="s">
        <v>1</v>
      </c>
      <c r="C20" s="92"/>
      <c r="D20" s="60">
        <v>60</v>
      </c>
      <c r="E20" s="63" t="s">
        <v>15</v>
      </c>
      <c r="F20" s="57">
        <v>71</v>
      </c>
      <c r="G20" s="63" t="s">
        <v>12</v>
      </c>
      <c r="H20" s="65">
        <f t="shared" ref="H20" si="3">F20*D20</f>
        <v>4260</v>
      </c>
      <c r="I20" s="80"/>
      <c r="J20" s="79" t="s">
        <v>15</v>
      </c>
      <c r="K20" s="72">
        <f t="shared" si="2"/>
        <v>0</v>
      </c>
      <c r="L20" s="14">
        <f>I20*M20</f>
        <v>0</v>
      </c>
      <c r="M20" s="15">
        <v>3</v>
      </c>
      <c r="N20" s="15"/>
      <c r="O20" s="15"/>
      <c r="P20" s="7"/>
      <c r="Q20" s="9"/>
      <c r="R20" s="9"/>
      <c r="AH20"/>
    </row>
    <row r="21" spans="2:34" ht="13.5" x14ac:dyDescent="0.2">
      <c r="B21" s="64" t="s">
        <v>2</v>
      </c>
      <c r="C21" s="92"/>
      <c r="D21" s="67">
        <v>0.15</v>
      </c>
      <c r="E21" s="61"/>
      <c r="F21" s="57">
        <v>5000</v>
      </c>
      <c r="G21" s="68" t="s">
        <v>25</v>
      </c>
      <c r="H21" s="65">
        <f>F21+D21*F21</f>
        <v>5750</v>
      </c>
      <c r="I21" s="89"/>
      <c r="J21" s="79" t="s">
        <v>40</v>
      </c>
      <c r="K21" s="72" t="str">
        <f>IF(I21="","0,00 €",F21+I21*F21/100)</f>
        <v>0,00 €</v>
      </c>
      <c r="L21" s="14">
        <f>I21*M21</f>
        <v>0</v>
      </c>
      <c r="M21" s="15">
        <v>3</v>
      </c>
      <c r="N21" s="15"/>
      <c r="O21" s="15"/>
      <c r="P21" s="7"/>
      <c r="Q21" s="9"/>
      <c r="R21" s="9"/>
      <c r="AH21"/>
    </row>
    <row r="22" spans="2:34" x14ac:dyDescent="0.2">
      <c r="B22" s="5"/>
      <c r="C22" s="5"/>
      <c r="D22" s="5"/>
      <c r="E22" s="5"/>
      <c r="F22" s="11"/>
      <c r="G22" s="11" t="s">
        <v>16</v>
      </c>
      <c r="H22" s="70">
        <f>SUM(H19:H21)+SUM(H12:H16)</f>
        <v>16780</v>
      </c>
      <c r="I22" s="20"/>
      <c r="J22" s="20"/>
      <c r="K22" s="74">
        <f>SUM(K19:K21)+SUM(K12:K16)</f>
        <v>0</v>
      </c>
      <c r="L22" s="10"/>
      <c r="M22" s="14">
        <f>SUM(M5:M21)</f>
        <v>70661.648854961837</v>
      </c>
      <c r="N22" s="15"/>
      <c r="O22" s="15"/>
      <c r="P22" s="15"/>
      <c r="Q22" s="7"/>
      <c r="R22" s="9"/>
      <c r="S22" s="9"/>
    </row>
    <row r="23" spans="2:34" s="5" customFormat="1" x14ac:dyDescent="0.2">
      <c r="F23" s="24"/>
      <c r="G23" s="24"/>
      <c r="H23" s="25"/>
      <c r="I23" s="26"/>
      <c r="J23" s="26"/>
      <c r="K23" s="25"/>
      <c r="L23" s="10"/>
      <c r="M23" s="14"/>
      <c r="N23" s="15"/>
      <c r="O23" s="15"/>
      <c r="P23" s="15"/>
      <c r="Q23" s="7"/>
      <c r="R23" s="9"/>
      <c r="S23" s="9"/>
    </row>
    <row r="24" spans="2:34" s="27" customFormat="1" ht="14.25" customHeight="1" x14ac:dyDescent="0.25">
      <c r="C24" s="28"/>
      <c r="F24" s="29"/>
      <c r="G24" s="30"/>
      <c r="H24" s="31"/>
      <c r="I24" s="30"/>
      <c r="J24" s="32" t="s">
        <v>17</v>
      </c>
      <c r="K24" s="70">
        <f>(H7+H22)*3</f>
        <v>168540</v>
      </c>
      <c r="L24" s="33"/>
      <c r="M24" s="34"/>
      <c r="N24" s="35"/>
      <c r="O24" s="35"/>
      <c r="P24" s="35"/>
      <c r="Q24" s="36"/>
      <c r="R24" s="37"/>
      <c r="S24" s="37"/>
    </row>
    <row r="25" spans="2:34" ht="15.75" x14ac:dyDescent="0.25">
      <c r="B25" s="38"/>
      <c r="C25" s="28"/>
      <c r="D25" s="5"/>
      <c r="E25" s="5"/>
      <c r="F25" s="5"/>
      <c r="G25" s="5"/>
      <c r="I25" s="13"/>
      <c r="J25" s="32" t="s">
        <v>18</v>
      </c>
      <c r="K25" s="74">
        <f>(K7+K22)*3</f>
        <v>0</v>
      </c>
      <c r="L25" s="39"/>
      <c r="M25" s="15"/>
      <c r="N25" s="15"/>
      <c r="O25" s="15"/>
      <c r="P25" s="15"/>
      <c r="Q25" s="7"/>
      <c r="R25" s="9"/>
      <c r="S25" s="9"/>
    </row>
    <row r="26" spans="2:34" s="5" customFormat="1" ht="24" x14ac:dyDescent="0.2">
      <c r="B26" s="28" t="s">
        <v>26</v>
      </c>
      <c r="C26" s="28"/>
      <c r="I26" s="13"/>
    </row>
    <row r="27" spans="2:34" s="5" customFormat="1" ht="15" customHeight="1" x14ac:dyDescent="0.2">
      <c r="B27" s="28"/>
      <c r="F27" s="13"/>
    </row>
    <row r="28" spans="2:34" s="5" customFormat="1" x14ac:dyDescent="0.2">
      <c r="B28" s="49" t="s">
        <v>28</v>
      </c>
      <c r="C28" s="52"/>
      <c r="D28" s="52"/>
      <c r="E28" s="52"/>
      <c r="F28" s="13"/>
    </row>
    <row r="29" spans="2:34" s="5" customFormat="1" x14ac:dyDescent="0.2">
      <c r="B29" s="50" t="s">
        <v>29</v>
      </c>
      <c r="C29" s="52"/>
      <c r="D29" s="52"/>
      <c r="E29" s="52"/>
      <c r="F29" s="13"/>
    </row>
    <row r="30" spans="2:34" s="5" customFormat="1" x14ac:dyDescent="0.2">
      <c r="B30" s="51" t="s">
        <v>30</v>
      </c>
      <c r="C30" s="52"/>
      <c r="D30" s="52"/>
      <c r="E30" s="52"/>
      <c r="F30" s="13"/>
    </row>
    <row r="31" spans="2:34" s="5" customFormat="1" x14ac:dyDescent="0.2">
      <c r="F31" s="13"/>
    </row>
    <row r="32" spans="2:34" s="5" customFormat="1" x14ac:dyDescent="0.2">
      <c r="F32" s="13"/>
    </row>
    <row r="33" spans="6:6" s="5" customFormat="1" x14ac:dyDescent="0.2">
      <c r="F33" s="13"/>
    </row>
    <row r="34" spans="6:6" s="5" customFormat="1" x14ac:dyDescent="0.2">
      <c r="F34" s="13"/>
    </row>
    <row r="35" spans="6:6" s="5" customFormat="1" x14ac:dyDescent="0.2">
      <c r="F35" s="13"/>
    </row>
    <row r="36" spans="6:6" s="5" customFormat="1" x14ac:dyDescent="0.2">
      <c r="F36" s="13"/>
    </row>
    <row r="37" spans="6:6" s="5" customFormat="1" x14ac:dyDescent="0.2">
      <c r="F37" s="13"/>
    </row>
    <row r="38" spans="6:6" s="5" customFormat="1" x14ac:dyDescent="0.2">
      <c r="F38" s="13"/>
    </row>
    <row r="39" spans="6:6" s="5" customFormat="1" x14ac:dyDescent="0.2">
      <c r="F39" s="13"/>
    </row>
    <row r="40" spans="6:6" s="5" customFormat="1" x14ac:dyDescent="0.2">
      <c r="F40" s="13"/>
    </row>
    <row r="41" spans="6:6" s="5" customFormat="1" x14ac:dyDescent="0.2">
      <c r="F41" s="13"/>
    </row>
    <row r="42" spans="6:6" s="5" customFormat="1" x14ac:dyDescent="0.2">
      <c r="F42" s="13"/>
    </row>
    <row r="43" spans="6:6" s="5" customFormat="1" x14ac:dyDescent="0.2">
      <c r="F43" s="13"/>
    </row>
    <row r="44" spans="6:6" s="5" customFormat="1" x14ac:dyDescent="0.2">
      <c r="F44" s="13"/>
    </row>
    <row r="45" spans="6:6" s="5" customFormat="1" x14ac:dyDescent="0.2">
      <c r="F45" s="13"/>
    </row>
    <row r="46" spans="6:6" s="5" customFormat="1" x14ac:dyDescent="0.2">
      <c r="F46" s="13"/>
    </row>
    <row r="47" spans="6:6" s="5" customFormat="1" x14ac:dyDescent="0.2">
      <c r="F47" s="13"/>
    </row>
    <row r="48" spans="6:6" s="5" customFormat="1" x14ac:dyDescent="0.2">
      <c r="F48" s="13"/>
    </row>
    <row r="49" spans="6:6" s="5" customFormat="1" x14ac:dyDescent="0.2">
      <c r="F49" s="13"/>
    </row>
    <row r="50" spans="6:6" s="5" customFormat="1" x14ac:dyDescent="0.2">
      <c r="F50" s="13"/>
    </row>
    <row r="51" spans="6:6" s="5" customFormat="1" x14ac:dyDescent="0.2">
      <c r="F51" s="13"/>
    </row>
    <row r="52" spans="6:6" s="5" customFormat="1" x14ac:dyDescent="0.2">
      <c r="F52" s="13"/>
    </row>
    <row r="53" spans="6:6" s="5" customFormat="1" x14ac:dyDescent="0.2">
      <c r="F53" s="13"/>
    </row>
    <row r="54" spans="6:6" s="5" customFormat="1" x14ac:dyDescent="0.2">
      <c r="F54" s="13"/>
    </row>
    <row r="55" spans="6:6" s="5" customFormat="1" x14ac:dyDescent="0.2">
      <c r="F55" s="13"/>
    </row>
    <row r="56" spans="6:6" s="5" customFormat="1" x14ac:dyDescent="0.2">
      <c r="F56" s="13"/>
    </row>
    <row r="57" spans="6:6" s="5" customFormat="1" x14ac:dyDescent="0.2">
      <c r="F57" s="13"/>
    </row>
    <row r="58" spans="6:6" s="5" customFormat="1" x14ac:dyDescent="0.2">
      <c r="F58" s="13"/>
    </row>
    <row r="59" spans="6:6" s="5" customFormat="1" x14ac:dyDescent="0.2">
      <c r="F59" s="13"/>
    </row>
    <row r="60" spans="6:6" s="5" customFormat="1" x14ac:dyDescent="0.2">
      <c r="F60" s="13"/>
    </row>
    <row r="61" spans="6:6" s="5" customFormat="1" x14ac:dyDescent="0.2">
      <c r="F61" s="13"/>
    </row>
    <row r="62" spans="6:6" s="5" customFormat="1" x14ac:dyDescent="0.2">
      <c r="F62" s="13"/>
    </row>
    <row r="63" spans="6:6" s="5" customFormat="1" x14ac:dyDescent="0.2">
      <c r="F63" s="13"/>
    </row>
    <row r="64" spans="6:6" s="5" customFormat="1" x14ac:dyDescent="0.2">
      <c r="F64" s="13"/>
    </row>
    <row r="65" spans="6:6" s="5" customFormat="1" x14ac:dyDescent="0.2">
      <c r="F65" s="13"/>
    </row>
    <row r="66" spans="6:6" s="5" customFormat="1" x14ac:dyDescent="0.2">
      <c r="F66" s="13"/>
    </row>
    <row r="67" spans="6:6" s="5" customFormat="1" x14ac:dyDescent="0.2">
      <c r="F67" s="13"/>
    </row>
    <row r="68" spans="6:6" s="5" customFormat="1" x14ac:dyDescent="0.2">
      <c r="F68" s="13"/>
    </row>
    <row r="69" spans="6:6" s="5" customFormat="1" x14ac:dyDescent="0.2">
      <c r="F69" s="13"/>
    </row>
    <row r="70" spans="6:6" s="5" customFormat="1" x14ac:dyDescent="0.2">
      <c r="F70" s="13"/>
    </row>
    <row r="71" spans="6:6" s="5" customFormat="1" x14ac:dyDescent="0.2">
      <c r="F71" s="13"/>
    </row>
    <row r="72" spans="6:6" s="5" customFormat="1" x14ac:dyDescent="0.2">
      <c r="F72" s="13"/>
    </row>
    <row r="73" spans="6:6" s="5" customFormat="1" x14ac:dyDescent="0.2">
      <c r="F73" s="13"/>
    </row>
    <row r="74" spans="6:6" s="5" customFormat="1" x14ac:dyDescent="0.2">
      <c r="F74" s="13"/>
    </row>
    <row r="75" spans="6:6" s="5" customFormat="1" x14ac:dyDescent="0.2">
      <c r="F75" s="13"/>
    </row>
    <row r="76" spans="6:6" s="5" customFormat="1" x14ac:dyDescent="0.2">
      <c r="F76" s="13"/>
    </row>
    <row r="77" spans="6:6" s="5" customFormat="1" x14ac:dyDescent="0.2">
      <c r="F77" s="13"/>
    </row>
    <row r="78" spans="6:6" s="5" customFormat="1" x14ac:dyDescent="0.2">
      <c r="F78" s="13"/>
    </row>
    <row r="79" spans="6:6" s="5" customFormat="1" x14ac:dyDescent="0.2">
      <c r="F79" s="13"/>
    </row>
    <row r="80" spans="6:6" s="5" customFormat="1" x14ac:dyDescent="0.2">
      <c r="F80" s="13"/>
    </row>
    <row r="81" spans="6:6" s="5" customFormat="1" x14ac:dyDescent="0.2">
      <c r="F81" s="13"/>
    </row>
    <row r="82" spans="6:6" s="5" customFormat="1" x14ac:dyDescent="0.2">
      <c r="F82" s="13"/>
    </row>
    <row r="83" spans="6:6" s="5" customFormat="1" x14ac:dyDescent="0.2">
      <c r="F83" s="13"/>
    </row>
    <row r="84" spans="6:6" s="5" customFormat="1" x14ac:dyDescent="0.2">
      <c r="F84" s="13"/>
    </row>
    <row r="85" spans="6:6" s="5" customFormat="1" x14ac:dyDescent="0.2">
      <c r="F85" s="13"/>
    </row>
    <row r="86" spans="6:6" s="5" customFormat="1" x14ac:dyDescent="0.2">
      <c r="F86" s="13"/>
    </row>
    <row r="87" spans="6:6" s="5" customFormat="1" x14ac:dyDescent="0.2">
      <c r="F87" s="13"/>
    </row>
    <row r="88" spans="6:6" s="5" customFormat="1" x14ac:dyDescent="0.2">
      <c r="F88" s="13"/>
    </row>
    <row r="89" spans="6:6" s="5" customFormat="1" x14ac:dyDescent="0.2">
      <c r="F89" s="13"/>
    </row>
    <row r="90" spans="6:6" s="5" customFormat="1" x14ac:dyDescent="0.2">
      <c r="F90" s="13"/>
    </row>
    <row r="91" spans="6:6" s="5" customFormat="1" x14ac:dyDescent="0.2">
      <c r="F91" s="13"/>
    </row>
    <row r="92" spans="6:6" s="5" customFormat="1" x14ac:dyDescent="0.2">
      <c r="F92" s="13"/>
    </row>
    <row r="93" spans="6:6" s="5" customFormat="1" x14ac:dyDescent="0.2">
      <c r="F93" s="13"/>
    </row>
    <row r="94" spans="6:6" s="5" customFormat="1" x14ac:dyDescent="0.2">
      <c r="F94" s="13"/>
    </row>
    <row r="95" spans="6:6" s="5" customFormat="1" x14ac:dyDescent="0.2">
      <c r="F95" s="13"/>
    </row>
    <row r="96" spans="6:6" s="5" customFormat="1" x14ac:dyDescent="0.2">
      <c r="F96" s="13"/>
    </row>
    <row r="97" spans="6:6" s="5" customFormat="1" x14ac:dyDescent="0.2">
      <c r="F97" s="13"/>
    </row>
    <row r="98" spans="6:6" s="5" customFormat="1" x14ac:dyDescent="0.2">
      <c r="F98" s="13"/>
    </row>
    <row r="99" spans="6:6" s="5" customFormat="1" x14ac:dyDescent="0.2">
      <c r="F99" s="13"/>
    </row>
    <row r="100" spans="6:6" s="5" customFormat="1" x14ac:dyDescent="0.2">
      <c r="F100" s="13"/>
    </row>
    <row r="101" spans="6:6" s="5" customFormat="1" x14ac:dyDescent="0.2">
      <c r="F101" s="13"/>
    </row>
    <row r="102" spans="6:6" s="5" customFormat="1" x14ac:dyDescent="0.2">
      <c r="F102" s="13"/>
    </row>
    <row r="103" spans="6:6" s="5" customFormat="1" x14ac:dyDescent="0.2">
      <c r="F103" s="13"/>
    </row>
    <row r="104" spans="6:6" s="5" customFormat="1" x14ac:dyDescent="0.2">
      <c r="F104" s="13"/>
    </row>
    <row r="105" spans="6:6" s="5" customFormat="1" x14ac:dyDescent="0.2">
      <c r="F105" s="13"/>
    </row>
    <row r="106" spans="6:6" s="5" customFormat="1" x14ac:dyDescent="0.2">
      <c r="F106" s="13"/>
    </row>
    <row r="107" spans="6:6" s="5" customFormat="1" x14ac:dyDescent="0.2">
      <c r="F107" s="13"/>
    </row>
    <row r="108" spans="6:6" s="5" customFormat="1" x14ac:dyDescent="0.2">
      <c r="F108" s="13"/>
    </row>
    <row r="109" spans="6:6" s="5" customFormat="1" x14ac:dyDescent="0.2">
      <c r="F109" s="13"/>
    </row>
    <row r="110" spans="6:6" s="5" customFormat="1" x14ac:dyDescent="0.2">
      <c r="F110" s="13"/>
    </row>
    <row r="111" spans="6:6" s="5" customFormat="1" x14ac:dyDescent="0.2">
      <c r="F111" s="13"/>
    </row>
    <row r="112" spans="6:6" s="5" customFormat="1" x14ac:dyDescent="0.2">
      <c r="F112" s="13"/>
    </row>
    <row r="113" spans="6:6" s="5" customFormat="1" x14ac:dyDescent="0.2">
      <c r="F113" s="13"/>
    </row>
    <row r="114" spans="6:6" s="5" customFormat="1" x14ac:dyDescent="0.2">
      <c r="F114" s="13"/>
    </row>
    <row r="115" spans="6:6" s="5" customFormat="1" x14ac:dyDescent="0.2">
      <c r="F115" s="13"/>
    </row>
    <row r="116" spans="6:6" s="5" customFormat="1" x14ac:dyDescent="0.2">
      <c r="F116" s="13"/>
    </row>
    <row r="117" spans="6:6" s="5" customFormat="1" x14ac:dyDescent="0.2">
      <c r="F117" s="13"/>
    </row>
    <row r="118" spans="6:6" s="5" customFormat="1" x14ac:dyDescent="0.2">
      <c r="F118" s="13"/>
    </row>
    <row r="119" spans="6:6" s="5" customFormat="1" x14ac:dyDescent="0.2">
      <c r="F119" s="13"/>
    </row>
    <row r="120" spans="6:6" s="5" customFormat="1" x14ac:dyDescent="0.2">
      <c r="F120" s="13"/>
    </row>
    <row r="121" spans="6:6" s="5" customFormat="1" x14ac:dyDescent="0.2">
      <c r="F121" s="13"/>
    </row>
    <row r="122" spans="6:6" s="5" customFormat="1" x14ac:dyDescent="0.2">
      <c r="F122" s="13"/>
    </row>
    <row r="123" spans="6:6" s="5" customFormat="1" x14ac:dyDescent="0.2">
      <c r="F123" s="13"/>
    </row>
    <row r="124" spans="6:6" s="5" customFormat="1" x14ac:dyDescent="0.2">
      <c r="F124" s="13"/>
    </row>
    <row r="125" spans="6:6" s="5" customFormat="1" x14ac:dyDescent="0.2">
      <c r="F125" s="13"/>
    </row>
    <row r="126" spans="6:6" s="5" customFormat="1" x14ac:dyDescent="0.2">
      <c r="F126" s="13"/>
    </row>
    <row r="127" spans="6:6" s="5" customFormat="1" x14ac:dyDescent="0.2">
      <c r="F127" s="13"/>
    </row>
    <row r="128" spans="6:6" s="5" customFormat="1" x14ac:dyDescent="0.2">
      <c r="F128" s="13"/>
    </row>
    <row r="129" spans="6:6" s="5" customFormat="1" x14ac:dyDescent="0.2">
      <c r="F129" s="13"/>
    </row>
    <row r="130" spans="6:6" s="5" customFormat="1" x14ac:dyDescent="0.2">
      <c r="F130" s="13"/>
    </row>
    <row r="131" spans="6:6" s="5" customFormat="1" x14ac:dyDescent="0.2">
      <c r="F131" s="13"/>
    </row>
    <row r="132" spans="6:6" s="5" customFormat="1" x14ac:dyDescent="0.2">
      <c r="F132" s="13"/>
    </row>
    <row r="133" spans="6:6" s="5" customFormat="1" x14ac:dyDescent="0.2">
      <c r="F133" s="13"/>
    </row>
    <row r="134" spans="6:6" s="5" customFormat="1" x14ac:dyDescent="0.2">
      <c r="F134" s="13"/>
    </row>
    <row r="135" spans="6:6" s="5" customFormat="1" x14ac:dyDescent="0.2">
      <c r="F135" s="13"/>
    </row>
    <row r="136" spans="6:6" s="5" customFormat="1" x14ac:dyDescent="0.2">
      <c r="F136" s="13"/>
    </row>
    <row r="137" spans="6:6" s="5" customFormat="1" x14ac:dyDescent="0.2">
      <c r="F137" s="13"/>
    </row>
    <row r="138" spans="6:6" s="5" customFormat="1" x14ac:dyDescent="0.2">
      <c r="F138" s="13"/>
    </row>
    <row r="139" spans="6:6" s="5" customFormat="1" x14ac:dyDescent="0.2">
      <c r="F139" s="13"/>
    </row>
    <row r="140" spans="6:6" s="5" customFormat="1" x14ac:dyDescent="0.2">
      <c r="F140" s="13"/>
    </row>
    <row r="141" spans="6:6" s="5" customFormat="1" x14ac:dyDescent="0.2">
      <c r="F141" s="13"/>
    </row>
    <row r="142" spans="6:6" s="5" customFormat="1" x14ac:dyDescent="0.2">
      <c r="F142" s="13"/>
    </row>
    <row r="143" spans="6:6" s="5" customFormat="1" x14ac:dyDescent="0.2">
      <c r="F143" s="13"/>
    </row>
    <row r="144" spans="6:6" s="5" customFormat="1" x14ac:dyDescent="0.2">
      <c r="F144" s="13"/>
    </row>
    <row r="145" spans="6:6" s="5" customFormat="1" x14ac:dyDescent="0.2">
      <c r="F145" s="13"/>
    </row>
    <row r="146" spans="6:6" s="5" customFormat="1" x14ac:dyDescent="0.2">
      <c r="F146" s="13"/>
    </row>
    <row r="147" spans="6:6" s="5" customFormat="1" x14ac:dyDescent="0.2">
      <c r="F147" s="13"/>
    </row>
    <row r="148" spans="6:6" s="5" customFormat="1" x14ac:dyDescent="0.2">
      <c r="F148" s="13"/>
    </row>
    <row r="149" spans="6:6" s="5" customFormat="1" x14ac:dyDescent="0.2">
      <c r="F149" s="13"/>
    </row>
    <row r="150" spans="6:6" s="5" customFormat="1" x14ac:dyDescent="0.2">
      <c r="F150" s="13"/>
    </row>
    <row r="151" spans="6:6" s="5" customFormat="1" x14ac:dyDescent="0.2">
      <c r="F151" s="13"/>
    </row>
    <row r="152" spans="6:6" s="5" customFormat="1" x14ac:dyDescent="0.2">
      <c r="F152" s="13"/>
    </row>
    <row r="153" spans="6:6" s="5" customFormat="1" x14ac:dyDescent="0.2">
      <c r="F153" s="13"/>
    </row>
    <row r="154" spans="6:6" s="5" customFormat="1" x14ac:dyDescent="0.2">
      <c r="F154" s="13"/>
    </row>
    <row r="155" spans="6:6" s="5" customFormat="1" x14ac:dyDescent="0.2">
      <c r="F155" s="13"/>
    </row>
    <row r="156" spans="6:6" s="5" customFormat="1" x14ac:dyDescent="0.2">
      <c r="F156" s="13"/>
    </row>
    <row r="157" spans="6:6" s="5" customFormat="1" x14ac:dyDescent="0.2">
      <c r="F157" s="13"/>
    </row>
    <row r="158" spans="6:6" s="5" customFormat="1" x14ac:dyDescent="0.2">
      <c r="F158" s="13"/>
    </row>
    <row r="159" spans="6:6" s="5" customFormat="1" x14ac:dyDescent="0.2">
      <c r="F159" s="13"/>
    </row>
    <row r="160" spans="6:6" s="5" customFormat="1" x14ac:dyDescent="0.2">
      <c r="F160" s="13"/>
    </row>
    <row r="161" spans="6:6" s="5" customFormat="1" x14ac:dyDescent="0.2">
      <c r="F161" s="13"/>
    </row>
    <row r="162" spans="6:6" s="5" customFormat="1" x14ac:dyDescent="0.2">
      <c r="F162" s="13"/>
    </row>
    <row r="163" spans="6:6" s="5" customFormat="1" x14ac:dyDescent="0.2">
      <c r="F163" s="13"/>
    </row>
    <row r="164" spans="6:6" s="5" customFormat="1" x14ac:dyDescent="0.2">
      <c r="F164" s="13"/>
    </row>
    <row r="165" spans="6:6" s="5" customFormat="1" x14ac:dyDescent="0.2">
      <c r="F165" s="13"/>
    </row>
    <row r="166" spans="6:6" s="5" customFormat="1" x14ac:dyDescent="0.2">
      <c r="F166" s="13"/>
    </row>
    <row r="167" spans="6:6" s="5" customFormat="1" x14ac:dyDescent="0.2">
      <c r="F167" s="13"/>
    </row>
    <row r="168" spans="6:6" s="5" customFormat="1" x14ac:dyDescent="0.2">
      <c r="F168" s="13"/>
    </row>
    <row r="169" spans="6:6" s="5" customFormat="1" x14ac:dyDescent="0.2">
      <c r="F169" s="13"/>
    </row>
    <row r="170" spans="6:6" s="5" customFormat="1" x14ac:dyDescent="0.2">
      <c r="F170" s="13"/>
    </row>
    <row r="171" spans="6:6" s="5" customFormat="1" x14ac:dyDescent="0.2">
      <c r="F171" s="13"/>
    </row>
    <row r="172" spans="6:6" s="5" customFormat="1" x14ac:dyDescent="0.2">
      <c r="F172" s="13"/>
    </row>
    <row r="173" spans="6:6" s="5" customFormat="1" x14ac:dyDescent="0.2">
      <c r="F173" s="13"/>
    </row>
    <row r="174" spans="6:6" s="5" customFormat="1" x14ac:dyDescent="0.2">
      <c r="F174" s="13"/>
    </row>
    <row r="175" spans="6:6" s="5" customFormat="1" x14ac:dyDescent="0.2">
      <c r="F175" s="13"/>
    </row>
    <row r="176" spans="6:6" s="5" customFormat="1" x14ac:dyDescent="0.2">
      <c r="F176" s="13"/>
    </row>
    <row r="177" spans="6:6" s="5" customFormat="1" x14ac:dyDescent="0.2">
      <c r="F177" s="13"/>
    </row>
    <row r="178" spans="6:6" s="5" customFormat="1" x14ac:dyDescent="0.2">
      <c r="F178" s="13"/>
    </row>
    <row r="179" spans="6:6" s="5" customFormat="1" x14ac:dyDescent="0.2">
      <c r="F179" s="13"/>
    </row>
    <row r="180" spans="6:6" s="5" customFormat="1" x14ac:dyDescent="0.2">
      <c r="F180" s="13"/>
    </row>
    <row r="181" spans="6:6" s="5" customFormat="1" x14ac:dyDescent="0.2">
      <c r="F181" s="13"/>
    </row>
    <row r="182" spans="6:6" s="5" customFormat="1" x14ac:dyDescent="0.2">
      <c r="F182" s="13"/>
    </row>
    <row r="183" spans="6:6" s="5" customFormat="1" x14ac:dyDescent="0.2">
      <c r="F183" s="13"/>
    </row>
    <row r="184" spans="6:6" s="5" customFormat="1" x14ac:dyDescent="0.2">
      <c r="F184" s="13"/>
    </row>
    <row r="185" spans="6:6" s="5" customFormat="1" x14ac:dyDescent="0.2">
      <c r="F185" s="13"/>
    </row>
    <row r="186" spans="6:6" s="5" customFormat="1" x14ac:dyDescent="0.2">
      <c r="F186" s="13"/>
    </row>
    <row r="187" spans="6:6" s="5" customFormat="1" x14ac:dyDescent="0.2">
      <c r="F187" s="13"/>
    </row>
    <row r="188" spans="6:6" s="5" customFormat="1" x14ac:dyDescent="0.2">
      <c r="F188" s="13"/>
    </row>
    <row r="189" spans="6:6" s="5" customFormat="1" x14ac:dyDescent="0.2">
      <c r="F189" s="13"/>
    </row>
    <row r="190" spans="6:6" s="5" customFormat="1" x14ac:dyDescent="0.2">
      <c r="F190" s="13"/>
    </row>
    <row r="191" spans="6:6" s="5" customFormat="1" x14ac:dyDescent="0.2">
      <c r="F191" s="13"/>
    </row>
    <row r="192" spans="6:6" s="5" customFormat="1" x14ac:dyDescent="0.2">
      <c r="F192" s="13"/>
    </row>
    <row r="193" spans="6:6" s="5" customFormat="1" x14ac:dyDescent="0.2">
      <c r="F193" s="13"/>
    </row>
    <row r="194" spans="6:6" s="5" customFormat="1" x14ac:dyDescent="0.2">
      <c r="F194" s="13"/>
    </row>
    <row r="195" spans="6:6" s="5" customFormat="1" x14ac:dyDescent="0.2">
      <c r="F195" s="13"/>
    </row>
    <row r="196" spans="6:6" s="5" customFormat="1" x14ac:dyDescent="0.2">
      <c r="F196" s="13"/>
    </row>
    <row r="197" spans="6:6" s="5" customFormat="1" x14ac:dyDescent="0.2">
      <c r="F197" s="13"/>
    </row>
    <row r="198" spans="6:6" s="5" customFormat="1" x14ac:dyDescent="0.2">
      <c r="F198" s="13"/>
    </row>
    <row r="199" spans="6:6" s="5" customFormat="1" x14ac:dyDescent="0.2">
      <c r="F199" s="13"/>
    </row>
    <row r="200" spans="6:6" s="5" customFormat="1" x14ac:dyDescent="0.2">
      <c r="F200" s="13"/>
    </row>
    <row r="201" spans="6:6" s="5" customFormat="1" x14ac:dyDescent="0.2">
      <c r="F201" s="13"/>
    </row>
    <row r="202" spans="6:6" s="5" customFormat="1" x14ac:dyDescent="0.2">
      <c r="F202" s="13"/>
    </row>
    <row r="203" spans="6:6" s="5" customFormat="1" x14ac:dyDescent="0.2">
      <c r="F203" s="13"/>
    </row>
    <row r="204" spans="6:6" s="5" customFormat="1" x14ac:dyDescent="0.2">
      <c r="F204" s="13"/>
    </row>
    <row r="205" spans="6:6" s="5" customFormat="1" x14ac:dyDescent="0.2">
      <c r="F205" s="13"/>
    </row>
    <row r="206" spans="6:6" s="5" customFormat="1" x14ac:dyDescent="0.2">
      <c r="F206" s="13"/>
    </row>
    <row r="207" spans="6:6" s="5" customFormat="1" x14ac:dyDescent="0.2">
      <c r="F207" s="13"/>
    </row>
    <row r="208" spans="6:6" s="5" customFormat="1" x14ac:dyDescent="0.2">
      <c r="F208" s="13"/>
    </row>
    <row r="209" spans="6:6" s="5" customFormat="1" x14ac:dyDescent="0.2">
      <c r="F209" s="13"/>
    </row>
    <row r="210" spans="6:6" s="5" customFormat="1" x14ac:dyDescent="0.2">
      <c r="F210" s="13"/>
    </row>
    <row r="211" spans="6:6" s="5" customFormat="1" x14ac:dyDescent="0.2">
      <c r="F211" s="13"/>
    </row>
    <row r="212" spans="6:6" s="5" customFormat="1" x14ac:dyDescent="0.2">
      <c r="F212" s="13"/>
    </row>
    <row r="213" spans="6:6" s="5" customFormat="1" x14ac:dyDescent="0.2">
      <c r="F213" s="13"/>
    </row>
    <row r="214" spans="6:6" s="5" customFormat="1" x14ac:dyDescent="0.2">
      <c r="F214" s="13"/>
    </row>
    <row r="215" spans="6:6" s="5" customFormat="1" x14ac:dyDescent="0.2">
      <c r="F215" s="13"/>
    </row>
    <row r="216" spans="6:6" s="5" customFormat="1" x14ac:dyDescent="0.2">
      <c r="F216" s="13"/>
    </row>
    <row r="217" spans="6:6" s="5" customFormat="1" x14ac:dyDescent="0.2">
      <c r="F217" s="13"/>
    </row>
    <row r="218" spans="6:6" s="5" customFormat="1" x14ac:dyDescent="0.2">
      <c r="F218" s="13"/>
    </row>
    <row r="219" spans="6:6" s="5" customFormat="1" x14ac:dyDescent="0.2">
      <c r="F219" s="13"/>
    </row>
    <row r="220" spans="6:6" s="5" customFormat="1" x14ac:dyDescent="0.2">
      <c r="F220" s="13"/>
    </row>
    <row r="221" spans="6:6" s="5" customFormat="1" x14ac:dyDescent="0.2">
      <c r="F221" s="13"/>
    </row>
    <row r="222" spans="6:6" s="5" customFormat="1" x14ac:dyDescent="0.2">
      <c r="F222" s="13"/>
    </row>
    <row r="223" spans="6:6" s="5" customFormat="1" x14ac:dyDescent="0.2">
      <c r="F223" s="13"/>
    </row>
    <row r="224" spans="6:6" s="5" customFormat="1" x14ac:dyDescent="0.2">
      <c r="F224" s="13"/>
    </row>
    <row r="225" spans="6:6" s="5" customFormat="1" x14ac:dyDescent="0.2">
      <c r="F225" s="13"/>
    </row>
    <row r="226" spans="6:6" s="5" customFormat="1" x14ac:dyDescent="0.2">
      <c r="F226" s="13"/>
    </row>
    <row r="227" spans="6:6" s="5" customFormat="1" x14ac:dyDescent="0.2">
      <c r="F227" s="13"/>
    </row>
    <row r="228" spans="6:6" s="5" customFormat="1" x14ac:dyDescent="0.2">
      <c r="F228" s="13"/>
    </row>
    <row r="229" spans="6:6" s="5" customFormat="1" x14ac:dyDescent="0.2">
      <c r="F229" s="13"/>
    </row>
    <row r="230" spans="6:6" s="5" customFormat="1" x14ac:dyDescent="0.2">
      <c r="F230" s="13"/>
    </row>
    <row r="231" spans="6:6" s="5" customFormat="1" x14ac:dyDescent="0.2">
      <c r="F231" s="13"/>
    </row>
    <row r="232" spans="6:6" s="5" customFormat="1" x14ac:dyDescent="0.2">
      <c r="F232" s="13"/>
    </row>
    <row r="233" spans="6:6" s="5" customFormat="1" x14ac:dyDescent="0.2">
      <c r="F233" s="13"/>
    </row>
    <row r="234" spans="6:6" s="5" customFormat="1" x14ac:dyDescent="0.2">
      <c r="F234" s="13"/>
    </row>
    <row r="235" spans="6:6" s="5" customFormat="1" x14ac:dyDescent="0.2">
      <c r="F235" s="13"/>
    </row>
    <row r="236" spans="6:6" s="5" customFormat="1" x14ac:dyDescent="0.2">
      <c r="F236" s="13"/>
    </row>
    <row r="237" spans="6:6" s="5" customFormat="1" x14ac:dyDescent="0.2">
      <c r="F237" s="13"/>
    </row>
    <row r="238" spans="6:6" s="5" customFormat="1" x14ac:dyDescent="0.2">
      <c r="F238" s="13"/>
    </row>
    <row r="239" spans="6:6" s="5" customFormat="1" x14ac:dyDescent="0.2">
      <c r="F239" s="13"/>
    </row>
    <row r="240" spans="6:6" s="5" customFormat="1" x14ac:dyDescent="0.2">
      <c r="F240" s="13"/>
    </row>
    <row r="241" spans="4:10" s="5" customFormat="1" x14ac:dyDescent="0.2">
      <c r="F241" s="13"/>
    </row>
    <row r="242" spans="4:10" s="5" customFormat="1" x14ac:dyDescent="0.2">
      <c r="F242" s="13"/>
    </row>
    <row r="243" spans="4:10" s="5" customFormat="1" x14ac:dyDescent="0.2">
      <c r="F243" s="13"/>
    </row>
    <row r="244" spans="4:10" s="5" customFormat="1" x14ac:dyDescent="0.2">
      <c r="F244" s="13"/>
    </row>
    <row r="245" spans="4:10" s="5" customFormat="1" x14ac:dyDescent="0.2">
      <c r="F245" s="13"/>
    </row>
    <row r="246" spans="4:10" s="5" customFormat="1" x14ac:dyDescent="0.2">
      <c r="F246" s="13"/>
    </row>
    <row r="247" spans="4:10" s="5" customFormat="1" x14ac:dyDescent="0.2">
      <c r="F247" s="13"/>
    </row>
    <row r="248" spans="4:10" s="5" customFormat="1" x14ac:dyDescent="0.2">
      <c r="F248" s="13"/>
    </row>
    <row r="249" spans="4:10" s="5" customFormat="1" x14ac:dyDescent="0.2">
      <c r="D249"/>
      <c r="E249"/>
      <c r="F249" s="40"/>
      <c r="G249"/>
      <c r="I249"/>
      <c r="J249"/>
    </row>
    <row r="250" spans="4:10" s="5" customFormat="1" x14ac:dyDescent="0.2">
      <c r="D250"/>
      <c r="E250"/>
      <c r="F250" s="40"/>
      <c r="G250"/>
      <c r="I250"/>
      <c r="J250"/>
    </row>
  </sheetData>
  <sheetProtection algorithmName="SHA-512" hashValue="B8CYFFHuM4Rff5vILXXU9vg6KHzP/beHTnyMgDCTsPw/9ANtFxVQjNCu8bP6+QIGg00KKMjiEkzSq8nbHtUKzA==" saltValue="qkRcI/+zUAvuxcgvs+6JAA==" spinCount="100000" sheet="1" objects="1" scenarios="1"/>
  <mergeCells count="12">
    <mergeCell ref="D18:E18"/>
    <mergeCell ref="F18:G18"/>
    <mergeCell ref="I18:J18"/>
    <mergeCell ref="C19:C21"/>
    <mergeCell ref="B2:K2"/>
    <mergeCell ref="D4:E4"/>
    <mergeCell ref="F4:G4"/>
    <mergeCell ref="I4:J4"/>
    <mergeCell ref="B9:K9"/>
    <mergeCell ref="D11:E11"/>
    <mergeCell ref="F11:G11"/>
    <mergeCell ref="I11:J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76EDE-B284-4230-9CCE-C938E0088F90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1f674158-baca-4ccc-a8d9-157d8828ccd4"/>
    <ds:schemaRef ds:uri="http://schemas.microsoft.com/office/infopath/2007/PartnerControls"/>
    <ds:schemaRef ds:uri="http://schemas.openxmlformats.org/package/2006/metadata/core-properties"/>
    <ds:schemaRef ds:uri="dfc59f5f-24d5-4d9d-a551-20b358c0d66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41EF019-F79B-4C48-910D-AF537CDFC170}"/>
</file>

<file path=customXml/itemProps3.xml><?xml version="1.0" encoding="utf-8"?>
<ds:datastoreItem xmlns:ds="http://schemas.openxmlformats.org/officeDocument/2006/customXml" ds:itemID="{B35D4D8C-2BCE-43CC-ACEA-84C49AAA80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L6  S21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Andreu Fargas</dc:creator>
  <cp:keywords/>
  <dc:description/>
  <cp:lastModifiedBy>Sergi Masqué Vila</cp:lastModifiedBy>
  <cp:revision/>
  <cp:lastPrinted>2024-10-30T12:17:37Z</cp:lastPrinted>
  <dcterms:created xsi:type="dcterms:W3CDTF">2020-05-21T12:28:00Z</dcterms:created>
  <dcterms:modified xsi:type="dcterms:W3CDTF">2026-02-05T12:25:15Z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0x010100B5AFC6C30DE53349A46828932BFD2DC2</vt:lpwstr>
  </property>
  <property fmtid="{D5CDD505-2E9C-101B-9397-08002B2CF9AE}" pid="3" name="MediaServiceImageTags">
    <vt:lpwstr/>
  </property>
  <property fmtid="{D5CDD505-2E9C-101B-9397-08002B2CF9AE}" pid="4" name="MSIP_Label_2c703402-3c38-494b-8da3-1b09da23d161_Enabled">
    <vt:lpwstr>true</vt:lpwstr>
  </property>
  <property fmtid="{D5CDD505-2E9C-101B-9397-08002B2CF9AE}" pid="5" name="MSIP_Label_2c703402-3c38-494b-8da3-1b09da23d161_SetDate">
    <vt:lpwstr>2024-06-21T10:48:08Z</vt:lpwstr>
  </property>
  <property fmtid="{D5CDD505-2E9C-101B-9397-08002B2CF9AE}" pid="6" name="MSIP_Label_2c703402-3c38-494b-8da3-1b09da23d161_Method">
    <vt:lpwstr>Standard</vt:lpwstr>
  </property>
  <property fmtid="{D5CDD505-2E9C-101B-9397-08002B2CF9AE}" pid="7" name="MSIP_Label_2c703402-3c38-494b-8da3-1b09da23d161_Name">
    <vt:lpwstr>Ús intern</vt:lpwstr>
  </property>
  <property fmtid="{D5CDD505-2E9C-101B-9397-08002B2CF9AE}" pid="8" name="MSIP_Label_2c703402-3c38-494b-8da3-1b09da23d161_SiteId">
    <vt:lpwstr>a1ac7fe6-1562-495e-b589-12ebe7bd37f4</vt:lpwstr>
  </property>
  <property fmtid="{D5CDD505-2E9C-101B-9397-08002B2CF9AE}" pid="9" name="MSIP_Label_2c703402-3c38-494b-8da3-1b09da23d161_ActionId">
    <vt:lpwstr>00ff66fb-ede1-4f3f-9b85-0c98e06821c8</vt:lpwstr>
  </property>
  <property fmtid="{D5CDD505-2E9C-101B-9397-08002B2CF9AE}" pid="10" name="MSIP_Label_2c703402-3c38-494b-8da3-1b09da23d161_ContentBits">
    <vt:lpwstr>0</vt:lpwstr>
  </property>
</Properties>
</file>