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05. IE Rec Comtal\"/>
    </mc:Choice>
  </mc:AlternateContent>
  <xr:revisionPtr revIDLastSave="0" documentId="13_ncr:1_{68B85BEE-E60E-4AFB-82B1-5B704F9D0F70}" xr6:coauthVersionLast="47" xr6:coauthVersionMax="47" xr10:uidLastSave="{00000000-0000-0000-0000-000000000000}"/>
  <workbookProtection workbookAlgorithmName="SHA-512" workbookHashValue="6DkrZj6zWQZycg+jShq3ZtGKF6CcU5n6ZIHlhV5k7uj65c59oW4ODhwJ4n6l/I+qj1biqK8UWnDXxMdUEZXm4Q==" workbookSaltValue="uHHgu/pwx3WTPuADd9ojZQ==" workbookSpinCount="100000" lockStructure="1"/>
  <bookViews>
    <workbookView xWindow="-120" yWindow="-120" windowWidth="29040" windowHeight="15840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6" l="1"/>
  <c r="I26" i="6"/>
  <c r="I25" i="6"/>
  <c r="I24" i="6"/>
  <c r="I23" i="6"/>
  <c r="I22" i="6"/>
  <c r="I21" i="6"/>
  <c r="I14" i="6"/>
  <c r="I8" i="6"/>
  <c r="I7" i="6"/>
  <c r="I6" i="6"/>
  <c r="L30" i="5"/>
  <c r="F13" i="7"/>
  <c r="L22" i="5"/>
  <c r="I16" i="6"/>
  <c r="I15" i="6"/>
  <c r="I13" i="6"/>
  <c r="L21" i="5"/>
  <c r="L20" i="5"/>
  <c r="L19" i="5"/>
  <c r="I17" i="6" l="1"/>
  <c r="K8" i="7" s="1"/>
  <c r="E8" i="7"/>
  <c r="I20" i="6"/>
  <c r="I5" i="6"/>
  <c r="P10" i="5"/>
  <c r="L26" i="5"/>
  <c r="L27" i="5"/>
  <c r="L28" i="5"/>
  <c r="L29" i="5"/>
  <c r="L31" i="5"/>
  <c r="L32" i="5"/>
  <c r="L18" i="5"/>
  <c r="L10" i="5"/>
  <c r="L11" i="5"/>
  <c r="L12" i="5"/>
  <c r="L13" i="5"/>
  <c r="L14" i="5"/>
  <c r="I28" i="6" l="1"/>
  <c r="L8" i="7" s="1"/>
  <c r="I8" i="7"/>
  <c r="F14" i="7"/>
  <c r="F15" i="7" s="1"/>
  <c r="D10" i="8" s="1"/>
  <c r="I9" i="6"/>
  <c r="J8" i="7" s="1"/>
  <c r="L23" i="5"/>
  <c r="G8" i="7" s="1"/>
  <c r="L15" i="5"/>
  <c r="F8" i="7" s="1"/>
  <c r="L33" i="5"/>
  <c r="H8" i="7" s="1"/>
  <c r="M8" i="7" l="1"/>
</calcChain>
</file>

<file path=xl/sharedStrings.xml><?xml version="1.0" encoding="utf-8"?>
<sst xmlns="http://schemas.openxmlformats.org/spreadsheetml/2006/main" count="116" uniqueCount="77">
  <si>
    <t>Taronja</t>
  </si>
  <si>
    <t>Poma</t>
  </si>
  <si>
    <t>Cebes</t>
  </si>
  <si>
    <t>SI/NO</t>
  </si>
  <si>
    <t>Prioritzar l’ús de paper d’estrassa, evitant el paper d’alumini (sempre que no afecti les característiques de conservació del producte elaborat)</t>
  </si>
  <si>
    <t>Utilitzar productes amb embalatges reutilitzables, compostables o amb un percentatge de material reciclat</t>
  </si>
  <si>
    <t>Ràtio aportar més monitoratge del que s’estableix en el plec de clàusules tècniques</t>
  </si>
  <si>
    <t>Formació al personal d’atenció a l’alumnat</t>
  </si>
  <si>
    <t>Formació al personal de cuina</t>
  </si>
  <si>
    <t>Formació Contínua</t>
  </si>
  <si>
    <t>PUNTS</t>
  </si>
  <si>
    <t>PRODUCTES ECOLÒGICS</t>
  </si>
  <si>
    <t>Carbassó</t>
  </si>
  <si>
    <t>SI</t>
  </si>
  <si>
    <t>TIPUS</t>
  </si>
  <si>
    <t>Fruites</t>
  </si>
  <si>
    <t>RESULTAT</t>
  </si>
  <si>
    <t>SI / NO</t>
  </si>
  <si>
    <t>Verdures i hortalisses</t>
  </si>
  <si>
    <t>Mandarina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</si>
  <si>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</si>
  <si>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</si>
  <si>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</si>
  <si>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</si>
  <si>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</si>
  <si>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</si>
  <si>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</si>
  <si>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indica el compliment del criteri.</t>
  </si>
  <si>
    <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</si>
  <si>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t xml:space="preserve">Per cada formació a càrrec d’una escola oficial d’educació en el lleure educatiu. </t>
    </r>
    <r>
      <rPr>
        <b/>
        <sz val="9"/>
        <color theme="1"/>
        <rFont val="Arial"/>
        <family val="2"/>
      </rPr>
      <t>(2)</t>
    </r>
  </si>
  <si>
    <r>
      <t xml:space="preserve">Per cada jornada formativa proposada durant el curs escolar </t>
    </r>
    <r>
      <rPr>
        <b/>
        <sz val="9"/>
        <color theme="1"/>
        <rFont val="Arial"/>
        <family val="2"/>
      </rPr>
      <t>(2)</t>
    </r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</si>
  <si>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</si>
  <si>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</si>
  <si>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</si>
  <si>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</si>
  <si>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</si>
  <si>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</si>
  <si>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</si>
  <si>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</si>
  <si>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</si>
  <si>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</si>
  <si>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</si>
  <si>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</si>
  <si>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</si>
  <si>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</si>
  <si>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</si>
  <si>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</si>
  <si>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</si>
  <si>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</si>
  <si>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Enciam (1)</t>
  </si>
  <si>
    <t>Mongeta tendra</t>
  </si>
  <si>
    <t>Cereals, fécules i llegums</t>
  </si>
  <si>
    <t>Patates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</si>
  <si>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</si>
  <si>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</si>
  <si>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</si>
  <si>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Préssec</t>
  </si>
  <si>
    <t>Per informatització del control d’assistència diari</t>
  </si>
  <si>
    <t>Per accés de les famílies a la informació a través d’Internet</t>
  </si>
  <si>
    <t>Innovacions tecnològiques en la gestió diària del servei</t>
  </si>
  <si>
    <t>Formació al personal destinat a l’execució del contracte sobre gestió ambiental</t>
  </si>
  <si>
    <r>
      <t xml:space="preserve">Si l’empresa presenta el pla de formació ambiental que impartirà. </t>
    </r>
    <r>
      <rPr>
        <b/>
        <sz val="9"/>
        <color theme="1"/>
        <rFont val="Arial"/>
        <family val="2"/>
      </rPr>
      <t>(1)</t>
    </r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</si>
  <si>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</si>
  <si>
    <t>Pera</t>
  </si>
  <si>
    <t>Arròs</t>
  </si>
  <si>
    <t>Nectarina</t>
  </si>
  <si>
    <t>Pruna (3)</t>
  </si>
  <si>
    <t>Disposar d’un contracte o conveni de  donació d’aliments a bancs d’aliments i entitats d’iniciatives socials i altres organitzacions sense ànim de lucre que es dediquin a la distribució d’aliments</t>
  </si>
  <si>
    <t>En cas d’utilització de safates, no es podrà utilitzar paper d’un sol ús per protegir‐les</t>
  </si>
  <si>
    <t>Si l’empresa indica el compliment del criteri</t>
  </si>
  <si>
    <r>
      <t xml:space="preserve">Si l’empresa presenta el contracte o conveni de  col·laboració  amb  l’entitat social </t>
    </r>
    <r>
      <rPr>
        <b/>
        <sz val="9"/>
        <color theme="1"/>
        <rFont val="Arial"/>
        <family val="2"/>
      </rPr>
      <t>(1)</t>
    </r>
  </si>
  <si>
    <t>Per gestió informatitzada de la venda de tiquets</t>
  </si>
  <si>
    <t>Nombre de monitors,per aconseguir els que hi ha realment segons PPT (2 monitors addicionals a la ràtio)</t>
  </si>
  <si>
    <r>
      <t xml:space="preserve">Per cada formació a càrrec d’un dietista nutricionista. </t>
    </r>
    <r>
      <rPr>
        <b/>
        <sz val="9"/>
        <color theme="1"/>
        <rFont val="Arial"/>
        <family val="2"/>
      </rPr>
      <t>(2)</t>
    </r>
  </si>
  <si>
    <r>
      <t>Si el pla presenta proposta de detecció de necessitats formatives</t>
    </r>
    <r>
      <rPr>
        <b/>
        <sz val="9"/>
        <color theme="1"/>
        <rFont val="Arial"/>
        <family val="2"/>
      </rPr>
      <t xml:space="preserve"> (2)</t>
    </r>
  </si>
  <si>
    <r>
      <t xml:space="preserve">Si el pla presenta oferta de formació continuada on-line </t>
    </r>
    <r>
      <rPr>
        <b/>
        <sz val="9"/>
        <color theme="1"/>
        <rFont val="Arial"/>
        <family val="2"/>
      </rPr>
      <t>(2)</t>
    </r>
  </si>
  <si>
    <r>
      <t>Si l’empresa facilita l’accés al curs de director d’activitats d’educació en el lleure</t>
    </r>
    <r>
      <rPr>
        <b/>
        <sz val="9"/>
        <color theme="1"/>
        <rFont val="Arial"/>
        <family val="2"/>
      </rPr>
      <t xml:space="preserve"> 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</si>
</sst>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0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7" tint="0.3999450666829432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0" fillId="0" borderId="0" xfId="0" applyFill="1"/>
    <xf numFmtId="0" fontId="4" fillId="4" borderId="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justify" vertical="center" wrapText="1"/>
    </xf>
    <xf numFmtId="0" fontId="2" fillId="3" borderId="10" xfId="0" applyFont="1" applyFill="1" applyBorder="1" applyAlignment="1">
      <alignment wrapText="1"/>
    </xf>
    <xf numFmtId="0" fontId="2" fillId="3" borderId="10" xfId="0" applyFont="1" applyFill="1" applyBorder="1"/>
    <xf numFmtId="0" fontId="3" fillId="5" borderId="1" xfId="0" applyFont="1" applyFill="1" applyBorder="1"/>
    <xf numFmtId="0" fontId="3" fillId="5" borderId="10" xfId="0" applyFont="1" applyFill="1" applyBorder="1"/>
    <xf numFmtId="0" fontId="3" fillId="0" borderId="1" xfId="0" applyFont="1" applyBorder="1"/>
    <xf numFmtId="0" fontId="3" fillId="0" borderId="10" xfId="0" applyFont="1" applyBorder="1"/>
    <xf numFmtId="0" fontId="3" fillId="6" borderId="15" xfId="0" applyFont="1" applyFill="1" applyBorder="1"/>
    <xf numFmtId="0" fontId="3" fillId="6" borderId="13" xfId="0" applyFont="1" applyFill="1" applyBorder="1"/>
    <xf numFmtId="0" fontId="3" fillId="0" borderId="15" xfId="0" applyFont="1" applyBorder="1"/>
    <xf numFmtId="0" fontId="3" fillId="0" borderId="13" xfId="0" applyFont="1" applyBorder="1"/>
    <xf numFmtId="0" fontId="2" fillId="3" borderId="12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3" borderId="21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23" xfId="1" applyFont="1" applyBorder="1" applyAlignment="1">
      <alignment vertical="center" wrapText="1"/>
    </xf>
    <xf numFmtId="0" fontId="7" fillId="0" borderId="23" xfId="1" applyFont="1" applyBorder="1" applyAlignment="1">
      <alignment horizontal="center" vertical="center" wrapText="1"/>
    </xf>
    <xf numFmtId="0" fontId="8" fillId="2" borderId="20" xfId="0" applyFont="1" applyFill="1" applyBorder="1" applyProtection="1">
      <protection locked="0"/>
    </xf>
    <xf numFmtId="0" fontId="9" fillId="0" borderId="14" xfId="0" applyFont="1" applyFill="1" applyBorder="1" applyProtection="1">
      <protection locked="0"/>
    </xf>
    <xf numFmtId="0" fontId="13" fillId="0" borderId="23" xfId="1" applyFont="1" applyFill="1" applyBorder="1" applyAlignment="1">
      <alignment vertical="center" wrapText="1"/>
    </xf>
    <xf numFmtId="0" fontId="3" fillId="2" borderId="25" xfId="0" applyFont="1" applyFill="1" applyBorder="1" applyProtection="1">
      <protection locked="0"/>
    </xf>
    <xf numFmtId="0" fontId="3" fillId="5" borderId="24" xfId="0" applyFont="1" applyFill="1" applyBorder="1"/>
    <xf numFmtId="0" fontId="3" fillId="0" borderId="24" xfId="0" applyFont="1" applyBorder="1"/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7" xfId="0" applyFont="1" applyBorder="1"/>
    <xf numFmtId="0" fontId="0" fillId="2" borderId="28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30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>
      <alignment wrapText="1"/>
    </xf>
    <xf numFmtId="0" fontId="0" fillId="0" borderId="0" xfId="0" applyProtection="1">
      <protection hidden="1"/>
    </xf>
    <xf numFmtId="0" fontId="2" fillId="3" borderId="11" xfId="0" applyFont="1" applyFill="1" applyBorder="1" applyProtection="1">
      <protection hidden="1"/>
    </xf>
    <xf numFmtId="0" fontId="3" fillId="5" borderId="11" xfId="0" applyFont="1" applyFill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19" xfId="0" applyFont="1" applyFill="1" applyBorder="1" applyProtection="1">
      <protection hidden="1"/>
    </xf>
    <xf numFmtId="0" fontId="0" fillId="5" borderId="11" xfId="0" applyFont="1" applyFill="1" applyBorder="1" applyProtection="1">
      <protection hidden="1"/>
    </xf>
    <xf numFmtId="0" fontId="0" fillId="0" borderId="11" xfId="0" applyFont="1" applyBorder="1" applyProtection="1">
      <protection hidden="1"/>
    </xf>
    <xf numFmtId="0" fontId="0" fillId="0" borderId="19" xfId="0" applyFont="1" applyFill="1" applyBorder="1" applyProtection="1">
      <protection hidden="1"/>
    </xf>
    <xf numFmtId="0" fontId="3" fillId="6" borderId="17" xfId="0" applyFont="1" applyFill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22" xfId="0" applyFont="1" applyFill="1" applyBorder="1" applyProtection="1">
      <protection hidden="1"/>
    </xf>
    <xf numFmtId="0" fontId="2" fillId="3" borderId="26" xfId="0" applyFont="1" applyFill="1" applyBorder="1" applyProtection="1">
      <protection hidden="1"/>
    </xf>
    <xf numFmtId="0" fontId="0" fillId="0" borderId="29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16" fillId="0" borderId="37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0" fillId="2" borderId="3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Normal="100" workbookViewId="0">
      <selection activeCell="I9" sqref="I9"/>
    </sheetView>
  </sheetViews>
  <sheetFormatPr defaultRowHeight="12.75" x14ac:dyDescent="0.2"/>
  <cols>
    <col min="1" max="1" width="20.42578125" customWidth="1"/>
    <col min="2" max="2" width="51.28515625" customWidth="1"/>
    <col min="3" max="3" width="10.28515625" customWidth="1"/>
    <col min="4" max="4" width="14.42578125" customWidth="1"/>
    <col min="5" max="5" width="60.28515625" customWidth="1"/>
  </cols>
  <sheetData>
    <row r="3" spans="2:5" ht="51.75" customHeight="1" x14ac:dyDescent="0.2">
      <c r="B3" s="72" t="s">
        <v>45</v>
      </c>
      <c r="C3" s="73"/>
      <c r="D3" s="73"/>
      <c r="E3" s="74"/>
    </row>
    <row r="4" spans="2:5" ht="12" customHeight="1" x14ac:dyDescent="0.2">
      <c r="B4" s="75"/>
      <c r="C4" s="76"/>
      <c r="D4" s="76"/>
      <c r="E4" s="77"/>
    </row>
    <row r="5" spans="2:5" ht="190.5" customHeight="1" x14ac:dyDescent="0.2">
      <c r="B5" s="69" t="s">
        <v>55</v>
      </c>
      <c r="C5" s="70"/>
      <c r="D5" s="70"/>
      <c r="E5" s="71"/>
    </row>
    <row r="10" spans="2:5" ht="36.75" customHeight="1" x14ac:dyDescent="0.2">
      <c r="B10" s="78" t="s">
        <v>48</v>
      </c>
      <c r="C10" s="78"/>
      <c r="D10" s="41">
        <f>Res!F15</f>
        <v>0</v>
      </c>
      <c r="E10" s="40" t="s">
        <v>62</v>
      </c>
    </row>
    <row r="15" spans="2:5" ht="39" customHeight="1" x14ac:dyDescent="0.2"/>
  </sheetData>
  <sheetProtection algorithmName="SHA-512" hashValue="UkuTq3L6byruXruCUHI1jBrQfUFNMCvmQRPJ5Muwy5iDStbjlqvlV+lFkHVIffUHpgTES9fCON5Ec4/WAhmLXg==" saltValue="sXzVBDm+iwTKJ2uJxsP6og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Q33"/>
  <sheetViews>
    <sheetView showGridLines="0" zoomScale="85" zoomScaleNormal="85" workbookViewId="0">
      <selection activeCell="H27" sqref="H27"/>
    </sheetView>
  </sheetViews>
  <sheetFormatPr defaultRowHeight="12.75" x14ac:dyDescent="0.2"/>
  <cols>
    <col min="2" max="2" width="4" customWidth="1"/>
    <col min="3" max="3" width="4.28515625" customWidth="1"/>
    <col min="4" max="4" width="4.7109375" customWidth="1"/>
    <col min="5" max="5" width="31.5703125" customWidth="1"/>
    <col min="6" max="6" width="17.5703125" customWidth="1"/>
    <col min="7" max="7" width="8.7109375" hidden="1" customWidth="1"/>
    <col min="9" max="9" width="29.42578125" customWidth="1"/>
    <col min="10" max="10" width="29.7109375" customWidth="1"/>
    <col min="11" max="11" width="18.7109375" customWidth="1"/>
    <col min="12" max="12" width="13.5703125" style="43" hidden="1" customWidth="1"/>
    <col min="13" max="13" width="4" customWidth="1"/>
    <col min="14" max="14" width="19.5703125" bestFit="1" customWidth="1"/>
    <col min="15" max="15" width="13" customWidth="1"/>
    <col min="16" max="16" width="10.42578125" style="43" hidden="1" customWidth="1"/>
    <col min="17" max="17" width="8.7109375" customWidth="1"/>
  </cols>
  <sheetData>
    <row r="4" spans="5:17" x14ac:dyDescent="0.2">
      <c r="E4" s="24" t="s">
        <v>44</v>
      </c>
    </row>
    <row r="5" spans="5:17" x14ac:dyDescent="0.2">
      <c r="E5" s="29"/>
    </row>
    <row r="6" spans="5:17" x14ac:dyDescent="0.2">
      <c r="E6" s="26"/>
    </row>
    <row r="9" spans="5:17" ht="30" customHeight="1" x14ac:dyDescent="0.2">
      <c r="E9" s="2" t="s">
        <v>14</v>
      </c>
      <c r="F9" s="10" t="s">
        <v>11</v>
      </c>
      <c r="G9" s="11" t="s">
        <v>10</v>
      </c>
      <c r="H9" s="11" t="s">
        <v>17</v>
      </c>
      <c r="I9" s="11" t="s">
        <v>33</v>
      </c>
      <c r="J9" s="11" t="s">
        <v>34</v>
      </c>
      <c r="K9" s="11" t="s">
        <v>35</v>
      </c>
      <c r="L9" s="44" t="s">
        <v>16</v>
      </c>
      <c r="N9" s="24" t="s">
        <v>20</v>
      </c>
      <c r="O9" s="24" t="s">
        <v>36</v>
      </c>
      <c r="P9" s="54" t="s">
        <v>16</v>
      </c>
      <c r="Q9" s="1"/>
    </row>
    <row r="10" spans="5:17" x14ac:dyDescent="0.2">
      <c r="E10" s="12" t="s">
        <v>15</v>
      </c>
      <c r="F10" s="13" t="s">
        <v>0</v>
      </c>
      <c r="G10" s="13">
        <v>1.4</v>
      </c>
      <c r="H10" s="21"/>
      <c r="I10" s="30"/>
      <c r="J10" s="30"/>
      <c r="K10" s="30"/>
      <c r="L10" s="45" t="str">
        <f t="shared" ref="L10:L14" si="0">IF(H10="SI",G10," ")</f>
        <v xml:space="preserve"> </v>
      </c>
      <c r="N10" s="37" t="s">
        <v>26</v>
      </c>
      <c r="O10" s="38"/>
      <c r="P10" s="55">
        <f>IF(O10=8,5,IF(O10=7,3,IF(O10=6,2,0)))</f>
        <v>0</v>
      </c>
      <c r="Q10" s="7"/>
    </row>
    <row r="11" spans="5:17" x14ac:dyDescent="0.2">
      <c r="E11" s="14" t="s">
        <v>15</v>
      </c>
      <c r="F11" s="15" t="s">
        <v>1</v>
      </c>
      <c r="G11" s="15">
        <v>2.5</v>
      </c>
      <c r="H11" s="21"/>
      <c r="I11" s="30"/>
      <c r="J11" s="30"/>
      <c r="K11" s="30"/>
      <c r="L11" s="46" t="str">
        <f t="shared" si="0"/>
        <v xml:space="preserve"> </v>
      </c>
      <c r="N11" s="35"/>
      <c r="O11" s="36"/>
      <c r="P11" s="56"/>
      <c r="Q11" s="7"/>
    </row>
    <row r="12" spans="5:17" x14ac:dyDescent="0.2">
      <c r="E12" s="12" t="s">
        <v>15</v>
      </c>
      <c r="F12" s="13" t="s">
        <v>63</v>
      </c>
      <c r="G12" s="13">
        <v>2.1</v>
      </c>
      <c r="H12" s="21"/>
      <c r="I12" s="30"/>
      <c r="J12" s="30"/>
      <c r="K12" s="30"/>
      <c r="L12" s="45" t="str">
        <f t="shared" si="0"/>
        <v xml:space="preserve"> </v>
      </c>
      <c r="N12" s="35"/>
      <c r="O12" s="36"/>
      <c r="P12" s="56"/>
      <c r="Q12" s="7"/>
    </row>
    <row r="13" spans="5:17" x14ac:dyDescent="0.2">
      <c r="E13" s="14" t="s">
        <v>18</v>
      </c>
      <c r="F13" s="15" t="s">
        <v>49</v>
      </c>
      <c r="G13" s="15">
        <v>1.8</v>
      </c>
      <c r="H13" s="21"/>
      <c r="I13" s="30"/>
      <c r="J13" s="30"/>
      <c r="K13" s="30"/>
      <c r="L13" s="46" t="str">
        <f t="shared" si="0"/>
        <v xml:space="preserve"> </v>
      </c>
      <c r="Q13" s="1"/>
    </row>
    <row r="14" spans="5:17" x14ac:dyDescent="0.2">
      <c r="E14" s="12" t="s">
        <v>18</v>
      </c>
      <c r="F14" s="13" t="s">
        <v>12</v>
      </c>
      <c r="G14" s="13">
        <v>1.8</v>
      </c>
      <c r="H14" s="21"/>
      <c r="I14" s="30"/>
      <c r="J14" s="30"/>
      <c r="K14" s="30"/>
      <c r="L14" s="45" t="str">
        <f t="shared" si="0"/>
        <v xml:space="preserve"> </v>
      </c>
      <c r="Q14" s="7"/>
    </row>
    <row r="15" spans="5:17" x14ac:dyDescent="0.2">
      <c r="L15" s="47">
        <f>SUM(L10:L14)</f>
        <v>0</v>
      </c>
      <c r="Q15" s="1"/>
    </row>
    <row r="16" spans="5:17" x14ac:dyDescent="0.2">
      <c r="Q16" s="7"/>
    </row>
    <row r="17" spans="5:17" ht="26.25" customHeight="1" x14ac:dyDescent="0.2">
      <c r="E17" s="2" t="s">
        <v>14</v>
      </c>
      <c r="F17" s="10" t="s">
        <v>32</v>
      </c>
      <c r="G17" s="11" t="s">
        <v>10</v>
      </c>
      <c r="H17" s="11" t="s">
        <v>17</v>
      </c>
      <c r="I17" s="11" t="s">
        <v>33</v>
      </c>
      <c r="J17" s="11" t="s">
        <v>34</v>
      </c>
      <c r="K17" s="11" t="s">
        <v>35</v>
      </c>
      <c r="L17" s="44" t="s">
        <v>16</v>
      </c>
      <c r="Q17" s="5"/>
    </row>
    <row r="18" spans="5:17" ht="27.75" customHeight="1" x14ac:dyDescent="0.2">
      <c r="E18" s="12" t="s">
        <v>18</v>
      </c>
      <c r="F18" s="42" t="s">
        <v>49</v>
      </c>
      <c r="G18" s="33">
        <v>2</v>
      </c>
      <c r="H18" s="32"/>
      <c r="I18" s="30"/>
      <c r="J18" s="30"/>
      <c r="K18" s="30"/>
      <c r="L18" s="48" t="str">
        <f t="shared" ref="L18:L22" si="1">IF(H18="SI",G18," ")</f>
        <v xml:space="preserve"> </v>
      </c>
      <c r="Q18" s="5"/>
    </row>
    <row r="19" spans="5:17" x14ac:dyDescent="0.2">
      <c r="E19" s="14" t="s">
        <v>51</v>
      </c>
      <c r="F19" s="15" t="s">
        <v>52</v>
      </c>
      <c r="G19" s="34">
        <v>3</v>
      </c>
      <c r="H19" s="32"/>
      <c r="I19" s="30"/>
      <c r="J19" s="30"/>
      <c r="K19" s="30"/>
      <c r="L19" s="49" t="str">
        <f t="shared" si="1"/>
        <v xml:space="preserve"> </v>
      </c>
    </row>
    <row r="20" spans="5:17" x14ac:dyDescent="0.2">
      <c r="E20" s="12" t="s">
        <v>51</v>
      </c>
      <c r="F20" s="13" t="s">
        <v>64</v>
      </c>
      <c r="G20" s="33">
        <v>1</v>
      </c>
      <c r="H20" s="32"/>
      <c r="I20" s="30"/>
      <c r="J20" s="30"/>
      <c r="K20" s="30"/>
      <c r="L20" s="48" t="str">
        <f t="shared" si="1"/>
        <v xml:space="preserve"> </v>
      </c>
    </row>
    <row r="21" spans="5:17" x14ac:dyDescent="0.2">
      <c r="E21" s="14" t="s">
        <v>15</v>
      </c>
      <c r="F21" s="15" t="s">
        <v>1</v>
      </c>
      <c r="G21" s="34">
        <v>3.5</v>
      </c>
      <c r="H21" s="32"/>
      <c r="I21" s="30"/>
      <c r="J21" s="30"/>
      <c r="K21" s="30"/>
      <c r="L21" s="49" t="str">
        <f t="shared" si="1"/>
        <v xml:space="preserve"> </v>
      </c>
    </row>
    <row r="22" spans="5:17" x14ac:dyDescent="0.2">
      <c r="E22" s="12" t="s">
        <v>15</v>
      </c>
      <c r="F22" s="13" t="s">
        <v>63</v>
      </c>
      <c r="G22" s="33">
        <v>2.5</v>
      </c>
      <c r="H22" s="32"/>
      <c r="I22" s="30"/>
      <c r="J22" s="30"/>
      <c r="K22" s="30"/>
      <c r="L22" s="49" t="str">
        <f t="shared" si="1"/>
        <v xml:space="preserve"> </v>
      </c>
    </row>
    <row r="23" spans="5:17" x14ac:dyDescent="0.2">
      <c r="L23" s="50">
        <f>SUM(L18:L22)</f>
        <v>0</v>
      </c>
    </row>
    <row r="25" spans="5:17" ht="24.75" customHeight="1" x14ac:dyDescent="0.2">
      <c r="E25" s="2" t="s">
        <v>14</v>
      </c>
      <c r="F25" s="10" t="s">
        <v>31</v>
      </c>
      <c r="G25" s="11" t="s">
        <v>10</v>
      </c>
      <c r="H25" s="20" t="s">
        <v>17</v>
      </c>
      <c r="I25" s="11" t="s">
        <v>33</v>
      </c>
      <c r="J25" s="11" t="s">
        <v>34</v>
      </c>
      <c r="K25" s="11" t="s">
        <v>35</v>
      </c>
      <c r="L25" s="44" t="s">
        <v>16</v>
      </c>
    </row>
    <row r="26" spans="5:17" x14ac:dyDescent="0.2">
      <c r="E26" s="16" t="s">
        <v>15</v>
      </c>
      <c r="F26" s="17" t="s">
        <v>19</v>
      </c>
      <c r="G26" s="17">
        <v>0.7</v>
      </c>
      <c r="H26" s="22"/>
      <c r="I26" s="30"/>
      <c r="J26" s="30"/>
      <c r="K26" s="30"/>
      <c r="L26" s="51" t="str">
        <f t="shared" ref="L26:L32" si="2">IF(H26="SI",G26," ")</f>
        <v xml:space="preserve"> </v>
      </c>
    </row>
    <row r="27" spans="5:17" x14ac:dyDescent="0.2">
      <c r="E27" s="18" t="s">
        <v>15</v>
      </c>
      <c r="F27" s="19" t="s">
        <v>56</v>
      </c>
      <c r="G27" s="19">
        <v>1</v>
      </c>
      <c r="H27" s="22"/>
      <c r="I27" s="30"/>
      <c r="J27" s="30"/>
      <c r="K27" s="30"/>
      <c r="L27" s="52" t="str">
        <f t="shared" si="2"/>
        <v xml:space="preserve"> </v>
      </c>
    </row>
    <row r="28" spans="5:17" x14ac:dyDescent="0.2">
      <c r="E28" s="16" t="s">
        <v>15</v>
      </c>
      <c r="F28" s="17" t="s">
        <v>65</v>
      </c>
      <c r="G28" s="17">
        <v>1</v>
      </c>
      <c r="H28" s="23"/>
      <c r="I28" s="30"/>
      <c r="J28" s="30"/>
      <c r="K28" s="30"/>
      <c r="L28" s="51" t="str">
        <f t="shared" si="2"/>
        <v xml:space="preserve"> </v>
      </c>
    </row>
    <row r="29" spans="5:17" x14ac:dyDescent="0.2">
      <c r="E29" s="18" t="s">
        <v>15</v>
      </c>
      <c r="F29" s="19" t="s">
        <v>66</v>
      </c>
      <c r="G29" s="19">
        <v>1</v>
      </c>
      <c r="H29" s="22"/>
      <c r="I29" s="30"/>
      <c r="J29" s="30"/>
      <c r="K29" s="30"/>
      <c r="L29" s="52" t="str">
        <f t="shared" si="2"/>
        <v xml:space="preserve"> </v>
      </c>
    </row>
    <row r="30" spans="5:17" x14ac:dyDescent="0.2">
      <c r="E30" s="16" t="s">
        <v>51</v>
      </c>
      <c r="F30" s="17" t="s">
        <v>52</v>
      </c>
      <c r="G30" s="17">
        <v>0.9</v>
      </c>
      <c r="H30" s="22"/>
      <c r="I30" s="30"/>
      <c r="J30" s="30"/>
      <c r="K30" s="30"/>
      <c r="L30" s="52" t="str">
        <f t="shared" si="2"/>
        <v xml:space="preserve"> </v>
      </c>
    </row>
    <row r="31" spans="5:17" x14ac:dyDescent="0.2">
      <c r="E31" s="18" t="s">
        <v>18</v>
      </c>
      <c r="F31" s="19" t="s">
        <v>2</v>
      </c>
      <c r="G31" s="19">
        <v>0.9</v>
      </c>
      <c r="H31" s="22"/>
      <c r="I31" s="30"/>
      <c r="J31" s="30"/>
      <c r="K31" s="30"/>
      <c r="L31" s="51" t="str">
        <f t="shared" si="2"/>
        <v xml:space="preserve"> </v>
      </c>
    </row>
    <row r="32" spans="5:17" x14ac:dyDescent="0.2">
      <c r="E32" s="16" t="s">
        <v>18</v>
      </c>
      <c r="F32" s="17" t="s">
        <v>50</v>
      </c>
      <c r="G32" s="17">
        <v>0.9</v>
      </c>
      <c r="H32" s="22"/>
      <c r="I32" s="30"/>
      <c r="J32" s="30"/>
      <c r="K32" s="30"/>
      <c r="L32" s="52" t="str">
        <f t="shared" si="2"/>
        <v xml:space="preserve"> </v>
      </c>
    </row>
    <row r="33" spans="12:12" x14ac:dyDescent="0.2">
      <c r="L33" s="53">
        <f>SUM(L26:L32)</f>
        <v>0</v>
      </c>
    </row>
  </sheetData>
  <sheetProtection algorithmName="SHA-512" hashValue="u8OXofdgr+7TR+8J07ojEk7kTNQdPmsiCMHe3KJQTsN6FN6Q2wGyeaIvmqOz/CN1izISzRgiR4OT5pSxCjdfWA==" saltValue="ych7EnmdGu6DUQxEJ/CBUg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3" name="Aliments_8"/>
    <protectedRange algorithmName="SHA-512" hashValue="39mgxM9zg5pSX5uzprjtZchE0aJXLdu9y5OXTdHHVegpVvbw7frgNnmBy+4T0qPDCF1pGfChPP+pvAiOjW1iiA==" saltValue="5S47+e5djYO+wcwvCC9FKw==" spinCount="100000" sqref="H14:K14" name="Aliments_9"/>
    <protectedRange algorithmName="SHA-512" hashValue="39mgxM9zg5pSX5uzprjtZchE0aJXLdu9y5OXTdHHVegpVvbw7frgNnmBy+4T0qPDCF1pGfChPP+pvAiOjW1iiA==" saltValue="5S47+e5djYO+wcwvCC9FKw==" spinCount="100000" sqref="H18:K20 I26:K32" name="Aliments_15"/>
    <protectedRange algorithmName="SHA-512" hashValue="39mgxM9zg5pSX5uzprjtZchE0aJXLdu9y5OXTdHHVegpVvbw7frgNnmBy+4T0qPDCF1pGfChPP+pvAiOjW1iiA==" saltValue="5S47+e5djYO+wcwvCC9FKw==" spinCount="100000" sqref="H21:K22" name="Aliments_16"/>
    <protectedRange algorithmName="SHA-512" hashValue="39mgxM9zg5pSX5uzprjtZchE0aJXLdu9y5OXTdHHVegpVvbw7frgNnmBy+4T0qPDCF1pGfChPP+pvAiOjW1iiA==" saltValue="5S47+e5djYO+wcwvCC9FKw==" spinCount="100000" sqref="H26:H27" name="Aliments_22"/>
    <protectedRange algorithmName="SHA-512" hashValue="39mgxM9zg5pSX5uzprjtZchE0aJXLdu9y5OXTdHHVegpVvbw7frgNnmBy+4T0qPDCF1pGfChPP+pvAiOjW1iiA==" saltValue="5S47+e5djYO+wcwvCC9FKw==" spinCount="100000" sqref="H28" name="Aliments_23"/>
    <protectedRange algorithmName="SHA-512" hashValue="39mgxM9zg5pSX5uzprjtZchE0aJXLdu9y5OXTdHHVegpVvbw7frgNnmBy+4T0qPDCF1pGfChPP+pvAiOjW1iiA==" saltValue="5S47+e5djYO+wcwvCC9FKw==" spinCount="100000" sqref="H29:H30" name="Aliments_24"/>
    <protectedRange algorithmName="SHA-512" hashValue="39mgxM9zg5pSX5uzprjtZchE0aJXLdu9y5OXTdHHVegpVvbw7frgNnmBy+4T0qPDCF1pGfChPP+pvAiOjW1iiA==" saltValue="5S47+e5djYO+wcwvCC9FKw==" spinCount="100000" sqref="H31:H32" name="Aliments_25"/>
  </protectedRanges>
  <dataValidations count="3">
    <dataValidation type="list" allowBlank="1" showInputMessage="1" showErrorMessage="1" sqref="H18:H22 H10:H14 H26:H32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2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E3:I28"/>
  <sheetViews>
    <sheetView showGridLines="0" workbookViewId="0">
      <selection activeCell="H27" sqref="H27"/>
    </sheetView>
  </sheetViews>
  <sheetFormatPr defaultRowHeight="12.75" x14ac:dyDescent="0.2"/>
  <cols>
    <col min="5" max="5" width="56.7109375" customWidth="1"/>
    <col min="6" max="6" width="51.28515625" customWidth="1"/>
    <col min="7" max="7" width="10.7109375" style="43" hidden="1" customWidth="1"/>
    <col min="8" max="8" width="11.7109375" customWidth="1"/>
    <col min="9" max="9" width="15" style="43" hidden="1" customWidth="1"/>
  </cols>
  <sheetData>
    <row r="3" spans="5:9" ht="13.5" thickBot="1" x14ac:dyDescent="0.25"/>
    <row r="4" spans="5:9" ht="39" customHeight="1" thickBot="1" x14ac:dyDescent="0.25">
      <c r="E4" s="79" t="s">
        <v>46</v>
      </c>
      <c r="F4" s="80"/>
      <c r="G4" s="57" t="s">
        <v>10</v>
      </c>
      <c r="H4" s="6" t="s">
        <v>3</v>
      </c>
      <c r="I4" s="60" t="s">
        <v>21</v>
      </c>
    </row>
    <row r="5" spans="5:9" ht="25.15" customHeight="1" thickBot="1" x14ac:dyDescent="0.25">
      <c r="E5" s="9" t="s">
        <v>4</v>
      </c>
      <c r="F5" s="4" t="s">
        <v>27</v>
      </c>
      <c r="G5" s="58">
        <v>1</v>
      </c>
      <c r="H5" s="8"/>
      <c r="I5" s="61" t="str">
        <f t="shared" ref="I5:I8" si="0">IF(H5="SI",G5," ")</f>
        <v xml:space="preserve"> </v>
      </c>
    </row>
    <row r="6" spans="5:9" ht="25.15" customHeight="1" thickBot="1" x14ac:dyDescent="0.25">
      <c r="E6" s="68" t="s">
        <v>5</v>
      </c>
      <c r="F6" s="4" t="s">
        <v>27</v>
      </c>
      <c r="G6" s="58">
        <v>1</v>
      </c>
      <c r="H6" s="8"/>
      <c r="I6" s="61" t="str">
        <f t="shared" si="0"/>
        <v xml:space="preserve"> </v>
      </c>
    </row>
    <row r="7" spans="5:9" ht="45.75" customHeight="1" thickBot="1" x14ac:dyDescent="0.25">
      <c r="E7" s="68" t="s">
        <v>67</v>
      </c>
      <c r="F7" s="4" t="s">
        <v>70</v>
      </c>
      <c r="G7" s="58">
        <v>3</v>
      </c>
      <c r="H7" s="8"/>
      <c r="I7" s="61" t="str">
        <f t="shared" si="0"/>
        <v xml:space="preserve"> </v>
      </c>
    </row>
    <row r="8" spans="5:9" ht="25.15" customHeight="1" thickBot="1" x14ac:dyDescent="0.25">
      <c r="E8" s="4" t="s">
        <v>68</v>
      </c>
      <c r="F8" s="4" t="s">
        <v>69</v>
      </c>
      <c r="G8" s="58">
        <v>1</v>
      </c>
      <c r="H8" s="8"/>
      <c r="I8" s="61" t="str">
        <f t="shared" si="0"/>
        <v xml:space="preserve"> </v>
      </c>
    </row>
    <row r="9" spans="5:9" ht="28.5" customHeight="1" x14ac:dyDescent="0.2">
      <c r="E9" s="25"/>
      <c r="I9" s="62">
        <f>SUM(I5:I8)</f>
        <v>0</v>
      </c>
    </row>
    <row r="11" spans="5:9" ht="13.5" thickBot="1" x14ac:dyDescent="0.25"/>
    <row r="12" spans="5:9" ht="27.75" customHeight="1" thickBot="1" x14ac:dyDescent="0.25">
      <c r="E12" s="81" t="s">
        <v>23</v>
      </c>
      <c r="F12" s="82"/>
      <c r="G12" s="57" t="s">
        <v>10</v>
      </c>
      <c r="H12" s="6" t="s">
        <v>3</v>
      </c>
      <c r="I12" s="60" t="s">
        <v>22</v>
      </c>
    </row>
    <row r="13" spans="5:9" ht="27.75" customHeight="1" thickBot="1" x14ac:dyDescent="0.25">
      <c r="E13" s="87" t="s">
        <v>59</v>
      </c>
      <c r="F13" s="3" t="s">
        <v>57</v>
      </c>
      <c r="G13" s="64">
        <v>0.2</v>
      </c>
      <c r="H13" s="8"/>
      <c r="I13" s="66" t="str">
        <f t="shared" ref="I13:I16" si="1">IF(H13="SI",G13," ")</f>
        <v xml:space="preserve"> </v>
      </c>
    </row>
    <row r="14" spans="5:9" ht="27.75" customHeight="1" thickBot="1" x14ac:dyDescent="0.25">
      <c r="E14" s="89"/>
      <c r="F14" s="3" t="s">
        <v>71</v>
      </c>
      <c r="G14" s="64">
        <v>0.2</v>
      </c>
      <c r="H14" s="8"/>
      <c r="I14" s="66" t="str">
        <f t="shared" si="1"/>
        <v xml:space="preserve"> </v>
      </c>
    </row>
    <row r="15" spans="5:9" ht="27.75" customHeight="1" thickBot="1" x14ac:dyDescent="0.25">
      <c r="E15" s="88"/>
      <c r="F15" s="3" t="s">
        <v>58</v>
      </c>
      <c r="G15" s="64">
        <v>0.2</v>
      </c>
      <c r="H15" s="8"/>
      <c r="I15" s="66" t="str">
        <f t="shared" si="1"/>
        <v xml:space="preserve"> </v>
      </c>
    </row>
    <row r="16" spans="5:9" ht="24.75" thickBot="1" x14ac:dyDescent="0.25">
      <c r="E16" s="4" t="s">
        <v>6</v>
      </c>
      <c r="F16" s="4" t="s">
        <v>72</v>
      </c>
      <c r="G16" s="65">
        <v>7</v>
      </c>
      <c r="H16" s="8"/>
      <c r="I16" s="65" t="str">
        <f t="shared" si="1"/>
        <v xml:space="preserve"> </v>
      </c>
    </row>
    <row r="17" spans="5:9" ht="22.5" customHeight="1" x14ac:dyDescent="0.2">
      <c r="I17" s="63">
        <f>SUM(I13:I16)</f>
        <v>0</v>
      </c>
    </row>
    <row r="18" spans="5:9" ht="13.5" thickBot="1" x14ac:dyDescent="0.25"/>
    <row r="19" spans="5:9" ht="60" customHeight="1" thickBot="1" x14ac:dyDescent="0.25">
      <c r="E19" s="83" t="s">
        <v>24</v>
      </c>
      <c r="F19" s="84"/>
      <c r="G19" s="57" t="s">
        <v>10</v>
      </c>
      <c r="H19" s="6" t="s">
        <v>3</v>
      </c>
      <c r="I19" s="60" t="s">
        <v>25</v>
      </c>
    </row>
    <row r="20" spans="5:9" ht="24.75" thickBot="1" x14ac:dyDescent="0.25">
      <c r="E20" s="85" t="s">
        <v>7</v>
      </c>
      <c r="F20" s="3" t="s">
        <v>28</v>
      </c>
      <c r="G20" s="59">
        <v>1</v>
      </c>
      <c r="H20" s="8"/>
      <c r="I20" s="61" t="str">
        <f t="shared" ref="I20:I27" si="2">IF(H20="SI",G20," ")</f>
        <v xml:space="preserve"> </v>
      </c>
    </row>
    <row r="21" spans="5:9" ht="24.75" thickBot="1" x14ac:dyDescent="0.25">
      <c r="E21" s="86"/>
      <c r="F21" s="3" t="s">
        <v>29</v>
      </c>
      <c r="G21" s="59">
        <v>1</v>
      </c>
      <c r="H21" s="8"/>
      <c r="I21" s="61" t="str">
        <f t="shared" si="2"/>
        <v xml:space="preserve"> </v>
      </c>
    </row>
    <row r="22" spans="5:9" ht="24.75" thickBot="1" x14ac:dyDescent="0.25">
      <c r="E22" s="90" t="s">
        <v>8</v>
      </c>
      <c r="F22" s="3" t="s">
        <v>30</v>
      </c>
      <c r="G22" s="59">
        <v>0.5</v>
      </c>
      <c r="H22" s="8"/>
      <c r="I22" s="61" t="str">
        <f t="shared" si="2"/>
        <v xml:space="preserve"> </v>
      </c>
    </row>
    <row r="23" spans="5:9" ht="13.5" thickBot="1" x14ac:dyDescent="0.25">
      <c r="E23" s="91"/>
      <c r="F23" s="3" t="s">
        <v>73</v>
      </c>
      <c r="G23" s="59">
        <v>0.5</v>
      </c>
      <c r="H23" s="8"/>
      <c r="I23" s="61" t="str">
        <f t="shared" si="2"/>
        <v xml:space="preserve"> </v>
      </c>
    </row>
    <row r="24" spans="5:9" ht="24.75" thickBot="1" x14ac:dyDescent="0.25">
      <c r="E24" s="90" t="s">
        <v>9</v>
      </c>
      <c r="F24" s="3" t="s">
        <v>74</v>
      </c>
      <c r="G24" s="59">
        <v>0.5</v>
      </c>
      <c r="H24" s="8"/>
      <c r="I24" s="61" t="str">
        <f t="shared" si="2"/>
        <v xml:space="preserve"> </v>
      </c>
    </row>
    <row r="25" spans="5:9" ht="13.5" thickBot="1" x14ac:dyDescent="0.25">
      <c r="E25" s="92"/>
      <c r="F25" s="3" t="s">
        <v>75</v>
      </c>
      <c r="G25" s="59">
        <v>0.5</v>
      </c>
      <c r="H25" s="8"/>
      <c r="I25" s="61" t="str">
        <f t="shared" si="2"/>
        <v xml:space="preserve"> </v>
      </c>
    </row>
    <row r="26" spans="5:9" ht="24.75" thickBot="1" x14ac:dyDescent="0.25">
      <c r="E26" s="91"/>
      <c r="F26" s="3" t="s">
        <v>76</v>
      </c>
      <c r="G26" s="59">
        <v>0.4</v>
      </c>
      <c r="H26" s="8"/>
      <c r="I26" s="61" t="str">
        <f t="shared" si="2"/>
        <v xml:space="preserve"> </v>
      </c>
    </row>
    <row r="27" spans="5:9" ht="27.75" customHeight="1" thickBot="1" x14ac:dyDescent="0.25">
      <c r="E27" s="67" t="s">
        <v>60</v>
      </c>
      <c r="F27" s="4" t="s">
        <v>61</v>
      </c>
      <c r="G27" s="59">
        <v>2</v>
      </c>
      <c r="H27" s="8"/>
      <c r="I27" s="61" t="str">
        <f t="shared" si="2"/>
        <v xml:space="preserve"> </v>
      </c>
    </row>
    <row r="28" spans="5:9" x14ac:dyDescent="0.2">
      <c r="I28" s="63">
        <f>SUM(I20:I27)</f>
        <v>0</v>
      </c>
    </row>
  </sheetData>
  <sheetProtection algorithmName="SHA-512" hashValue="EDubU9v5VlHUPlNmvSxGVD0tZK5zbvoBfR0/Es213lQ3g1bKY36ZNNpynFkJyn1NeEQefM0RP8NcUeP0fRol+Q==" saltValue="aEk3ZGcsDnQAU98vWc3GBw==" spinCount="100000" sheet="1" selectLockedCells="1"/>
  <mergeCells count="7">
    <mergeCell ref="E22:E23"/>
    <mergeCell ref="E24:E26"/>
    <mergeCell ref="E4:F4"/>
    <mergeCell ref="E12:F12"/>
    <mergeCell ref="E19:F19"/>
    <mergeCell ref="E20:E21"/>
    <mergeCell ref="E13:E15"/>
  </mergeCells>
  <dataValidations count="1">
    <dataValidation type="list" allowBlank="1" showInputMessage="1" showErrorMessage="1" sqref="H5:H8 H13:H16 H20:H27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M15"/>
  <sheetViews>
    <sheetView workbookViewId="0">
      <selection activeCell="K15" sqref="K15"/>
    </sheetView>
  </sheetViews>
  <sheetFormatPr defaultRowHeight="12.75" x14ac:dyDescent="0.2"/>
  <cols>
    <col min="5" max="5" width="23.42578125" customWidth="1"/>
    <col min="6" max="6" width="24.28515625" customWidth="1"/>
    <col min="7" max="7" width="12.28515625" customWidth="1"/>
    <col min="8" max="8" width="23.28515625" customWidth="1"/>
    <col min="9" max="9" width="12.42578125" customWidth="1"/>
    <col min="10" max="10" width="21.28515625" customWidth="1"/>
    <col min="11" max="11" width="19.7109375" customWidth="1"/>
    <col min="12" max="12" width="15.5703125" customWidth="1"/>
  </cols>
  <sheetData>
    <row r="6" spans="5:13" ht="13.5" thickBot="1" x14ac:dyDescent="0.25"/>
    <row r="7" spans="5:13" ht="25.5" thickTop="1" thickBot="1" x14ac:dyDescent="0.25">
      <c r="F7" s="28" t="s">
        <v>37</v>
      </c>
      <c r="G7" s="28" t="s">
        <v>38</v>
      </c>
      <c r="H7" s="27" t="s">
        <v>39</v>
      </c>
      <c r="I7" s="27" t="s">
        <v>40</v>
      </c>
      <c r="J7" s="27" t="s">
        <v>41</v>
      </c>
      <c r="K7" s="27" t="s">
        <v>42</v>
      </c>
      <c r="L7" s="27" t="s">
        <v>43</v>
      </c>
      <c r="M7" s="31" t="s">
        <v>47</v>
      </c>
    </row>
    <row r="8" spans="5:13" ht="13.5" thickTop="1" x14ac:dyDescent="0.2">
      <c r="E8">
        <f>ALIMENTS!E5</f>
        <v>0</v>
      </c>
      <c r="F8">
        <f>ALIMENTS!L15</f>
        <v>0</v>
      </c>
      <c r="G8">
        <f>ALIMENTS!L23</f>
        <v>0</v>
      </c>
      <c r="H8">
        <f>ALIMENTS!L33</f>
        <v>0</v>
      </c>
      <c r="I8">
        <f>ALIMENTS!P10</f>
        <v>0</v>
      </c>
      <c r="J8">
        <f>PLANS!I9</f>
        <v>0</v>
      </c>
      <c r="K8">
        <f>PLANS!I17</f>
        <v>0</v>
      </c>
      <c r="L8">
        <f>PLANS!I28</f>
        <v>0</v>
      </c>
      <c r="M8">
        <f>SUM(F8:L8)</f>
        <v>0</v>
      </c>
    </row>
    <row r="13" spans="5:13" x14ac:dyDescent="0.2">
      <c r="E13" t="s">
        <v>13</v>
      </c>
      <c r="F13">
        <f>COUNTIF(ALIMENTS!H10:H32,"SI")+COUNTIF(PLANS!H5:H27,"SI")</f>
        <v>0</v>
      </c>
    </row>
    <row r="14" spans="5:13" x14ac:dyDescent="0.2">
      <c r="E14" t="s">
        <v>53</v>
      </c>
      <c r="F14">
        <f>ALIMENTS!P10</f>
        <v>0</v>
      </c>
    </row>
    <row r="15" spans="5:13" x14ac:dyDescent="0.2">
      <c r="E15" s="39" t="s">
        <v>54</v>
      </c>
      <c r="F15" s="39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Beltran Fernandez, Pilar</cp:lastModifiedBy>
  <cp:lastPrinted>2025-10-12T15:09:27Z</cp:lastPrinted>
  <dcterms:created xsi:type="dcterms:W3CDTF">2025-10-09T16:57:42Z</dcterms:created>
  <dcterms:modified xsi:type="dcterms:W3CDTF">2026-03-10T10:52:45Z</dcterms:modified>
</cp:coreProperties>
</file>