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Compres\IGTP\Licitacions\Exp. 03_2026 - (En preparación) - Simulador d'alta fidelitat (Hospital)\Documentació a penjar\"/>
    </mc:Choice>
  </mc:AlternateContent>
  <xr:revisionPtr revIDLastSave="0" documentId="13_ncr:1_{52FF25AD-ECC8-4F54-BC39-A2F26F8A9BDD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Annex" sheetId="1" r:id="rId1"/>
  </sheets>
  <definedNames>
    <definedName name="_1Àrea_d_impressió" localSheetId="0">Annex!$A$1:$F$88</definedName>
    <definedName name="_xlnm.Print_Titles" localSheetId="0">Annex!$1:$5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A14" i="1"/>
  <c r="A15" i="1" s="1"/>
  <c r="A16" i="1" s="1"/>
  <c r="A17" i="1" s="1"/>
  <c r="G84" i="1" l="1"/>
  <c r="W6" i="1"/>
  <c r="U6" i="1"/>
  <c r="S6" i="1"/>
  <c r="G33" i="1"/>
  <c r="G11" i="1"/>
  <c r="M6" i="1"/>
  <c r="Y6" i="1"/>
  <c r="X6" i="1"/>
  <c r="V6" i="1"/>
  <c r="T6" i="1"/>
  <c r="R6" i="1"/>
  <c r="Q6" i="1"/>
  <c r="P6" i="1"/>
  <c r="O6" i="1"/>
  <c r="N6" i="1"/>
  <c r="L6" i="1"/>
  <c r="K6" i="1"/>
  <c r="A18" i="1" l="1"/>
  <c r="A19" i="1" s="1"/>
  <c r="G6" i="1"/>
  <c r="A20" i="1" l="1"/>
  <c r="A21" i="1" l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5" i="1" l="1"/>
  <c r="A36" i="1" s="1"/>
  <c r="A37" i="1" s="1"/>
  <c r="A38" i="1" s="1"/>
  <c r="A39" i="1" s="1"/>
  <c r="A40" i="1" s="1"/>
  <c r="A41" i="1" s="1"/>
  <c r="A42" i="1" s="1"/>
  <c r="A43" i="1" l="1"/>
  <c r="A44" i="1" l="1"/>
  <c r="A45" i="1" s="1"/>
  <c r="A47" i="1" s="1"/>
  <c r="A48" i="1" s="1"/>
  <c r="A49" i="1" s="1"/>
  <c r="A50" i="1" s="1"/>
  <c r="A51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2" i="1" s="1"/>
  <c r="A73" i="1" s="1"/>
  <c r="A75" i="1" s="1"/>
  <c r="A76" i="1" s="1"/>
  <c r="A77" i="1" s="1"/>
  <c r="A78" i="1" s="1"/>
  <c r="A79" i="1" s="1"/>
  <c r="A80" i="1" s="1"/>
  <c r="A86" i="1" s="1"/>
  <c r="A87" i="1" s="1"/>
</calcChain>
</file>

<file path=xl/sharedStrings.xml><?xml version="1.0" encoding="utf-8"?>
<sst xmlns="http://schemas.openxmlformats.org/spreadsheetml/2006/main" count="163" uniqueCount="110">
  <si>
    <t>Maniquí d'alta fidelitat de cos complert sense fils</t>
  </si>
  <si>
    <t>CAL REPASSAR BÉ ELS SUMATORIS</t>
  </si>
  <si>
    <t>Emplenar les caselles ombrejades amb l'explicació de la puntuació atorgada</t>
  </si>
  <si>
    <t>NOMÉS cal posar 0 quan NO COMPLEIXI</t>
  </si>
  <si>
    <t>Només cal emplenar QUAN NO COMPLEIXI</t>
  </si>
  <si>
    <t>EMPRESA</t>
  </si>
  <si>
    <t>Cal posar 0 quan no compleixi</t>
  </si>
  <si>
    <t>Només cal emplenar quan no compleixi</t>
  </si>
  <si>
    <t>Aquesta s'emplena automàticament</t>
  </si>
  <si>
    <t>NIF</t>
  </si>
  <si>
    <t>Correu electrònic</t>
  </si>
  <si>
    <t>Punts</t>
  </si>
  <si>
    <t>Explicacions dels punts</t>
  </si>
  <si>
    <t>Compleix el producte</t>
  </si>
  <si>
    <t>Observ. no compleix</t>
  </si>
  <si>
    <t>Compleix el lot</t>
  </si>
  <si>
    <t>11Tecniques</t>
  </si>
  <si>
    <t>11Maxim</t>
  </si>
  <si>
    <t>12Tecniques</t>
  </si>
  <si>
    <t>12Maxim</t>
  </si>
  <si>
    <t>13Tecniques</t>
  </si>
  <si>
    <t>13Maxim</t>
  </si>
  <si>
    <t>14Tecniques</t>
  </si>
  <si>
    <t>14Maxim</t>
  </si>
  <si>
    <t>15Tecniques</t>
  </si>
  <si>
    <t>15Maxim</t>
  </si>
  <si>
    <t>ST</t>
  </si>
  <si>
    <t>Maxim ST</t>
  </si>
  <si>
    <t>MT</t>
  </si>
  <si>
    <t>Maxim MT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</si>
  <si>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</si>
  <si>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>Definició</t>
  </si>
  <si>
    <t>Característiques específiques
(Descripció breu)</t>
  </si>
  <si>
    <t>Índex documental</t>
  </si>
  <si>
    <t>Motiu de l'incompliment</t>
  </si>
  <si>
    <t>Maniquí d'alta fidelitat de cos complert sense fils. Ha de tenir la capacitat de reacció a les accions clíniques que es realitzi durant la simulació</t>
  </si>
  <si>
    <t>Prestacions tècniques i funcionals</t>
  </si>
  <si>
    <t>Obligat Compliment</t>
  </si>
  <si>
    <t>Puntuació màxima</t>
  </si>
  <si>
    <t>1.1. Característiques tècniques</t>
  </si>
  <si>
    <t>Text característiques 1.</t>
  </si>
  <si>
    <t>Característiques d'obligat compliment: les ofertes que no compleixin tots els requisits obligatoris quedaran excloses</t>
  </si>
  <si>
    <t>SÍ</t>
  </si>
  <si>
    <t>Equip de control incorporat (tablet o ordinador). S'han de poder controlar tots els paràmetres i resposta des de la unitat de control</t>
  </si>
  <si>
    <t>Capacitat d'integració d'imatges mèdiques en el sistema de control del maniquí (RX, ecografies...) per a complementar la simulació.</t>
  </si>
  <si>
    <t>Capacitat de registre de les accions dels participants a la simulació alumnes (alumnes e instructors) i els canvis que es produeixen als signes vitals</t>
  </si>
  <si>
    <t xml:space="preserve">Equip de monitorització incorporat. Pot ser mitjançant un equip simulat (tablet)  </t>
  </si>
  <si>
    <t>Equip amb capacitat de funcionar amb bateria. L'autonomia mínima ha de ser de 60 minuts</t>
  </si>
  <si>
    <t>Capacitat de canvi de gènere segons la simulació (incorporació de genitals)</t>
  </si>
  <si>
    <t>Capacitat de simular extremitats amputades</t>
  </si>
  <si>
    <t>Capacitat de col·locar d'adhesius o equivalents que simulin ferides</t>
  </si>
  <si>
    <t>Capacitat d'articulació de coll, extremitats superiors (espatlles i colzes) i extremitats inferiors (malucs i genolls)</t>
  </si>
  <si>
    <t>Capacitat d'us d'electromedicina real ( capacitat de toma de constants amb el equips real , i deteccion del ritme i desfibril·ladors)</t>
  </si>
  <si>
    <t xml:space="preserve">Capacitat de fer ecografia sobre l'equip. </t>
  </si>
  <si>
    <t>Plataforma modular actualitzable amb nous mòduls. Especificar mòduls que es poden actualitzar i el preu d'aquests</t>
  </si>
  <si>
    <t>Fidelitat fisica que permeti la  transició entre els diferents escenaris assistencials (des de l'assistència  extrahospitalaria  a IOT+VM i RCP avançada)</t>
  </si>
  <si>
    <t>Característiques a valorar</t>
  </si>
  <si>
    <t>Inclusió d'una bateria addicional</t>
  </si>
  <si>
    <t>Capacitat d'intercanvi de pells. Es valorarà la facilitat de la substitució, així com la qualitat i realisme d'aquestes</t>
  </si>
  <si>
    <t xml:space="preserve">Experiències clíniques preconfigurades que facilitin el disseny i execució de sessions formatives recurrents. </t>
  </si>
  <si>
    <t>Inclusió del hardware i software necessari per a realització d'ecografia a l'equip. Es valorarà la qualitat de la imatge i del hardware.</t>
  </si>
  <si>
    <t>Inclusió de pells extres. Incloure quantitat i de quin tipus. Es valorarà la qualitat de les pells ofertades i la idoneïtat dels tipus inclosos. Es valorarà fins a 8 pells de braços (4 per costat), 4 pells del coll i 4 inguinals</t>
  </si>
  <si>
    <t>1.2.  Sistema Respiratori i via aèria</t>
  </si>
  <si>
    <t>Text característiques 2.</t>
  </si>
  <si>
    <t xml:space="preserve">Respiració espontània simulada amb retorn d'aire, moviment toràcic bilateral i unilateral i possibilitat d'asimetria als moviments </t>
  </si>
  <si>
    <t>Capacitat de mesura de la saturació d'oxígen amb aparell reals i en forma d'ona al monitor</t>
  </si>
  <si>
    <t>Capacitat d'exhalació de CO2</t>
  </si>
  <si>
    <t>Capacitat de controlar la via aèria, de modificar la inclinació del cap, la elevació de la barbeta i tenir la mandíbula articulada</t>
  </si>
  <si>
    <t>Capacitat d'auscultació pulmonar. S'han de poder definir sons toràcics normals i patològics posteriors i anterios i diferents quadrants</t>
  </si>
  <si>
    <t>Capacitat d'intubació orotraqueal i nasotraqueal amb equipament real (tub endotraqueal, mascarta laríngea, intubació retrògrada, intubació amb fibra òptica...)</t>
  </si>
  <si>
    <t>Capacitat de ventilació amb bossa-mascareta ("AMBU")</t>
  </si>
  <si>
    <t xml:space="preserve">Capacitat de realitzar ventilacio mecànica invasiva (per pressió o volum) i ventilacio no invasiva amb equipament real. </t>
  </si>
  <si>
    <t>Possibilitat de simular el bloqueig d'un pulmó. Pneumotòrax bilateral o unilateral</t>
  </si>
  <si>
    <t>Capacitat de realitzar intubació selectiva al bronqui principal dret</t>
  </si>
  <si>
    <t>Sí</t>
  </si>
  <si>
    <t>Capacitat de realitzar una traqueotomia i cricotiroidotomia al simulador</t>
  </si>
  <si>
    <t>Situacions per a una intubació difícil: edema de llengua, laringoespasme, trismus , rigidesa cervical, broncoespasme, glotis bloquejada...</t>
  </si>
  <si>
    <t>Capacitat del simulador d'expressar situacions de falta d'oxigen com cianosi, taquipnea, dispnea.</t>
  </si>
  <si>
    <t>Realisme i qualitat en els sorolls respiratoris</t>
  </si>
  <si>
    <t>Capacitat de detecció de la profunditat de la intubació per evitar intubació selectiva. Explicar mètode de feedback, si per auscultació, mètode visual al sistema de control...</t>
  </si>
  <si>
    <t>1.3.  Sistema Cardiovascular</t>
  </si>
  <si>
    <t>Llibreria de ECG patològics i no patològics</t>
  </si>
  <si>
    <t>Capacitat de modifcar cada paràmetre del ECG de forma manual</t>
  </si>
  <si>
    <t>Detecció de polsos coherent amb la TA i sincronitzats amb l'ECG:  Carotidis,   radials i femorals</t>
  </si>
  <si>
    <t>Capacitat de mesura de la pressió arterial i monitorització del ritme amb aparells reals</t>
  </si>
  <si>
    <t>Capacitat d'auscultació cardíaca. S'han de poder definir sons normals i patològics</t>
  </si>
  <si>
    <t xml:space="preserve">Capacitat de realitzar una desfibril·lació amb un equip real </t>
  </si>
  <si>
    <t>Capacitat de fer estimulació cardíaca externa</t>
  </si>
  <si>
    <t>Capacitat de simular sagnat arterial i/o venós</t>
  </si>
  <si>
    <t>Accés vascular (capacitat de punció intravenosa)</t>
  </si>
  <si>
    <t>Capacitat de fer RCP sobre el maniquí</t>
  </si>
  <si>
    <t>Capacitat d'utilitzar un monitor multiparamètric real i que generi respostes coherents segons l'estat</t>
  </si>
  <si>
    <t>Detecció de polsos: braquials, poplitis, tibials posteriors i  pedis . Es valorarà la  facilitat de la detecció, així com la qualitat d'aquests</t>
  </si>
  <si>
    <t>Realisme en la profunditat i resistència de les compressons de la RCP</t>
  </si>
  <si>
    <t>Capacitat de simular resposta dels signes vitals al sagnat i a la teràpia</t>
  </si>
  <si>
    <t>Resposta a la estimulació, tant manual com amb desfibril·lador. Resposta en les ones del ECG y  realisme de la resposta</t>
  </si>
  <si>
    <t>1.4. Altres sistemes</t>
  </si>
  <si>
    <t>Pupil·les reactives simètriques i assimètriques</t>
  </si>
  <si>
    <t>Capacitat de mostrar distensió gàstrica</t>
  </si>
  <si>
    <t>Capacitat i realisme en la punció intraòssia</t>
  </si>
  <si>
    <t>Capacitat de reconeixement i administració de fàrmacs, dosis i agents anestèsics/gasos medicinals.. amb respostes programables per l'operador o dosidependents. Es valorarà la base de dades de components reconeixibles, la facilitat en la programació de la resposta...</t>
  </si>
  <si>
    <t>Capacitat d'auscultació abdominal i qualitat dels sons normals i patològics</t>
  </si>
  <si>
    <t>Capacitat de modificació dels moviments de les parpelles i l'acomodació pupil·lar amb capacitat de sincronia o asincronia i de modificació de la velocitat de resposta</t>
  </si>
  <si>
    <t>Capacitat d'exudar plors, suor i LCR. Realisme de les situacio</t>
  </si>
  <si>
    <t>Possibilitat de realització de pericardiocentesi amb extracció de fluids, reproduint no només el gest tècnic sinó també la resposta fisiològica vinculada a la cavitat pericàrdica.</t>
  </si>
  <si>
    <t>Servei tècnic durant el període de garantia comercial/legal</t>
  </si>
  <si>
    <t>Text servei tècnic.</t>
  </si>
  <si>
    <t>Veure Annex T1. Condicions de garantia, reposició i formació</t>
  </si>
  <si>
    <t>Veure Annex T2. Condicions d'instal·lació</t>
  </si>
  <si>
    <t>Capacitat de realitzar toracocentesi i col·locació de drenatges toràcics amb resposta automàtica de la fisiologia.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</si>
</sst>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Verdadero&quot;;&quot;Verdadero&quot;;&quot;Falso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</font>
    <font>
      <sz val="10"/>
      <color rgb="FF000000"/>
      <name val="Arial"/>
    </font>
    <font>
      <sz val="10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color indexed="8"/>
      <name val="Arial"/>
    </font>
    <font>
      <b/>
      <sz val="14"/>
      <color rgb="FF000000"/>
      <name val="Arial"/>
    </font>
    <font>
      <sz val="10"/>
      <color rgb="FF00000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vertical="center"/>
    </xf>
    <xf numFmtId="0" fontId="6" fillId="0" borderId="8" xfId="1" applyFont="1" applyBorder="1" applyAlignment="1">
      <alignment horizontal="right" vertical="center" wrapText="1"/>
    </xf>
    <xf numFmtId="0" fontId="8" fillId="0" borderId="16" xfId="1" applyFont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 wrapText="1"/>
    </xf>
    <xf numFmtId="0" fontId="2" fillId="0" borderId="24" xfId="1" applyFont="1" applyBorder="1" applyAlignment="1">
      <alignment vertical="center" wrapText="1"/>
    </xf>
    <xf numFmtId="0" fontId="2" fillId="0" borderId="25" xfId="1" applyFont="1" applyBorder="1" applyAlignment="1">
      <alignment vertical="center" wrapText="1"/>
    </xf>
    <xf numFmtId="0" fontId="6" fillId="0" borderId="27" xfId="1" applyFont="1" applyBorder="1" applyAlignment="1">
      <alignment horizontal="right" vertical="center" wrapText="1"/>
    </xf>
    <xf numFmtId="0" fontId="4" fillId="3" borderId="3" xfId="1" applyFont="1" applyFill="1" applyBorder="1" applyAlignment="1" applyProtection="1">
      <alignment horizontal="right" vertical="center" wrapText="1"/>
      <protection locked="0"/>
    </xf>
    <xf numFmtId="0" fontId="4" fillId="3" borderId="31" xfId="1" applyFont="1" applyFill="1" applyBorder="1" applyAlignment="1" applyProtection="1">
      <alignment horizontal="left" vertical="center" wrapText="1"/>
      <protection locked="0"/>
    </xf>
    <xf numFmtId="0" fontId="9" fillId="4" borderId="32" xfId="1" applyFont="1" applyFill="1" applyBorder="1" applyAlignment="1" applyProtection="1">
      <alignment horizontal="center" vertical="center" wrapText="1"/>
      <protection locked="0"/>
    </xf>
    <xf numFmtId="0" fontId="9" fillId="4" borderId="33" xfId="1" applyFont="1" applyFill="1" applyBorder="1" applyAlignment="1" applyProtection="1">
      <alignment horizontal="left" vertical="center" wrapText="1"/>
      <protection locked="0"/>
    </xf>
    <xf numFmtId="0" fontId="10" fillId="2" borderId="34" xfId="1" applyFont="1" applyFill="1" applyBorder="1" applyAlignment="1" applyProtection="1">
      <alignment horizontal="center" vertical="center" wrapText="1"/>
      <protection locked="0"/>
    </xf>
    <xf numFmtId="0" fontId="10" fillId="2" borderId="35" xfId="1" applyFont="1" applyFill="1" applyBorder="1" applyAlignment="1" applyProtection="1">
      <alignment horizontal="left" vertical="center" wrapText="1"/>
      <protection locked="0"/>
    </xf>
    <xf numFmtId="0" fontId="10" fillId="2" borderId="36" xfId="1" applyFont="1" applyFill="1" applyBorder="1" applyAlignment="1" applyProtection="1">
      <alignment horizontal="center" vertical="center" wrapText="1"/>
      <protection locked="0"/>
    </xf>
    <xf numFmtId="0" fontId="10" fillId="2" borderId="37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0" xfId="1" applyFont="1" applyAlignment="1">
      <alignment horizontal="left"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5" fillId="5" borderId="1" xfId="1" applyFont="1" applyFill="1" applyBorder="1" applyAlignment="1">
      <alignment horizontal="left" vertical="center" wrapText="1"/>
    </xf>
    <xf numFmtId="0" fontId="12" fillId="5" borderId="31" xfId="1" applyFont="1" applyFill="1" applyBorder="1" applyAlignment="1">
      <alignment horizontal="right" vertical="center" wrapText="1"/>
    </xf>
    <xf numFmtId="0" fontId="15" fillId="5" borderId="31" xfId="1" applyFont="1" applyFill="1" applyBorder="1" applyAlignment="1">
      <alignment horizontal="center" vertical="center" wrapText="1"/>
    </xf>
    <xf numFmtId="2" fontId="16" fillId="2" borderId="40" xfId="1" applyNumberFormat="1" applyFont="1" applyFill="1" applyBorder="1" applyAlignment="1">
      <alignment horizontal="right" vertical="center" wrapText="1"/>
    </xf>
    <xf numFmtId="164" fontId="9" fillId="4" borderId="41" xfId="1" applyNumberFormat="1" applyFont="1" applyFill="1" applyBorder="1" applyAlignment="1">
      <alignment horizontal="center" vertical="center" wrapText="1"/>
    </xf>
    <xf numFmtId="164" fontId="9" fillId="4" borderId="33" xfId="1" applyNumberFormat="1" applyFont="1" applyFill="1" applyBorder="1" applyAlignment="1">
      <alignment horizontal="left" vertical="center" wrapText="1"/>
    </xf>
    <xf numFmtId="164" fontId="10" fillId="2" borderId="23" xfId="1" applyNumberFormat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42" xfId="1" applyFont="1" applyFill="1" applyBorder="1" applyAlignment="1">
      <alignment horizontal="center" vertical="center" wrapText="1"/>
    </xf>
    <xf numFmtId="0" fontId="17" fillId="0" borderId="43" xfId="1" applyFont="1" applyBorder="1" applyAlignment="1">
      <alignment vertical="center"/>
    </xf>
    <xf numFmtId="0" fontId="6" fillId="6" borderId="45" xfId="1" applyFont="1" applyFill="1" applyBorder="1" applyAlignment="1" applyProtection="1">
      <alignment horizontal="left" vertical="center" wrapText="1"/>
      <protection locked="0"/>
    </xf>
    <xf numFmtId="0" fontId="6" fillId="6" borderId="46" xfId="1" applyFont="1" applyFill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7" fillId="0" borderId="22" xfId="1" applyFont="1" applyBorder="1" applyAlignment="1">
      <alignment vertical="center"/>
    </xf>
    <xf numFmtId="0" fontId="6" fillId="6" borderId="48" xfId="1" applyFont="1" applyFill="1" applyBorder="1" applyAlignment="1" applyProtection="1">
      <alignment horizontal="left" vertical="center" wrapText="1"/>
      <protection locked="0"/>
    </xf>
    <xf numFmtId="0" fontId="17" fillId="0" borderId="47" xfId="1" applyFont="1" applyBorder="1" applyAlignment="1">
      <alignment vertical="center"/>
    </xf>
    <xf numFmtId="0" fontId="1" fillId="0" borderId="47" xfId="1" applyBorder="1" applyAlignment="1">
      <alignment vertical="center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15" fillId="5" borderId="2" xfId="1" applyFont="1" applyFill="1" applyBorder="1" applyAlignment="1">
      <alignment horizontal="left" vertical="center" wrapText="1"/>
    </xf>
    <xf numFmtId="0" fontId="15" fillId="5" borderId="31" xfId="1" applyFont="1" applyFill="1" applyBorder="1" applyAlignment="1">
      <alignment horizontal="right" vertical="center" wrapText="1"/>
    </xf>
    <xf numFmtId="0" fontId="17" fillId="0" borderId="14" xfId="1" applyFont="1" applyBorder="1" applyAlignment="1">
      <alignment vertical="center"/>
    </xf>
    <xf numFmtId="0" fontId="18" fillId="0" borderId="0" xfId="1" applyFont="1" applyAlignment="1">
      <alignment horizontal="left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3" xfId="1" applyFont="1" applyBorder="1" applyAlignment="1">
      <alignment vertical="center"/>
    </xf>
    <xf numFmtId="0" fontId="18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6" fillId="6" borderId="49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9" fillId="0" borderId="21" xfId="1" applyFont="1" applyBorder="1" applyAlignment="1">
      <alignment horizontal="center" vertical="center" wrapText="1"/>
    </xf>
    <xf numFmtId="0" fontId="6" fillId="6" borderId="50" xfId="1" applyFont="1" applyFill="1" applyBorder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0" fontId="20" fillId="0" borderId="0" xfId="1" applyFont="1" applyAlignment="1" applyProtection="1">
      <alignment vertical="center"/>
      <protection locked="0"/>
    </xf>
    <xf numFmtId="0" fontId="21" fillId="0" borderId="4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vertical="center"/>
    </xf>
    <xf numFmtId="0" fontId="22" fillId="0" borderId="13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17" fillId="0" borderId="47" xfId="1" applyFont="1" applyBorder="1" applyAlignment="1">
      <alignment horizontal="left" vertical="center" wrapText="1"/>
    </xf>
    <xf numFmtId="0" fontId="18" fillId="0" borderId="21" xfId="1" applyFont="1" applyBorder="1" applyAlignment="1">
      <alignment vertical="center"/>
    </xf>
    <xf numFmtId="0" fontId="20" fillId="0" borderId="0" xfId="1" applyFont="1" applyAlignment="1">
      <alignment horizontal="left" vertical="center" wrapText="1"/>
    </xf>
    <xf numFmtId="0" fontId="1" fillId="0" borderId="0" xfId="1" applyAlignment="1">
      <alignment horizontal="right" vertical="center"/>
    </xf>
    <xf numFmtId="0" fontId="23" fillId="0" borderId="0" xfId="2" applyBorder="1" applyAlignment="1" applyProtection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28" fillId="0" borderId="0" xfId="1" applyFont="1" applyAlignment="1">
      <alignment horizontal="left" vertical="center" wrapText="1"/>
    </xf>
    <xf numFmtId="0" fontId="0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4" fillId="0" borderId="14" xfId="1" applyFont="1" applyBorder="1" applyAlignment="1">
      <alignment vertical="center"/>
    </xf>
    <xf numFmtId="0" fontId="29" fillId="6" borderId="50" xfId="1" applyFont="1" applyFill="1" applyBorder="1" applyAlignment="1" applyProtection="1">
      <alignment horizontal="left" vertical="center" wrapText="1"/>
      <protection locked="0"/>
    </xf>
    <xf numFmtId="0" fontId="29" fillId="6" borderId="45" xfId="1" applyFont="1" applyFill="1" applyBorder="1" applyAlignment="1" applyProtection="1">
      <alignment horizontal="left" vertical="center" wrapText="1"/>
      <protection locked="0"/>
    </xf>
    <xf numFmtId="0" fontId="29" fillId="6" borderId="13" xfId="1" applyFont="1" applyFill="1" applyBorder="1" applyAlignment="1" applyProtection="1">
      <alignment horizontal="left" vertical="center" wrapText="1"/>
      <protection locked="0"/>
    </xf>
    <xf numFmtId="0" fontId="29" fillId="6" borderId="49" xfId="1" applyFont="1" applyFill="1" applyBorder="1" applyAlignment="1" applyProtection="1">
      <alignment horizontal="left" vertical="center" wrapText="1"/>
      <protection locked="0"/>
    </xf>
    <xf numFmtId="0" fontId="24" fillId="0" borderId="51" xfId="1" applyFont="1" applyBorder="1" applyAlignment="1">
      <alignment vertical="center"/>
    </xf>
    <xf numFmtId="0" fontId="24" fillId="0" borderId="52" xfId="1" applyFont="1" applyBorder="1" applyAlignment="1">
      <alignment vertical="center"/>
    </xf>
    <xf numFmtId="0" fontId="24" fillId="0" borderId="53" xfId="1" applyFont="1" applyBorder="1" applyAlignment="1">
      <alignment vertical="center"/>
    </xf>
    <xf numFmtId="0" fontId="1" fillId="0" borderId="0" xfId="1" applyAlignment="1">
      <alignment vertical="center" wrapText="1"/>
    </xf>
    <xf numFmtId="0" fontId="15" fillId="5" borderId="22" xfId="1" applyFont="1" applyFill="1" applyBorder="1" applyAlignment="1">
      <alignment horizontal="left" vertical="center" wrapText="1"/>
    </xf>
    <xf numFmtId="0" fontId="21" fillId="5" borderId="47" xfId="1" applyFont="1" applyFill="1" applyBorder="1" applyAlignment="1">
      <alignment horizontal="left" vertical="center" wrapText="1"/>
    </xf>
    <xf numFmtId="0" fontId="29" fillId="6" borderId="55" xfId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wrapText="1"/>
    </xf>
    <xf numFmtId="0" fontId="0" fillId="0" borderId="0" xfId="1" applyFont="1" applyAlignment="1">
      <alignment vertical="center" wrapText="1"/>
    </xf>
    <xf numFmtId="0" fontId="19" fillId="0" borderId="57" xfId="1" applyFont="1" applyBorder="1" applyAlignment="1">
      <alignment horizontal="center" vertical="center" wrapText="1"/>
    </xf>
    <xf numFmtId="0" fontId="25" fillId="0" borderId="57" xfId="1" applyFont="1" applyBorder="1" applyAlignment="1">
      <alignment horizontal="center" vertical="center" wrapText="1"/>
    </xf>
    <xf numFmtId="0" fontId="19" fillId="0" borderId="58" xfId="1" applyFont="1" applyBorder="1" applyAlignment="1">
      <alignment horizontal="center" vertical="center" wrapText="1"/>
    </xf>
    <xf numFmtId="0" fontId="25" fillId="0" borderId="59" xfId="1" applyFont="1" applyBorder="1" applyAlignment="1">
      <alignment horizontal="center" vertical="center" wrapText="1"/>
    </xf>
    <xf numFmtId="0" fontId="27" fillId="0" borderId="60" xfId="1" applyFont="1" applyBorder="1" applyAlignment="1">
      <alignment horizontal="left" vertical="center" wrapText="1"/>
    </xf>
    <xf numFmtId="0" fontId="25" fillId="0" borderId="61" xfId="0" applyFont="1" applyBorder="1" applyAlignment="1">
      <alignment wrapText="1"/>
    </xf>
    <xf numFmtId="0" fontId="25" fillId="0" borderId="0" xfId="0" applyFont="1"/>
    <xf numFmtId="0" fontId="18" fillId="0" borderId="12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7" fillId="0" borderId="12" xfId="1" applyFont="1" applyBorder="1" applyAlignment="1">
      <alignment vertical="center"/>
    </xf>
    <xf numFmtId="0" fontId="24" fillId="0" borderId="12" xfId="1" applyFont="1" applyBorder="1" applyAlignment="1">
      <alignment vertical="center"/>
    </xf>
    <xf numFmtId="0" fontId="24" fillId="0" borderId="54" xfId="1" applyFont="1" applyBorder="1" applyAlignment="1">
      <alignment vertical="center"/>
    </xf>
    <xf numFmtId="0" fontId="25" fillId="0" borderId="12" xfId="1" applyFont="1" applyBorder="1" applyAlignment="1">
      <alignment vertical="center"/>
    </xf>
    <xf numFmtId="0" fontId="15" fillId="5" borderId="5" xfId="1" applyFont="1" applyFill="1" applyBorder="1" applyAlignment="1">
      <alignment horizontal="center" vertical="center" wrapText="1"/>
    </xf>
    <xf numFmtId="0" fontId="17" fillId="0" borderId="56" xfId="1" applyFont="1" applyBorder="1" applyAlignment="1">
      <alignment horizontal="center" vertical="center" wrapText="1"/>
    </xf>
    <xf numFmtId="0" fontId="17" fillId="0" borderId="57" xfId="1" applyFont="1" applyBorder="1" applyAlignment="1">
      <alignment horizontal="center" vertical="center" wrapText="1"/>
    </xf>
    <xf numFmtId="0" fontId="17" fillId="0" borderId="5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24" fillId="0" borderId="62" xfId="1" applyFont="1" applyBorder="1" applyAlignment="1">
      <alignment horizontal="center" vertical="center" wrapText="1"/>
    </xf>
    <xf numFmtId="0" fontId="27" fillId="0" borderId="0" xfId="1" applyFont="1" applyAlignment="1">
      <alignment horizontal="left" vertical="center" wrapText="1"/>
    </xf>
    <xf numFmtId="0" fontId="28" fillId="0" borderId="63" xfId="1" applyFont="1" applyBorder="1" applyAlignment="1">
      <alignment horizontal="left" vertical="center" wrapText="1"/>
    </xf>
    <xf numFmtId="0" fontId="19" fillId="0" borderId="54" xfId="1" applyFont="1" applyBorder="1" applyAlignment="1">
      <alignment vertical="center"/>
    </xf>
    <xf numFmtId="0" fontId="26" fillId="0" borderId="0" xfId="0" applyFont="1"/>
    <xf numFmtId="0" fontId="27" fillId="0" borderId="63" xfId="1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30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>
      <alignment vertical="center" wrapText="1"/>
    </xf>
    <xf numFmtId="0" fontId="7" fillId="0" borderId="20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left" vertical="center" wrapText="1"/>
      <protection locked="0"/>
    </xf>
    <xf numFmtId="0" fontId="7" fillId="0" borderId="14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 applyProtection="1">
      <alignment horizontal="left" vertical="center" wrapText="1"/>
      <protection locked="0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17" fillId="0" borderId="47" xfId="1" applyFont="1" applyBorder="1" applyAlignment="1">
      <alignment horizontal="left" vertical="center" wrapText="1"/>
    </xf>
    <xf numFmtId="0" fontId="17" fillId="0" borderId="20" xfId="1" applyFont="1" applyBorder="1" applyAlignment="1">
      <alignment horizontal="left" vertical="center" wrapText="1"/>
    </xf>
    <xf numFmtId="0" fontId="1" fillId="0" borderId="47" xfId="1" applyBorder="1" applyAlignment="1">
      <alignment vertical="center"/>
    </xf>
    <xf numFmtId="0" fontId="8" fillId="2" borderId="15" xfId="1" applyFont="1" applyFill="1" applyBorder="1" applyAlignment="1" applyProtection="1">
      <alignment horizontal="center" vertical="center" wrapText="1"/>
      <protection locked="0"/>
    </xf>
    <xf numFmtId="0" fontId="2" fillId="2" borderId="23" xfId="1" applyFont="1" applyFill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6" fillId="0" borderId="18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 wrapText="1"/>
      <protection locked="0"/>
    </xf>
    <xf numFmtId="0" fontId="6" fillId="0" borderId="28" xfId="1" applyFont="1" applyBorder="1" applyAlignment="1" applyProtection="1">
      <alignment horizontal="left" vertical="center" wrapText="1"/>
      <protection locked="0"/>
    </xf>
    <xf numFmtId="0" fontId="6" fillId="0" borderId="29" xfId="1" applyFont="1" applyBorder="1" applyAlignment="1" applyProtection="1">
      <alignment horizontal="left" vertical="center" wrapText="1"/>
      <protection locked="0"/>
    </xf>
    <xf numFmtId="0" fontId="6" fillId="0" borderId="30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5" fillId="5" borderId="2" xfId="1" applyFont="1" applyFill="1" applyBorder="1" applyAlignment="1">
      <alignment horizontal="left" vertical="center" wrapText="1"/>
    </xf>
    <xf numFmtId="0" fontId="18" fillId="0" borderId="44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1" fillId="0" borderId="17" xfId="1" applyBorder="1" applyAlignment="1">
      <alignment horizontal="left" vertical="center" wrapText="1"/>
    </xf>
    <xf numFmtId="0" fontId="1" fillId="0" borderId="26" xfId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9"/>
  <sheetViews>
    <sheetView tabSelected="1" zoomScale="130" zoomScaleNormal="130" workbookViewId="0">
      <selection activeCell="B48" sqref="B48"/>
    </sheetView>
  </sheetViews>
  <sheetFormatPr baseColWidth="10" defaultColWidth="11.42578125" defaultRowHeight="15" x14ac:dyDescent="0.25"/>
  <cols>
    <col min="1" max="1" width="6" style="3" customWidth="1"/>
    <col min="2" max="2" width="66.5703125" style="3" customWidth="1"/>
    <col min="3" max="3" width="13.28515625" style="3" bestFit="1" customWidth="1"/>
    <col min="4" max="4" width="12" style="3" customWidth="1"/>
    <col min="5" max="5" width="19.42578125" style="3" customWidth="1"/>
    <col min="6" max="6" width="28.140625" style="72" customWidth="1"/>
    <col min="7" max="7" width="10.140625" style="70" hidden="1" customWidth="1"/>
    <col min="8" max="8" width="19.5703125" style="3" hidden="1" customWidth="1"/>
    <col min="9" max="9" width="18.5703125" style="3" hidden="1" customWidth="1"/>
    <col min="10" max="10" width="17.85546875" style="3" hidden="1" customWidth="1"/>
    <col min="11" max="11" width="16.42578125" style="3" hidden="1" customWidth="1"/>
    <col min="12" max="25" width="11.42578125" style="3" hidden="1" customWidth="1"/>
    <col min="26" max="26" width="36.5703125" style="3" bestFit="1" customWidth="1"/>
    <col min="27" max="16384" width="11.42578125" style="3"/>
  </cols>
  <sheetData>
    <row r="1" spans="1:25" ht="37.5" customHeight="1" x14ac:dyDescent="0.25">
      <c r="A1" s="1"/>
      <c r="B1" s="119" t="s">
        <v>0</v>
      </c>
      <c r="C1" s="120"/>
      <c r="D1" s="120"/>
      <c r="E1" s="120"/>
      <c r="F1" s="121"/>
      <c r="G1" s="122" t="s">
        <v>1</v>
      </c>
      <c r="H1" s="125" t="s">
        <v>2</v>
      </c>
      <c r="I1" s="128" t="s">
        <v>3</v>
      </c>
      <c r="J1" s="131" t="s">
        <v>4</v>
      </c>
      <c r="K1" s="2"/>
    </row>
    <row r="2" spans="1:25" ht="15" customHeight="1" x14ac:dyDescent="0.25">
      <c r="A2" s="154"/>
      <c r="B2" s="4" t="s">
        <v>5</v>
      </c>
      <c r="C2" s="134"/>
      <c r="D2" s="135"/>
      <c r="E2" s="135"/>
      <c r="F2" s="136"/>
      <c r="G2" s="123"/>
      <c r="H2" s="126"/>
      <c r="I2" s="129" t="s">
        <v>6</v>
      </c>
      <c r="J2" s="132" t="s">
        <v>7</v>
      </c>
      <c r="K2" s="140" t="s">
        <v>8</v>
      </c>
      <c r="L2" s="5"/>
      <c r="M2" s="6"/>
    </row>
    <row r="3" spans="1:25" ht="14.45" customHeight="1" x14ac:dyDescent="0.25">
      <c r="A3" s="155"/>
      <c r="B3" s="4" t="s">
        <v>9</v>
      </c>
      <c r="C3" s="142"/>
      <c r="D3" s="143"/>
      <c r="E3" s="143"/>
      <c r="F3" s="144"/>
      <c r="G3" s="124"/>
      <c r="H3" s="127"/>
      <c r="I3" s="130"/>
      <c r="J3" s="133"/>
      <c r="K3" s="141"/>
      <c r="L3" s="7"/>
      <c r="M3" s="8"/>
    </row>
    <row r="4" spans="1:25" ht="15" customHeight="1" x14ac:dyDescent="0.25">
      <c r="A4" s="156"/>
      <c r="B4" s="9" t="s">
        <v>10</v>
      </c>
      <c r="C4" s="145"/>
      <c r="D4" s="146"/>
      <c r="E4" s="146"/>
      <c r="F4" s="147"/>
      <c r="G4" s="10" t="s">
        <v>11</v>
      </c>
      <c r="H4" s="11" t="s">
        <v>12</v>
      </c>
      <c r="I4" s="12" t="s">
        <v>13</v>
      </c>
      <c r="J4" s="13" t="s">
        <v>14</v>
      </c>
      <c r="K4" s="14" t="s">
        <v>15</v>
      </c>
      <c r="L4" s="15" t="s">
        <v>16</v>
      </c>
      <c r="M4" s="16" t="s">
        <v>17</v>
      </c>
      <c r="N4" s="15" t="s">
        <v>18</v>
      </c>
      <c r="O4" s="16" t="s">
        <v>19</v>
      </c>
      <c r="P4" s="15" t="s">
        <v>20</v>
      </c>
      <c r="Q4" s="16" t="s">
        <v>21</v>
      </c>
      <c r="R4" s="15" t="s">
        <v>22</v>
      </c>
      <c r="S4" s="16" t="s">
        <v>23</v>
      </c>
      <c r="T4" s="15" t="s">
        <v>24</v>
      </c>
      <c r="U4" s="16" t="s">
        <v>25</v>
      </c>
      <c r="V4" s="15" t="s">
        <v>26</v>
      </c>
      <c r="W4" s="16" t="s">
        <v>27</v>
      </c>
      <c r="X4" s="15" t="s">
        <v>28</v>
      </c>
      <c r="Y4" s="17" t="s">
        <v>29</v>
      </c>
    </row>
    <row r="5" spans="1:25" ht="38.25" customHeight="1" x14ac:dyDescent="0.25">
      <c r="A5" s="148" t="s">
        <v>30</v>
      </c>
      <c r="B5" s="149"/>
      <c r="C5" s="149"/>
      <c r="D5" s="149"/>
      <c r="E5" s="149"/>
      <c r="F5" s="150"/>
      <c r="G5" s="18"/>
      <c r="H5" s="19"/>
      <c r="I5" s="20"/>
      <c r="J5" s="21"/>
      <c r="K5" s="22"/>
      <c r="L5" s="23"/>
      <c r="M5" s="19"/>
      <c r="N5" s="23"/>
      <c r="O5" s="19"/>
      <c r="P5" s="23"/>
      <c r="Q5" s="19"/>
      <c r="R5" s="23"/>
      <c r="S5" s="19"/>
      <c r="T5" s="23"/>
      <c r="U5" s="19"/>
      <c r="V5" s="23"/>
      <c r="W5" s="19"/>
      <c r="X5" s="23"/>
      <c r="Y5" s="24"/>
    </row>
    <row r="6" spans="1:25" ht="37.5" customHeight="1" x14ac:dyDescent="0.25">
      <c r="A6" s="25"/>
      <c r="B6" s="151" t="s">
        <v>31</v>
      </c>
      <c r="C6" s="151"/>
      <c r="D6" s="151"/>
      <c r="E6" s="26" t="s">
        <v>32</v>
      </c>
      <c r="F6" s="27" t="s">
        <v>33</v>
      </c>
      <c r="G6" s="28" t="e">
        <f>G11+G33+#REF!+#REF!+#REF!+#REF!+G84</f>
        <v>#REF!</v>
      </c>
      <c r="I6" s="29">
        <v>1</v>
      </c>
      <c r="J6" s="30" t="s">
        <v>34</v>
      </c>
      <c r="K6" s="31">
        <f>I6</f>
        <v>1</v>
      </c>
      <c r="L6" s="32" t="str">
        <f>B11</f>
        <v>1.1. Característiques tècniques</v>
      </c>
      <c r="M6" s="33">
        <f>D11</f>
        <v>48</v>
      </c>
      <c r="N6" s="32" t="str">
        <f>B33</f>
        <v>1.2.  Sistema Respiratori i via aèria</v>
      </c>
      <c r="O6" s="33">
        <f>D33</f>
        <v>0</v>
      </c>
      <c r="P6" s="32" t="e">
        <f>#REF!</f>
        <v>#REF!</v>
      </c>
      <c r="Q6" s="33" t="e">
        <f>#REF!</f>
        <v>#REF!</v>
      </c>
      <c r="R6" s="32" t="e">
        <f>#REF!</f>
        <v>#REF!</v>
      </c>
      <c r="S6" s="33" t="e">
        <f>#REF!</f>
        <v>#REF!</v>
      </c>
      <c r="T6" s="32" t="e">
        <f>#REF!</f>
        <v>#REF!</v>
      </c>
      <c r="U6" s="33" t="e">
        <f>#REF!</f>
        <v>#REF!</v>
      </c>
      <c r="V6" s="32" t="e">
        <f>#REF!</f>
        <v>#REF!</v>
      </c>
      <c r="W6" s="33" t="e">
        <f>#REF!</f>
        <v>#REF!</v>
      </c>
      <c r="X6" s="32" t="str">
        <f>B84</f>
        <v>Servei tècnic durant el període de garantia comercial/legal</v>
      </c>
      <c r="Y6" s="34">
        <f>D84</f>
        <v>0</v>
      </c>
    </row>
    <row r="7" spans="1:25" ht="15" customHeight="1" x14ac:dyDescent="0.25">
      <c r="A7" s="35"/>
      <c r="B7" s="152" t="s">
        <v>31</v>
      </c>
      <c r="C7" s="152"/>
      <c r="D7" s="153"/>
      <c r="E7" s="36"/>
      <c r="F7" s="37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9.1" customHeight="1" x14ac:dyDescent="0.25">
      <c r="A8" s="40"/>
      <c r="B8" s="137" t="s">
        <v>35</v>
      </c>
      <c r="C8" s="137"/>
      <c r="D8" s="138"/>
      <c r="E8" s="41"/>
      <c r="F8" s="36"/>
      <c r="G8" s="38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15" customHeight="1" x14ac:dyDescent="0.25">
      <c r="A9" s="42"/>
      <c r="B9" s="137"/>
      <c r="C9" s="137"/>
      <c r="D9" s="139"/>
      <c r="E9" s="43"/>
      <c r="F9" s="44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37.5" customHeight="1" x14ac:dyDescent="0.25">
      <c r="A10" s="25"/>
      <c r="B10" s="45" t="s">
        <v>36</v>
      </c>
      <c r="C10" s="106" t="s">
        <v>37</v>
      </c>
      <c r="D10" s="46" t="s">
        <v>38</v>
      </c>
      <c r="E10" s="26" t="s">
        <v>32</v>
      </c>
      <c r="F10" s="27" t="s">
        <v>33</v>
      </c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15" customHeight="1" x14ac:dyDescent="0.25">
      <c r="A11" s="47"/>
      <c r="B11" s="48" t="s">
        <v>39</v>
      </c>
      <c r="C11" s="107"/>
      <c r="D11" s="99">
        <f>SUM(D27:D436)</f>
        <v>48</v>
      </c>
      <c r="E11" s="36"/>
      <c r="F11" s="36"/>
      <c r="G11" s="51">
        <f>SUM(G13:G26)</f>
        <v>0</v>
      </c>
      <c r="H11" s="52" t="s">
        <v>40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25.5" x14ac:dyDescent="0.25">
      <c r="A12" s="47"/>
      <c r="B12" s="48" t="s">
        <v>41</v>
      </c>
      <c r="C12" s="108"/>
      <c r="D12" s="99"/>
      <c r="E12" s="36"/>
      <c r="F12" s="36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5" ht="25.5" x14ac:dyDescent="0.25">
      <c r="A13" s="47">
        <v>1</v>
      </c>
      <c r="B13" s="73" t="s">
        <v>35</v>
      </c>
      <c r="C13" s="92" t="s">
        <v>42</v>
      </c>
      <c r="D13" s="100"/>
      <c r="E13" s="36"/>
      <c r="F13" s="36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25.5" x14ac:dyDescent="0.25">
      <c r="A14" s="47">
        <f>+A13+1</f>
        <v>2</v>
      </c>
      <c r="B14" s="73" t="s">
        <v>43</v>
      </c>
      <c r="C14" s="92" t="s">
        <v>42</v>
      </c>
      <c r="D14" s="100"/>
      <c r="E14" s="36"/>
      <c r="F14" s="36"/>
      <c r="G14" s="38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25.5" x14ac:dyDescent="0.25">
      <c r="A15" s="47">
        <f t="shared" ref="A15:A17" si="0">+A14+1</f>
        <v>3</v>
      </c>
      <c r="B15" s="73" t="s">
        <v>44</v>
      </c>
      <c r="C15" s="92" t="s">
        <v>42</v>
      </c>
      <c r="D15" s="100"/>
      <c r="E15" s="55"/>
      <c r="F15" s="55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25.5" x14ac:dyDescent="0.25">
      <c r="A16" s="47">
        <f t="shared" si="0"/>
        <v>4</v>
      </c>
      <c r="B16" s="73" t="s">
        <v>45</v>
      </c>
      <c r="C16" s="92" t="s">
        <v>42</v>
      </c>
      <c r="D16" s="100"/>
      <c r="E16" s="55"/>
      <c r="F16" s="55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6" ht="25.5" customHeight="1" x14ac:dyDescent="0.25">
      <c r="A17" s="47">
        <f t="shared" si="0"/>
        <v>5</v>
      </c>
      <c r="B17" s="73" t="s">
        <v>46</v>
      </c>
      <c r="C17" s="92" t="s">
        <v>42</v>
      </c>
      <c r="D17" s="100"/>
      <c r="E17" s="55"/>
      <c r="F17" s="55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6" ht="25.5" x14ac:dyDescent="0.25">
      <c r="A18" s="47">
        <f>A17+1</f>
        <v>6</v>
      </c>
      <c r="B18" s="73" t="s">
        <v>47</v>
      </c>
      <c r="C18" s="92" t="s">
        <v>42</v>
      </c>
      <c r="D18" s="100"/>
      <c r="E18" s="55"/>
      <c r="F18" s="55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6" x14ac:dyDescent="0.25">
      <c r="A19" s="47">
        <f t="shared" ref="A19:A26" si="1">A18+1</f>
        <v>7</v>
      </c>
      <c r="B19" s="74" t="s">
        <v>48</v>
      </c>
      <c r="C19" s="92" t="s">
        <v>42</v>
      </c>
      <c r="D19" s="100"/>
      <c r="E19" s="55"/>
      <c r="F19" s="55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6" x14ac:dyDescent="0.25">
      <c r="A20" s="47">
        <f t="shared" si="1"/>
        <v>8</v>
      </c>
      <c r="B20" s="74" t="s">
        <v>49</v>
      </c>
      <c r="C20" s="92" t="s">
        <v>42</v>
      </c>
      <c r="D20" s="100"/>
      <c r="E20" s="55"/>
      <c r="F20" s="55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6" x14ac:dyDescent="0.2">
      <c r="A21" s="47">
        <f t="shared" si="1"/>
        <v>9</v>
      </c>
      <c r="B21" s="90" t="s">
        <v>50</v>
      </c>
      <c r="C21" s="92" t="s">
        <v>42</v>
      </c>
      <c r="D21" s="100"/>
      <c r="E21" s="55"/>
      <c r="F21" s="55"/>
    </row>
    <row r="22" spans="1:26" ht="27" customHeight="1" x14ac:dyDescent="0.25">
      <c r="A22" s="47">
        <f t="shared" si="1"/>
        <v>10</v>
      </c>
      <c r="B22" s="74" t="s">
        <v>51</v>
      </c>
      <c r="C22" s="92" t="s">
        <v>42</v>
      </c>
      <c r="D22" s="100"/>
      <c r="E22" s="55"/>
      <c r="F22" s="55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6" ht="25.5" x14ac:dyDescent="0.25">
      <c r="A23" s="47">
        <f t="shared" si="1"/>
        <v>11</v>
      </c>
      <c r="B23" s="74" t="s">
        <v>52</v>
      </c>
      <c r="C23" s="92" t="s">
        <v>42</v>
      </c>
      <c r="D23" s="100"/>
      <c r="E23" s="55"/>
      <c r="F23" s="55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6" x14ac:dyDescent="0.25">
      <c r="A24" s="47">
        <f t="shared" si="1"/>
        <v>12</v>
      </c>
      <c r="B24" s="54" t="s">
        <v>53</v>
      </c>
      <c r="C24" s="92" t="s">
        <v>42</v>
      </c>
      <c r="D24" s="100"/>
      <c r="E24" s="55"/>
      <c r="F24" s="55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</row>
    <row r="25" spans="1:26" ht="25.5" x14ac:dyDescent="0.25">
      <c r="A25" s="47">
        <f t="shared" si="1"/>
        <v>13</v>
      </c>
      <c r="B25" s="54" t="s">
        <v>54</v>
      </c>
      <c r="C25" s="92" t="s">
        <v>42</v>
      </c>
      <c r="D25" s="100"/>
      <c r="E25" s="55"/>
      <c r="F25" s="55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6" ht="38.25" x14ac:dyDescent="0.25">
      <c r="A26" s="47">
        <f t="shared" si="1"/>
        <v>14</v>
      </c>
      <c r="B26" s="74" t="s">
        <v>55</v>
      </c>
      <c r="C26" s="92" t="s">
        <v>42</v>
      </c>
      <c r="D26" s="100"/>
      <c r="E26" s="55"/>
      <c r="F26" s="55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86"/>
    </row>
    <row r="27" spans="1:26" x14ac:dyDescent="0.25">
      <c r="A27" s="47"/>
      <c r="B27" s="48" t="s">
        <v>56</v>
      </c>
      <c r="C27" s="108"/>
      <c r="D27" s="100"/>
      <c r="E27" s="55"/>
      <c r="F27" s="55"/>
      <c r="G27" s="38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6" x14ac:dyDescent="0.2">
      <c r="A28" s="47">
        <f>+A26+1</f>
        <v>15</v>
      </c>
      <c r="B28" s="116" t="s">
        <v>57</v>
      </c>
      <c r="C28" s="108"/>
      <c r="D28" s="100">
        <v>1</v>
      </c>
      <c r="E28" s="55"/>
      <c r="F28" s="55"/>
      <c r="G28" s="38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6" ht="27.75" customHeight="1" x14ac:dyDescent="0.25">
      <c r="A29" s="47">
        <f>+A28+1</f>
        <v>16</v>
      </c>
      <c r="B29" s="54" t="s">
        <v>58</v>
      </c>
      <c r="C29" s="108"/>
      <c r="D29" s="100">
        <v>3</v>
      </c>
      <c r="E29" s="55"/>
      <c r="F29" s="55"/>
      <c r="G29" s="38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6" ht="30" customHeight="1" x14ac:dyDescent="0.25">
      <c r="A30" s="47">
        <f>+A29+1</f>
        <v>17</v>
      </c>
      <c r="B30" s="54" t="s">
        <v>59</v>
      </c>
      <c r="C30" s="108"/>
      <c r="D30" s="100">
        <v>1</v>
      </c>
      <c r="E30" s="55"/>
      <c r="F30" s="55"/>
      <c r="G30" s="38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6" ht="30" customHeight="1" x14ac:dyDescent="0.25">
      <c r="A31" s="47">
        <f>+A30+1</f>
        <v>18</v>
      </c>
      <c r="B31" s="54" t="s">
        <v>60</v>
      </c>
      <c r="C31" s="108"/>
      <c r="D31" s="100">
        <v>5</v>
      </c>
      <c r="E31" s="55"/>
      <c r="F31" s="55"/>
      <c r="G31" s="38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6" ht="38.25" x14ac:dyDescent="0.25">
      <c r="A32" s="40">
        <f>+A31+1</f>
        <v>19</v>
      </c>
      <c r="B32" s="67" t="s">
        <v>61</v>
      </c>
      <c r="C32" s="109"/>
      <c r="D32" s="115">
        <v>2</v>
      </c>
      <c r="E32" s="41"/>
      <c r="F32" s="41"/>
      <c r="G32" s="38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6" ht="15" customHeight="1" x14ac:dyDescent="0.25">
      <c r="A33" s="47"/>
      <c r="B33" s="48" t="s">
        <v>62</v>
      </c>
      <c r="C33" s="108"/>
      <c r="D33" s="99"/>
      <c r="E33" s="59"/>
      <c r="F33" s="59"/>
      <c r="G33" s="51">
        <f>SUM(G34:G45)</f>
        <v>0</v>
      </c>
      <c r="H33" s="52" t="s">
        <v>63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6" ht="25.5" x14ac:dyDescent="0.25">
      <c r="A34" s="47"/>
      <c r="B34" s="48" t="s">
        <v>41</v>
      </c>
      <c r="C34" s="108"/>
      <c r="D34" s="101"/>
      <c r="E34" s="36"/>
      <c r="F34" s="36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6" ht="25.5" x14ac:dyDescent="0.25">
      <c r="A35" s="47">
        <f>+A32+1</f>
        <v>20</v>
      </c>
      <c r="B35" s="73" t="s">
        <v>64</v>
      </c>
      <c r="C35" s="93" t="s">
        <v>42</v>
      </c>
      <c r="D35" s="101"/>
      <c r="E35" s="36"/>
      <c r="F35" s="36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6" ht="25.5" x14ac:dyDescent="0.25">
      <c r="A36" s="47">
        <f>+A35+1</f>
        <v>21</v>
      </c>
      <c r="B36" s="73" t="s">
        <v>65</v>
      </c>
      <c r="C36" s="93" t="s">
        <v>42</v>
      </c>
      <c r="D36" s="101"/>
      <c r="E36" s="36"/>
      <c r="F36" s="36"/>
      <c r="G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6" x14ac:dyDescent="0.25">
      <c r="A37" s="47">
        <f t="shared" ref="A37:A45" si="2">+A36+1</f>
        <v>22</v>
      </c>
      <c r="B37" s="73" t="s">
        <v>66</v>
      </c>
      <c r="C37" s="93" t="s">
        <v>42</v>
      </c>
      <c r="D37" s="101"/>
      <c r="E37" s="36"/>
      <c r="F37" s="36"/>
      <c r="G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6" ht="25.5" x14ac:dyDescent="0.25">
      <c r="A38" s="47">
        <f t="shared" si="2"/>
        <v>23</v>
      </c>
      <c r="B38" s="73" t="s">
        <v>67</v>
      </c>
      <c r="C38" s="93" t="s">
        <v>42</v>
      </c>
      <c r="D38" s="101"/>
      <c r="E38" s="36"/>
      <c r="F38" s="36"/>
      <c r="G38" s="38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6" ht="25.5" x14ac:dyDescent="0.25">
      <c r="A39" s="47">
        <f t="shared" si="2"/>
        <v>24</v>
      </c>
      <c r="B39" s="73" t="s">
        <v>68</v>
      </c>
      <c r="C39" s="92" t="s">
        <v>42</v>
      </c>
      <c r="D39" s="101"/>
      <c r="E39" s="36"/>
      <c r="F39" s="36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6" ht="38.25" x14ac:dyDescent="0.25">
      <c r="A40" s="47">
        <f t="shared" si="2"/>
        <v>25</v>
      </c>
      <c r="B40" s="73" t="s">
        <v>69</v>
      </c>
      <c r="C40" s="93" t="s">
        <v>42</v>
      </c>
      <c r="D40" s="101"/>
      <c r="E40" s="36"/>
      <c r="F40" s="36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6" x14ac:dyDescent="0.25">
      <c r="A41" s="47">
        <f t="shared" si="2"/>
        <v>26</v>
      </c>
      <c r="B41" s="73" t="s">
        <v>70</v>
      </c>
      <c r="C41" s="93" t="s">
        <v>42</v>
      </c>
      <c r="D41" s="101"/>
      <c r="E41" s="36"/>
      <c r="F41" s="36"/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6" ht="45.75" customHeight="1" x14ac:dyDescent="0.25">
      <c r="A42" s="47">
        <f t="shared" si="2"/>
        <v>27</v>
      </c>
      <c r="B42" s="73" t="s">
        <v>71</v>
      </c>
      <c r="C42" s="93" t="s">
        <v>42</v>
      </c>
      <c r="D42" s="101"/>
      <c r="E42" s="36"/>
      <c r="F42" s="36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86"/>
    </row>
    <row r="43" spans="1:26" ht="25.5" customHeight="1" x14ac:dyDescent="0.25">
      <c r="A43" s="78">
        <f>+A42+1</f>
        <v>28</v>
      </c>
      <c r="B43" s="74" t="s">
        <v>72</v>
      </c>
      <c r="C43" s="93" t="s">
        <v>42</v>
      </c>
      <c r="D43" s="101"/>
      <c r="E43" s="36"/>
      <c r="F43" s="36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91"/>
    </row>
    <row r="44" spans="1:26" x14ac:dyDescent="0.25">
      <c r="A44" s="47">
        <f>+A43+1</f>
        <v>29</v>
      </c>
      <c r="B44" s="73" t="s">
        <v>73</v>
      </c>
      <c r="C44" s="108" t="s">
        <v>74</v>
      </c>
      <c r="D44" s="101"/>
      <c r="E44" s="36"/>
      <c r="F44" s="36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6" x14ac:dyDescent="0.25">
      <c r="A45" s="47">
        <f t="shared" si="2"/>
        <v>30</v>
      </c>
      <c r="B45" s="73" t="s">
        <v>75</v>
      </c>
      <c r="C45" s="108" t="s">
        <v>74</v>
      </c>
      <c r="D45" s="101"/>
      <c r="E45" s="36"/>
      <c r="F45" s="36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6" x14ac:dyDescent="0.25">
      <c r="A46" s="47"/>
      <c r="B46" s="48" t="s">
        <v>56</v>
      </c>
      <c r="C46" s="108"/>
      <c r="D46" s="100"/>
      <c r="E46" s="55"/>
      <c r="F46" s="55"/>
      <c r="G46" s="38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6" ht="25.5" x14ac:dyDescent="0.25">
      <c r="A47" s="47">
        <f>+A45+1</f>
        <v>31</v>
      </c>
      <c r="B47" s="73" t="s">
        <v>76</v>
      </c>
      <c r="C47" s="108"/>
      <c r="D47" s="100">
        <v>2</v>
      </c>
      <c r="E47" s="55"/>
      <c r="F47" s="55"/>
      <c r="G47" s="38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6" ht="25.5" x14ac:dyDescent="0.25">
      <c r="A48" s="47">
        <f>+A47+1</f>
        <v>32</v>
      </c>
      <c r="B48" s="54" t="s">
        <v>77</v>
      </c>
      <c r="C48" s="92"/>
      <c r="D48" s="100">
        <v>2</v>
      </c>
      <c r="E48" s="55"/>
      <c r="F48" s="55"/>
      <c r="G48" s="38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6" x14ac:dyDescent="0.25">
      <c r="A49" s="47">
        <f t="shared" ref="A49:A51" si="3">+A48+1</f>
        <v>33</v>
      </c>
      <c r="B49" s="54" t="s">
        <v>78</v>
      </c>
      <c r="C49" s="92"/>
      <c r="D49" s="100">
        <v>4</v>
      </c>
      <c r="E49" s="55"/>
      <c r="F49" s="55"/>
      <c r="G49" s="38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6" ht="25.5" x14ac:dyDescent="0.25">
      <c r="A50" s="47">
        <f t="shared" si="3"/>
        <v>34</v>
      </c>
      <c r="B50" s="74" t="s">
        <v>109</v>
      </c>
      <c r="C50" s="92"/>
      <c r="D50" s="100">
        <v>1</v>
      </c>
      <c r="E50" s="55"/>
      <c r="F50" s="55"/>
      <c r="G50" s="3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6" ht="38.25" x14ac:dyDescent="0.25">
      <c r="A51" s="47">
        <f t="shared" si="3"/>
        <v>35</v>
      </c>
      <c r="B51" s="74" t="s">
        <v>79</v>
      </c>
      <c r="C51" s="94"/>
      <c r="D51" s="115">
        <v>3</v>
      </c>
      <c r="E51" s="41"/>
      <c r="F51" s="41"/>
      <c r="G51" s="38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86"/>
    </row>
    <row r="52" spans="1:26" x14ac:dyDescent="0.25">
      <c r="A52" s="83"/>
      <c r="B52" s="117" t="s">
        <v>80</v>
      </c>
      <c r="C52" s="112"/>
      <c r="D52" s="102"/>
      <c r="E52" s="79"/>
      <c r="F52" s="79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</row>
    <row r="53" spans="1:26" ht="25.5" x14ac:dyDescent="0.25">
      <c r="A53" s="84"/>
      <c r="B53" s="113" t="s">
        <v>41</v>
      </c>
      <c r="C53" s="110"/>
      <c r="D53" s="102"/>
      <c r="E53" s="79"/>
      <c r="F53" s="79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</row>
    <row r="54" spans="1:26" x14ac:dyDescent="0.2">
      <c r="A54" s="84">
        <f>+A51+1</f>
        <v>36</v>
      </c>
      <c r="B54" s="90" t="s">
        <v>81</v>
      </c>
      <c r="C54" s="92" t="s">
        <v>42</v>
      </c>
      <c r="D54" s="103"/>
      <c r="E54" s="80"/>
      <c r="F54" s="80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</row>
    <row r="55" spans="1:26" x14ac:dyDescent="0.2">
      <c r="A55" s="84">
        <f>+A54+1</f>
        <v>37</v>
      </c>
      <c r="B55" s="90" t="s">
        <v>82</v>
      </c>
      <c r="C55" s="93" t="s">
        <v>42</v>
      </c>
      <c r="D55" s="103"/>
      <c r="E55" s="80"/>
      <c r="F55" s="80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</row>
    <row r="56" spans="1:26" ht="25.5" x14ac:dyDescent="0.2">
      <c r="A56" s="84">
        <f t="shared" ref="A56:A63" si="4">+A55+1</f>
        <v>38</v>
      </c>
      <c r="B56" s="90" t="s">
        <v>83</v>
      </c>
      <c r="C56" s="93" t="s">
        <v>42</v>
      </c>
      <c r="D56" s="103"/>
      <c r="E56" s="80"/>
      <c r="F56" s="80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</row>
    <row r="57" spans="1:26" ht="25.5" x14ac:dyDescent="0.2">
      <c r="A57" s="84">
        <f t="shared" si="4"/>
        <v>39</v>
      </c>
      <c r="B57" s="90" t="s">
        <v>84</v>
      </c>
      <c r="C57" s="93" t="s">
        <v>42</v>
      </c>
      <c r="D57" s="103"/>
      <c r="E57" s="80"/>
      <c r="F57" s="80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</row>
    <row r="58" spans="1:26" s="66" customFormat="1" ht="33" customHeight="1" x14ac:dyDescent="0.2">
      <c r="A58" s="84">
        <f t="shared" si="4"/>
        <v>40</v>
      </c>
      <c r="B58" s="90" t="s">
        <v>85</v>
      </c>
      <c r="C58" s="93" t="s">
        <v>42</v>
      </c>
      <c r="D58" s="103"/>
      <c r="E58" s="80"/>
      <c r="F58" s="80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6" ht="15" customHeight="1" x14ac:dyDescent="0.2">
      <c r="A59" s="84">
        <f t="shared" si="4"/>
        <v>41</v>
      </c>
      <c r="B59" s="90" t="s">
        <v>86</v>
      </c>
      <c r="C59" s="93" t="s">
        <v>42</v>
      </c>
      <c r="D59" s="103"/>
      <c r="E59" s="80"/>
      <c r="F59" s="80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</row>
    <row r="60" spans="1:26" x14ac:dyDescent="0.2">
      <c r="A60" s="84">
        <f t="shared" si="4"/>
        <v>42</v>
      </c>
      <c r="B60" s="90" t="s">
        <v>87</v>
      </c>
      <c r="C60" s="93" t="s">
        <v>42</v>
      </c>
      <c r="D60" s="103"/>
      <c r="E60" s="80"/>
      <c r="F60" s="80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</row>
    <row r="61" spans="1:26" x14ac:dyDescent="0.2">
      <c r="A61" s="84">
        <f t="shared" si="4"/>
        <v>43</v>
      </c>
      <c r="B61" s="90" t="s">
        <v>88</v>
      </c>
      <c r="C61" s="93" t="s">
        <v>42</v>
      </c>
      <c r="D61" s="103"/>
      <c r="E61" s="80"/>
      <c r="F61" s="80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</row>
    <row r="62" spans="1:26" x14ac:dyDescent="0.2">
      <c r="A62" s="84">
        <f t="shared" si="4"/>
        <v>44</v>
      </c>
      <c r="B62" s="90" t="s">
        <v>89</v>
      </c>
      <c r="C62" s="93" t="s">
        <v>42</v>
      </c>
      <c r="D62" s="103"/>
      <c r="E62" s="80"/>
      <c r="F62" s="80"/>
    </row>
    <row r="63" spans="1:26" s="70" customFormat="1" x14ac:dyDescent="0.2">
      <c r="A63" s="84">
        <f t="shared" si="4"/>
        <v>45</v>
      </c>
      <c r="B63" s="97" t="s">
        <v>90</v>
      </c>
      <c r="C63" s="95" t="s">
        <v>42</v>
      </c>
      <c r="D63" s="104"/>
      <c r="E63" s="89"/>
      <c r="F63" s="8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6" x14ac:dyDescent="0.25">
      <c r="A64" s="83"/>
      <c r="B64" s="75" t="s">
        <v>56</v>
      </c>
      <c r="C64" s="110"/>
      <c r="D64" s="105"/>
      <c r="E64" s="81"/>
      <c r="F64" s="81"/>
    </row>
    <row r="65" spans="1:7" ht="25.5" x14ac:dyDescent="0.2">
      <c r="A65" s="84">
        <f>+A63+1</f>
        <v>46</v>
      </c>
      <c r="B65" s="111" t="s">
        <v>91</v>
      </c>
      <c r="C65" s="110"/>
      <c r="D65" s="100">
        <v>4</v>
      </c>
      <c r="E65" s="81"/>
      <c r="F65" s="81"/>
    </row>
    <row r="66" spans="1:7" ht="25.5" x14ac:dyDescent="0.2">
      <c r="A66" s="84">
        <f>+A65+1</f>
        <v>47</v>
      </c>
      <c r="B66" s="90" t="s">
        <v>92</v>
      </c>
      <c r="C66" s="93"/>
      <c r="D66" s="100">
        <v>3</v>
      </c>
      <c r="E66" s="82"/>
      <c r="F66" s="82"/>
    </row>
    <row r="67" spans="1:7" x14ac:dyDescent="0.2">
      <c r="A67" s="84">
        <f t="shared" ref="A67:A69" si="5">+A66+1</f>
        <v>48</v>
      </c>
      <c r="B67" s="98" t="s">
        <v>93</v>
      </c>
      <c r="C67" s="93"/>
      <c r="D67" s="100">
        <v>2</v>
      </c>
      <c r="E67" s="82"/>
      <c r="F67" s="82"/>
    </row>
    <row r="68" spans="1:7" x14ac:dyDescent="0.2">
      <c r="A68" s="84">
        <f t="shared" si="5"/>
        <v>49</v>
      </c>
      <c r="B68" s="90" t="s">
        <v>94</v>
      </c>
      <c r="C68" s="93"/>
      <c r="D68" s="100">
        <v>1</v>
      </c>
      <c r="E68" s="82"/>
      <c r="F68" s="82"/>
    </row>
    <row r="69" spans="1:7" ht="25.5" x14ac:dyDescent="0.2">
      <c r="A69" s="84">
        <f t="shared" si="5"/>
        <v>50</v>
      </c>
      <c r="B69" s="90" t="s">
        <v>95</v>
      </c>
      <c r="C69" s="95"/>
      <c r="D69" s="115">
        <v>2</v>
      </c>
      <c r="E69" s="89"/>
      <c r="F69" s="89"/>
    </row>
    <row r="70" spans="1:7" x14ac:dyDescent="0.25">
      <c r="A70" s="83"/>
      <c r="B70" s="114" t="s">
        <v>96</v>
      </c>
      <c r="C70" s="112"/>
      <c r="D70" s="102"/>
      <c r="E70" s="79"/>
      <c r="F70" s="79"/>
      <c r="G70" s="3"/>
    </row>
    <row r="71" spans="1:7" ht="25.5" x14ac:dyDescent="0.25">
      <c r="A71" s="84"/>
      <c r="B71" s="113" t="s">
        <v>41</v>
      </c>
      <c r="C71" s="110"/>
      <c r="D71" s="102"/>
      <c r="E71" s="79"/>
      <c r="F71" s="79"/>
      <c r="G71" s="3"/>
    </row>
    <row r="72" spans="1:7" x14ac:dyDescent="0.2">
      <c r="A72" s="84">
        <f>+A69+1</f>
        <v>51</v>
      </c>
      <c r="B72" s="90" t="s">
        <v>97</v>
      </c>
      <c r="C72" s="93" t="s">
        <v>42</v>
      </c>
      <c r="D72" s="103"/>
      <c r="E72" s="80"/>
      <c r="F72" s="80"/>
      <c r="G72" s="3"/>
    </row>
    <row r="73" spans="1:7" x14ac:dyDescent="0.2">
      <c r="A73" s="84">
        <f>+A72+1</f>
        <v>52</v>
      </c>
      <c r="B73" s="90" t="s">
        <v>98</v>
      </c>
      <c r="C73" s="95" t="s">
        <v>42</v>
      </c>
      <c r="D73" s="104"/>
      <c r="E73" s="89"/>
      <c r="F73" s="89"/>
      <c r="G73" s="3"/>
    </row>
    <row r="74" spans="1:7" x14ac:dyDescent="0.25">
      <c r="A74" s="83"/>
      <c r="B74" s="96" t="s">
        <v>56</v>
      </c>
      <c r="C74" s="110"/>
      <c r="D74" s="105"/>
      <c r="E74" s="81"/>
      <c r="F74" s="81"/>
    </row>
    <row r="75" spans="1:7" x14ac:dyDescent="0.25">
      <c r="A75" s="84">
        <f>+A73+1</f>
        <v>53</v>
      </c>
      <c r="B75" s="118" t="s">
        <v>99</v>
      </c>
      <c r="C75" s="93"/>
      <c r="D75" s="100">
        <v>1</v>
      </c>
      <c r="E75" s="82"/>
      <c r="F75" s="82"/>
    </row>
    <row r="76" spans="1:7" ht="51" x14ac:dyDescent="0.2">
      <c r="A76" s="84">
        <f>+A75+1</f>
        <v>54</v>
      </c>
      <c r="B76" s="90" t="s">
        <v>100</v>
      </c>
      <c r="C76" s="93"/>
      <c r="D76" s="100">
        <v>2</v>
      </c>
      <c r="E76" s="82"/>
      <c r="F76" s="82"/>
    </row>
    <row r="77" spans="1:7" x14ac:dyDescent="0.2">
      <c r="A77" s="84">
        <f t="shared" ref="A77:A80" si="6">+A76+1</f>
        <v>55</v>
      </c>
      <c r="B77" s="90" t="s">
        <v>101</v>
      </c>
      <c r="C77" s="93"/>
      <c r="D77" s="100">
        <v>1</v>
      </c>
      <c r="E77" s="82"/>
      <c r="F77" s="82"/>
    </row>
    <row r="78" spans="1:7" ht="38.25" x14ac:dyDescent="0.2">
      <c r="A78" s="84">
        <f t="shared" si="6"/>
        <v>56</v>
      </c>
      <c r="B78" s="90" t="s">
        <v>102</v>
      </c>
      <c r="C78" s="93"/>
      <c r="D78" s="100">
        <v>3</v>
      </c>
      <c r="E78" s="82"/>
      <c r="F78" s="82"/>
    </row>
    <row r="79" spans="1:7" x14ac:dyDescent="0.2">
      <c r="A79" s="84">
        <f t="shared" si="6"/>
        <v>57</v>
      </c>
      <c r="B79" s="90" t="s">
        <v>103</v>
      </c>
      <c r="C79" s="93"/>
      <c r="D79" s="100">
        <v>4</v>
      </c>
      <c r="E79" s="82"/>
      <c r="F79" s="82"/>
    </row>
    <row r="80" spans="1:7" ht="38.25" x14ac:dyDescent="0.2">
      <c r="A80" s="85">
        <f t="shared" si="6"/>
        <v>58</v>
      </c>
      <c r="B80" s="97" t="s">
        <v>104</v>
      </c>
      <c r="C80" s="95"/>
      <c r="D80" s="115">
        <v>1</v>
      </c>
      <c r="E80" s="89"/>
      <c r="F80" s="89"/>
    </row>
    <row r="83" spans="1:25" ht="45" x14ac:dyDescent="0.25">
      <c r="A83" s="87"/>
      <c r="B83" s="88" t="s">
        <v>105</v>
      </c>
      <c r="C83" s="27" t="s">
        <v>37</v>
      </c>
      <c r="D83" s="46" t="s">
        <v>38</v>
      </c>
      <c r="E83" s="26" t="s">
        <v>32</v>
      </c>
      <c r="F83" s="27" t="s">
        <v>33</v>
      </c>
      <c r="G83" s="60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</row>
    <row r="84" spans="1:25" x14ac:dyDescent="0.25">
      <c r="A84" s="35"/>
      <c r="B84" s="62" t="s">
        <v>105</v>
      </c>
      <c r="C84" s="63"/>
      <c r="D84" s="64"/>
      <c r="E84" s="36"/>
      <c r="F84" s="36"/>
      <c r="G84" s="51">
        <f>D84</f>
        <v>0</v>
      </c>
      <c r="H84" s="52" t="s">
        <v>106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</row>
    <row r="85" spans="1:25" ht="25.5" x14ac:dyDescent="0.25">
      <c r="A85" s="47"/>
      <c r="B85" s="48" t="s">
        <v>41</v>
      </c>
      <c r="C85" s="49"/>
      <c r="D85" s="65"/>
      <c r="E85" s="36"/>
      <c r="F85" s="36"/>
      <c r="G85" s="38"/>
      <c r="H85" s="38"/>
      <c r="I85" s="61"/>
      <c r="J85" s="61"/>
      <c r="K85" s="61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47">
        <f>+A80+1</f>
        <v>59</v>
      </c>
      <c r="B86" s="57" t="s">
        <v>107</v>
      </c>
      <c r="C86" s="53" t="s">
        <v>42</v>
      </c>
      <c r="D86" s="50"/>
      <c r="E86" s="36"/>
      <c r="F86" s="36"/>
      <c r="G86" s="38"/>
      <c r="H86" s="38"/>
      <c r="I86" s="61"/>
      <c r="J86" s="61"/>
      <c r="K86" s="61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</row>
    <row r="87" spans="1:25" x14ac:dyDescent="0.25">
      <c r="A87" s="40">
        <f>+A86+1</f>
        <v>60</v>
      </c>
      <c r="B87" s="67" t="s">
        <v>108</v>
      </c>
      <c r="C87" s="58" t="s">
        <v>42</v>
      </c>
      <c r="D87" s="68"/>
      <c r="E87" s="41"/>
      <c r="F87" s="41"/>
      <c r="G87" s="38"/>
      <c r="H87" s="38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</row>
    <row r="88" spans="1:25" x14ac:dyDescent="0.25">
      <c r="A88" s="66"/>
      <c r="B88" s="66"/>
      <c r="C88" s="66"/>
      <c r="D88" s="66"/>
      <c r="E88" s="66"/>
      <c r="F88" s="69"/>
    </row>
    <row r="89" spans="1:25" x14ac:dyDescent="0.25">
      <c r="F89" s="71"/>
    </row>
  </sheetData>
  <sheetProtection formatRows="0"/>
  <mergeCells count="15">
    <mergeCell ref="B8:D8"/>
    <mergeCell ref="B9:D9"/>
    <mergeCell ref="K2:K3"/>
    <mergeCell ref="C3:F3"/>
    <mergeCell ref="C4:F4"/>
    <mergeCell ref="A5:F5"/>
    <mergeCell ref="B6:D6"/>
    <mergeCell ref="B7:D7"/>
    <mergeCell ref="A2:A4"/>
    <mergeCell ref="B1:F1"/>
    <mergeCell ref="G1:G3"/>
    <mergeCell ref="H1:H3"/>
    <mergeCell ref="I1:I3"/>
    <mergeCell ref="J1:J3"/>
    <mergeCell ref="C2:F2"/>
  </mergeCells>
  <pageMargins left="0.19685039370078741" right="0.19685039370078741" top="0.39370078740157483" bottom="0.39370078740157483" header="0.31496062992125984" footer="0.19685039370078741"/>
  <pageSetup paperSize="9" fitToHeight="0" orientation="landscape" r:id="rId1"/>
  <headerFooter scaleWithDoc="0"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55AF23179E04F9397EFCDF4A50A46" ma:contentTypeVersion="11" ma:contentTypeDescription="Crea un document nou" ma:contentTypeScope="" ma:versionID="fc6b02e1bc5a63452e1ab80d53c128e3">
  <xsd:schema xmlns:xsd="http://www.w3.org/2001/XMLSchema" xmlns:xs="http://www.w3.org/2001/XMLSchema" xmlns:p="http://schemas.microsoft.com/office/2006/metadata/properties" xmlns:ns2="ca397f00-b4bb-44be-8c00-d2daadd4b684" xmlns:ns3="827f47fd-6666-414b-9225-24517d03e509" targetNamespace="http://schemas.microsoft.com/office/2006/metadata/properties" ma:root="true" ma:fieldsID="f46e33b2044681f073888cf26eac2819" ns2:_="" ns3:_="">
    <xsd:import namespace="ca397f00-b4bb-44be-8c00-d2daadd4b684"/>
    <xsd:import namespace="827f47fd-6666-414b-9225-24517d03e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97f00-b4bb-44be-8c00-d2daadd4b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f47fd-6666-414b-9225-24517d03e50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fd389e-9a2f-43f9-8d62-51aab813e1d3}" ma:internalName="TaxCatchAll" ma:showField="CatchAllData" ma:web="827f47fd-6666-414b-9225-24517d03e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397f00-b4bb-44be-8c00-d2daadd4b684">
      <Terms xmlns="http://schemas.microsoft.com/office/infopath/2007/PartnerControls"/>
    </lcf76f155ced4ddcb4097134ff3c332f>
    <TaxCatchAll xmlns="827f47fd-6666-414b-9225-24517d03e5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B7F793-6D93-49BD-8CE0-69A9C98E0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97f00-b4bb-44be-8c00-d2daadd4b684"/>
    <ds:schemaRef ds:uri="827f47fd-6666-414b-9225-24517d03e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77D13D-BD94-44B0-BCD6-FEDD265EAABE}">
  <ds:schemaRefs>
    <ds:schemaRef ds:uri="http://schemas.microsoft.com/office/2006/metadata/properties"/>
    <ds:schemaRef ds:uri="http://schemas.microsoft.com/office/infopath/2007/PartnerControls"/>
    <ds:schemaRef ds:uri="ca397f00-b4bb-44be-8c00-d2daadd4b684"/>
    <ds:schemaRef ds:uri="827f47fd-6666-414b-9225-24517d03e509"/>
  </ds:schemaRefs>
</ds:datastoreItem>
</file>

<file path=customXml/itemProps3.xml><?xml version="1.0" encoding="utf-8"?>
<ds:datastoreItem xmlns:ds="http://schemas.openxmlformats.org/officeDocument/2006/customXml" ds:itemID="{6F02809A-EAC9-4E2F-ACF9-9E4CB2FAA6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Annex</vt:lpstr>
      <vt:lpstr>Annex!_1Àrea_d_impressió</vt:lpstr>
      <vt:lpstr>Annex!Títulos_a_imprimir</vt:lpstr>
    </vt:vector>
  </TitlesOfParts>
  <Manager/>
  <Company>Fujitsu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 Baqués García</dc:creator>
  <cp:keywords/>
  <dc:description/>
  <cp:lastModifiedBy>Juan Giardini</cp:lastModifiedBy>
  <cp:revision/>
  <dcterms:created xsi:type="dcterms:W3CDTF">2025-07-29T10:38:02Z</dcterms:created>
  <dcterms:modified xsi:type="dcterms:W3CDTF">2026-02-24T13:18:06Z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0x0101007E755AF23179E04F9397EFCDF4A50A46</vt:lpwstr>
  </property>
  <property fmtid="{D5CDD505-2E9C-101B-9397-08002B2CF9AE}" pid="3" name="MediaServiceImageTags">
    <vt:lpwstr/>
  </property>
</Properties>
</file>