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fgccat.sharepoint.com/sites/XF-Licitacions/Aprovat tcnic/09_PROJ/PI2025/_CONTR_25_704_SERVEI_DO_centre operatiu Vila-Seca/Retroacció/"/>
    </mc:Choice>
  </mc:AlternateContent>
  <xr:revisionPtr revIDLastSave="0" documentId="8_{AB4DCABF-D767-4F61-967D-575355353CB6}" xr6:coauthVersionLast="47" xr6:coauthVersionMax="47" xr10:uidLastSave="{00000000-0000-0000-0000-000000000000}"/>
  <bookViews>
    <workbookView xWindow="-105" yWindow="0" windowWidth="26010" windowHeight="20985" xr2:uid="{4BBDD244-C265-4DE8-9A83-84A373121FD5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" i="1" l="1"/>
  <c r="F11" i="1"/>
  <c r="F12" i="1"/>
  <c r="F14" i="1"/>
  <c r="F15" i="1"/>
  <c r="D4" i="1"/>
  <c r="F4" i="1" s="1"/>
  <c r="D5" i="1"/>
  <c r="F5" i="1" s="1"/>
  <c r="D6" i="1"/>
  <c r="F6" i="1" s="1"/>
  <c r="D7" i="1"/>
  <c r="F7" i="1" s="1"/>
  <c r="D8" i="1"/>
  <c r="F8" i="1" s="1"/>
  <c r="D9" i="1"/>
  <c r="F9" i="1" s="1"/>
  <c r="D10" i="1"/>
  <c r="D11" i="1"/>
  <c r="D12" i="1"/>
  <c r="D13" i="1"/>
  <c r="F13" i="1" s="1"/>
  <c r="D3" i="1"/>
  <c r="F3" i="1" s="1"/>
  <c r="F16" i="1" l="1"/>
  <c r="F17" i="1" l="1"/>
  <c r="F18" i="1" s="1"/>
</calcChain>
</file>

<file path=xl/sharedStrings.xml><?xml version="1.0" encoding="utf-8"?>
<sst xmlns="http://schemas.openxmlformats.org/spreadsheetml/2006/main" count="20" uniqueCount="20">
  <si>
    <t>*Dedicacions segons plec</t>
  </si>
  <si>
    <t>Director/a d'Obra</t>
  </si>
  <si>
    <t>Tècnic/a instal·lacions</t>
  </si>
  <si>
    <t>Vigilant</t>
  </si>
  <si>
    <t>Delineant </t>
  </si>
  <si>
    <t>Lloguer mensual casetes obra</t>
  </si>
  <si>
    <t>Redacció Asbuilt</t>
  </si>
  <si>
    <t>Tècnic/a civil (estructures)</t>
  </si>
  <si>
    <t>Tècnic/a civil (via)</t>
  </si>
  <si>
    <t>Tècnic/a d’energia i electrificació</t>
  </si>
  <si>
    <t>Arquitecte/a tècnic </t>
  </si>
  <si>
    <t>Tècnic/a de seguiment ambiental</t>
  </si>
  <si>
    <t>BIM Manager</t>
  </si>
  <si>
    <t>Administratiu / gestor d’arxiu</t>
  </si>
  <si>
    <t>21% IVA</t>
  </si>
  <si>
    <t>Pressupost de licitació (abans IVA)</t>
  </si>
  <si>
    <t>Pressupost de licitació (amb IVA)</t>
  </si>
  <si>
    <t>Mesos d'obra</t>
  </si>
  <si>
    <t>Import mensual dedicació completa</t>
  </si>
  <si>
    <t>Import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</si>
</sst>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#,##0.00\ &quot;€&quot;"/>
  </numFmts>
  <fonts count="4" x14ac:knownFonts="1">
    <font>
      <sz val="11"/>
      <color theme="1"/>
      <name val="Aptos Narrow"/>
      <family val="2"/>
      <scheme val="minor"/>
    </font>
    <font>
      <sz val="10"/>
      <color theme="1"/>
      <name val="Times New Roman"/>
      <family val="1"/>
    </font>
    <font>
      <sz val="11"/>
      <color rgb="FF000000"/>
      <name val="Aptos"/>
      <family val="2"/>
    </font>
    <font>
      <b/>
      <sz val="11"/>
      <color rgb="FF000000"/>
      <name val="Aptos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1" xfId="0" applyFont="1" applyFill="1" applyBorder="1" applyAlignment="1">
      <alignment vertical="center"/>
    </xf>
    <xf numFmtId="0" fontId="1" fillId="0" borderId="0" xfId="0" applyFont="1" applyFill="1"/>
    <xf numFmtId="168" fontId="2" fillId="0" borderId="1" xfId="0" applyNumberFormat="1" applyFont="1" applyFill="1" applyBorder="1" applyAlignment="1">
      <alignment horizontal="right" vertical="center"/>
    </xf>
    <xf numFmtId="9" fontId="2" fillId="0" borderId="1" xfId="0" applyNumberFormat="1" applyFont="1" applyFill="1" applyBorder="1" applyAlignment="1">
      <alignment horizontal="center" vertical="center"/>
    </xf>
    <xf numFmtId="168" fontId="2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0" xfId="0" applyFont="1" applyFill="1"/>
    <xf numFmtId="0" fontId="3" fillId="0" borderId="1" xfId="0" applyFont="1" applyFill="1" applyBorder="1" applyAlignment="1">
      <alignment horizontal="right" vertical="center"/>
    </xf>
    <xf numFmtId="168" fontId="3" fillId="0" borderId="1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4ADA97-1A6D-4425-819B-760413D71D13}">
  <dimension ref="A1:F18"/>
  <sheetViews>
    <sheetView tabSelected="1" workbookViewId="0">
      <selection sqref="A1:A2"/>
    </sheetView>
  </sheetViews>
  <sheetFormatPr baseColWidth="10" defaultRowHeight="15" x14ac:dyDescent="0.25"/>
  <cols>
    <col min="1" max="1" width="34.28515625" customWidth="1"/>
    <col min="2" max="2" width="17.85546875" bestFit="1" customWidth="1"/>
    <col min="3" max="3" width="9.42578125" customWidth="1"/>
    <col min="4" max="4" width="18.5703125" customWidth="1"/>
    <col min="5" max="5" width="26" bestFit="1" customWidth="1"/>
    <col min="6" max="6" width="16.42578125" bestFit="1" customWidth="1"/>
  </cols>
  <sheetData>
    <row r="1" spans="1:6" x14ac:dyDescent="0.25">
      <c r="A1" s="2"/>
      <c r="B1" s="11" t="s">
        <v>18</v>
      </c>
      <c r="C1" s="11" t="s">
        <v>0</v>
      </c>
      <c r="D1" s="11"/>
      <c r="E1" s="11" t="s">
        <v>17</v>
      </c>
      <c r="F1" s="12" t="s">
        <v>19</v>
      </c>
    </row>
    <row r="2" spans="1:6" ht="30" customHeight="1" x14ac:dyDescent="0.25">
      <c r="A2" s="2"/>
      <c r="B2" s="11"/>
      <c r="C2" s="11"/>
      <c r="D2" s="11"/>
      <c r="E2" s="11"/>
      <c r="F2" s="12"/>
    </row>
    <row r="3" spans="1:6" x14ac:dyDescent="0.25">
      <c r="A3" s="1" t="s">
        <v>1</v>
      </c>
      <c r="B3" s="3">
        <v>12000</v>
      </c>
      <c r="C3" s="4">
        <v>0.8</v>
      </c>
      <c r="D3" s="5">
        <f>C3*B3</f>
        <v>9600</v>
      </c>
      <c r="E3" s="6">
        <v>22</v>
      </c>
      <c r="F3" s="3">
        <f>E3*D3</f>
        <v>211200</v>
      </c>
    </row>
    <row r="4" spans="1:6" x14ac:dyDescent="0.25">
      <c r="A4" s="1" t="s">
        <v>7</v>
      </c>
      <c r="B4" s="3">
        <v>7000</v>
      </c>
      <c r="C4" s="4">
        <v>1</v>
      </c>
      <c r="D4" s="5">
        <f t="shared" ref="D4:D13" si="0">C4*B4</f>
        <v>7000</v>
      </c>
      <c r="E4" s="6">
        <v>15</v>
      </c>
      <c r="F4" s="3">
        <f t="shared" ref="F4:F15" si="1">E4*D4</f>
        <v>105000</v>
      </c>
    </row>
    <row r="5" spans="1:6" x14ac:dyDescent="0.25">
      <c r="A5" s="1" t="s">
        <v>8</v>
      </c>
      <c r="B5" s="3">
        <v>7000</v>
      </c>
      <c r="C5" s="4">
        <v>1</v>
      </c>
      <c r="D5" s="5">
        <f t="shared" si="0"/>
        <v>7000</v>
      </c>
      <c r="E5" s="6">
        <v>11</v>
      </c>
      <c r="F5" s="3">
        <f t="shared" si="1"/>
        <v>77000</v>
      </c>
    </row>
    <row r="6" spans="1:6" x14ac:dyDescent="0.25">
      <c r="A6" s="1" t="s">
        <v>9</v>
      </c>
      <c r="B6" s="3">
        <v>7000</v>
      </c>
      <c r="C6" s="4">
        <v>1</v>
      </c>
      <c r="D6" s="5">
        <f t="shared" si="0"/>
        <v>7000</v>
      </c>
      <c r="E6" s="6">
        <v>11</v>
      </c>
      <c r="F6" s="3">
        <f t="shared" si="1"/>
        <v>77000</v>
      </c>
    </row>
    <row r="7" spans="1:6" x14ac:dyDescent="0.25">
      <c r="A7" s="1" t="s">
        <v>10</v>
      </c>
      <c r="B7" s="3">
        <v>7000</v>
      </c>
      <c r="C7" s="4">
        <v>1</v>
      </c>
      <c r="D7" s="5">
        <f t="shared" si="0"/>
        <v>7000</v>
      </c>
      <c r="E7" s="6">
        <v>22</v>
      </c>
      <c r="F7" s="3">
        <f t="shared" si="1"/>
        <v>154000</v>
      </c>
    </row>
    <row r="8" spans="1:6" x14ac:dyDescent="0.25">
      <c r="A8" s="1" t="s">
        <v>11</v>
      </c>
      <c r="B8" s="3">
        <v>4500</v>
      </c>
      <c r="C8" s="4">
        <v>0.4</v>
      </c>
      <c r="D8" s="5">
        <f t="shared" si="0"/>
        <v>1800</v>
      </c>
      <c r="E8" s="6">
        <v>20</v>
      </c>
      <c r="F8" s="3">
        <f t="shared" si="1"/>
        <v>36000</v>
      </c>
    </row>
    <row r="9" spans="1:6" x14ac:dyDescent="0.25">
      <c r="A9" s="1" t="s">
        <v>2</v>
      </c>
      <c r="B9" s="3">
        <v>7000</v>
      </c>
      <c r="C9" s="4">
        <v>1</v>
      </c>
      <c r="D9" s="5">
        <f t="shared" si="0"/>
        <v>7000</v>
      </c>
      <c r="E9" s="6">
        <v>11</v>
      </c>
      <c r="F9" s="3">
        <f t="shared" si="1"/>
        <v>77000</v>
      </c>
    </row>
    <row r="10" spans="1:6" x14ac:dyDescent="0.25">
      <c r="A10" s="1" t="s">
        <v>3</v>
      </c>
      <c r="B10" s="3">
        <v>3087</v>
      </c>
      <c r="C10" s="4">
        <v>1</v>
      </c>
      <c r="D10" s="5">
        <f t="shared" si="0"/>
        <v>3087</v>
      </c>
      <c r="E10" s="6">
        <v>22</v>
      </c>
      <c r="F10" s="3">
        <f t="shared" si="1"/>
        <v>67914</v>
      </c>
    </row>
    <row r="11" spans="1:6" x14ac:dyDescent="0.25">
      <c r="A11" s="1" t="s">
        <v>4</v>
      </c>
      <c r="B11" s="3">
        <v>3087</v>
      </c>
      <c r="C11" s="4">
        <v>0.5</v>
      </c>
      <c r="D11" s="5">
        <f t="shared" si="0"/>
        <v>1543.5</v>
      </c>
      <c r="E11" s="6">
        <v>22</v>
      </c>
      <c r="F11" s="3">
        <f t="shared" si="1"/>
        <v>33957</v>
      </c>
    </row>
    <row r="12" spans="1:6" x14ac:dyDescent="0.25">
      <c r="A12" s="1" t="s">
        <v>12</v>
      </c>
      <c r="B12" s="3">
        <v>4500</v>
      </c>
      <c r="C12" s="4">
        <v>0.6</v>
      </c>
      <c r="D12" s="5">
        <f t="shared" si="0"/>
        <v>2700</v>
      </c>
      <c r="E12" s="6">
        <v>22</v>
      </c>
      <c r="F12" s="3">
        <f t="shared" si="1"/>
        <v>59400</v>
      </c>
    </row>
    <row r="13" spans="1:6" x14ac:dyDescent="0.25">
      <c r="A13" s="1" t="s">
        <v>13</v>
      </c>
      <c r="B13" s="3">
        <v>3087</v>
      </c>
      <c r="C13" s="4">
        <v>0.5</v>
      </c>
      <c r="D13" s="5">
        <f t="shared" si="0"/>
        <v>1543.5</v>
      </c>
      <c r="E13" s="6">
        <v>22</v>
      </c>
      <c r="F13" s="3">
        <f t="shared" si="1"/>
        <v>33957</v>
      </c>
    </row>
    <row r="14" spans="1:6" x14ac:dyDescent="0.25">
      <c r="A14" s="13" t="s">
        <v>5</v>
      </c>
      <c r="B14" s="14"/>
      <c r="C14" s="15"/>
      <c r="D14" s="5">
        <v>1500</v>
      </c>
      <c r="E14" s="6">
        <v>22</v>
      </c>
      <c r="F14" s="3">
        <f t="shared" si="1"/>
        <v>33000</v>
      </c>
    </row>
    <row r="15" spans="1:6" x14ac:dyDescent="0.25">
      <c r="A15" s="13" t="s">
        <v>6</v>
      </c>
      <c r="B15" s="14"/>
      <c r="C15" s="15"/>
      <c r="D15" s="5">
        <v>30000</v>
      </c>
      <c r="E15" s="6">
        <v>1</v>
      </c>
      <c r="F15" s="3">
        <f t="shared" si="1"/>
        <v>30000</v>
      </c>
    </row>
    <row r="16" spans="1:6" x14ac:dyDescent="0.25">
      <c r="A16" s="7"/>
      <c r="B16" s="7"/>
      <c r="C16" s="7"/>
      <c r="D16" s="8" t="s">
        <v>15</v>
      </c>
      <c r="E16" s="8"/>
      <c r="F16" s="9">
        <f>SUM(F3:F15)</f>
        <v>995428</v>
      </c>
    </row>
    <row r="17" spans="1:6" x14ac:dyDescent="0.25">
      <c r="A17" s="7"/>
      <c r="B17" s="7"/>
      <c r="C17" s="7"/>
      <c r="D17" s="10" t="s">
        <v>14</v>
      </c>
      <c r="E17" s="10"/>
      <c r="F17" s="3">
        <f>ROUND(F16*0.21,2)</f>
        <v>209039.88</v>
      </c>
    </row>
    <row r="18" spans="1:6" x14ac:dyDescent="0.25">
      <c r="A18" s="7"/>
      <c r="B18" s="7"/>
      <c r="C18" s="7"/>
      <c r="D18" s="8" t="s">
        <v>16</v>
      </c>
      <c r="E18" s="8"/>
      <c r="F18" s="9">
        <f>F16+F17</f>
        <v>1204467.8799999999</v>
      </c>
    </row>
  </sheetData>
  <mergeCells count="10">
    <mergeCell ref="D18:E18"/>
    <mergeCell ref="B1:B2"/>
    <mergeCell ref="A14:C14"/>
    <mergeCell ref="A15:C15"/>
    <mergeCell ref="A1:A2"/>
    <mergeCell ref="C1:D2"/>
    <mergeCell ref="E1:E2"/>
    <mergeCell ref="F1:F2"/>
    <mergeCell ref="D16:E16"/>
    <mergeCell ref="D17:E17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5BADF505C071541B320D74BCC278695" ma:contentTypeVersion="16" ma:contentTypeDescription="Crea un document nou" ma:contentTypeScope="" ma:versionID="ee1676046dd690c51aa829bebf20130f">
  <xsd:schema xmlns:xsd="http://www.w3.org/2001/XMLSchema" xmlns:xs="http://www.w3.org/2001/XMLSchema" xmlns:p="http://schemas.microsoft.com/office/2006/metadata/properties" xmlns:ns2="c6cc41f6-4694-4999-a616-93cae258eccb" xmlns:ns3="a4e8c040-620f-42a2-8d8e-d59e2c082eaf" targetNamespace="http://schemas.microsoft.com/office/2006/metadata/properties" ma:root="true" ma:fieldsID="b3450b48b6339c1b9aae797adf226a8c" ns2:_="" ns3:_="">
    <xsd:import namespace="c6cc41f6-4694-4999-a616-93cae258eccb"/>
    <xsd:import namespace="a4e8c040-620f-42a2-8d8e-d59e2c082ea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cc41f6-4694-4999-a616-93cae258ecc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t amb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'ha compartit amb detal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88ebc99d-bb55-4211-84e6-802d1d9fa417}" ma:internalName="TaxCatchAll" ma:showField="CatchAllData" ma:web="c6cc41f6-4694-4999-a616-93cae258ecc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e8c040-620f-42a2-8d8e-d59e2c082e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f159e05-dd76-4a0e-8ee7-6d8456fbe7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4e8c040-620f-42a2-8d8e-d59e2c082eaf">
      <Terms xmlns="http://schemas.microsoft.com/office/infopath/2007/PartnerControls"/>
    </lcf76f155ced4ddcb4097134ff3c332f>
    <TaxCatchAll xmlns="c6cc41f6-4694-4999-a616-93cae258eccb" xsi:nil="true"/>
  </documentManagement>
</p:properties>
</file>

<file path=customXml/itemProps1.xml><?xml version="1.0" encoding="utf-8"?>
<ds:datastoreItem xmlns:ds="http://schemas.openxmlformats.org/officeDocument/2006/customXml" ds:itemID="{7488E933-F89A-4E13-A710-7D9D04D6BFF7}"/>
</file>

<file path=customXml/itemProps2.xml><?xml version="1.0" encoding="utf-8"?>
<ds:datastoreItem xmlns:ds="http://schemas.openxmlformats.org/officeDocument/2006/customXml" ds:itemID="{2688BA58-D913-4FC0-9A4D-B6177BD6C9D1}"/>
</file>

<file path=customXml/itemProps3.xml><?xml version="1.0" encoding="utf-8"?>
<ds:datastoreItem xmlns:ds="http://schemas.openxmlformats.org/officeDocument/2006/customXml" ds:itemID="{830365D8-B36D-45F7-BE77-8B447CA9882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Cabrerizo Bertran</dc:creator>
  <cp:lastModifiedBy>Victor Cabrerizo Bertran</cp:lastModifiedBy>
  <dcterms:created xsi:type="dcterms:W3CDTF">2026-03-12T13:11:26Z</dcterms:created>
  <dcterms:modified xsi:type="dcterms:W3CDTF">2026-03-12T14:24:13Z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0x010100A5BADF505C071541B320D74BCC278695</vt:lpwstr>
  </property>
</Properties>
</file>