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3" documentId="8_{7EAFFC57-CD8A-4008-A169-C945E1FA8A6B}" xr6:coauthVersionLast="47" xr6:coauthVersionMax="47" xr10:uidLastSave="{37346437-3A7D-4290-A6AA-E90F1F17BC0E}"/>
  <bookViews>
    <workbookView xWindow="-108" yWindow="-108" windowWidth="23256" windowHeight="12456" firstSheet="1" activeTab="4" xr2:uid="{00000000-000D-0000-FFFF-FFFF00000000}"/>
  </bookViews>
  <sheets>
    <sheet name="nº de treballadors per secció" sheetId="11" r:id="rId1"/>
    <sheet name="cálculo nº de lavados" sheetId="13" r:id="rId2"/>
    <sheet name="ET ENVASOS" sheetId="6" r:id="rId3"/>
    <sheet name="ET VOLUMINOSOS" sheetId="9" r:id="rId4"/>
    <sheet name="ET MANTENIMIENTO" sheetId="10" r:id="rId5"/>
    <sheet name="OFICINAS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3" l="1"/>
  <c r="G79" i="13"/>
  <c r="H79" i="13" s="1"/>
  <c r="G73" i="13"/>
  <c r="H73" i="13" s="1"/>
  <c r="G61" i="13"/>
  <c r="H61" i="13" s="1"/>
  <c r="G47" i="13"/>
  <c r="H47" i="13" s="1"/>
  <c r="G33" i="13"/>
  <c r="H33" i="13" s="1"/>
  <c r="G20" i="13"/>
  <c r="H20" i="13" s="1"/>
  <c r="G72" i="13"/>
  <c r="H72" i="13" s="1"/>
  <c r="E71" i="13"/>
  <c r="G71" i="13" s="1"/>
  <c r="H71" i="13" s="1"/>
  <c r="G70" i="13"/>
  <c r="H70" i="13" s="1"/>
  <c r="G69" i="13"/>
  <c r="H69" i="13" s="1"/>
  <c r="G68" i="13"/>
  <c r="H68" i="13" s="1"/>
  <c r="E67" i="13"/>
  <c r="G67" i="13" s="1"/>
  <c r="H67" i="13" s="1"/>
  <c r="E66" i="13"/>
  <c r="G66" i="13" s="1"/>
  <c r="H66" i="13" s="1"/>
  <c r="G60" i="13"/>
  <c r="H60" i="13" s="1"/>
  <c r="G59" i="13"/>
  <c r="H59" i="13" s="1"/>
  <c r="E58" i="13"/>
  <c r="G58" i="13" s="1"/>
  <c r="H58" i="13" s="1"/>
  <c r="E57" i="13"/>
  <c r="G57" i="13" s="1"/>
  <c r="H57" i="13" s="1"/>
  <c r="G56" i="13"/>
  <c r="H56" i="13" s="1"/>
  <c r="G55" i="13"/>
  <c r="H55" i="13" s="1"/>
  <c r="G54" i="13"/>
  <c r="H54" i="13" s="1"/>
  <c r="E53" i="13"/>
  <c r="G53" i="13" s="1"/>
  <c r="H53" i="13" s="1"/>
  <c r="E52" i="13"/>
  <c r="G52" i="13" s="1"/>
  <c r="H52" i="13" s="1"/>
  <c r="G46" i="13"/>
  <c r="H46" i="13" s="1"/>
  <c r="G45" i="13"/>
  <c r="H45" i="13" s="1"/>
  <c r="E44" i="13"/>
  <c r="G44" i="13" s="1"/>
  <c r="H44" i="13" s="1"/>
  <c r="E43" i="13"/>
  <c r="G43" i="13" s="1"/>
  <c r="H43" i="13" s="1"/>
  <c r="G42" i="13"/>
  <c r="H42" i="13" s="1"/>
  <c r="G41" i="13"/>
  <c r="H41" i="13" s="1"/>
  <c r="G40" i="13"/>
  <c r="H40" i="13" s="1"/>
  <c r="E39" i="13"/>
  <c r="G39" i="13" s="1"/>
  <c r="H39" i="13" s="1"/>
  <c r="E38" i="13"/>
  <c r="G38" i="13" s="1"/>
  <c r="H38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19" i="13"/>
  <c r="H19" i="13" s="1"/>
  <c r="G18" i="13"/>
  <c r="H18" i="13" s="1"/>
  <c r="E17" i="13"/>
  <c r="G17" i="13" s="1"/>
  <c r="H17" i="13" s="1"/>
  <c r="E16" i="13"/>
  <c r="G16" i="13" s="1"/>
  <c r="H16" i="13" s="1"/>
  <c r="G15" i="13"/>
  <c r="H15" i="13" s="1"/>
  <c r="G14" i="13"/>
  <c r="H14" i="13" s="1"/>
  <c r="G13" i="13"/>
  <c r="H13" i="13" s="1"/>
  <c r="G12" i="13"/>
  <c r="H12" i="13" s="1"/>
  <c r="H74" i="13" l="1"/>
  <c r="H62" i="13"/>
  <c r="H48" i="13"/>
  <c r="H34" i="13"/>
  <c r="H21" i="13"/>
  <c r="I83" i="13" s="1"/>
  <c r="E71" i="11" l="1"/>
  <c r="E67" i="11"/>
  <c r="E66" i="11"/>
  <c r="E58" i="11"/>
  <c r="E57" i="11"/>
  <c r="E53" i="11"/>
  <c r="E52" i="11"/>
  <c r="E44" i="11"/>
  <c r="E43" i="11"/>
  <c r="E39" i="11"/>
  <c r="E38" i="11"/>
  <c r="E17" i="11"/>
  <c r="E16" i="11"/>
</calcChain>
</file>

<file path=xl/sharedStrings.xml><?xml version="1.0" encoding="utf-8"?>
<sst xmlns="http://schemas.openxmlformats.org/spreadsheetml/2006/main" count="425" uniqueCount="82">
  <si>
    <t>Parka</t>
  </si>
  <si>
    <t>Camisa</t>
  </si>
  <si>
    <t>Prenda</t>
  </si>
  <si>
    <t>Pantalón</t>
  </si>
  <si>
    <t>Polar</t>
  </si>
  <si>
    <t>Polo manga larga</t>
  </si>
  <si>
    <t>Camiseta térmica</t>
  </si>
  <si>
    <t>Pantalón térmico</t>
  </si>
  <si>
    <t>Gorra amb visera</t>
  </si>
  <si>
    <t>ENVASES</t>
  </si>
  <si>
    <t>Sí</t>
  </si>
  <si>
    <t>No</t>
  </si>
  <si>
    <t>Color</t>
  </si>
  <si>
    <t>Gorra con visera</t>
  </si>
  <si>
    <t>VOLUMINOSOS</t>
  </si>
  <si>
    <r>
      <t xml:space="preserve">Ropa de protección contra el calor y la llama                                         </t>
    </r>
    <r>
      <rPr>
        <b/>
        <sz val="7"/>
        <color theme="1"/>
        <rFont val="Verdana"/>
        <family val="2"/>
      </rPr>
      <t>UNE EN 11612:2010</t>
    </r>
    <r>
      <rPr>
        <sz val="7"/>
        <color theme="1"/>
        <rFont val="Verdana"/>
        <family val="2"/>
      </rPr>
      <t>*</t>
    </r>
  </si>
  <si>
    <r>
      <t xml:space="preserve">Protección contra acumulación cargas electrostáticas     </t>
    </r>
    <r>
      <rPr>
        <b/>
        <sz val="7"/>
        <color theme="1"/>
        <rFont val="Verdana"/>
        <family val="2"/>
      </rPr>
      <t>UNE EN 1149-5</t>
    </r>
    <r>
      <rPr>
        <sz val="7"/>
        <color theme="1"/>
        <rFont val="Verdana"/>
        <family val="2"/>
      </rPr>
      <t>*</t>
    </r>
  </si>
  <si>
    <r>
      <t xml:space="preserve">Protección contra Energía de arco eléctrico </t>
    </r>
    <r>
      <rPr>
        <b/>
        <sz val="7"/>
        <color theme="1"/>
        <rFont val="Verdana"/>
        <family val="2"/>
      </rPr>
      <t>UNE EN 61482-1-2</t>
    </r>
    <r>
      <rPr>
        <sz val="7"/>
        <color theme="1"/>
        <rFont val="Verdana"/>
        <family val="2"/>
      </rPr>
      <t>*</t>
    </r>
  </si>
  <si>
    <t>*o equivalente</t>
  </si>
  <si>
    <r>
      <rPr>
        <sz val="7"/>
        <color theme="1"/>
        <rFont val="Verdana"/>
        <family val="2"/>
      </rPr>
      <t xml:space="preserve">Ropa de alta visiblidad         </t>
    </r>
    <r>
      <rPr>
        <b/>
        <sz val="7"/>
        <color theme="1"/>
        <rFont val="Verdana"/>
        <family val="2"/>
      </rPr>
      <t>UNE-EN 20471:2013*</t>
    </r>
  </si>
  <si>
    <r>
      <t xml:space="preserve">Protección contra acumulación cargas electrostáticas     </t>
    </r>
    <r>
      <rPr>
        <b/>
        <sz val="7"/>
        <color theme="1"/>
        <rFont val="Verdana"/>
        <family val="2"/>
      </rPr>
      <t>UNE EN 1149-5*</t>
    </r>
  </si>
  <si>
    <t>* o equivalente</t>
  </si>
  <si>
    <t>Polo manga larga INVIERNO</t>
  </si>
  <si>
    <t>Polo manga larga VERANO (transpirable i secado rápido)</t>
  </si>
  <si>
    <t>NECESSITATS CTRM GAVÀ</t>
  </si>
  <si>
    <t>Mínims:</t>
  </si>
  <si>
    <t xml:space="preserve">Frequència lavado/ retirada: </t>
  </si>
  <si>
    <t>2 veces/ semana</t>
  </si>
  <si>
    <t>Dotació:</t>
  </si>
  <si>
    <t>1 diària+ 1 en guixeta</t>
  </si>
  <si>
    <t xml:space="preserve">Personalització de les prendes: </t>
  </si>
  <si>
    <t>Envasos PERSONAL FIXE</t>
  </si>
  <si>
    <t>Suministro de la dotación de ropa en régimen de renting</t>
  </si>
  <si>
    <t>Roba</t>
  </si>
  <si>
    <t>Canvis setmanals</t>
  </si>
  <si>
    <t>Joc extra</t>
  </si>
  <si>
    <t>Setmanes aproximades de treball/ ANY</t>
  </si>
  <si>
    <t>Nº TREBALLADORS</t>
  </si>
  <si>
    <t>Pantalons tèrmics</t>
  </si>
  <si>
    <t>Samarreta tèrmica</t>
  </si>
  <si>
    <t>Pantalons</t>
  </si>
  <si>
    <t>Polo</t>
  </si>
  <si>
    <t>Gorra</t>
  </si>
  <si>
    <t>Braga</t>
  </si>
  <si>
    <t>SUBTOTAL</t>
  </si>
  <si>
    <t>Envasos PERSONAL EVENTUAL</t>
  </si>
  <si>
    <t>Suministro de la dotación de ropa en régimen de compra de la dotación inicial y servicio de limpieza mediante alquiler mensual</t>
  </si>
  <si>
    <t>Voluminosos (AV) PERSONAL FIXE</t>
  </si>
  <si>
    <t>Polo HIVERN</t>
  </si>
  <si>
    <t>Polo ESTIU</t>
  </si>
  <si>
    <t>Voluminosos (AV) PERSONAL EVENTUAL</t>
  </si>
  <si>
    <t>Manteniment</t>
  </si>
  <si>
    <r>
      <t xml:space="preserve">Ropa de protección Requisitos generales </t>
    </r>
    <r>
      <rPr>
        <b/>
        <sz val="7"/>
        <color theme="1"/>
        <rFont val="Verdana"/>
        <family val="2"/>
      </rPr>
      <t>UNE-EN ISO 13688</t>
    </r>
    <r>
      <rPr>
        <sz val="7"/>
        <color theme="1"/>
        <rFont val="Verdana"/>
        <family val="2"/>
      </rPr>
      <t>*</t>
    </r>
  </si>
  <si>
    <t>Ropa de protección Requisitos generales UNE-EN ISO 13688</t>
  </si>
  <si>
    <t>no</t>
  </si>
  <si>
    <t>Sí (mínimo clase 1)</t>
  </si>
  <si>
    <t>azul marino</t>
  </si>
  <si>
    <t>ESTIMACIÓ DURADA DEL CONTRACTE: 3 ANYS+1+1</t>
  </si>
  <si>
    <t>Softshell</t>
  </si>
  <si>
    <t>Observaciones</t>
  </si>
  <si>
    <t>Pantaló multibolsillo</t>
  </si>
  <si>
    <t>Butxaques davanteres amb reforç al genoll (si es posible)</t>
  </si>
  <si>
    <t>Mangas extraíbles (si es posible)</t>
  </si>
  <si>
    <t>Pantalons multibutxaca</t>
  </si>
  <si>
    <t>Logo de la empresa</t>
  </si>
  <si>
    <t>Peces anuals usades/treballador</t>
  </si>
  <si>
    <t>Prendes rentades  anuals totals</t>
  </si>
  <si>
    <t>promig prendes netejades diàriament</t>
  </si>
  <si>
    <t>total prendes netejades anualment</t>
  </si>
  <si>
    <t xml:space="preserve">Braga </t>
  </si>
  <si>
    <t>Toalla</t>
  </si>
  <si>
    <t>Polo manga larga HIVERN</t>
  </si>
  <si>
    <t>Polo manga larga ESTIU</t>
  </si>
  <si>
    <t>AZUL MARINO</t>
  </si>
  <si>
    <t>AZUL MARINO/ AMARILLO (OPERARIOS)
AZUL MARINO/ NARANJA (ENCARGADOS)</t>
  </si>
  <si>
    <t>amarilla con reflectante (OPERARIOS)
naranja con reflectante (ENCARGADOS)</t>
  </si>
  <si>
    <t>NEGRO/ AMARILLO (TÉCNICO)
NEGRO/ NARANJA (TEAM LEADER)</t>
  </si>
  <si>
    <t xml:space="preserve">
NEGRO/ NARANJA </t>
  </si>
  <si>
    <t>OFICINA</t>
  </si>
  <si>
    <t>OFICNES</t>
  </si>
  <si>
    <t>OFICINES</t>
  </si>
  <si>
    <t>Camisa o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</si>
</sst>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sz val="7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5" borderId="1" xfId="0" applyFont="1" applyFill="1" applyBorder="1"/>
    <xf numFmtId="0" fontId="1" fillId="5" borderId="0" xfId="0" applyFont="1" applyFill="1"/>
    <xf numFmtId="0" fontId="0" fillId="5" borderId="0" xfId="0" applyFill="1"/>
    <xf numFmtId="0" fontId="4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wrapText="1"/>
    </xf>
    <xf numFmtId="0" fontId="8" fillId="0" borderId="0" xfId="0" applyFont="1"/>
    <xf numFmtId="0" fontId="0" fillId="4" borderId="1" xfId="0" applyFill="1" applyBorder="1"/>
    <xf numFmtId="0" fontId="0" fillId="4" borderId="0" xfId="0" applyFill="1"/>
    <xf numFmtId="1" fontId="1" fillId="0" borderId="0" xfId="0" applyNumberFormat="1" applyFont="1"/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Millares 2" xfId="2" xr:uid="{12F0B55A-0670-4562-B44F-62DB1C05F136}"/>
    <cellStyle name="Normal" xfId="0" builtinId="0"/>
    <cellStyle name="Normal 2" xfId="1" xr:uid="{18A09C86-AEB9-44F9-AF78-C9A2E88EA7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51955</xdr:colOff>
      <xdr:row>4</xdr:row>
      <xdr:rowOff>147205</xdr:rowOff>
    </xdr:from>
    <xdr:to>
      <xdr:col>8</xdr:col>
      <xdr:colOff>644426</xdr:colOff>
      <xdr:row>4</xdr:row>
      <xdr:rowOff>1176598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624A6-9210-4198-F5B8-3D83269F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841" y="3048000"/>
          <a:ext cx="580406" cy="1021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AC92-DC21-47FA-808A-27F53C4B7587}">
  <sheetPr>
    <pageSetUpPr fitToPage="1"/>
  </sheetPr>
  <dimension ref="A1:G79"/>
  <sheetViews>
    <sheetView workbookViewId="0">
      <selection activeCell="B10" sqref="B10:D10"/>
    </sheetView>
  </sheetViews>
  <sheetFormatPr defaultColWidth="9.109375" defaultRowHeight="14.4" x14ac:dyDescent="0.3"/>
  <cols>
    <col min="1" max="1" width="31.5546875" customWidth="1"/>
    <col min="2" max="2" width="39.33203125" customWidth="1"/>
    <col min="3" max="3" width="16.33203125" bestFit="1" customWidth="1"/>
    <col min="4" max="4" width="17.33203125" bestFit="1" customWidth="1"/>
    <col min="5" max="5" width="18.88671875" bestFit="1" customWidth="1"/>
    <col min="6" max="6" width="25.33203125" customWidth="1"/>
  </cols>
  <sheetData>
    <row r="1" spans="1:7" ht="18" x14ac:dyDescent="0.35">
      <c r="A1" s="8" t="s">
        <v>24</v>
      </c>
    </row>
    <row r="3" spans="1:7" x14ac:dyDescent="0.3">
      <c r="A3" s="9" t="s">
        <v>57</v>
      </c>
    </row>
    <row r="4" spans="1:7" x14ac:dyDescent="0.3">
      <c r="A4" s="9"/>
    </row>
    <row r="5" spans="1:7" x14ac:dyDescent="0.3">
      <c r="A5" s="9" t="s">
        <v>25</v>
      </c>
    </row>
    <row r="6" spans="1:7" x14ac:dyDescent="0.3">
      <c r="A6" s="10" t="s">
        <v>26</v>
      </c>
      <c r="B6" s="11" t="s">
        <v>27</v>
      </c>
    </row>
    <row r="7" spans="1:7" x14ac:dyDescent="0.3">
      <c r="A7" s="12" t="s">
        <v>28</v>
      </c>
      <c r="B7" s="11" t="s">
        <v>29</v>
      </c>
    </row>
    <row r="8" spans="1:7" x14ac:dyDescent="0.3">
      <c r="A8" s="10" t="s">
        <v>30</v>
      </c>
      <c r="B8" s="11" t="s">
        <v>64</v>
      </c>
    </row>
    <row r="9" spans="1:7" x14ac:dyDescent="0.3">
      <c r="A9" s="9"/>
    </row>
    <row r="10" spans="1:7" x14ac:dyDescent="0.3">
      <c r="B10" s="26" t="s">
        <v>31</v>
      </c>
      <c r="C10" s="26"/>
      <c r="D10" s="26"/>
      <c r="G10" t="s">
        <v>32</v>
      </c>
    </row>
    <row r="11" spans="1:7" ht="43.5" customHeight="1" x14ac:dyDescent="0.3">
      <c r="B11" s="13" t="s">
        <v>33</v>
      </c>
      <c r="C11" s="13" t="s">
        <v>34</v>
      </c>
      <c r="D11" s="13" t="s">
        <v>35</v>
      </c>
      <c r="E11" s="14" t="s">
        <v>36</v>
      </c>
      <c r="F11" s="14" t="s">
        <v>37</v>
      </c>
    </row>
    <row r="12" spans="1:7" x14ac:dyDescent="0.3">
      <c r="B12" s="11" t="s">
        <v>38</v>
      </c>
      <c r="C12" s="11">
        <v>5</v>
      </c>
      <c r="D12" s="11">
        <v>1</v>
      </c>
      <c r="E12" s="11">
        <v>20</v>
      </c>
      <c r="F12" s="11">
        <v>50</v>
      </c>
    </row>
    <row r="13" spans="1:7" x14ac:dyDescent="0.3">
      <c r="B13" s="11" t="s">
        <v>39</v>
      </c>
      <c r="C13" s="11">
        <v>5</v>
      </c>
      <c r="D13" s="11">
        <v>1</v>
      </c>
      <c r="E13" s="11">
        <v>20</v>
      </c>
      <c r="F13" s="11">
        <v>50</v>
      </c>
    </row>
    <row r="14" spans="1:7" x14ac:dyDescent="0.3">
      <c r="B14" s="11" t="s">
        <v>40</v>
      </c>
      <c r="C14" s="11">
        <v>5</v>
      </c>
      <c r="D14" s="11">
        <v>1</v>
      </c>
      <c r="E14" s="11">
        <v>47</v>
      </c>
      <c r="F14" s="11">
        <v>50</v>
      </c>
    </row>
    <row r="15" spans="1:7" x14ac:dyDescent="0.3">
      <c r="B15" s="11" t="s">
        <v>41</v>
      </c>
      <c r="C15" s="11">
        <v>5</v>
      </c>
      <c r="D15" s="11">
        <v>1</v>
      </c>
      <c r="E15" s="11">
        <v>47</v>
      </c>
      <c r="F15" s="11">
        <v>50</v>
      </c>
    </row>
    <row r="16" spans="1:7" x14ac:dyDescent="0.3">
      <c r="B16" s="11" t="s">
        <v>4</v>
      </c>
      <c r="C16" s="11">
        <v>2</v>
      </c>
      <c r="D16" s="11">
        <v>1</v>
      </c>
      <c r="E16" s="11">
        <f>4*6</f>
        <v>24</v>
      </c>
      <c r="F16" s="11">
        <v>50</v>
      </c>
    </row>
    <row r="17" spans="2:7" x14ac:dyDescent="0.3">
      <c r="B17" s="11" t="s">
        <v>0</v>
      </c>
      <c r="C17" s="11">
        <v>1</v>
      </c>
      <c r="D17" s="11">
        <v>1</v>
      </c>
      <c r="E17" s="11">
        <f>4*5</f>
        <v>20</v>
      </c>
      <c r="F17" s="11">
        <v>50</v>
      </c>
    </row>
    <row r="18" spans="2:7" x14ac:dyDescent="0.3">
      <c r="B18" s="11" t="s">
        <v>42</v>
      </c>
      <c r="C18" s="11">
        <v>1</v>
      </c>
      <c r="D18" s="11">
        <v>1</v>
      </c>
      <c r="E18" s="11">
        <v>47</v>
      </c>
      <c r="F18" s="11">
        <v>50</v>
      </c>
    </row>
    <row r="19" spans="2:7" x14ac:dyDescent="0.3">
      <c r="B19" s="11" t="s">
        <v>43</v>
      </c>
      <c r="C19" s="11">
        <v>1</v>
      </c>
      <c r="D19" s="11">
        <v>1</v>
      </c>
      <c r="E19" s="11">
        <v>20</v>
      </c>
      <c r="F19" s="11">
        <v>50</v>
      </c>
    </row>
    <row r="20" spans="2:7" x14ac:dyDescent="0.3">
      <c r="B20" s="11" t="s">
        <v>70</v>
      </c>
      <c r="C20" s="11">
        <v>5</v>
      </c>
      <c r="D20" s="11">
        <v>1</v>
      </c>
      <c r="E20" s="11">
        <v>47</v>
      </c>
      <c r="F20" s="11">
        <v>50</v>
      </c>
    </row>
    <row r="21" spans="2:7" x14ac:dyDescent="0.3">
      <c r="B21" s="15" t="s">
        <v>44</v>
      </c>
      <c r="C21" s="15"/>
      <c r="D21" s="15"/>
      <c r="E21" s="15"/>
      <c r="F21" s="15">
        <v>50</v>
      </c>
    </row>
    <row r="23" spans="2:7" x14ac:dyDescent="0.3">
      <c r="B23" s="26" t="s">
        <v>45</v>
      </c>
      <c r="C23" s="26"/>
      <c r="D23" s="26"/>
      <c r="G23" t="s">
        <v>46</v>
      </c>
    </row>
    <row r="24" spans="2:7" ht="43.5" customHeight="1" x14ac:dyDescent="0.3">
      <c r="B24" s="13" t="s">
        <v>33</v>
      </c>
      <c r="C24" s="13" t="s">
        <v>34</v>
      </c>
      <c r="D24" s="13" t="s">
        <v>35</v>
      </c>
      <c r="E24" s="14" t="s">
        <v>36</v>
      </c>
      <c r="F24" s="14" t="s">
        <v>37</v>
      </c>
    </row>
    <row r="25" spans="2:7" x14ac:dyDescent="0.3">
      <c r="B25" s="11" t="s">
        <v>38</v>
      </c>
      <c r="C25" s="11">
        <v>5</v>
      </c>
      <c r="D25" s="11">
        <v>1</v>
      </c>
      <c r="E25" s="11">
        <v>8</v>
      </c>
      <c r="F25" s="11">
        <v>24</v>
      </c>
    </row>
    <row r="26" spans="2:7" x14ac:dyDescent="0.3">
      <c r="B26" s="11" t="s">
        <v>39</v>
      </c>
      <c r="C26" s="11">
        <v>5</v>
      </c>
      <c r="D26" s="11">
        <v>1</v>
      </c>
      <c r="E26" s="11">
        <v>8</v>
      </c>
      <c r="F26" s="11">
        <v>24</v>
      </c>
    </row>
    <row r="27" spans="2:7" x14ac:dyDescent="0.3">
      <c r="B27" s="11" t="s">
        <v>40</v>
      </c>
      <c r="C27" s="11">
        <v>5</v>
      </c>
      <c r="D27" s="11">
        <v>1</v>
      </c>
      <c r="E27" s="11">
        <v>20</v>
      </c>
      <c r="F27" s="11">
        <v>24</v>
      </c>
    </row>
    <row r="28" spans="2:7" x14ac:dyDescent="0.3">
      <c r="B28" s="11" t="s">
        <v>41</v>
      </c>
      <c r="C28" s="11">
        <v>5</v>
      </c>
      <c r="D28" s="11">
        <v>1</v>
      </c>
      <c r="E28" s="11">
        <v>20</v>
      </c>
      <c r="F28" s="11">
        <v>24</v>
      </c>
    </row>
    <row r="29" spans="2:7" x14ac:dyDescent="0.3">
      <c r="B29" s="11" t="s">
        <v>4</v>
      </c>
      <c r="C29" s="11">
        <v>2</v>
      </c>
      <c r="D29" s="11">
        <v>1</v>
      </c>
      <c r="E29" s="11">
        <v>8</v>
      </c>
      <c r="F29" s="11">
        <v>24</v>
      </c>
    </row>
    <row r="30" spans="2:7" x14ac:dyDescent="0.3">
      <c r="B30" s="11" t="s">
        <v>0</v>
      </c>
      <c r="C30" s="11">
        <v>1</v>
      </c>
      <c r="D30" s="11">
        <v>1</v>
      </c>
      <c r="E30" s="11">
        <v>8</v>
      </c>
      <c r="F30" s="11">
        <v>24</v>
      </c>
    </row>
    <row r="31" spans="2:7" x14ac:dyDescent="0.3">
      <c r="B31" s="11" t="s">
        <v>42</v>
      </c>
      <c r="C31" s="11">
        <v>1</v>
      </c>
      <c r="D31" s="11">
        <v>1</v>
      </c>
      <c r="E31" s="11">
        <v>20</v>
      </c>
      <c r="F31" s="11">
        <v>24</v>
      </c>
    </row>
    <row r="32" spans="2:7" x14ac:dyDescent="0.3">
      <c r="B32" s="11" t="s">
        <v>43</v>
      </c>
      <c r="C32" s="11">
        <v>1</v>
      </c>
      <c r="D32" s="11">
        <v>1</v>
      </c>
      <c r="E32" s="11">
        <v>8</v>
      </c>
      <c r="F32" s="11">
        <v>24</v>
      </c>
    </row>
    <row r="33" spans="2:7" x14ac:dyDescent="0.3">
      <c r="B33" s="11" t="s">
        <v>70</v>
      </c>
      <c r="C33" s="11">
        <v>5</v>
      </c>
      <c r="D33" s="11">
        <v>1</v>
      </c>
      <c r="E33" s="11">
        <v>20</v>
      </c>
      <c r="F33" s="11">
        <v>24</v>
      </c>
    </row>
    <row r="34" spans="2:7" x14ac:dyDescent="0.3">
      <c r="B34" s="15" t="s">
        <v>44</v>
      </c>
      <c r="C34" s="15"/>
      <c r="D34" s="15"/>
      <c r="E34" s="15"/>
      <c r="F34" s="15">
        <v>24</v>
      </c>
    </row>
    <row r="36" spans="2:7" x14ac:dyDescent="0.3">
      <c r="B36" s="27" t="s">
        <v>47</v>
      </c>
      <c r="C36" s="27"/>
      <c r="D36" s="27"/>
      <c r="G36" t="s">
        <v>32</v>
      </c>
    </row>
    <row r="37" spans="2:7" ht="43.2" x14ac:dyDescent="0.3">
      <c r="B37" s="13" t="s">
        <v>33</v>
      </c>
      <c r="C37" s="13" t="s">
        <v>34</v>
      </c>
      <c r="D37" s="13" t="s">
        <v>35</v>
      </c>
      <c r="E37" s="14" t="s">
        <v>36</v>
      </c>
      <c r="F37" s="14" t="s">
        <v>37</v>
      </c>
    </row>
    <row r="38" spans="2:7" x14ac:dyDescent="0.3">
      <c r="B38" s="11" t="s">
        <v>38</v>
      </c>
      <c r="C38" s="11">
        <v>5</v>
      </c>
      <c r="D38" s="11">
        <v>1</v>
      </c>
      <c r="E38" s="11">
        <f>4*5</f>
        <v>20</v>
      </c>
      <c r="F38" s="11">
        <v>31</v>
      </c>
    </row>
    <row r="39" spans="2:7" x14ac:dyDescent="0.3">
      <c r="B39" s="11" t="s">
        <v>39</v>
      </c>
      <c r="C39" s="11">
        <v>5</v>
      </c>
      <c r="D39" s="11">
        <v>1</v>
      </c>
      <c r="E39" s="11">
        <f>4*5</f>
        <v>20</v>
      </c>
      <c r="F39" s="11">
        <v>31</v>
      </c>
    </row>
    <row r="40" spans="2:7" x14ac:dyDescent="0.3">
      <c r="B40" s="11" t="s">
        <v>40</v>
      </c>
      <c r="C40" s="11">
        <v>5</v>
      </c>
      <c r="D40" s="11">
        <v>1</v>
      </c>
      <c r="E40" s="11">
        <v>47</v>
      </c>
      <c r="F40" s="11">
        <v>31</v>
      </c>
    </row>
    <row r="41" spans="2:7" x14ac:dyDescent="0.3">
      <c r="B41" s="11" t="s">
        <v>48</v>
      </c>
      <c r="C41" s="11">
        <v>5</v>
      </c>
      <c r="D41" s="11">
        <v>1</v>
      </c>
      <c r="E41" s="11">
        <v>20</v>
      </c>
      <c r="F41" s="11">
        <v>31</v>
      </c>
    </row>
    <row r="42" spans="2:7" x14ac:dyDescent="0.3">
      <c r="B42" s="11" t="s">
        <v>49</v>
      </c>
      <c r="C42" s="11">
        <v>5</v>
      </c>
      <c r="D42" s="11">
        <v>1</v>
      </c>
      <c r="E42" s="11">
        <v>27</v>
      </c>
      <c r="F42" s="11">
        <v>31</v>
      </c>
    </row>
    <row r="43" spans="2:7" x14ac:dyDescent="0.3">
      <c r="B43" s="11" t="s">
        <v>4</v>
      </c>
      <c r="C43" s="11">
        <v>2</v>
      </c>
      <c r="D43" s="11">
        <v>1</v>
      </c>
      <c r="E43" s="11">
        <f>4*6</f>
        <v>24</v>
      </c>
      <c r="F43" s="11">
        <v>31</v>
      </c>
    </row>
    <row r="44" spans="2:7" x14ac:dyDescent="0.3">
      <c r="B44" s="11" t="s">
        <v>0</v>
      </c>
      <c r="C44" s="11">
        <v>1</v>
      </c>
      <c r="D44" s="11">
        <v>1</v>
      </c>
      <c r="E44" s="11">
        <f>4*5</f>
        <v>20</v>
      </c>
      <c r="F44" s="11">
        <v>31</v>
      </c>
    </row>
    <row r="45" spans="2:7" x14ac:dyDescent="0.3">
      <c r="B45" s="11" t="s">
        <v>42</v>
      </c>
      <c r="C45" s="11">
        <v>1</v>
      </c>
      <c r="D45" s="11">
        <v>1</v>
      </c>
      <c r="E45" s="11">
        <v>47</v>
      </c>
      <c r="F45" s="11">
        <v>31</v>
      </c>
    </row>
    <row r="46" spans="2:7" x14ac:dyDescent="0.3">
      <c r="B46" s="11" t="s">
        <v>43</v>
      </c>
      <c r="C46" s="11">
        <v>1</v>
      </c>
      <c r="D46" s="11">
        <v>1</v>
      </c>
      <c r="E46" s="11">
        <v>20</v>
      </c>
      <c r="F46" s="11">
        <v>31</v>
      </c>
    </row>
    <row r="47" spans="2:7" x14ac:dyDescent="0.3">
      <c r="B47" s="11" t="s">
        <v>70</v>
      </c>
      <c r="C47" s="11">
        <v>5</v>
      </c>
      <c r="D47" s="11">
        <v>1</v>
      </c>
      <c r="E47" s="11">
        <v>47</v>
      </c>
      <c r="F47" s="11">
        <v>31</v>
      </c>
    </row>
    <row r="48" spans="2:7" x14ac:dyDescent="0.3">
      <c r="B48" s="15" t="s">
        <v>44</v>
      </c>
      <c r="C48" s="15"/>
      <c r="D48" s="15"/>
      <c r="E48" s="15"/>
      <c r="F48" s="15">
        <v>31</v>
      </c>
    </row>
    <row r="49" spans="2:7" s="18" customFormat="1" x14ac:dyDescent="0.3">
      <c r="B49" s="16"/>
      <c r="C49" s="16"/>
      <c r="D49" s="16"/>
      <c r="E49" s="17"/>
      <c r="F49" s="17"/>
    </row>
    <row r="50" spans="2:7" x14ac:dyDescent="0.3">
      <c r="B50" s="27" t="s">
        <v>50</v>
      </c>
      <c r="C50" s="27"/>
      <c r="D50" s="27"/>
      <c r="G50" t="s">
        <v>46</v>
      </c>
    </row>
    <row r="51" spans="2:7" ht="43.2" x14ac:dyDescent="0.3">
      <c r="B51" s="13" t="s">
        <v>33</v>
      </c>
      <c r="C51" s="13" t="s">
        <v>34</v>
      </c>
      <c r="D51" s="13" t="s">
        <v>35</v>
      </c>
      <c r="E51" s="14" t="s">
        <v>36</v>
      </c>
      <c r="F51" s="14" t="s">
        <v>37</v>
      </c>
    </row>
    <row r="52" spans="2:7" x14ac:dyDescent="0.3">
      <c r="B52" s="11" t="s">
        <v>38</v>
      </c>
      <c r="C52" s="11">
        <v>5</v>
      </c>
      <c r="D52" s="11">
        <v>1</v>
      </c>
      <c r="E52" s="11">
        <f>4*5</f>
        <v>20</v>
      </c>
      <c r="F52" s="11">
        <v>7</v>
      </c>
    </row>
    <row r="53" spans="2:7" x14ac:dyDescent="0.3">
      <c r="B53" s="11" t="s">
        <v>39</v>
      </c>
      <c r="C53" s="11">
        <v>5</v>
      </c>
      <c r="D53" s="11">
        <v>1</v>
      </c>
      <c r="E53" s="11">
        <f>4*5</f>
        <v>20</v>
      </c>
      <c r="F53" s="11">
        <v>7</v>
      </c>
    </row>
    <row r="54" spans="2:7" x14ac:dyDescent="0.3">
      <c r="B54" s="11" t="s">
        <v>40</v>
      </c>
      <c r="C54" s="11">
        <v>5</v>
      </c>
      <c r="D54" s="11">
        <v>1</v>
      </c>
      <c r="E54" s="11">
        <v>47</v>
      </c>
      <c r="F54" s="11">
        <v>7</v>
      </c>
    </row>
    <row r="55" spans="2:7" x14ac:dyDescent="0.3">
      <c r="B55" s="11" t="s">
        <v>48</v>
      </c>
      <c r="C55" s="11">
        <v>5</v>
      </c>
      <c r="D55" s="11">
        <v>1</v>
      </c>
      <c r="E55" s="11">
        <v>20</v>
      </c>
      <c r="F55" s="11">
        <v>7</v>
      </c>
    </row>
    <row r="56" spans="2:7" x14ac:dyDescent="0.3">
      <c r="B56" s="11" t="s">
        <v>49</v>
      </c>
      <c r="C56" s="11">
        <v>5</v>
      </c>
      <c r="D56" s="11">
        <v>1</v>
      </c>
      <c r="E56" s="11">
        <v>27</v>
      </c>
      <c r="F56" s="11">
        <v>7</v>
      </c>
    </row>
    <row r="57" spans="2:7" x14ac:dyDescent="0.3">
      <c r="B57" s="11" t="s">
        <v>4</v>
      </c>
      <c r="C57" s="11">
        <v>2</v>
      </c>
      <c r="D57" s="11">
        <v>1</v>
      </c>
      <c r="E57" s="11">
        <f>4*6</f>
        <v>24</v>
      </c>
      <c r="F57" s="11">
        <v>7</v>
      </c>
    </row>
    <row r="58" spans="2:7" x14ac:dyDescent="0.3">
      <c r="B58" s="11" t="s">
        <v>0</v>
      </c>
      <c r="C58" s="11">
        <v>1</v>
      </c>
      <c r="D58" s="11">
        <v>1</v>
      </c>
      <c r="E58" s="11">
        <f>4*5</f>
        <v>20</v>
      </c>
      <c r="F58" s="11">
        <v>7</v>
      </c>
    </row>
    <row r="59" spans="2:7" x14ac:dyDescent="0.3">
      <c r="B59" s="11" t="s">
        <v>42</v>
      </c>
      <c r="C59" s="11">
        <v>1</v>
      </c>
      <c r="D59" s="11">
        <v>1</v>
      </c>
      <c r="E59" s="11">
        <v>47</v>
      </c>
      <c r="F59" s="11">
        <v>7</v>
      </c>
    </row>
    <row r="60" spans="2:7" x14ac:dyDescent="0.3">
      <c r="B60" s="11" t="s">
        <v>43</v>
      </c>
      <c r="C60" s="11">
        <v>1</v>
      </c>
      <c r="D60" s="11">
        <v>1</v>
      </c>
      <c r="E60" s="11">
        <v>20</v>
      </c>
      <c r="F60" s="11">
        <v>7</v>
      </c>
    </row>
    <row r="61" spans="2:7" x14ac:dyDescent="0.3">
      <c r="B61" s="11" t="s">
        <v>70</v>
      </c>
      <c r="C61" s="11">
        <v>5</v>
      </c>
      <c r="D61" s="11">
        <v>1</v>
      </c>
      <c r="E61" s="11">
        <v>47</v>
      </c>
      <c r="F61" s="11">
        <v>7</v>
      </c>
    </row>
    <row r="62" spans="2:7" x14ac:dyDescent="0.3">
      <c r="B62" s="15" t="s">
        <v>44</v>
      </c>
      <c r="C62" s="15"/>
      <c r="D62" s="15"/>
      <c r="E62" s="15"/>
      <c r="F62" s="15">
        <v>7</v>
      </c>
    </row>
    <row r="64" spans="2:7" x14ac:dyDescent="0.3">
      <c r="B64" s="28" t="s">
        <v>51</v>
      </c>
      <c r="C64" s="28"/>
      <c r="D64" s="28"/>
      <c r="G64" t="s">
        <v>32</v>
      </c>
    </row>
    <row r="65" spans="2:6" ht="43.2" x14ac:dyDescent="0.3">
      <c r="B65" s="13" t="s">
        <v>33</v>
      </c>
      <c r="C65" s="13" t="s">
        <v>34</v>
      </c>
      <c r="D65" s="13" t="s">
        <v>35</v>
      </c>
      <c r="E65" s="14" t="s">
        <v>36</v>
      </c>
      <c r="F65" s="14" t="s">
        <v>37</v>
      </c>
    </row>
    <row r="66" spans="2:6" x14ac:dyDescent="0.3">
      <c r="B66" s="11" t="s">
        <v>38</v>
      </c>
      <c r="C66" s="11">
        <v>5</v>
      </c>
      <c r="D66" s="11">
        <v>1</v>
      </c>
      <c r="E66" s="11">
        <f>4*5</f>
        <v>20</v>
      </c>
      <c r="F66" s="11">
        <v>11</v>
      </c>
    </row>
    <row r="67" spans="2:6" x14ac:dyDescent="0.3">
      <c r="B67" s="11" t="s">
        <v>39</v>
      </c>
      <c r="C67" s="11">
        <v>5</v>
      </c>
      <c r="D67" s="11">
        <v>1</v>
      </c>
      <c r="E67" s="11">
        <f>4*5</f>
        <v>20</v>
      </c>
      <c r="F67" s="11">
        <v>11</v>
      </c>
    </row>
    <row r="68" spans="2:6" x14ac:dyDescent="0.3">
      <c r="B68" s="11" t="s">
        <v>63</v>
      </c>
      <c r="C68" s="11">
        <v>5</v>
      </c>
      <c r="D68" s="11">
        <v>1</v>
      </c>
      <c r="E68" s="11">
        <v>47</v>
      </c>
      <c r="F68" s="11">
        <v>11</v>
      </c>
    </row>
    <row r="69" spans="2:6" x14ac:dyDescent="0.3">
      <c r="B69" s="11" t="s">
        <v>1</v>
      </c>
      <c r="C69" s="11">
        <v>5</v>
      </c>
      <c r="D69" s="11">
        <v>1</v>
      </c>
      <c r="E69" s="11">
        <v>47</v>
      </c>
      <c r="F69" s="11">
        <v>11</v>
      </c>
    </row>
    <row r="70" spans="2:6" x14ac:dyDescent="0.3">
      <c r="B70" s="11" t="s">
        <v>58</v>
      </c>
      <c r="C70" s="11">
        <v>5</v>
      </c>
      <c r="D70" s="11">
        <v>1</v>
      </c>
      <c r="E70" s="11">
        <v>20</v>
      </c>
      <c r="F70" s="11">
        <v>11</v>
      </c>
    </row>
    <row r="71" spans="2:6" x14ac:dyDescent="0.3">
      <c r="B71" s="11" t="s">
        <v>0</v>
      </c>
      <c r="C71" s="11">
        <v>1</v>
      </c>
      <c r="D71" s="11">
        <v>1</v>
      </c>
      <c r="E71" s="11">
        <f>4*5</f>
        <v>20</v>
      </c>
      <c r="F71" s="11">
        <v>11</v>
      </c>
    </row>
    <row r="72" spans="2:6" x14ac:dyDescent="0.3">
      <c r="B72" s="11" t="s">
        <v>43</v>
      </c>
      <c r="C72" s="11">
        <v>1</v>
      </c>
      <c r="D72" s="11">
        <v>1</v>
      </c>
      <c r="E72" s="11">
        <v>20</v>
      </c>
      <c r="F72" s="11">
        <v>11</v>
      </c>
    </row>
    <row r="73" spans="2:6" x14ac:dyDescent="0.3">
      <c r="B73" s="11" t="s">
        <v>70</v>
      </c>
      <c r="C73" s="11">
        <v>5</v>
      </c>
      <c r="D73" s="11">
        <v>1</v>
      </c>
      <c r="E73" s="11">
        <v>47</v>
      </c>
      <c r="F73" s="11">
        <v>11</v>
      </c>
    </row>
    <row r="74" spans="2:6" x14ac:dyDescent="0.3">
      <c r="B74" s="15" t="s">
        <v>44</v>
      </c>
      <c r="C74" s="15"/>
      <c r="D74" s="15"/>
      <c r="E74" s="15"/>
      <c r="F74" s="15">
        <v>11</v>
      </c>
    </row>
    <row r="77" spans="2:6" x14ac:dyDescent="0.3">
      <c r="B77" s="25" t="s">
        <v>79</v>
      </c>
      <c r="C77" s="25"/>
      <c r="D77" s="25"/>
    </row>
    <row r="78" spans="2:6" ht="43.2" x14ac:dyDescent="0.3">
      <c r="B78" s="13" t="s">
        <v>33</v>
      </c>
      <c r="C78" s="13" t="s">
        <v>34</v>
      </c>
      <c r="D78" s="13" t="s">
        <v>35</v>
      </c>
      <c r="E78" s="14" t="s">
        <v>36</v>
      </c>
      <c r="F78" s="14" t="s">
        <v>37</v>
      </c>
    </row>
    <row r="79" spans="2:6" x14ac:dyDescent="0.3">
      <c r="B79" s="11" t="s">
        <v>58</v>
      </c>
      <c r="C79" s="11">
        <v>1</v>
      </c>
      <c r="D79" s="11">
        <v>1</v>
      </c>
      <c r="E79" s="11">
        <v>12</v>
      </c>
      <c r="F79" s="11">
        <v>5</v>
      </c>
    </row>
  </sheetData>
  <mergeCells count="6">
    <mergeCell ref="B77:D77"/>
    <mergeCell ref="B10:D10"/>
    <mergeCell ref="B23:D23"/>
    <mergeCell ref="B36:D36"/>
    <mergeCell ref="B50:D50"/>
    <mergeCell ref="B64:D64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509E-66EA-4DAF-8F40-799F957F824A}">
  <sheetPr>
    <pageSetUpPr fitToPage="1"/>
  </sheetPr>
  <dimension ref="A1:I83"/>
  <sheetViews>
    <sheetView topLeftCell="A55" zoomScale="80" zoomScaleNormal="80" workbookViewId="0">
      <selection activeCell="R31" sqref="R31"/>
    </sheetView>
  </sheetViews>
  <sheetFormatPr defaultColWidth="9.109375" defaultRowHeight="14.4" x14ac:dyDescent="0.3"/>
  <cols>
    <col min="1" max="1" width="31.5546875" customWidth="1"/>
    <col min="2" max="2" width="39.33203125" customWidth="1"/>
    <col min="3" max="3" width="16.33203125" bestFit="1" customWidth="1"/>
    <col min="4" max="4" width="17.33203125" bestFit="1" customWidth="1"/>
    <col min="5" max="5" width="18.88671875" bestFit="1" customWidth="1"/>
    <col min="6" max="6" width="25.33203125" customWidth="1"/>
    <col min="7" max="7" width="32.109375" customWidth="1"/>
    <col min="8" max="8" width="17.88671875" customWidth="1"/>
  </cols>
  <sheetData>
    <row r="1" spans="1:8" ht="18" x14ac:dyDescent="0.35">
      <c r="A1" s="8" t="s">
        <v>24</v>
      </c>
    </row>
    <row r="3" spans="1:8" x14ac:dyDescent="0.3">
      <c r="A3" s="9" t="s">
        <v>57</v>
      </c>
    </row>
    <row r="4" spans="1:8" x14ac:dyDescent="0.3">
      <c r="A4" s="9"/>
    </row>
    <row r="5" spans="1:8" x14ac:dyDescent="0.3">
      <c r="A5" s="9" t="s">
        <v>25</v>
      </c>
    </row>
    <row r="6" spans="1:8" x14ac:dyDescent="0.3">
      <c r="A6" s="10" t="s">
        <v>26</v>
      </c>
      <c r="B6" s="11" t="s">
        <v>27</v>
      </c>
      <c r="C6" s="21"/>
    </row>
    <row r="7" spans="1:8" x14ac:dyDescent="0.3">
      <c r="A7" s="12" t="s">
        <v>28</v>
      </c>
      <c r="B7" s="11" t="s">
        <v>29</v>
      </c>
    </row>
    <row r="8" spans="1:8" x14ac:dyDescent="0.3">
      <c r="A8" s="10" t="s">
        <v>30</v>
      </c>
      <c r="B8" s="11" t="s">
        <v>64</v>
      </c>
    </row>
    <row r="9" spans="1:8" x14ac:dyDescent="0.3">
      <c r="A9" s="9"/>
    </row>
    <row r="10" spans="1:8" x14ac:dyDescent="0.3">
      <c r="B10" s="26" t="s">
        <v>31</v>
      </c>
      <c r="C10" s="26"/>
      <c r="D10" s="26"/>
      <c r="G10" t="s">
        <v>32</v>
      </c>
    </row>
    <row r="11" spans="1:8" ht="43.5" customHeight="1" x14ac:dyDescent="0.3">
      <c r="B11" s="13" t="s">
        <v>33</v>
      </c>
      <c r="C11" s="13" t="s">
        <v>34</v>
      </c>
      <c r="D11" s="13" t="s">
        <v>35</v>
      </c>
      <c r="E11" s="14" t="s">
        <v>36</v>
      </c>
      <c r="F11" s="14" t="s">
        <v>37</v>
      </c>
      <c r="G11" s="20" t="s">
        <v>65</v>
      </c>
      <c r="H11" s="20" t="s">
        <v>66</v>
      </c>
    </row>
    <row r="12" spans="1:8" x14ac:dyDescent="0.3">
      <c r="B12" s="11" t="s">
        <v>38</v>
      </c>
      <c r="C12" s="11">
        <v>5</v>
      </c>
      <c r="D12" s="11">
        <v>1</v>
      </c>
      <c r="E12" s="11">
        <v>20</v>
      </c>
      <c r="F12" s="11">
        <v>50</v>
      </c>
      <c r="G12" s="11">
        <f>C12*E12</f>
        <v>100</v>
      </c>
      <c r="H12" s="11">
        <f>G12*F12</f>
        <v>5000</v>
      </c>
    </row>
    <row r="13" spans="1:8" x14ac:dyDescent="0.3">
      <c r="B13" s="11" t="s">
        <v>39</v>
      </c>
      <c r="C13" s="11">
        <v>5</v>
      </c>
      <c r="D13" s="11">
        <v>1</v>
      </c>
      <c r="E13" s="11">
        <v>20</v>
      </c>
      <c r="F13" s="11">
        <v>50</v>
      </c>
      <c r="G13" s="11">
        <f t="shared" ref="G13:G20" si="0">C13*E13</f>
        <v>100</v>
      </c>
      <c r="H13" s="11">
        <f t="shared" ref="H13:H20" si="1">G13*F13</f>
        <v>5000</v>
      </c>
    </row>
    <row r="14" spans="1:8" x14ac:dyDescent="0.3">
      <c r="B14" s="11" t="s">
        <v>40</v>
      </c>
      <c r="C14" s="11">
        <v>5</v>
      </c>
      <c r="D14" s="11">
        <v>1</v>
      </c>
      <c r="E14" s="11">
        <v>47</v>
      </c>
      <c r="F14" s="11">
        <v>50</v>
      </c>
      <c r="G14" s="11">
        <f t="shared" si="0"/>
        <v>235</v>
      </c>
      <c r="H14" s="11">
        <f t="shared" si="1"/>
        <v>11750</v>
      </c>
    </row>
    <row r="15" spans="1:8" x14ac:dyDescent="0.3">
      <c r="B15" s="11" t="s">
        <v>5</v>
      </c>
      <c r="C15" s="11">
        <v>5</v>
      </c>
      <c r="D15" s="11">
        <v>1</v>
      </c>
      <c r="E15" s="11">
        <v>47</v>
      </c>
      <c r="F15" s="11">
        <v>50</v>
      </c>
      <c r="G15" s="11">
        <f t="shared" si="0"/>
        <v>235</v>
      </c>
      <c r="H15" s="11">
        <f t="shared" si="1"/>
        <v>11750</v>
      </c>
    </row>
    <row r="16" spans="1:8" x14ac:dyDescent="0.3">
      <c r="B16" s="11" t="s">
        <v>4</v>
      </c>
      <c r="C16" s="11">
        <v>2</v>
      </c>
      <c r="D16" s="11">
        <v>1</v>
      </c>
      <c r="E16" s="11">
        <f>4*6</f>
        <v>24</v>
      </c>
      <c r="F16" s="11">
        <v>50</v>
      </c>
      <c r="G16" s="11">
        <f t="shared" si="0"/>
        <v>48</v>
      </c>
      <c r="H16" s="11">
        <f t="shared" si="1"/>
        <v>2400</v>
      </c>
    </row>
    <row r="17" spans="2:8" x14ac:dyDescent="0.3">
      <c r="B17" s="11" t="s">
        <v>0</v>
      </c>
      <c r="C17" s="11">
        <v>1</v>
      </c>
      <c r="D17" s="11">
        <v>1</v>
      </c>
      <c r="E17" s="11">
        <f>4*5</f>
        <v>20</v>
      </c>
      <c r="F17" s="11">
        <v>50</v>
      </c>
      <c r="G17" s="11">
        <f t="shared" si="0"/>
        <v>20</v>
      </c>
      <c r="H17" s="11">
        <f t="shared" si="1"/>
        <v>1000</v>
      </c>
    </row>
    <row r="18" spans="2:8" x14ac:dyDescent="0.3">
      <c r="B18" s="11" t="s">
        <v>42</v>
      </c>
      <c r="C18" s="11">
        <v>1</v>
      </c>
      <c r="D18" s="11">
        <v>1</v>
      </c>
      <c r="E18" s="11">
        <v>47</v>
      </c>
      <c r="F18" s="11">
        <v>50</v>
      </c>
      <c r="G18" s="11">
        <f t="shared" si="0"/>
        <v>47</v>
      </c>
      <c r="H18" s="11">
        <f t="shared" si="1"/>
        <v>2350</v>
      </c>
    </row>
    <row r="19" spans="2:8" x14ac:dyDescent="0.3">
      <c r="B19" s="11" t="s">
        <v>43</v>
      </c>
      <c r="C19" s="11">
        <v>1</v>
      </c>
      <c r="D19" s="11">
        <v>1</v>
      </c>
      <c r="E19" s="11">
        <v>20</v>
      </c>
      <c r="F19" s="11">
        <v>50</v>
      </c>
      <c r="G19" s="11">
        <f t="shared" si="0"/>
        <v>20</v>
      </c>
      <c r="H19" s="11">
        <f t="shared" si="1"/>
        <v>1000</v>
      </c>
    </row>
    <row r="20" spans="2:8" x14ac:dyDescent="0.3">
      <c r="B20" s="11" t="s">
        <v>70</v>
      </c>
      <c r="C20" s="11">
        <v>5</v>
      </c>
      <c r="D20" s="11">
        <v>1</v>
      </c>
      <c r="E20" s="11">
        <v>47</v>
      </c>
      <c r="F20" s="11">
        <v>50</v>
      </c>
      <c r="G20" s="11">
        <f t="shared" si="0"/>
        <v>235</v>
      </c>
      <c r="H20" s="11">
        <f t="shared" si="1"/>
        <v>11750</v>
      </c>
    </row>
    <row r="21" spans="2:8" x14ac:dyDescent="0.3">
      <c r="B21" s="15" t="s">
        <v>44</v>
      </c>
      <c r="C21" s="15"/>
      <c r="D21" s="15"/>
      <c r="E21" s="15"/>
      <c r="F21" s="15">
        <v>50</v>
      </c>
      <c r="G21" s="22"/>
      <c r="H21" s="12">
        <f>SUM(H12:H20)</f>
        <v>52000</v>
      </c>
    </row>
    <row r="23" spans="2:8" x14ac:dyDescent="0.3">
      <c r="B23" s="26" t="s">
        <v>45</v>
      </c>
      <c r="C23" s="26"/>
      <c r="D23" s="26"/>
      <c r="G23" t="s">
        <v>46</v>
      </c>
    </row>
    <row r="24" spans="2:8" ht="43.5" customHeight="1" x14ac:dyDescent="0.3">
      <c r="B24" s="13" t="s">
        <v>33</v>
      </c>
      <c r="C24" s="13" t="s">
        <v>34</v>
      </c>
      <c r="D24" s="13" t="s">
        <v>35</v>
      </c>
      <c r="E24" s="14" t="s">
        <v>36</v>
      </c>
      <c r="F24" s="14" t="s">
        <v>37</v>
      </c>
      <c r="G24" s="20" t="s">
        <v>65</v>
      </c>
      <c r="H24" s="20" t="s">
        <v>66</v>
      </c>
    </row>
    <row r="25" spans="2:8" x14ac:dyDescent="0.3">
      <c r="B25" s="11" t="s">
        <v>38</v>
      </c>
      <c r="C25" s="11">
        <v>5</v>
      </c>
      <c r="D25" s="11">
        <v>1</v>
      </c>
      <c r="E25" s="11">
        <v>8</v>
      </c>
      <c r="F25" s="11">
        <v>24</v>
      </c>
      <c r="G25" s="11">
        <f>C25*E25</f>
        <v>40</v>
      </c>
      <c r="H25" s="11">
        <f>F25*G25</f>
        <v>960</v>
      </c>
    </row>
    <row r="26" spans="2:8" x14ac:dyDescent="0.3">
      <c r="B26" s="11" t="s">
        <v>39</v>
      </c>
      <c r="C26" s="11">
        <v>5</v>
      </c>
      <c r="D26" s="11">
        <v>1</v>
      </c>
      <c r="E26" s="11">
        <v>8</v>
      </c>
      <c r="F26" s="11">
        <v>24</v>
      </c>
      <c r="G26" s="11">
        <f t="shared" ref="G26:G33" si="2">C26*E26</f>
        <v>40</v>
      </c>
      <c r="H26" s="11">
        <f t="shared" ref="H26:H33" si="3">F26*G26</f>
        <v>960</v>
      </c>
    </row>
    <row r="27" spans="2:8" x14ac:dyDescent="0.3">
      <c r="B27" s="11" t="s">
        <v>40</v>
      </c>
      <c r="C27" s="11">
        <v>5</v>
      </c>
      <c r="D27" s="11">
        <v>1</v>
      </c>
      <c r="E27" s="11">
        <v>20</v>
      </c>
      <c r="F27" s="11">
        <v>24</v>
      </c>
      <c r="G27" s="11">
        <f t="shared" si="2"/>
        <v>100</v>
      </c>
      <c r="H27" s="11">
        <f t="shared" si="3"/>
        <v>2400</v>
      </c>
    </row>
    <row r="28" spans="2:8" x14ac:dyDescent="0.3">
      <c r="B28" s="11" t="s">
        <v>5</v>
      </c>
      <c r="C28" s="11">
        <v>5</v>
      </c>
      <c r="D28" s="11">
        <v>1</v>
      </c>
      <c r="E28" s="11">
        <v>20</v>
      </c>
      <c r="F28" s="11">
        <v>24</v>
      </c>
      <c r="G28" s="11">
        <f t="shared" si="2"/>
        <v>100</v>
      </c>
      <c r="H28" s="11">
        <f t="shared" si="3"/>
        <v>2400</v>
      </c>
    </row>
    <row r="29" spans="2:8" x14ac:dyDescent="0.3">
      <c r="B29" s="11" t="s">
        <v>4</v>
      </c>
      <c r="C29" s="11">
        <v>2</v>
      </c>
      <c r="D29" s="11">
        <v>1</v>
      </c>
      <c r="E29" s="11">
        <v>8</v>
      </c>
      <c r="F29" s="11">
        <v>24</v>
      </c>
      <c r="G29" s="11">
        <f t="shared" si="2"/>
        <v>16</v>
      </c>
      <c r="H29" s="11">
        <f t="shared" si="3"/>
        <v>384</v>
      </c>
    </row>
    <row r="30" spans="2:8" x14ac:dyDescent="0.3">
      <c r="B30" s="11" t="s">
        <v>0</v>
      </c>
      <c r="C30" s="11">
        <v>1</v>
      </c>
      <c r="D30" s="11">
        <v>1</v>
      </c>
      <c r="E30" s="11">
        <v>8</v>
      </c>
      <c r="F30" s="11">
        <v>24</v>
      </c>
      <c r="G30" s="11">
        <f t="shared" si="2"/>
        <v>8</v>
      </c>
      <c r="H30" s="11">
        <f t="shared" si="3"/>
        <v>192</v>
      </c>
    </row>
    <row r="31" spans="2:8" x14ac:dyDescent="0.3">
      <c r="B31" s="11" t="s">
        <v>42</v>
      </c>
      <c r="C31" s="11">
        <v>1</v>
      </c>
      <c r="D31" s="11">
        <v>1</v>
      </c>
      <c r="E31" s="11">
        <v>20</v>
      </c>
      <c r="F31" s="11">
        <v>24</v>
      </c>
      <c r="G31" s="11">
        <f t="shared" si="2"/>
        <v>20</v>
      </c>
      <c r="H31" s="11">
        <f t="shared" si="3"/>
        <v>480</v>
      </c>
    </row>
    <row r="32" spans="2:8" x14ac:dyDescent="0.3">
      <c r="B32" s="11" t="s">
        <v>43</v>
      </c>
      <c r="C32" s="11">
        <v>1</v>
      </c>
      <c r="D32" s="11">
        <v>1</v>
      </c>
      <c r="E32" s="11">
        <v>8</v>
      </c>
      <c r="F32" s="11">
        <v>24</v>
      </c>
      <c r="G32" s="11">
        <f t="shared" si="2"/>
        <v>8</v>
      </c>
      <c r="H32" s="11">
        <f t="shared" si="3"/>
        <v>192</v>
      </c>
    </row>
    <row r="33" spans="2:8" x14ac:dyDescent="0.3">
      <c r="B33" s="11" t="s">
        <v>70</v>
      </c>
      <c r="C33" s="11">
        <v>5</v>
      </c>
      <c r="D33" s="11">
        <v>1</v>
      </c>
      <c r="E33" s="11">
        <v>20</v>
      </c>
      <c r="F33" s="11">
        <v>24</v>
      </c>
      <c r="G33" s="11">
        <f t="shared" si="2"/>
        <v>100</v>
      </c>
      <c r="H33" s="11">
        <f t="shared" si="3"/>
        <v>2400</v>
      </c>
    </row>
    <row r="34" spans="2:8" x14ac:dyDescent="0.3">
      <c r="B34" s="15" t="s">
        <v>44</v>
      </c>
      <c r="C34" s="15"/>
      <c r="D34" s="15"/>
      <c r="E34" s="15"/>
      <c r="F34" s="15">
        <v>24</v>
      </c>
      <c r="G34" s="22"/>
      <c r="H34" s="12">
        <f>SUM(H25:H33)</f>
        <v>10368</v>
      </c>
    </row>
    <row r="36" spans="2:8" x14ac:dyDescent="0.3">
      <c r="B36" s="27" t="s">
        <v>47</v>
      </c>
      <c r="C36" s="27"/>
      <c r="D36" s="27"/>
      <c r="G36" t="s">
        <v>32</v>
      </c>
    </row>
    <row r="37" spans="2:8" ht="43.2" x14ac:dyDescent="0.3">
      <c r="B37" s="13" t="s">
        <v>33</v>
      </c>
      <c r="C37" s="13" t="s">
        <v>34</v>
      </c>
      <c r="D37" s="13" t="s">
        <v>35</v>
      </c>
      <c r="E37" s="14" t="s">
        <v>36</v>
      </c>
      <c r="F37" s="14" t="s">
        <v>37</v>
      </c>
      <c r="G37" s="20" t="s">
        <v>65</v>
      </c>
      <c r="H37" s="20" t="s">
        <v>66</v>
      </c>
    </row>
    <row r="38" spans="2:8" x14ac:dyDescent="0.3">
      <c r="B38" s="11" t="s">
        <v>38</v>
      </c>
      <c r="C38" s="11">
        <v>5</v>
      </c>
      <c r="D38" s="11">
        <v>1</v>
      </c>
      <c r="E38" s="11">
        <f>4*5</f>
        <v>20</v>
      </c>
      <c r="F38" s="11">
        <v>31</v>
      </c>
      <c r="G38" s="11">
        <f>C38*E38</f>
        <v>100</v>
      </c>
      <c r="H38" s="11">
        <f>F38*G38</f>
        <v>3100</v>
      </c>
    </row>
    <row r="39" spans="2:8" x14ac:dyDescent="0.3">
      <c r="B39" s="11" t="s">
        <v>39</v>
      </c>
      <c r="C39" s="11">
        <v>5</v>
      </c>
      <c r="D39" s="11">
        <v>1</v>
      </c>
      <c r="E39" s="11">
        <f>4*5</f>
        <v>20</v>
      </c>
      <c r="F39" s="11">
        <v>31</v>
      </c>
      <c r="G39" s="11">
        <f t="shared" ref="G39:G47" si="4">C39*E39</f>
        <v>100</v>
      </c>
      <c r="H39" s="11">
        <f t="shared" ref="H39:H47" si="5">F39*G39</f>
        <v>3100</v>
      </c>
    </row>
    <row r="40" spans="2:8" x14ac:dyDescent="0.3">
      <c r="B40" s="11" t="s">
        <v>40</v>
      </c>
      <c r="C40" s="11">
        <v>5</v>
      </c>
      <c r="D40" s="11">
        <v>1</v>
      </c>
      <c r="E40" s="11">
        <v>47</v>
      </c>
      <c r="F40" s="11">
        <v>31</v>
      </c>
      <c r="G40" s="11">
        <f t="shared" si="4"/>
        <v>235</v>
      </c>
      <c r="H40" s="11">
        <f t="shared" si="5"/>
        <v>7285</v>
      </c>
    </row>
    <row r="41" spans="2:8" x14ac:dyDescent="0.3">
      <c r="B41" s="11" t="s">
        <v>71</v>
      </c>
      <c r="C41" s="11">
        <v>5</v>
      </c>
      <c r="D41" s="11">
        <v>1</v>
      </c>
      <c r="E41" s="11">
        <v>20</v>
      </c>
      <c r="F41" s="11">
        <v>31</v>
      </c>
      <c r="G41" s="11">
        <f t="shared" si="4"/>
        <v>100</v>
      </c>
      <c r="H41" s="11">
        <f t="shared" si="5"/>
        <v>3100</v>
      </c>
    </row>
    <row r="42" spans="2:8" x14ac:dyDescent="0.3">
      <c r="B42" s="11" t="s">
        <v>72</v>
      </c>
      <c r="C42" s="11">
        <v>5</v>
      </c>
      <c r="D42" s="11">
        <v>1</v>
      </c>
      <c r="E42" s="11">
        <v>27</v>
      </c>
      <c r="F42" s="11">
        <v>31</v>
      </c>
      <c r="G42" s="11">
        <f t="shared" si="4"/>
        <v>135</v>
      </c>
      <c r="H42" s="11">
        <f t="shared" si="5"/>
        <v>4185</v>
      </c>
    </row>
    <row r="43" spans="2:8" x14ac:dyDescent="0.3">
      <c r="B43" s="11" t="s">
        <v>4</v>
      </c>
      <c r="C43" s="11">
        <v>2</v>
      </c>
      <c r="D43" s="11">
        <v>1</v>
      </c>
      <c r="E43" s="11">
        <f>4*6</f>
        <v>24</v>
      </c>
      <c r="F43" s="11">
        <v>31</v>
      </c>
      <c r="G43" s="11">
        <f t="shared" si="4"/>
        <v>48</v>
      </c>
      <c r="H43" s="11">
        <f t="shared" si="5"/>
        <v>1488</v>
      </c>
    </row>
    <row r="44" spans="2:8" x14ac:dyDescent="0.3">
      <c r="B44" s="11" t="s">
        <v>0</v>
      </c>
      <c r="C44" s="11">
        <v>1</v>
      </c>
      <c r="D44" s="11">
        <v>1</v>
      </c>
      <c r="E44" s="11">
        <f>4*5</f>
        <v>20</v>
      </c>
      <c r="F44" s="11">
        <v>31</v>
      </c>
      <c r="G44" s="11">
        <f t="shared" si="4"/>
        <v>20</v>
      </c>
      <c r="H44" s="11">
        <f t="shared" si="5"/>
        <v>620</v>
      </c>
    </row>
    <row r="45" spans="2:8" x14ac:dyDescent="0.3">
      <c r="B45" s="11" t="s">
        <v>42</v>
      </c>
      <c r="C45" s="11">
        <v>1</v>
      </c>
      <c r="D45" s="11">
        <v>1</v>
      </c>
      <c r="E45" s="11">
        <v>47</v>
      </c>
      <c r="F45" s="11">
        <v>31</v>
      </c>
      <c r="G45" s="11">
        <f t="shared" si="4"/>
        <v>47</v>
      </c>
      <c r="H45" s="11">
        <f t="shared" si="5"/>
        <v>1457</v>
      </c>
    </row>
    <row r="46" spans="2:8" x14ac:dyDescent="0.3">
      <c r="B46" s="11" t="s">
        <v>43</v>
      </c>
      <c r="C46" s="11">
        <v>1</v>
      </c>
      <c r="D46" s="11">
        <v>1</v>
      </c>
      <c r="E46" s="11">
        <v>20</v>
      </c>
      <c r="F46" s="11">
        <v>31</v>
      </c>
      <c r="G46" s="11">
        <f t="shared" si="4"/>
        <v>20</v>
      </c>
      <c r="H46" s="11">
        <f t="shared" si="5"/>
        <v>620</v>
      </c>
    </row>
    <row r="47" spans="2:8" x14ac:dyDescent="0.3">
      <c r="B47" s="11" t="s">
        <v>70</v>
      </c>
      <c r="C47" s="11">
        <v>5</v>
      </c>
      <c r="D47" s="11">
        <v>1</v>
      </c>
      <c r="E47" s="11">
        <v>47</v>
      </c>
      <c r="F47" s="11">
        <v>31</v>
      </c>
      <c r="G47" s="11">
        <f t="shared" si="4"/>
        <v>235</v>
      </c>
      <c r="H47" s="11">
        <f t="shared" si="5"/>
        <v>7285</v>
      </c>
    </row>
    <row r="48" spans="2:8" x14ac:dyDescent="0.3">
      <c r="B48" s="15" t="s">
        <v>44</v>
      </c>
      <c r="C48" s="15"/>
      <c r="D48" s="15"/>
      <c r="E48" s="15"/>
      <c r="F48" s="15">
        <v>31</v>
      </c>
      <c r="G48" s="22"/>
      <c r="H48" s="12">
        <f>SUM(H38:H47)</f>
        <v>32240</v>
      </c>
    </row>
    <row r="49" spans="2:8" s="18" customFormat="1" x14ac:dyDescent="0.3">
      <c r="B49" s="16"/>
      <c r="C49" s="16"/>
      <c r="D49" s="16"/>
      <c r="E49" s="17"/>
      <c r="F49" s="17"/>
    </row>
    <row r="50" spans="2:8" x14ac:dyDescent="0.3">
      <c r="B50" s="27" t="s">
        <v>50</v>
      </c>
      <c r="C50" s="27"/>
      <c r="D50" s="27"/>
      <c r="G50" t="s">
        <v>46</v>
      </c>
    </row>
    <row r="51" spans="2:8" ht="43.2" x14ac:dyDescent="0.3">
      <c r="B51" s="13" t="s">
        <v>33</v>
      </c>
      <c r="C51" s="13" t="s">
        <v>34</v>
      </c>
      <c r="D51" s="13" t="s">
        <v>35</v>
      </c>
      <c r="E51" s="14" t="s">
        <v>36</v>
      </c>
      <c r="F51" s="14" t="s">
        <v>37</v>
      </c>
      <c r="G51" s="20" t="s">
        <v>65</v>
      </c>
      <c r="H51" s="20" t="s">
        <v>66</v>
      </c>
    </row>
    <row r="52" spans="2:8" x14ac:dyDescent="0.3">
      <c r="B52" s="11" t="s">
        <v>38</v>
      </c>
      <c r="C52" s="11">
        <v>5</v>
      </c>
      <c r="D52" s="11">
        <v>1</v>
      </c>
      <c r="E52" s="11">
        <f>4*5</f>
        <v>20</v>
      </c>
      <c r="F52" s="11">
        <v>7</v>
      </c>
      <c r="G52" s="11">
        <f>C52*E52</f>
        <v>100</v>
      </c>
      <c r="H52" s="11">
        <f>F52*G52</f>
        <v>700</v>
      </c>
    </row>
    <row r="53" spans="2:8" x14ac:dyDescent="0.3">
      <c r="B53" s="11" t="s">
        <v>39</v>
      </c>
      <c r="C53" s="11">
        <v>5</v>
      </c>
      <c r="D53" s="11">
        <v>1</v>
      </c>
      <c r="E53" s="11">
        <f>4*5</f>
        <v>20</v>
      </c>
      <c r="F53" s="11">
        <v>7</v>
      </c>
      <c r="G53" s="11">
        <f t="shared" ref="G53:G61" si="6">C53*E53</f>
        <v>100</v>
      </c>
      <c r="H53" s="11">
        <f t="shared" ref="H53:H61" si="7">F53*G53</f>
        <v>700</v>
      </c>
    </row>
    <row r="54" spans="2:8" x14ac:dyDescent="0.3">
      <c r="B54" s="11" t="s">
        <v>40</v>
      </c>
      <c r="C54" s="11">
        <v>5</v>
      </c>
      <c r="D54" s="11">
        <v>1</v>
      </c>
      <c r="E54" s="11">
        <v>47</v>
      </c>
      <c r="F54" s="11">
        <v>7</v>
      </c>
      <c r="G54" s="11">
        <f t="shared" si="6"/>
        <v>235</v>
      </c>
      <c r="H54" s="11">
        <f t="shared" si="7"/>
        <v>1645</v>
      </c>
    </row>
    <row r="55" spans="2:8" x14ac:dyDescent="0.3">
      <c r="B55" s="11" t="s">
        <v>48</v>
      </c>
      <c r="C55" s="11">
        <v>5</v>
      </c>
      <c r="D55" s="11">
        <v>1</v>
      </c>
      <c r="E55" s="11">
        <v>20</v>
      </c>
      <c r="F55" s="11">
        <v>7</v>
      </c>
      <c r="G55" s="11">
        <f t="shared" si="6"/>
        <v>100</v>
      </c>
      <c r="H55" s="11">
        <f t="shared" si="7"/>
        <v>700</v>
      </c>
    </row>
    <row r="56" spans="2:8" x14ac:dyDescent="0.3">
      <c r="B56" s="11" t="s">
        <v>49</v>
      </c>
      <c r="C56" s="11">
        <v>5</v>
      </c>
      <c r="D56" s="11">
        <v>1</v>
      </c>
      <c r="E56" s="11">
        <v>27</v>
      </c>
      <c r="F56" s="11">
        <v>7</v>
      </c>
      <c r="G56" s="11">
        <f t="shared" si="6"/>
        <v>135</v>
      </c>
      <c r="H56" s="11">
        <f t="shared" si="7"/>
        <v>945</v>
      </c>
    </row>
    <row r="57" spans="2:8" x14ac:dyDescent="0.3">
      <c r="B57" s="11" t="s">
        <v>4</v>
      </c>
      <c r="C57" s="11">
        <v>2</v>
      </c>
      <c r="D57" s="11">
        <v>1</v>
      </c>
      <c r="E57" s="11">
        <f>4*6</f>
        <v>24</v>
      </c>
      <c r="F57" s="11">
        <v>7</v>
      </c>
      <c r="G57" s="11">
        <f t="shared" si="6"/>
        <v>48</v>
      </c>
      <c r="H57" s="11">
        <f t="shared" si="7"/>
        <v>336</v>
      </c>
    </row>
    <row r="58" spans="2:8" x14ac:dyDescent="0.3">
      <c r="B58" s="11" t="s">
        <v>0</v>
      </c>
      <c r="C58" s="11">
        <v>1</v>
      </c>
      <c r="D58" s="11">
        <v>1</v>
      </c>
      <c r="E58" s="11">
        <f>4*5</f>
        <v>20</v>
      </c>
      <c r="F58" s="11">
        <v>7</v>
      </c>
      <c r="G58" s="11">
        <f t="shared" si="6"/>
        <v>20</v>
      </c>
      <c r="H58" s="11">
        <f t="shared" si="7"/>
        <v>140</v>
      </c>
    </row>
    <row r="59" spans="2:8" x14ac:dyDescent="0.3">
      <c r="B59" s="11" t="s">
        <v>42</v>
      </c>
      <c r="C59" s="11">
        <v>1</v>
      </c>
      <c r="D59" s="11">
        <v>1</v>
      </c>
      <c r="E59" s="11">
        <v>47</v>
      </c>
      <c r="F59" s="11">
        <v>7</v>
      </c>
      <c r="G59" s="11">
        <f t="shared" si="6"/>
        <v>47</v>
      </c>
      <c r="H59" s="11">
        <f t="shared" si="7"/>
        <v>329</v>
      </c>
    </row>
    <row r="60" spans="2:8" x14ac:dyDescent="0.3">
      <c r="B60" s="11" t="s">
        <v>43</v>
      </c>
      <c r="C60" s="11">
        <v>1</v>
      </c>
      <c r="D60" s="11">
        <v>1</v>
      </c>
      <c r="E60" s="11">
        <v>20</v>
      </c>
      <c r="F60" s="11">
        <v>7</v>
      </c>
      <c r="G60" s="11">
        <f t="shared" si="6"/>
        <v>20</v>
      </c>
      <c r="H60" s="11">
        <f t="shared" si="7"/>
        <v>140</v>
      </c>
    </row>
    <row r="61" spans="2:8" x14ac:dyDescent="0.3">
      <c r="B61" s="11" t="s">
        <v>70</v>
      </c>
      <c r="C61" s="11">
        <v>5</v>
      </c>
      <c r="D61" s="11">
        <v>1</v>
      </c>
      <c r="E61" s="11">
        <v>47</v>
      </c>
      <c r="F61" s="11">
        <v>7</v>
      </c>
      <c r="G61" s="11">
        <f t="shared" si="6"/>
        <v>235</v>
      </c>
      <c r="H61" s="11">
        <f t="shared" si="7"/>
        <v>1645</v>
      </c>
    </row>
    <row r="62" spans="2:8" x14ac:dyDescent="0.3">
      <c r="B62" s="15" t="s">
        <v>44</v>
      </c>
      <c r="C62" s="15"/>
      <c r="D62" s="15"/>
      <c r="E62" s="15"/>
      <c r="F62" s="15">
        <v>7</v>
      </c>
      <c r="G62" s="22"/>
      <c r="H62" s="12">
        <f>SUM(H52:H61)</f>
        <v>7280</v>
      </c>
    </row>
    <row r="64" spans="2:8" x14ac:dyDescent="0.3">
      <c r="B64" s="28" t="s">
        <v>51</v>
      </c>
      <c r="C64" s="28"/>
      <c r="D64" s="28"/>
      <c r="G64" t="s">
        <v>32</v>
      </c>
    </row>
    <row r="65" spans="2:8" ht="43.2" x14ac:dyDescent="0.3">
      <c r="B65" s="13" t="s">
        <v>33</v>
      </c>
      <c r="C65" s="13" t="s">
        <v>34</v>
      </c>
      <c r="D65" s="13" t="s">
        <v>35</v>
      </c>
      <c r="E65" s="14" t="s">
        <v>36</v>
      </c>
      <c r="F65" s="14" t="s">
        <v>37</v>
      </c>
      <c r="G65" s="20" t="s">
        <v>65</v>
      </c>
      <c r="H65" s="20" t="s">
        <v>66</v>
      </c>
    </row>
    <row r="66" spans="2:8" x14ac:dyDescent="0.3">
      <c r="B66" s="11" t="s">
        <v>38</v>
      </c>
      <c r="C66" s="11">
        <v>5</v>
      </c>
      <c r="D66" s="11">
        <v>1</v>
      </c>
      <c r="E66" s="11">
        <f>4*5</f>
        <v>20</v>
      </c>
      <c r="F66" s="11">
        <v>11</v>
      </c>
      <c r="G66" s="11">
        <f>C66*E66</f>
        <v>100</v>
      </c>
      <c r="H66" s="11">
        <f>F66*G66</f>
        <v>1100</v>
      </c>
    </row>
    <row r="67" spans="2:8" x14ac:dyDescent="0.3">
      <c r="B67" s="11" t="s">
        <v>39</v>
      </c>
      <c r="C67" s="11">
        <v>5</v>
      </c>
      <c r="D67" s="11">
        <v>1</v>
      </c>
      <c r="E67" s="11">
        <f>4*5</f>
        <v>20</v>
      </c>
      <c r="F67" s="11">
        <v>11</v>
      </c>
      <c r="G67" s="11">
        <f t="shared" ref="G67:G73" si="8">C67*E67</f>
        <v>100</v>
      </c>
      <c r="H67" s="11">
        <f t="shared" ref="H67:H73" si="9">F67*G67</f>
        <v>1100</v>
      </c>
    </row>
    <row r="68" spans="2:8" x14ac:dyDescent="0.3">
      <c r="B68" s="11" t="s">
        <v>63</v>
      </c>
      <c r="C68" s="11">
        <v>5</v>
      </c>
      <c r="D68" s="11">
        <v>1</v>
      </c>
      <c r="E68" s="11">
        <v>47</v>
      </c>
      <c r="F68" s="11">
        <v>11</v>
      </c>
      <c r="G68" s="11">
        <f t="shared" si="8"/>
        <v>235</v>
      </c>
      <c r="H68" s="11">
        <f t="shared" si="9"/>
        <v>2585</v>
      </c>
    </row>
    <row r="69" spans="2:8" x14ac:dyDescent="0.3">
      <c r="B69" s="11" t="s">
        <v>1</v>
      </c>
      <c r="C69" s="11">
        <v>5</v>
      </c>
      <c r="D69" s="11">
        <v>1</v>
      </c>
      <c r="E69" s="11">
        <v>47</v>
      </c>
      <c r="F69" s="11">
        <v>11</v>
      </c>
      <c r="G69" s="11">
        <f t="shared" si="8"/>
        <v>235</v>
      </c>
      <c r="H69" s="11">
        <f t="shared" si="9"/>
        <v>2585</v>
      </c>
    </row>
    <row r="70" spans="2:8" x14ac:dyDescent="0.3">
      <c r="B70" s="11" t="s">
        <v>58</v>
      </c>
      <c r="C70" s="11">
        <v>5</v>
      </c>
      <c r="D70" s="11">
        <v>1</v>
      </c>
      <c r="E70" s="11">
        <v>20</v>
      </c>
      <c r="F70" s="11">
        <v>11</v>
      </c>
      <c r="G70" s="11">
        <f t="shared" si="8"/>
        <v>100</v>
      </c>
      <c r="H70" s="11">
        <f t="shared" si="9"/>
        <v>1100</v>
      </c>
    </row>
    <row r="71" spans="2:8" x14ac:dyDescent="0.3">
      <c r="B71" s="11" t="s">
        <v>0</v>
      </c>
      <c r="C71" s="11">
        <v>1</v>
      </c>
      <c r="D71" s="11">
        <v>1</v>
      </c>
      <c r="E71" s="11">
        <f>4*5</f>
        <v>20</v>
      </c>
      <c r="F71" s="11">
        <v>11</v>
      </c>
      <c r="G71" s="11">
        <f t="shared" si="8"/>
        <v>20</v>
      </c>
      <c r="H71" s="11">
        <f t="shared" si="9"/>
        <v>220</v>
      </c>
    </row>
    <row r="72" spans="2:8" x14ac:dyDescent="0.3">
      <c r="B72" s="11" t="s">
        <v>43</v>
      </c>
      <c r="C72" s="11">
        <v>1</v>
      </c>
      <c r="D72" s="11">
        <v>1</v>
      </c>
      <c r="E72" s="11">
        <v>20</v>
      </c>
      <c r="F72" s="11">
        <v>11</v>
      </c>
      <c r="G72" s="11">
        <f t="shared" si="8"/>
        <v>20</v>
      </c>
      <c r="H72" s="11">
        <f t="shared" si="9"/>
        <v>220</v>
      </c>
    </row>
    <row r="73" spans="2:8" x14ac:dyDescent="0.3">
      <c r="B73" s="11" t="s">
        <v>70</v>
      </c>
      <c r="C73" s="11">
        <v>5</v>
      </c>
      <c r="D73" s="11">
        <v>1</v>
      </c>
      <c r="E73" s="11">
        <v>47</v>
      </c>
      <c r="F73" s="11">
        <v>11</v>
      </c>
      <c r="G73" s="11">
        <f t="shared" si="8"/>
        <v>235</v>
      </c>
      <c r="H73" s="11">
        <f t="shared" si="9"/>
        <v>2585</v>
      </c>
    </row>
    <row r="74" spans="2:8" x14ac:dyDescent="0.3">
      <c r="B74" s="15" t="s">
        <v>44</v>
      </c>
      <c r="C74" s="15"/>
      <c r="D74" s="15"/>
      <c r="E74" s="15"/>
      <c r="F74" s="15">
        <v>11</v>
      </c>
      <c r="G74" s="22"/>
      <c r="H74" s="12">
        <f>SUM(H66:H73)</f>
        <v>11495</v>
      </c>
    </row>
    <row r="77" spans="2:8" x14ac:dyDescent="0.3">
      <c r="B77" s="25" t="s">
        <v>80</v>
      </c>
      <c r="C77" s="25"/>
      <c r="D77" s="25"/>
      <c r="G77" t="s">
        <v>32</v>
      </c>
    </row>
    <row r="78" spans="2:8" ht="43.2" x14ac:dyDescent="0.3">
      <c r="B78" s="13" t="s">
        <v>33</v>
      </c>
      <c r="C78" s="13" t="s">
        <v>34</v>
      </c>
      <c r="D78" s="13" t="s">
        <v>35</v>
      </c>
      <c r="E78" s="14" t="s">
        <v>36</v>
      </c>
      <c r="F78" s="14" t="s">
        <v>37</v>
      </c>
      <c r="G78" s="20" t="s">
        <v>65</v>
      </c>
      <c r="H78" s="20" t="s">
        <v>66</v>
      </c>
    </row>
    <row r="79" spans="2:8" x14ac:dyDescent="0.3">
      <c r="B79" s="11" t="s">
        <v>58</v>
      </c>
      <c r="C79" s="11">
        <v>1</v>
      </c>
      <c r="D79" s="11">
        <v>1</v>
      </c>
      <c r="E79" s="11">
        <v>6</v>
      </c>
      <c r="F79" s="11">
        <v>5</v>
      </c>
      <c r="G79" s="11">
        <f>C79*E79</f>
        <v>6</v>
      </c>
      <c r="H79" s="11">
        <f>F79*G79</f>
        <v>30</v>
      </c>
    </row>
    <row r="82" spans="7:9" x14ac:dyDescent="0.3">
      <c r="I82" t="s">
        <v>67</v>
      </c>
    </row>
    <row r="83" spans="7:9" x14ac:dyDescent="0.3">
      <c r="G83" s="23" t="s">
        <v>68</v>
      </c>
      <c r="H83" s="9">
        <f>SUM(H21,H34,H48,H62,H74,H79)</f>
        <v>113413</v>
      </c>
      <c r="I83" s="24">
        <f>H83/365</f>
        <v>310.72054794520545</v>
      </c>
    </row>
  </sheetData>
  <mergeCells count="6">
    <mergeCell ref="B77:D77"/>
    <mergeCell ref="B10:D10"/>
    <mergeCell ref="B23:D23"/>
    <mergeCell ref="B36:D36"/>
    <mergeCell ref="B50:D50"/>
    <mergeCell ref="B64:D64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7A5-92DF-4ED9-80BB-5D60BEAB9687}">
  <sheetPr>
    <pageSetUpPr fitToPage="1"/>
  </sheetPr>
  <dimension ref="A1:G14"/>
  <sheetViews>
    <sheetView zoomScale="120" zoomScaleNormal="120" workbookViewId="0">
      <selection activeCell="C2" sqref="C2"/>
    </sheetView>
  </sheetViews>
  <sheetFormatPr defaultColWidth="11.44140625" defaultRowHeight="14.4" x14ac:dyDescent="0.3"/>
  <cols>
    <col min="1" max="1" width="18.5546875" style="1" customWidth="1"/>
    <col min="2" max="2" width="34.5546875" style="1" customWidth="1"/>
    <col min="3" max="3" width="15.109375" style="1" customWidth="1"/>
    <col min="4" max="4" width="18.44140625" style="1" customWidth="1"/>
    <col min="5" max="16384" width="11.44140625" style="1"/>
  </cols>
  <sheetData>
    <row r="1" spans="1:7" x14ac:dyDescent="0.3">
      <c r="A1" s="29" t="s">
        <v>9</v>
      </c>
      <c r="B1" s="29"/>
      <c r="C1" s="29"/>
      <c r="D1" s="29"/>
      <c r="E1" s="29"/>
      <c r="F1" s="29"/>
      <c r="G1" s="29"/>
    </row>
    <row r="2" spans="1:7" ht="66.75" customHeight="1" x14ac:dyDescent="0.3">
      <c r="A2" s="7" t="s">
        <v>2</v>
      </c>
      <c r="B2" s="7" t="s">
        <v>12</v>
      </c>
      <c r="C2" s="7" t="s">
        <v>52</v>
      </c>
      <c r="D2" s="6" t="s">
        <v>19</v>
      </c>
      <c r="E2" s="7" t="s">
        <v>15</v>
      </c>
      <c r="F2" s="7" t="s">
        <v>16</v>
      </c>
      <c r="G2" s="7" t="s">
        <v>17</v>
      </c>
    </row>
    <row r="3" spans="1:7" ht="18.75" customHeight="1" x14ac:dyDescent="0.3">
      <c r="A3" s="6"/>
      <c r="B3" s="6"/>
      <c r="C3" s="7"/>
      <c r="D3" s="7"/>
      <c r="E3" s="7"/>
      <c r="F3" s="7"/>
      <c r="G3" s="7"/>
    </row>
    <row r="4" spans="1:7" ht="36" customHeight="1" x14ac:dyDescent="0.3">
      <c r="A4" s="2" t="s">
        <v>3</v>
      </c>
      <c r="B4" s="3" t="s">
        <v>74</v>
      </c>
      <c r="C4" s="3" t="s">
        <v>10</v>
      </c>
      <c r="D4" s="3" t="s">
        <v>55</v>
      </c>
      <c r="E4" s="3" t="s">
        <v>11</v>
      </c>
      <c r="F4" s="3" t="s">
        <v>11</v>
      </c>
      <c r="G4" s="3" t="s">
        <v>11</v>
      </c>
    </row>
    <row r="5" spans="1:7" ht="35.25" customHeight="1" x14ac:dyDescent="0.3">
      <c r="A5" s="4" t="s">
        <v>4</v>
      </c>
      <c r="B5" s="3" t="s">
        <v>74</v>
      </c>
      <c r="C5" s="3" t="s">
        <v>10</v>
      </c>
      <c r="D5" s="3" t="s">
        <v>55</v>
      </c>
      <c r="E5" s="3" t="s">
        <v>11</v>
      </c>
      <c r="F5" s="3" t="s">
        <v>11</v>
      </c>
      <c r="G5" s="3" t="s">
        <v>11</v>
      </c>
    </row>
    <row r="6" spans="1:7" ht="36.75" customHeight="1" x14ac:dyDescent="0.3">
      <c r="A6" s="5" t="s">
        <v>0</v>
      </c>
      <c r="B6" s="3" t="s">
        <v>74</v>
      </c>
      <c r="C6" s="3" t="s">
        <v>10</v>
      </c>
      <c r="D6" s="3" t="s">
        <v>55</v>
      </c>
      <c r="E6" s="3" t="s">
        <v>11</v>
      </c>
      <c r="F6" s="3" t="s">
        <v>11</v>
      </c>
      <c r="G6" s="3" t="s">
        <v>11</v>
      </c>
    </row>
    <row r="7" spans="1:7" ht="48.75" customHeight="1" x14ac:dyDescent="0.3">
      <c r="A7" s="2" t="s">
        <v>5</v>
      </c>
      <c r="B7" s="3" t="s">
        <v>74</v>
      </c>
      <c r="C7" s="3" t="s">
        <v>10</v>
      </c>
      <c r="D7" s="3" t="s">
        <v>55</v>
      </c>
      <c r="E7" s="3" t="s">
        <v>11</v>
      </c>
      <c r="F7" s="3" t="s">
        <v>11</v>
      </c>
      <c r="G7" s="3" t="s">
        <v>11</v>
      </c>
    </row>
    <row r="8" spans="1:7" x14ac:dyDescent="0.3">
      <c r="A8" s="2" t="s">
        <v>6</v>
      </c>
      <c r="B8" s="2"/>
      <c r="C8" s="3" t="s">
        <v>10</v>
      </c>
      <c r="D8" s="3" t="s">
        <v>54</v>
      </c>
      <c r="E8" s="3" t="s">
        <v>11</v>
      </c>
      <c r="F8" s="3" t="s">
        <v>11</v>
      </c>
      <c r="G8" s="3" t="s">
        <v>11</v>
      </c>
    </row>
    <row r="9" spans="1:7" x14ac:dyDescent="0.3">
      <c r="A9" s="2" t="s">
        <v>7</v>
      </c>
      <c r="B9" s="2"/>
      <c r="C9" s="3" t="s">
        <v>10</v>
      </c>
      <c r="D9" s="3" t="s">
        <v>11</v>
      </c>
      <c r="E9" s="3" t="s">
        <v>11</v>
      </c>
      <c r="F9" s="3" t="s">
        <v>11</v>
      </c>
      <c r="G9" s="3" t="s">
        <v>11</v>
      </c>
    </row>
    <row r="10" spans="1:7" x14ac:dyDescent="0.3">
      <c r="A10" s="2" t="s">
        <v>69</v>
      </c>
      <c r="B10" s="3" t="s">
        <v>56</v>
      </c>
      <c r="C10" s="3" t="s">
        <v>10</v>
      </c>
      <c r="D10" s="3" t="s">
        <v>11</v>
      </c>
      <c r="E10" s="3" t="s">
        <v>11</v>
      </c>
      <c r="F10" s="3" t="s">
        <v>11</v>
      </c>
      <c r="G10" s="3" t="s">
        <v>11</v>
      </c>
    </row>
    <row r="11" spans="1:7" ht="26.25" customHeight="1" x14ac:dyDescent="0.3">
      <c r="A11" s="2" t="s">
        <v>8</v>
      </c>
      <c r="B11" s="3" t="s">
        <v>75</v>
      </c>
      <c r="C11" s="3" t="s">
        <v>10</v>
      </c>
      <c r="D11" s="3" t="s">
        <v>11</v>
      </c>
      <c r="E11" s="3" t="s">
        <v>11</v>
      </c>
      <c r="F11" s="3" t="s">
        <v>11</v>
      </c>
      <c r="G11" s="3" t="s">
        <v>11</v>
      </c>
    </row>
    <row r="14" spans="1:7" x14ac:dyDescent="0.3">
      <c r="B14" s="1" t="s">
        <v>21</v>
      </c>
    </row>
  </sheetData>
  <mergeCells count="1">
    <mergeCell ref="A1:G1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A88E-170C-4CAB-ACEA-E3EEAA25F077}">
  <sheetPr>
    <pageSetUpPr fitToPage="1"/>
  </sheetPr>
  <dimension ref="A1:G15"/>
  <sheetViews>
    <sheetView topLeftCell="A2" zoomScale="120" zoomScaleNormal="120" workbookViewId="0">
      <selection activeCell="E16" sqref="E15:E16"/>
    </sheetView>
  </sheetViews>
  <sheetFormatPr defaultColWidth="11.44140625" defaultRowHeight="14.4" x14ac:dyDescent="0.3"/>
  <cols>
    <col min="1" max="1" width="18.5546875" style="1" customWidth="1"/>
    <col min="2" max="2" width="34.6640625" style="1" customWidth="1"/>
    <col min="3" max="3" width="15.44140625" style="1" customWidth="1"/>
    <col min="4" max="4" width="11.44140625" style="1" customWidth="1"/>
    <col min="5" max="16384" width="11.44140625" style="1"/>
  </cols>
  <sheetData>
    <row r="1" spans="1:7" x14ac:dyDescent="0.3">
      <c r="A1" s="29" t="s">
        <v>14</v>
      </c>
      <c r="B1" s="29"/>
      <c r="C1" s="29"/>
      <c r="D1" s="29"/>
      <c r="E1" s="29"/>
      <c r="F1" s="29"/>
      <c r="G1" s="29"/>
    </row>
    <row r="2" spans="1:7" ht="66.75" customHeight="1" x14ac:dyDescent="0.3">
      <c r="A2" s="7" t="s">
        <v>2</v>
      </c>
      <c r="B2" s="7" t="s">
        <v>12</v>
      </c>
      <c r="C2" s="7" t="s">
        <v>53</v>
      </c>
      <c r="D2" s="6" t="s">
        <v>19</v>
      </c>
      <c r="E2" s="7" t="s">
        <v>15</v>
      </c>
      <c r="F2" s="7" t="s">
        <v>20</v>
      </c>
      <c r="G2" s="7" t="s">
        <v>17</v>
      </c>
    </row>
    <row r="3" spans="1:7" ht="18.75" customHeight="1" x14ac:dyDescent="0.3">
      <c r="A3" s="6"/>
      <c r="B3" s="6"/>
      <c r="C3" s="7"/>
      <c r="D3" s="7"/>
      <c r="E3" s="7"/>
      <c r="F3" s="7"/>
      <c r="G3" s="7"/>
    </row>
    <row r="4" spans="1:7" ht="37.5" customHeight="1" x14ac:dyDescent="0.3">
      <c r="A4" s="2" t="s">
        <v>3</v>
      </c>
      <c r="B4" s="3" t="s">
        <v>74</v>
      </c>
      <c r="C4" s="3" t="s">
        <v>10</v>
      </c>
      <c r="D4" s="3" t="s">
        <v>55</v>
      </c>
      <c r="E4" s="3" t="s">
        <v>54</v>
      </c>
      <c r="F4" s="3" t="s">
        <v>54</v>
      </c>
      <c r="G4" s="3" t="s">
        <v>54</v>
      </c>
    </row>
    <row r="5" spans="1:7" ht="39" customHeight="1" x14ac:dyDescent="0.3">
      <c r="A5" s="4" t="s">
        <v>4</v>
      </c>
      <c r="B5" s="3" t="s">
        <v>74</v>
      </c>
      <c r="C5" s="3" t="s">
        <v>10</v>
      </c>
      <c r="D5" s="3" t="s">
        <v>55</v>
      </c>
      <c r="E5" s="3" t="s">
        <v>54</v>
      </c>
      <c r="F5" s="3" t="s">
        <v>54</v>
      </c>
      <c r="G5" s="3" t="s">
        <v>54</v>
      </c>
    </row>
    <row r="6" spans="1:7" ht="27" customHeight="1" x14ac:dyDescent="0.3">
      <c r="A6" s="5" t="s">
        <v>0</v>
      </c>
      <c r="B6" s="3" t="s">
        <v>74</v>
      </c>
      <c r="C6" s="3" t="s">
        <v>10</v>
      </c>
      <c r="D6" s="3" t="s">
        <v>55</v>
      </c>
      <c r="E6" s="3" t="s">
        <v>54</v>
      </c>
      <c r="F6" s="3" t="s">
        <v>54</v>
      </c>
      <c r="G6" s="3" t="s">
        <v>54</v>
      </c>
    </row>
    <row r="7" spans="1:7" ht="54" customHeight="1" x14ac:dyDescent="0.3">
      <c r="A7" s="2" t="s">
        <v>22</v>
      </c>
      <c r="B7" s="3" t="s">
        <v>74</v>
      </c>
      <c r="C7" s="3" t="s">
        <v>10</v>
      </c>
      <c r="D7" s="3" t="s">
        <v>55</v>
      </c>
      <c r="E7" s="3" t="s">
        <v>54</v>
      </c>
      <c r="F7" s="3" t="s">
        <v>54</v>
      </c>
      <c r="G7" s="3" t="s">
        <v>54</v>
      </c>
    </row>
    <row r="8" spans="1:7" ht="52.5" customHeight="1" x14ac:dyDescent="0.3">
      <c r="A8" s="2" t="s">
        <v>23</v>
      </c>
      <c r="B8" s="3" t="s">
        <v>74</v>
      </c>
      <c r="C8" s="3" t="s">
        <v>10</v>
      </c>
      <c r="D8" s="3" t="s">
        <v>55</v>
      </c>
      <c r="E8" s="3" t="s">
        <v>54</v>
      </c>
      <c r="F8" s="3" t="s">
        <v>54</v>
      </c>
      <c r="G8" s="3" t="s">
        <v>54</v>
      </c>
    </row>
    <row r="9" spans="1:7" x14ac:dyDescent="0.3">
      <c r="A9" s="2" t="s">
        <v>6</v>
      </c>
      <c r="B9" s="3"/>
      <c r="C9" s="3" t="s">
        <v>10</v>
      </c>
      <c r="D9" s="3" t="s">
        <v>11</v>
      </c>
      <c r="E9" s="3" t="s">
        <v>54</v>
      </c>
      <c r="F9" s="3" t="s">
        <v>54</v>
      </c>
      <c r="G9" s="3" t="s">
        <v>54</v>
      </c>
    </row>
    <row r="10" spans="1:7" x14ac:dyDescent="0.3">
      <c r="A10" s="2" t="s">
        <v>7</v>
      </c>
      <c r="B10" s="3"/>
      <c r="C10" s="3" t="s">
        <v>10</v>
      </c>
      <c r="D10" s="3" t="s">
        <v>11</v>
      </c>
      <c r="E10" s="3" t="s">
        <v>54</v>
      </c>
      <c r="F10" s="3" t="s">
        <v>54</v>
      </c>
      <c r="G10" s="3" t="s">
        <v>54</v>
      </c>
    </row>
    <row r="11" spans="1:7" x14ac:dyDescent="0.3">
      <c r="A11" s="2" t="s">
        <v>69</v>
      </c>
      <c r="B11" s="3" t="s">
        <v>56</v>
      </c>
      <c r="C11" s="3" t="s">
        <v>10</v>
      </c>
      <c r="D11" s="3" t="s">
        <v>54</v>
      </c>
      <c r="E11" s="3" t="s">
        <v>54</v>
      </c>
      <c r="F11" s="3" t="s">
        <v>54</v>
      </c>
      <c r="G11" s="3" t="s">
        <v>54</v>
      </c>
    </row>
    <row r="12" spans="1:7" ht="22.5" customHeight="1" x14ac:dyDescent="0.3">
      <c r="A12" s="2" t="s">
        <v>13</v>
      </c>
      <c r="B12" s="3" t="s">
        <v>75</v>
      </c>
      <c r="C12" s="3" t="s">
        <v>10</v>
      </c>
      <c r="D12" s="3" t="s">
        <v>54</v>
      </c>
      <c r="E12" s="3" t="s">
        <v>54</v>
      </c>
      <c r="F12" s="3" t="s">
        <v>54</v>
      </c>
      <c r="G12" s="3" t="s">
        <v>54</v>
      </c>
    </row>
    <row r="15" spans="1:7" x14ac:dyDescent="0.3">
      <c r="B15" s="1" t="s">
        <v>21</v>
      </c>
    </row>
  </sheetData>
  <mergeCells count="1">
    <mergeCell ref="A1:G1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2BB4-D71C-47BA-A401-89916FE5B251}">
  <sheetPr>
    <pageSetUpPr fitToPage="1"/>
  </sheetPr>
  <dimension ref="A1:I10"/>
  <sheetViews>
    <sheetView tabSelected="1" zoomScale="110" zoomScaleNormal="110" workbookViewId="0">
      <selection activeCell="A4" sqref="A4"/>
    </sheetView>
  </sheetViews>
  <sheetFormatPr defaultColWidth="11.44140625" defaultRowHeight="14.4" x14ac:dyDescent="0.3"/>
  <cols>
    <col min="1" max="1" width="18.5546875" style="1" customWidth="1"/>
    <col min="2" max="2" width="25" style="1" customWidth="1"/>
    <col min="3" max="3" width="15.109375" style="1" customWidth="1"/>
    <col min="4" max="4" width="11.44140625" style="1" customWidth="1"/>
    <col min="5" max="8" width="11.44140625" style="1"/>
    <col min="9" max="9" width="39.88671875" style="1" customWidth="1"/>
    <col min="10" max="16384" width="11.44140625" style="1"/>
  </cols>
  <sheetData>
    <row r="1" spans="1:9" ht="66.75" customHeight="1" x14ac:dyDescent="0.3">
      <c r="A1" s="7" t="s">
        <v>2</v>
      </c>
      <c r="B1" s="7" t="s">
        <v>12</v>
      </c>
      <c r="C1" s="7" t="s">
        <v>52</v>
      </c>
      <c r="D1" s="6" t="s">
        <v>19</v>
      </c>
      <c r="E1" s="7" t="s">
        <v>15</v>
      </c>
      <c r="F1" s="7" t="s">
        <v>16</v>
      </c>
      <c r="G1" s="7" t="s">
        <v>17</v>
      </c>
      <c r="H1" s="7"/>
      <c r="I1" s="6" t="s">
        <v>59</v>
      </c>
    </row>
    <row r="2" spans="1:9" ht="26.25" customHeight="1" x14ac:dyDescent="0.3">
      <c r="A2" s="6"/>
      <c r="B2" s="6"/>
      <c r="C2" s="7"/>
      <c r="D2" s="7"/>
      <c r="E2" s="7"/>
      <c r="F2" s="7"/>
      <c r="G2" s="7"/>
      <c r="H2" s="7"/>
      <c r="I2" s="7"/>
    </row>
    <row r="3" spans="1:9" ht="45" customHeight="1" x14ac:dyDescent="0.3">
      <c r="A3" s="2" t="s">
        <v>58</v>
      </c>
      <c r="B3" s="3" t="s">
        <v>76</v>
      </c>
      <c r="C3" s="3" t="s">
        <v>10</v>
      </c>
      <c r="D3" s="3" t="s">
        <v>55</v>
      </c>
      <c r="E3" s="3" t="s">
        <v>10</v>
      </c>
      <c r="F3" s="3" t="s">
        <v>10</v>
      </c>
      <c r="G3" s="3" t="s">
        <v>10</v>
      </c>
      <c r="H3" s="3"/>
      <c r="I3" s="3" t="s">
        <v>62</v>
      </c>
    </row>
    <row r="4" spans="1:9" ht="18" x14ac:dyDescent="0.3">
      <c r="A4" s="30" t="s">
        <v>81</v>
      </c>
      <c r="B4" s="3" t="s">
        <v>76</v>
      </c>
      <c r="C4" s="3" t="s">
        <v>10</v>
      </c>
      <c r="D4" s="3" t="s">
        <v>55</v>
      </c>
      <c r="E4" s="3" t="s">
        <v>10</v>
      </c>
      <c r="F4" s="3" t="s">
        <v>10</v>
      </c>
      <c r="G4" s="3" t="s">
        <v>10</v>
      </c>
      <c r="H4" s="3"/>
      <c r="I4" s="3"/>
    </row>
    <row r="5" spans="1:9" ht="96.75" customHeight="1" x14ac:dyDescent="0.3">
      <c r="A5" s="5" t="s">
        <v>60</v>
      </c>
      <c r="B5" s="3" t="s">
        <v>76</v>
      </c>
      <c r="C5" s="3" t="s">
        <v>10</v>
      </c>
      <c r="D5" s="3" t="s">
        <v>55</v>
      </c>
      <c r="E5" s="3" t="s">
        <v>10</v>
      </c>
      <c r="F5" s="3" t="s">
        <v>10</v>
      </c>
      <c r="G5" s="3" t="s">
        <v>10</v>
      </c>
      <c r="H5" s="3"/>
      <c r="I5" s="19" t="s">
        <v>61</v>
      </c>
    </row>
    <row r="6" spans="1:9" ht="31.5" customHeight="1" x14ac:dyDescent="0.3">
      <c r="A6" s="2" t="s">
        <v>0</v>
      </c>
      <c r="B6" s="3" t="s">
        <v>76</v>
      </c>
      <c r="C6" s="3" t="s">
        <v>10</v>
      </c>
      <c r="D6" s="3" t="s">
        <v>55</v>
      </c>
      <c r="E6" s="3" t="s">
        <v>10</v>
      </c>
      <c r="F6" s="3" t="s">
        <v>10</v>
      </c>
      <c r="G6" s="3" t="s">
        <v>10</v>
      </c>
      <c r="H6" s="3"/>
      <c r="I6" s="3"/>
    </row>
    <row r="7" spans="1:9" x14ac:dyDescent="0.3">
      <c r="A7" s="2" t="s">
        <v>6</v>
      </c>
      <c r="B7" s="2"/>
      <c r="C7" s="3" t="s">
        <v>10</v>
      </c>
      <c r="D7" s="3" t="s">
        <v>11</v>
      </c>
      <c r="E7" s="3" t="s">
        <v>11</v>
      </c>
      <c r="F7" s="3" t="s">
        <v>11</v>
      </c>
      <c r="G7" s="3" t="s">
        <v>11</v>
      </c>
      <c r="H7" s="3"/>
      <c r="I7" s="3"/>
    </row>
    <row r="8" spans="1:9" x14ac:dyDescent="0.3">
      <c r="A8" s="2" t="s">
        <v>7</v>
      </c>
      <c r="B8" s="2"/>
      <c r="C8" s="3" t="s">
        <v>10</v>
      </c>
      <c r="D8" s="3" t="s">
        <v>11</v>
      </c>
      <c r="E8" s="3" t="s">
        <v>11</v>
      </c>
      <c r="F8" s="3" t="s">
        <v>11</v>
      </c>
      <c r="G8" s="3" t="s">
        <v>11</v>
      </c>
      <c r="H8" s="3"/>
      <c r="I8" s="3"/>
    </row>
    <row r="9" spans="1:9" x14ac:dyDescent="0.3">
      <c r="A9" s="2" t="s">
        <v>69</v>
      </c>
      <c r="B9" s="3" t="s">
        <v>73</v>
      </c>
      <c r="C9" s="3" t="s">
        <v>10</v>
      </c>
      <c r="D9" s="3" t="s">
        <v>11</v>
      </c>
      <c r="E9" s="3" t="s">
        <v>10</v>
      </c>
      <c r="F9" s="3" t="s">
        <v>10</v>
      </c>
      <c r="G9" s="3" t="s">
        <v>10</v>
      </c>
      <c r="H9" s="3"/>
      <c r="I9" s="3"/>
    </row>
    <row r="10" spans="1:9" x14ac:dyDescent="0.3">
      <c r="B10" s="1" t="s">
        <v>18</v>
      </c>
    </row>
  </sheetData>
  <pageMargins left="0.7" right="0.7" top="0.75" bottom="0.75" header="0.3" footer="0.3"/>
  <pageSetup paperSize="9" scale="9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725E-1DDA-42FB-A457-D9CEA3A7133C}">
  <dimension ref="A1:G4"/>
  <sheetViews>
    <sheetView workbookViewId="0">
      <selection activeCell="E10" sqref="E10"/>
    </sheetView>
  </sheetViews>
  <sheetFormatPr defaultColWidth="11.5546875" defaultRowHeight="14.4" x14ac:dyDescent="0.3"/>
  <cols>
    <col min="1" max="1" width="14" customWidth="1"/>
    <col min="2" max="2" width="30.44140625" customWidth="1"/>
  </cols>
  <sheetData>
    <row r="1" spans="1:7" x14ac:dyDescent="0.3">
      <c r="A1" s="29" t="s">
        <v>78</v>
      </c>
      <c r="B1" s="29"/>
      <c r="C1" s="29"/>
      <c r="D1" s="29"/>
      <c r="E1" s="29"/>
      <c r="F1" s="29"/>
      <c r="G1" s="29"/>
    </row>
    <row r="2" spans="1:7" ht="63" x14ac:dyDescent="0.3">
      <c r="A2" s="7" t="s">
        <v>2</v>
      </c>
      <c r="B2" s="7" t="s">
        <v>12</v>
      </c>
      <c r="C2" s="7" t="s">
        <v>52</v>
      </c>
      <c r="D2" s="6" t="s">
        <v>19</v>
      </c>
      <c r="E2" s="7" t="s">
        <v>15</v>
      </c>
      <c r="F2" s="7" t="s">
        <v>16</v>
      </c>
      <c r="G2" s="7" t="s">
        <v>17</v>
      </c>
    </row>
    <row r="3" spans="1:7" x14ac:dyDescent="0.3">
      <c r="A3" s="6"/>
      <c r="B3" s="6"/>
      <c r="C3" s="7"/>
      <c r="D3" s="7"/>
      <c r="E3" s="7"/>
      <c r="F3" s="7"/>
      <c r="G3" s="7"/>
    </row>
    <row r="4" spans="1:7" ht="30" customHeight="1" x14ac:dyDescent="0.3">
      <c r="A4" s="2" t="s">
        <v>58</v>
      </c>
      <c r="B4" s="3" t="s">
        <v>77</v>
      </c>
      <c r="C4" s="3" t="s">
        <v>10</v>
      </c>
      <c r="D4" s="3" t="s">
        <v>55</v>
      </c>
      <c r="E4" s="3" t="s">
        <v>11</v>
      </c>
      <c r="F4" s="3" t="s">
        <v>11</v>
      </c>
      <c r="G4" s="3" t="s">
        <v>11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9D226-4E0F-4F77-86BD-73BBF4C1F01D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e2c56db-766c-4c36-b3e5-267db87031a2"/>
    <ds:schemaRef ds:uri="0cc523da-d425-4f99-a8e5-5c2e3b2a633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C8EB35-A5C5-4DA1-8429-2F6AE2DE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33B38-B537-4ED5-B936-D34ABC1A1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nº de treballadors per secció</vt:lpstr>
      <vt:lpstr>cálculo nº de lavados</vt:lpstr>
      <vt:lpstr>ET ENVASOS</vt:lpstr>
      <vt:lpstr>ET VOLUMINOSOS</vt:lpstr>
      <vt:lpstr>ET MANTENIMIENTO</vt:lpstr>
      <vt:lpstr>OFICINAS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2048">
    <vt:lpwstr>1417</vt:lpwstr>
  </property>
  <property fmtid="{D5CDD505-2E9C-101B-9397-08002B2CF9AE}" pid="4" name="MediaServiceImageTags">
    <vt:lpwstr/>
  </property>
</Properties>
</file>