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AquestLlibreDeTreball"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18. E La Mar Bella\"/>
    </mc:Choice>
  </mc:AlternateContent>
  <xr:revisionPtr revIDLastSave="0" documentId="13_ncr:1_{7BE735B4-033A-464E-9364-E298646F3332}" xr6:coauthVersionLast="47" xr6:coauthVersionMax="47" xr10:uidLastSave="{00000000-0000-0000-0000-000000000000}"/>
  <workbookProtection workbookAlgorithmName="SHA-512" workbookHashValue="V1+HjZ+Igavd0DX/qyXaPrplxm9yu76WQ9nCx7EKrE67A3+DvzhfSE+oovJ9zqLeSRfuQfXgTKjeTTHCXmsuMw==" workbookSaltValue="QLRkNq3focBCIuwkZEQRMQ==" workbookSpinCount="100000" lockStructure="1"/>
  <bookViews>
    <workbookView xWindow="-120" yWindow="-120" windowWidth="29040" windowHeight="15840" xr2:uid="{A71D0E4E-F013-4052-B918-0E0F4C76502C}"/>
  </bookViews>
  <sheets>
    <sheet name="Instruccions" sheetId="8" r:id="rId1"/>
    <sheet name="FAliments" sheetId="5" r:id="rId2"/>
    <sheet name="FPlans" sheetId="6" r:id="rId3"/>
    <sheet name="Res" sheetId="7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I14" i="6" l="1"/>
  <c r="L30" i="5"/>
  <c r="L22" i="5"/>
  <c r="L23" i="5"/>
  <c r="E8" i="7"/>
  <c r="I22" i="6"/>
  <c r="I21" i="6"/>
  <c r="I20" i="6"/>
  <c r="I19" i="6"/>
  <c r="I18" i="6"/>
  <c r="I13" i="6"/>
  <c r="I12" i="6"/>
  <c r="I7" i="6"/>
  <c r="I6" i="6"/>
  <c r="I5" i="6"/>
  <c r="P12" i="5"/>
  <c r="P11" i="5"/>
  <c r="P10" i="5"/>
  <c r="F14" i="7" s="1"/>
  <c r="F15" i="7" s="1"/>
  <c r="D10" i="8" s="1"/>
  <c r="L27" i="5"/>
  <c r="L28" i="5"/>
  <c r="L29" i="5"/>
  <c r="L31" i="5"/>
  <c r="L32" i="5"/>
  <c r="L33" i="5"/>
  <c r="L34" i="5"/>
  <c r="L21" i="5"/>
  <c r="L20" i="5"/>
  <c r="L19" i="5"/>
  <c r="L10" i="5"/>
  <c r="L11" i="5"/>
  <c r="L12" i="5"/>
  <c r="L13" i="5"/>
  <c r="L14" i="5"/>
  <c r="L15" i="5"/>
  <c r="L35" i="5" l="1"/>
  <c r="I8" i="6"/>
  <c r="J8" i="7" s="1"/>
  <c r="I15" i="6"/>
  <c r="K8" i="7" s="1"/>
  <c r="I23" i="6"/>
  <c r="L8" i="7" s="1"/>
  <c r="P13" i="5"/>
  <c r="I8" i="7" s="1"/>
  <c r="L24" i="5"/>
  <c r="G8" i="7" s="1"/>
  <c r="L16" i="5"/>
  <c r="F8" i="7" s="1"/>
  <c r="H8" i="7" l="1"/>
  <c r="M8" i="7" s="1"/>
</calcChain>
</file>

<file path=xl/sharedStrings.xml><?xml version="1.0" encoding="utf-8"?>
<sst xmlns="http://schemas.openxmlformats.org/spreadsheetml/2006/main" count="115" uniqueCount="78">
  <si>
    <t>Llenties</t>
  </si>
  <si>
    <t>Taronja</t>
  </si>
  <si>
    <t>Poma</t>
  </si>
  <si>
    <t>Pera</t>
  </si>
  <si>
    <t>Cebes</t>
  </si>
  <si>
    <t>Porro</t>
  </si>
  <si>
    <t>Espinacs</t>
  </si>
  <si>
    <t>SI/NO</t>
  </si>
  <si>
    <t>Utilitzar productes amb embalatges reutilitzables, compostables o amb un percentatge de material reciclat</t>
  </si>
  <si>
    <t>Disposar d’un contracte o conveni de  donació d’aliments a bancs d’aliments i entitats d’iniciatives socials i altres organitzacions sense ànim de lucre que es dediquin a la distribució d’aliments</t>
  </si>
  <si>
    <t>Innovacions tecnològiques en la gestió diària del servei</t>
  </si>
  <si>
    <t>Ràtio aportar més monitoratge del que s’estableix en el plec de clàusules tècniques</t>
  </si>
  <si>
    <t xml:space="preserve">Nombre de monitors (per aconseguir els que hi ha realment) segons PPT </t>
  </si>
  <si>
    <t>Formació al personal d’atenció a l’alumnat</t>
  </si>
  <si>
    <t>Formació al personal de cuina</t>
  </si>
  <si>
    <t>Formació Contínua</t>
  </si>
  <si>
    <t>Formació al personal destinat a l’execució del contracte sobre gestió ambiental</t>
  </si>
  <si>
    <t>PUNTS</t>
  </si>
  <si>
    <t>PRODUCTES ECOLÒGICS</t>
  </si>
  <si>
    <t>Carbassó</t>
  </si>
  <si>
    <t>TIPUS</t>
  </si>
  <si>
    <t>Cereals, fècules i llegums</t>
  </si>
  <si>
    <t>Fruites</t>
  </si>
  <si>
    <t>RESULTAT</t>
  </si>
  <si>
    <t>Bròquil, coliflor, bròcoli, romanescu</t>
  </si>
  <si>
    <t>SI / NO</t>
  </si>
  <si>
    <t>Verdures i hortalisses</t>
  </si>
  <si>
    <t>Mandarina</t>
  </si>
  <si>
    <r>
      <t>Pruna</t>
    </r>
    <r>
      <rPr>
        <b/>
        <sz val="9"/>
        <color theme="1"/>
        <rFont val="Arial"/>
        <family val="2"/>
      </rPr>
      <t xml:space="preserve"> (3)</t>
    </r>
  </si>
  <si>
    <t>VARIETAT D'ALIMENTS</t>
  </si>
  <si>
    <t xml:space="preserve">Entre 3 i 6 </t>
  </si>
  <si>
    <t>Entre 6 i 15</t>
  </si>
  <si>
    <r>
      <t xml:space="preserve">
PLA D'AMBIENTALITZACIÓ DE MENJADORS COL·LECTIUS
</t>
    </r>
    <r>
      <rPr>
        <b/>
        <sz val="7"/>
        <color theme="1"/>
        <rFont val="Arial"/>
        <family val="2"/>
      </rPr>
      <t>(1) Documentació que es demanarà a l'empresa quan sigui proposada com adjudicatària</t>
    </r>
    <r>
      <rPr>
        <b/>
        <sz val="9"/>
        <color theme="1"/>
        <rFont val="Arial"/>
        <family val="2"/>
      </rPr>
      <t xml:space="preserve">
</t>
    </r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</si>
  <si>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</si>
  <si>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</si>
  <si>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</si>
  <si>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</si>
  <si>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indica el compliment del criteri.</t>
  </si>
  <si>
    <r>
      <t xml:space="preserve">Si l’empresa presenta el contracte o conveni de  col·laboració  amb  l’entitat social </t>
    </r>
    <r>
      <rPr>
        <b/>
        <sz val="9"/>
        <color theme="1"/>
        <rFont val="Arial"/>
        <family val="2"/>
      </rPr>
      <t>(1)</t>
    </r>
  </si>
  <si>
    <t>Si l’empresa indica el compliment del criteri</t>
  </si>
  <si>
    <t>Per gestió informatitzada de la venda de tiquets</t>
  </si>
  <si>
    <t>Per accés de les famílies a la informació a través d’Internet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</si>
  <si>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</si>
  <si>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</si>
  <si>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</si>
  <si>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r>
      <t xml:space="preserve">Si l’empresa facilita l’accés al curs de director d’activitats d’educació en el lleure </t>
    </r>
    <r>
      <rPr>
        <b/>
        <sz val="9"/>
        <color theme="1"/>
        <rFont val="Arial"/>
        <family val="2"/>
      </rPr>
      <t>(2)</t>
    </r>
  </si>
  <si>
    <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</si>
  <si>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</si>
  <si>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</si>
  <si>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</si>
  <si>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</si>
  <si>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</si>
  <si>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</si>
  <si>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>En cas d’utilització de safates, no es podrà utilitzar paper d’un sol ús per protegir-les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</si>
  <si>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</si>
  <si>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</si>
  <si>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</si>
  <si>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</si>
  <si>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</si>
  <si>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</si>
  <si>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</si>
  <si>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</si>
  <si>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Pasta</t>
  </si>
  <si>
    <t>Arròs</t>
  </si>
  <si>
    <t>Mongeta tendra</t>
  </si>
  <si>
    <t>Enciam (1)</t>
  </si>
  <si>
    <t>Pastanaga</t>
  </si>
  <si>
    <t>Albercoc</t>
  </si>
  <si>
    <r>
      <rPr>
        <b/>
        <sz val="10"/>
        <color theme="1"/>
        <rFont val="Arial"/>
        <family val="2"/>
      </rPr>
      <t>(3</t>
    </r>
    <r>
      <rPr>
        <sz val="10"/>
        <color theme="1"/>
        <rFont val="Arial"/>
        <family val="2"/>
      </rPr>
      <t>)Vermella i groga</t>
    </r>
  </si>
  <si>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Enciam - Diferents varietats segons temporalitat: romà, trocadero, iceberg, meravella...</t>
    </r>
  </si>
  <si>
    <t>Cigrons</t>
  </si>
  <si>
    <t>SI</t>
  </si>
  <si>
    <t>INSTRUCCIONS: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</si>
  <si>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</si>
  <si>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CODI DE VERIFICACIÓ</t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</si>
  <si>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</si>
  <si>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VARIETAT</t>
  </si>
  <si>
    <t>CODI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</si>
</sst>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6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1454817346722"/>
      </right>
      <top/>
      <bottom style="thin">
        <color theme="7" tint="0.39991454817346722"/>
      </bottom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ill="1"/>
    <xf numFmtId="0" fontId="3" fillId="0" borderId="5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0" fillId="5" borderId="10" xfId="0" applyFont="1" applyFill="1" applyBorder="1"/>
    <xf numFmtId="0" fontId="0" fillId="0" borderId="10" xfId="0" applyFont="1" applyBorder="1"/>
    <xf numFmtId="0" fontId="2" fillId="3" borderId="9" xfId="0" applyFont="1" applyFill="1" applyBorder="1" applyAlignment="1">
      <alignment wrapText="1"/>
    </xf>
    <xf numFmtId="0" fontId="2" fillId="3" borderId="9" xfId="0" applyFont="1" applyFill="1" applyBorder="1"/>
    <xf numFmtId="0" fontId="3" fillId="5" borderId="1" xfId="0" applyFont="1" applyFill="1" applyBorder="1"/>
    <xf numFmtId="0" fontId="3" fillId="5" borderId="9" xfId="0" applyFont="1" applyFill="1" applyBorder="1"/>
    <xf numFmtId="0" fontId="3" fillId="0" borderId="1" xfId="0" applyFont="1" applyBorder="1"/>
    <xf numFmtId="0" fontId="3" fillId="0" borderId="9" xfId="0" applyFont="1" applyBorder="1"/>
    <xf numFmtId="0" fontId="2" fillId="3" borderId="10" xfId="0" applyFont="1" applyFill="1" applyBorder="1"/>
    <xf numFmtId="0" fontId="3" fillId="5" borderId="10" xfId="0" applyFont="1" applyFill="1" applyBorder="1"/>
    <xf numFmtId="0" fontId="3" fillId="0" borderId="10" xfId="0" applyFont="1" applyBorder="1"/>
    <xf numFmtId="0" fontId="3" fillId="6" borderId="15" xfId="0" applyFont="1" applyFill="1" applyBorder="1"/>
    <xf numFmtId="0" fontId="3" fillId="6" borderId="12" xfId="0" applyFont="1" applyFill="1" applyBorder="1"/>
    <xf numFmtId="0" fontId="3" fillId="0" borderId="15" xfId="0" applyFont="1" applyBorder="1"/>
    <xf numFmtId="0" fontId="3" fillId="0" borderId="12" xfId="0" applyFont="1" applyBorder="1"/>
    <xf numFmtId="0" fontId="2" fillId="3" borderId="11" xfId="0" applyFont="1" applyFill="1" applyBorder="1"/>
    <xf numFmtId="0" fontId="3" fillId="6" borderId="17" xfId="0" applyFont="1" applyFill="1" applyBorder="1"/>
    <xf numFmtId="0" fontId="3" fillId="0" borderId="17" xfId="0" applyFont="1" applyBorder="1"/>
    <xf numFmtId="0" fontId="3" fillId="2" borderId="13" xfId="0" applyFont="1" applyFill="1" applyBorder="1" applyProtection="1">
      <protection locked="0"/>
    </xf>
    <xf numFmtId="0" fontId="3" fillId="2" borderId="14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3" borderId="21" xfId="0" applyFont="1" applyFill="1" applyBorder="1"/>
    <xf numFmtId="0" fontId="0" fillId="0" borderId="22" xfId="0" applyBorder="1"/>
    <xf numFmtId="0" fontId="3" fillId="0" borderId="5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9" xfId="0" applyFont="1" applyFill="1" applyBorder="1"/>
    <xf numFmtId="0" fontId="0" fillId="0" borderId="19" xfId="0" applyFont="1" applyFill="1" applyBorder="1"/>
    <xf numFmtId="0" fontId="3" fillId="0" borderId="23" xfId="0" applyFont="1" applyFill="1" applyBorder="1"/>
    <xf numFmtId="0" fontId="2" fillId="0" borderId="0" xfId="0" applyFont="1" applyFill="1" applyBorder="1"/>
    <xf numFmtId="0" fontId="7" fillId="0" borderId="24" xfId="1" applyFont="1" applyBorder="1" applyAlignment="1">
      <alignment vertical="center" wrapText="1"/>
    </xf>
    <xf numFmtId="0" fontId="7" fillId="0" borderId="24" xfId="1" applyFont="1" applyBorder="1" applyAlignment="1">
      <alignment horizontal="center" vertical="center" wrapText="1"/>
    </xf>
    <xf numFmtId="0" fontId="8" fillId="2" borderId="20" xfId="0" applyFont="1" applyFill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2" borderId="12" xfId="0" applyFont="1" applyFill="1" applyBorder="1" applyProtection="1">
      <protection locked="0"/>
    </xf>
    <xf numFmtId="0" fontId="3" fillId="0" borderId="25" xfId="0" applyFont="1" applyBorder="1"/>
    <xf numFmtId="0" fontId="10" fillId="0" borderId="0" xfId="0" applyFont="1"/>
    <xf numFmtId="0" fontId="3" fillId="5" borderId="9" xfId="0" applyFont="1" applyFill="1" applyBorder="1" applyAlignment="1">
      <alignment wrapText="1"/>
    </xf>
    <xf numFmtId="0" fontId="0" fillId="2" borderId="20" xfId="0" applyFill="1" applyBorder="1" applyProtection="1">
      <protection locked="0"/>
    </xf>
    <xf numFmtId="0" fontId="1" fillId="4" borderId="6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3" fillId="0" borderId="32" xfId="0" applyFont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5" fillId="2" borderId="35" xfId="0" applyFont="1" applyFill="1" applyBorder="1" applyAlignment="1">
      <alignment horizontal="center" vertical="center"/>
    </xf>
    <xf numFmtId="0" fontId="15" fillId="2" borderId="35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>
      <alignment vertical="center"/>
    </xf>
    <xf numFmtId="0" fontId="11" fillId="0" borderId="0" xfId="0" applyFont="1"/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8D34-77BC-4D53-9563-0B9F9F1833B9}">
  <dimension ref="B3:E15"/>
  <sheetViews>
    <sheetView tabSelected="1" workbookViewId="0">
      <selection activeCell="N5" sqref="N5"/>
    </sheetView>
  </sheetViews>
  <sheetFormatPr defaultRowHeight="12.75" x14ac:dyDescent="0.2"/>
  <cols>
    <col min="1" max="1" width="20.42578125" customWidth="1"/>
    <col min="2" max="2" width="51.140625" customWidth="1"/>
    <col min="3" max="3" width="10.140625" customWidth="1"/>
    <col min="4" max="4" width="14.42578125" customWidth="1"/>
    <col min="5" max="5" width="60.140625" customWidth="1"/>
  </cols>
  <sheetData>
    <row r="3" spans="2:5" ht="20.25" x14ac:dyDescent="0.2">
      <c r="B3" s="73" t="s">
        <v>72</v>
      </c>
      <c r="C3" s="74"/>
      <c r="D3" s="74"/>
      <c r="E3" s="75"/>
    </row>
    <row r="4" spans="2:5" ht="12" customHeight="1" x14ac:dyDescent="0.2">
      <c r="B4" s="76"/>
      <c r="C4" s="77"/>
      <c r="D4" s="77"/>
      <c r="E4" s="78"/>
    </row>
    <row r="5" spans="2:5" ht="198.75" customHeight="1" x14ac:dyDescent="0.2">
      <c r="B5" s="79" t="s">
        <v>73</v>
      </c>
      <c r="C5" s="80"/>
      <c r="D5" s="80"/>
      <c r="E5" s="81"/>
    </row>
    <row r="10" spans="2:5" ht="18" x14ac:dyDescent="0.2">
      <c r="B10" s="82" t="s">
        <v>74</v>
      </c>
      <c r="C10" s="82"/>
      <c r="D10" s="83">
        <f>Res!F15</f>
        <v>0</v>
      </c>
      <c r="E10" s="84" t="s">
        <v>75</v>
      </c>
    </row>
    <row r="15" spans="2:5" ht="39" customHeight="1" x14ac:dyDescent="0.2"/>
  </sheetData>
  <sheetProtection algorithmName="SHA-512" hashValue="mTwtsPbCY3hLcqtu7IkPjwvCVQpJM/VRIR6chiZJgoh8HRGbRK9ln+A2JX5G0ElWOc7YEwaqCPegFjITr2KH5A==" saltValue="11ZlYPW3X3jXyiBDzwf2Kg==" spinCount="100000" sheet="1" objects="1" scenarios="1"/>
  <mergeCells count="4">
    <mergeCell ref="B3:E3"/>
    <mergeCell ref="B4:E4"/>
    <mergeCell ref="B5:E5"/>
    <mergeCell ref="B10:C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sheetPr codeName="Full1"/>
  <dimension ref="E4:Q38"/>
  <sheetViews>
    <sheetView showGridLines="0" workbookViewId="0">
      <selection activeCell="E5" sqref="E5"/>
    </sheetView>
  </sheetViews>
  <sheetFormatPr defaultRowHeight="12.75" x14ac:dyDescent="0.2"/>
  <cols>
    <col min="2" max="2" width="4" customWidth="1"/>
    <col min="3" max="3" width="4.140625" customWidth="1"/>
    <col min="4" max="4" width="4.7109375" customWidth="1"/>
    <col min="5" max="5" width="31.5703125" customWidth="1"/>
    <col min="6" max="6" width="17.5703125" customWidth="1"/>
    <col min="7" max="7" width="9.140625" hidden="1" customWidth="1"/>
    <col min="9" max="9" width="29.42578125" customWidth="1"/>
    <col min="10" max="10" width="29.85546875" customWidth="1"/>
    <col min="11" max="11" width="18.7109375" customWidth="1"/>
    <col min="12" max="12" width="9.140625" hidden="1" customWidth="1"/>
    <col min="13" max="13" width="4" customWidth="1"/>
    <col min="14" max="14" width="19.5703125" bestFit="1" customWidth="1"/>
    <col min="15" max="15" width="9" bestFit="1" customWidth="1"/>
    <col min="16" max="16" width="10.42578125" hidden="1" customWidth="1"/>
    <col min="17" max="17" width="8.7109375" customWidth="1"/>
  </cols>
  <sheetData>
    <row r="4" spans="5:17" x14ac:dyDescent="0.2">
      <c r="E4" s="38" t="s">
        <v>61</v>
      </c>
    </row>
    <row r="5" spans="5:17" x14ac:dyDescent="0.2">
      <c r="E5" s="50"/>
    </row>
    <row r="6" spans="5:17" x14ac:dyDescent="0.2">
      <c r="E6" s="47"/>
    </row>
    <row r="9" spans="5:17" ht="30" customHeight="1" x14ac:dyDescent="0.2">
      <c r="E9" s="2" t="s">
        <v>20</v>
      </c>
      <c r="F9" s="18" t="s">
        <v>18</v>
      </c>
      <c r="G9" s="19" t="s">
        <v>17</v>
      </c>
      <c r="H9" s="19" t="s">
        <v>25</v>
      </c>
      <c r="I9" s="19" t="s">
        <v>49</v>
      </c>
      <c r="J9" s="19" t="s">
        <v>50</v>
      </c>
      <c r="K9" s="19" t="s">
        <v>51</v>
      </c>
      <c r="L9" s="24" t="s">
        <v>23</v>
      </c>
      <c r="N9" s="2" t="s">
        <v>29</v>
      </c>
      <c r="O9" s="38" t="s">
        <v>52</v>
      </c>
      <c r="P9" s="24" t="s">
        <v>23</v>
      </c>
      <c r="Q9" s="1"/>
    </row>
    <row r="10" spans="5:17" x14ac:dyDescent="0.2">
      <c r="E10" s="20" t="s">
        <v>21</v>
      </c>
      <c r="F10" s="21" t="s">
        <v>62</v>
      </c>
      <c r="G10" s="21">
        <v>1.8</v>
      </c>
      <c r="H10" s="34"/>
      <c r="I10" s="51"/>
      <c r="J10" s="51"/>
      <c r="K10" s="51"/>
      <c r="L10" s="25" t="str">
        <f t="shared" ref="L10:L15" si="0">IF(H10="SI",G10," ")</f>
        <v xml:space="preserve"> </v>
      </c>
      <c r="N10" s="29" t="s">
        <v>36</v>
      </c>
      <c r="O10" s="62"/>
      <c r="P10" s="39">
        <f>IF(O10=8,5,IF(O10=7,3,IF(O10=6,2,0)))</f>
        <v>0</v>
      </c>
      <c r="Q10" s="10"/>
    </row>
    <row r="11" spans="5:17" x14ac:dyDescent="0.2">
      <c r="E11" s="22" t="s">
        <v>21</v>
      </c>
      <c r="F11" s="23" t="s">
        <v>63</v>
      </c>
      <c r="G11" s="23">
        <v>1.8</v>
      </c>
      <c r="H11" s="34"/>
      <c r="I11" s="51"/>
      <c r="J11" s="51"/>
      <c r="K11" s="51"/>
      <c r="L11" s="26" t="str">
        <f t="shared" si="0"/>
        <v xml:space="preserve"> </v>
      </c>
      <c r="P11" s="39">
        <f>IF(O11=4,5,IF(O11=3,3,IF(O11=2,2,0)))</f>
        <v>0</v>
      </c>
      <c r="Q11" s="10"/>
    </row>
    <row r="12" spans="5:17" x14ac:dyDescent="0.2">
      <c r="E12" s="20" t="s">
        <v>21</v>
      </c>
      <c r="F12" s="21" t="s">
        <v>70</v>
      </c>
      <c r="G12" s="21">
        <v>1.8</v>
      </c>
      <c r="H12" s="34"/>
      <c r="I12" s="51"/>
      <c r="J12" s="51"/>
      <c r="K12" s="51"/>
      <c r="L12" s="25" t="str">
        <f t="shared" si="0"/>
        <v xml:space="preserve"> </v>
      </c>
      <c r="P12" s="39">
        <f>IF(O12=4,5,IF(O12=3,3,IF(O12=2,2,0)))</f>
        <v>0</v>
      </c>
      <c r="Q12" s="10"/>
    </row>
    <row r="13" spans="5:17" x14ac:dyDescent="0.2">
      <c r="E13" s="22" t="s">
        <v>21</v>
      </c>
      <c r="F13" s="23" t="s">
        <v>0</v>
      </c>
      <c r="G13" s="23">
        <v>1.8</v>
      </c>
      <c r="H13" s="34"/>
      <c r="I13" s="51"/>
      <c r="J13" s="51"/>
      <c r="K13" s="51"/>
      <c r="L13" s="26" t="str">
        <f t="shared" si="0"/>
        <v xml:space="preserve"> </v>
      </c>
      <c r="P13">
        <f>SUM(P10:P12)</f>
        <v>0</v>
      </c>
      <c r="Q13" s="1"/>
    </row>
    <row r="14" spans="5:17" x14ac:dyDescent="0.2">
      <c r="E14" s="20" t="s">
        <v>22</v>
      </c>
      <c r="F14" s="21" t="s">
        <v>3</v>
      </c>
      <c r="G14" s="21">
        <v>2.1</v>
      </c>
      <c r="H14" s="34"/>
      <c r="I14" s="51"/>
      <c r="J14" s="51"/>
      <c r="K14" s="51"/>
      <c r="L14" s="25" t="str">
        <f t="shared" si="0"/>
        <v xml:space="preserve"> </v>
      </c>
      <c r="Q14" s="10"/>
    </row>
    <row r="15" spans="5:17" x14ac:dyDescent="0.2">
      <c r="E15" s="22" t="s">
        <v>26</v>
      </c>
      <c r="F15" s="23" t="s">
        <v>64</v>
      </c>
      <c r="G15" s="23">
        <v>1.8</v>
      </c>
      <c r="H15" s="34"/>
      <c r="I15" s="51"/>
      <c r="J15" s="51"/>
      <c r="K15" s="51"/>
      <c r="L15" s="26" t="str">
        <f t="shared" si="0"/>
        <v xml:space="preserve"> </v>
      </c>
      <c r="Q15" s="7"/>
    </row>
    <row r="16" spans="5:17" x14ac:dyDescent="0.2">
      <c r="L16" s="44">
        <f>SUM(L10:L15)</f>
        <v>0</v>
      </c>
      <c r="Q16" s="1"/>
    </row>
    <row r="17" spans="5:17" x14ac:dyDescent="0.2">
      <c r="Q17" s="10"/>
    </row>
    <row r="18" spans="5:17" ht="26.25" customHeight="1" x14ac:dyDescent="0.2">
      <c r="E18" s="2" t="s">
        <v>20</v>
      </c>
      <c r="F18" s="18" t="s">
        <v>48</v>
      </c>
      <c r="G18" s="19" t="s">
        <v>17</v>
      </c>
      <c r="H18" s="19" t="s">
        <v>25</v>
      </c>
      <c r="I18" s="19" t="s">
        <v>49</v>
      </c>
      <c r="J18" s="19" t="s">
        <v>50</v>
      </c>
      <c r="K18" s="19" t="s">
        <v>51</v>
      </c>
      <c r="L18" s="24" t="s">
        <v>23</v>
      </c>
      <c r="Q18" s="7"/>
    </row>
    <row r="19" spans="5:17" ht="24" x14ac:dyDescent="0.2">
      <c r="E19" s="20" t="s">
        <v>26</v>
      </c>
      <c r="F19" s="61" t="s">
        <v>24</v>
      </c>
      <c r="G19" s="21">
        <v>2</v>
      </c>
      <c r="H19" s="35"/>
      <c r="I19" s="51"/>
      <c r="J19" s="51"/>
      <c r="K19" s="51"/>
      <c r="L19" s="16" t="str">
        <f t="shared" ref="L19:L23" si="1">IF(H19="SI",G19," ")</f>
        <v xml:space="preserve"> </v>
      </c>
      <c r="Q19" s="7"/>
    </row>
    <row r="20" spans="5:17" x14ac:dyDescent="0.2">
      <c r="E20" s="22" t="s">
        <v>26</v>
      </c>
      <c r="F20" s="23" t="s">
        <v>65</v>
      </c>
      <c r="G20" s="23">
        <v>2</v>
      </c>
      <c r="H20" s="35"/>
      <c r="I20" s="51"/>
      <c r="J20" s="51"/>
      <c r="K20" s="51"/>
      <c r="L20" s="17" t="str">
        <f t="shared" si="1"/>
        <v xml:space="preserve"> </v>
      </c>
    </row>
    <row r="21" spans="5:17" x14ac:dyDescent="0.2">
      <c r="E21" s="20" t="s">
        <v>26</v>
      </c>
      <c r="F21" s="21" t="s">
        <v>66</v>
      </c>
      <c r="G21" s="21">
        <v>2</v>
      </c>
      <c r="H21" s="35"/>
      <c r="I21" s="51"/>
      <c r="J21" s="51"/>
      <c r="K21" s="51"/>
      <c r="L21" s="16" t="str">
        <f t="shared" si="1"/>
        <v xml:space="preserve"> </v>
      </c>
    </row>
    <row r="22" spans="5:17" x14ac:dyDescent="0.2">
      <c r="E22" s="22" t="s">
        <v>22</v>
      </c>
      <c r="F22" s="23" t="s">
        <v>2</v>
      </c>
      <c r="G22" s="23">
        <v>3.5</v>
      </c>
      <c r="H22" s="35"/>
      <c r="I22" s="51"/>
      <c r="J22" s="51"/>
      <c r="K22" s="51"/>
      <c r="L22" s="17" t="str">
        <f t="shared" si="1"/>
        <v xml:space="preserve"> </v>
      </c>
    </row>
    <row r="23" spans="5:17" x14ac:dyDescent="0.2">
      <c r="E23" s="20" t="s">
        <v>22</v>
      </c>
      <c r="F23" s="21" t="s">
        <v>3</v>
      </c>
      <c r="G23" s="21">
        <v>2.5</v>
      </c>
      <c r="H23" s="35"/>
      <c r="I23" s="51"/>
      <c r="J23" s="51"/>
      <c r="K23" s="51"/>
      <c r="L23" s="16" t="str">
        <f t="shared" si="1"/>
        <v xml:space="preserve"> </v>
      </c>
    </row>
    <row r="24" spans="5:17" x14ac:dyDescent="0.2">
      <c r="L24" s="45">
        <f>SUM(L19:L23)</f>
        <v>0</v>
      </c>
    </row>
    <row r="26" spans="5:17" ht="24.75" customHeight="1" x14ac:dyDescent="0.2">
      <c r="E26" s="2" t="s">
        <v>20</v>
      </c>
      <c r="F26" s="18" t="s">
        <v>47</v>
      </c>
      <c r="G26" s="19" t="s">
        <v>17</v>
      </c>
      <c r="H26" s="31" t="s">
        <v>25</v>
      </c>
      <c r="I26" s="19" t="s">
        <v>49</v>
      </c>
      <c r="J26" s="19" t="s">
        <v>50</v>
      </c>
      <c r="K26" s="19" t="s">
        <v>51</v>
      </c>
      <c r="L26" s="24" t="s">
        <v>23</v>
      </c>
    </row>
    <row r="27" spans="5:17" x14ac:dyDescent="0.2">
      <c r="E27" s="27" t="s">
        <v>22</v>
      </c>
      <c r="F27" s="28" t="s">
        <v>1</v>
      </c>
      <c r="G27" s="28">
        <v>0.7</v>
      </c>
      <c r="H27" s="36"/>
      <c r="I27" s="51"/>
      <c r="J27" s="51"/>
      <c r="K27" s="51"/>
      <c r="L27" s="32" t="str">
        <f t="shared" ref="L27:L34" si="2">IF(H27="SI",G27," ")</f>
        <v xml:space="preserve"> </v>
      </c>
    </row>
    <row r="28" spans="5:17" x14ac:dyDescent="0.2">
      <c r="E28" s="29" t="s">
        <v>22</v>
      </c>
      <c r="F28" s="30" t="s">
        <v>27</v>
      </c>
      <c r="G28" s="30">
        <v>0.7</v>
      </c>
      <c r="H28" s="36"/>
      <c r="I28" s="51"/>
      <c r="J28" s="51"/>
      <c r="K28" s="51"/>
      <c r="L28" s="33" t="str">
        <f t="shared" si="2"/>
        <v xml:space="preserve"> </v>
      </c>
    </row>
    <row r="29" spans="5:17" x14ac:dyDescent="0.2">
      <c r="E29" s="27" t="s">
        <v>22</v>
      </c>
      <c r="F29" s="28" t="s">
        <v>28</v>
      </c>
      <c r="G29" s="28">
        <v>1</v>
      </c>
      <c r="H29" s="37"/>
      <c r="I29" s="51"/>
      <c r="J29" s="51"/>
      <c r="K29" s="51"/>
      <c r="L29" s="32" t="str">
        <f t="shared" si="2"/>
        <v xml:space="preserve"> </v>
      </c>
    </row>
    <row r="30" spans="5:17" x14ac:dyDescent="0.2">
      <c r="E30" s="29" t="s">
        <v>22</v>
      </c>
      <c r="F30" s="30" t="s">
        <v>67</v>
      </c>
      <c r="G30" s="59">
        <v>1</v>
      </c>
      <c r="H30" s="58"/>
      <c r="I30" s="51"/>
      <c r="J30" s="51"/>
      <c r="K30" s="51"/>
      <c r="L30" s="33" t="str">
        <f t="shared" si="2"/>
        <v xml:space="preserve"> </v>
      </c>
    </row>
    <row r="31" spans="5:17" x14ac:dyDescent="0.2">
      <c r="E31" s="27" t="s">
        <v>26</v>
      </c>
      <c r="F31" s="28" t="s">
        <v>4</v>
      </c>
      <c r="G31" s="28">
        <v>0.9</v>
      </c>
      <c r="H31" s="36"/>
      <c r="I31" s="51"/>
      <c r="J31" s="51"/>
      <c r="K31" s="51"/>
      <c r="L31" s="32" t="str">
        <f t="shared" si="2"/>
        <v xml:space="preserve"> </v>
      </c>
    </row>
    <row r="32" spans="5:17" x14ac:dyDescent="0.2">
      <c r="E32" s="29" t="s">
        <v>26</v>
      </c>
      <c r="F32" s="30" t="s">
        <v>19</v>
      </c>
      <c r="G32" s="30">
        <v>0.9</v>
      </c>
      <c r="H32" s="36"/>
      <c r="I32" s="51"/>
      <c r="J32" s="51"/>
      <c r="K32" s="51"/>
      <c r="L32" s="33" t="str">
        <f t="shared" si="2"/>
        <v xml:space="preserve"> </v>
      </c>
    </row>
    <row r="33" spans="5:12" x14ac:dyDescent="0.2">
      <c r="E33" s="27" t="s">
        <v>26</v>
      </c>
      <c r="F33" s="28" t="s">
        <v>5</v>
      </c>
      <c r="G33" s="28">
        <v>0.9</v>
      </c>
      <c r="H33" s="36"/>
      <c r="I33" s="51"/>
      <c r="J33" s="51"/>
      <c r="K33" s="51"/>
      <c r="L33" s="32" t="str">
        <f t="shared" si="2"/>
        <v xml:space="preserve"> </v>
      </c>
    </row>
    <row r="34" spans="5:12" x14ac:dyDescent="0.2">
      <c r="E34" s="29" t="s">
        <v>26</v>
      </c>
      <c r="F34" s="30" t="s">
        <v>6</v>
      </c>
      <c r="G34" s="30">
        <v>0.9</v>
      </c>
      <c r="H34" s="36"/>
      <c r="I34" s="51"/>
      <c r="J34" s="51"/>
      <c r="K34" s="51"/>
      <c r="L34" s="33" t="str">
        <f t="shared" si="2"/>
        <v xml:space="preserve"> </v>
      </c>
    </row>
    <row r="35" spans="5:12" x14ac:dyDescent="0.2">
      <c r="L35" s="46">
        <f>SUM(L27:L34)</f>
        <v>0</v>
      </c>
    </row>
    <row r="37" spans="5:12" x14ac:dyDescent="0.2">
      <c r="E37" t="s">
        <v>69</v>
      </c>
    </row>
    <row r="38" spans="5:12" x14ac:dyDescent="0.2">
      <c r="E38" s="60" t="s">
        <v>68</v>
      </c>
    </row>
  </sheetData>
  <sheetProtection algorithmName="SHA-512" hashValue="F+ineddOdTRDk+9DYirAHEkmXsioQ3ARaVQZK0pVIxUjAifLfoB7QShwRj6QMkzR+Dsq0hCRW2dAG935yTuC2Q==" saltValue="g7g6URR0zbJ3isL3d3DWeg==" spinCount="100000" sheet="1" objects="1" scenarios="1" selectLockedCells="1"/>
  <protectedRanges>
    <protectedRange algorithmName="SHA-512" hashValue="39mgxM9zg5pSX5uzprjtZchE0aJXLdu9y5OXTdHHVegpVvbw7frgNnmBy+4T0qPDCF1pGfChPP+pvAiOjW1iiA==" saltValue="5S47+e5djYO+wcwvCC9FKw==" spinCount="100000" sqref="H12:K13" name="Aliments_8"/>
    <protectedRange algorithmName="SHA-512" hashValue="39mgxM9zg5pSX5uzprjtZchE0aJXLdu9y5OXTdHHVegpVvbw7frgNnmBy+4T0qPDCF1pGfChPP+pvAiOjW1iiA==" saltValue="5S47+e5djYO+wcwvCC9FKw==" spinCount="100000" sqref="H14:K14" name="Aliments_9"/>
    <protectedRange algorithmName="SHA-512" hashValue="39mgxM9zg5pSX5uzprjtZchE0aJXLdu9y5OXTdHHVegpVvbw7frgNnmBy+4T0qPDCF1pGfChPP+pvAiOjW1iiA==" saltValue="5S47+e5djYO+wcwvCC9FKw==" spinCount="100000" sqref="H15:K15" name="Aliments_10"/>
    <protectedRange algorithmName="SHA-512" hashValue="39mgxM9zg5pSX5uzprjtZchE0aJXLdu9y5OXTdHHVegpVvbw7frgNnmBy+4T0qPDCF1pGfChPP+pvAiOjW1iiA==" saltValue="5S47+e5djYO+wcwvCC9FKw==" spinCount="100000" sqref="H19:K21 I27:K34" name="Aliments_15"/>
    <protectedRange algorithmName="SHA-512" hashValue="39mgxM9zg5pSX5uzprjtZchE0aJXLdu9y5OXTdHHVegpVvbw7frgNnmBy+4T0qPDCF1pGfChPP+pvAiOjW1iiA==" saltValue="5S47+e5djYO+wcwvCC9FKw==" spinCount="100000" sqref="H22:K23" name="Aliments_16"/>
    <protectedRange algorithmName="SHA-512" hashValue="39mgxM9zg5pSX5uzprjtZchE0aJXLdu9y5OXTdHHVegpVvbw7frgNnmBy+4T0qPDCF1pGfChPP+pvAiOjW1iiA==" saltValue="5S47+e5djYO+wcwvCC9FKw==" spinCount="100000" sqref="H27:H28" name="Aliments_22"/>
    <protectedRange algorithmName="SHA-512" hashValue="39mgxM9zg5pSX5uzprjtZchE0aJXLdu9y5OXTdHHVegpVvbw7frgNnmBy+4T0qPDCF1pGfChPP+pvAiOjW1iiA==" saltValue="5S47+e5djYO+wcwvCC9FKw==" spinCount="100000" sqref="H29:H30" name="Aliments_23"/>
    <protectedRange algorithmName="SHA-512" hashValue="39mgxM9zg5pSX5uzprjtZchE0aJXLdu9y5OXTdHHVegpVvbw7frgNnmBy+4T0qPDCF1pGfChPP+pvAiOjW1iiA==" saltValue="5S47+e5djYO+wcwvCC9FKw==" spinCount="100000" sqref="H31" name="Aliments_24"/>
    <protectedRange algorithmName="SHA-512" hashValue="39mgxM9zg5pSX5uzprjtZchE0aJXLdu9y5OXTdHHVegpVvbw7frgNnmBy+4T0qPDCF1pGfChPP+pvAiOjW1iiA==" saltValue="5S47+e5djYO+wcwvCC9FKw==" spinCount="100000" sqref="H32:H34" name="Aliments_25"/>
  </protectedRanges>
  <dataValidations count="2">
    <dataValidation type="list" allowBlank="1" showInputMessage="1" showErrorMessage="1" sqref="H19:H23 H10:H15 H27:H34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sheetPr codeName="Full2"/>
  <dimension ref="E3:I23"/>
  <sheetViews>
    <sheetView showGridLines="0" workbookViewId="0">
      <selection activeCell="H21" sqref="H21"/>
    </sheetView>
  </sheetViews>
  <sheetFormatPr defaultRowHeight="12.75" x14ac:dyDescent="0.2"/>
  <cols>
    <col min="5" max="5" width="56.85546875" customWidth="1"/>
    <col min="6" max="6" width="51.28515625" customWidth="1"/>
    <col min="7" max="7" width="9.140625" hidden="1" customWidth="1"/>
    <col min="8" max="8" width="11.7109375" customWidth="1"/>
    <col min="9" max="9" width="15" hidden="1" customWidth="1"/>
  </cols>
  <sheetData>
    <row r="3" spans="5:9" ht="13.5" thickBot="1" x14ac:dyDescent="0.25"/>
    <row r="4" spans="5:9" ht="31.5" customHeight="1" thickBot="1" x14ac:dyDescent="0.25">
      <c r="E4" s="63" t="s">
        <v>32</v>
      </c>
      <c r="F4" s="64"/>
      <c r="G4" s="14" t="s">
        <v>17</v>
      </c>
      <c r="H4" s="9" t="s">
        <v>7</v>
      </c>
      <c r="I4" s="9" t="s">
        <v>30</v>
      </c>
    </row>
    <row r="5" spans="5:9" ht="24.95" customHeight="1" thickBot="1" x14ac:dyDescent="0.25">
      <c r="E5" s="5" t="s">
        <v>8</v>
      </c>
      <c r="F5" s="15" t="s">
        <v>37</v>
      </c>
      <c r="G5" s="52">
        <v>1</v>
      </c>
      <c r="H5" s="11"/>
      <c r="I5" s="3" t="str">
        <f t="shared" ref="I5" si="0">IF(H5="SI",G5," ")</f>
        <v xml:space="preserve"> </v>
      </c>
    </row>
    <row r="6" spans="5:9" ht="42.75" customHeight="1" thickBot="1" x14ac:dyDescent="0.25">
      <c r="E6" s="5" t="s">
        <v>9</v>
      </c>
      <c r="F6" s="5" t="s">
        <v>38</v>
      </c>
      <c r="G6" s="53">
        <v>0.5</v>
      </c>
      <c r="H6" s="12"/>
      <c r="I6" s="6" t="str">
        <f>IF(H6="SI",G6," ")</f>
        <v xml:space="preserve"> </v>
      </c>
    </row>
    <row r="7" spans="5:9" ht="27" customHeight="1" thickBot="1" x14ac:dyDescent="0.25">
      <c r="E7" s="40" t="s">
        <v>53</v>
      </c>
      <c r="F7" s="5" t="s">
        <v>39</v>
      </c>
      <c r="G7" s="54">
        <v>1</v>
      </c>
      <c r="H7" s="13"/>
      <c r="I7" s="6" t="str">
        <f>IF(H7="SI",G7," ")</f>
        <v xml:space="preserve"> </v>
      </c>
    </row>
    <row r="8" spans="5:9" ht="28.5" customHeight="1" x14ac:dyDescent="0.2">
      <c r="E8" s="41"/>
      <c r="I8" s="42">
        <f>SUM(I5:I7)</f>
        <v>0</v>
      </c>
    </row>
    <row r="10" spans="5:9" ht="13.5" thickBot="1" x14ac:dyDescent="0.25"/>
    <row r="11" spans="5:9" ht="27.75" customHeight="1" thickBot="1" x14ac:dyDescent="0.25">
      <c r="E11" s="65" t="s">
        <v>33</v>
      </c>
      <c r="F11" s="66"/>
      <c r="G11" s="14" t="s">
        <v>17</v>
      </c>
      <c r="H11" s="9" t="s">
        <v>7</v>
      </c>
      <c r="I11" s="9" t="s">
        <v>31</v>
      </c>
    </row>
    <row r="12" spans="5:9" ht="13.5" thickBot="1" x14ac:dyDescent="0.25">
      <c r="E12" s="71" t="s">
        <v>10</v>
      </c>
      <c r="F12" s="4" t="s">
        <v>40</v>
      </c>
      <c r="G12" s="55">
        <v>0.2</v>
      </c>
      <c r="H12" s="12"/>
      <c r="I12" s="6" t="str">
        <f t="shared" ref="I12:I14" si="1">IF(H12="SI",G12," ")</f>
        <v xml:space="preserve"> </v>
      </c>
    </row>
    <row r="13" spans="5:9" ht="13.5" thickBot="1" x14ac:dyDescent="0.25">
      <c r="E13" s="72"/>
      <c r="F13" s="4" t="s">
        <v>41</v>
      </c>
      <c r="G13" s="55">
        <v>0.2</v>
      </c>
      <c r="H13" s="12"/>
      <c r="I13" s="6" t="str">
        <f t="shared" si="1"/>
        <v xml:space="preserve"> </v>
      </c>
    </row>
    <row r="14" spans="5:9" ht="24.75" thickBot="1" x14ac:dyDescent="0.25">
      <c r="E14" s="5" t="s">
        <v>11</v>
      </c>
      <c r="F14" s="5" t="s">
        <v>12</v>
      </c>
      <c r="G14" s="56">
        <v>9</v>
      </c>
      <c r="H14" s="12"/>
      <c r="I14" s="6" t="str">
        <f t="shared" si="1"/>
        <v xml:space="preserve"> </v>
      </c>
    </row>
    <row r="15" spans="5:9" ht="22.5" customHeight="1" x14ac:dyDescent="0.2">
      <c r="I15" s="43">
        <f>SUM(I12:I14)</f>
        <v>0</v>
      </c>
    </row>
    <row r="16" spans="5:9" ht="13.5" thickBot="1" x14ac:dyDescent="0.25"/>
    <row r="17" spans="5:9" ht="60" customHeight="1" thickBot="1" x14ac:dyDescent="0.25">
      <c r="E17" s="67" t="s">
        <v>34</v>
      </c>
      <c r="F17" s="68"/>
      <c r="G17" s="14" t="s">
        <v>17</v>
      </c>
      <c r="H17" s="9" t="s">
        <v>7</v>
      </c>
      <c r="I17" s="9" t="s">
        <v>35</v>
      </c>
    </row>
    <row r="18" spans="5:9" ht="24.75" thickBot="1" x14ac:dyDescent="0.25">
      <c r="E18" s="69" t="s">
        <v>13</v>
      </c>
      <c r="F18" s="4" t="s">
        <v>42</v>
      </c>
      <c r="G18" s="55">
        <v>1</v>
      </c>
      <c r="H18" s="12"/>
      <c r="I18" s="6" t="str">
        <f t="shared" ref="I18:I22" si="2">IF(H18="SI",G18," ")</f>
        <v xml:space="preserve"> </v>
      </c>
    </row>
    <row r="19" spans="5:9" ht="24.75" thickBot="1" x14ac:dyDescent="0.25">
      <c r="E19" s="70"/>
      <c r="F19" s="4" t="s">
        <v>43</v>
      </c>
      <c r="G19" s="55">
        <v>1</v>
      </c>
      <c r="H19" s="12"/>
      <c r="I19" s="6" t="str">
        <f t="shared" si="2"/>
        <v xml:space="preserve"> </v>
      </c>
    </row>
    <row r="20" spans="5:9" ht="24.75" thickBot="1" x14ac:dyDescent="0.25">
      <c r="E20" s="5" t="s">
        <v>14</v>
      </c>
      <c r="F20" s="4" t="s">
        <v>44</v>
      </c>
      <c r="G20" s="55">
        <v>1</v>
      </c>
      <c r="H20" s="12"/>
      <c r="I20" s="6" t="str">
        <f t="shared" si="2"/>
        <v xml:space="preserve"> </v>
      </c>
    </row>
    <row r="21" spans="5:9" ht="24.75" thickBot="1" x14ac:dyDescent="0.25">
      <c r="E21" s="57" t="s">
        <v>15</v>
      </c>
      <c r="F21" s="4" t="s">
        <v>45</v>
      </c>
      <c r="G21" s="55">
        <v>2</v>
      </c>
      <c r="H21" s="12"/>
      <c r="I21" s="6" t="str">
        <f t="shared" si="2"/>
        <v xml:space="preserve"> </v>
      </c>
    </row>
    <row r="22" spans="5:9" ht="24.75" thickBot="1" x14ac:dyDescent="0.25">
      <c r="E22" s="8" t="s">
        <v>16</v>
      </c>
      <c r="F22" s="5" t="s">
        <v>46</v>
      </c>
      <c r="G22" s="53">
        <v>1</v>
      </c>
      <c r="H22" s="12"/>
      <c r="I22" s="6" t="str">
        <f t="shared" si="2"/>
        <v xml:space="preserve"> </v>
      </c>
    </row>
    <row r="23" spans="5:9" ht="27.75" customHeight="1" x14ac:dyDescent="0.2">
      <c r="I23" s="42">
        <f>SUM(I18:I22)</f>
        <v>0</v>
      </c>
    </row>
  </sheetData>
  <sheetProtection algorithmName="SHA-512" hashValue="BtQsf438ndkyCgmFV1xPnoIGYzSXDH5+cTqNmOVf4c4znQ6o9SBO+VOjK2lSyGScseeCl3fILbG4VbRKU5Ypbw==" saltValue="mAnWdg/1YdEl7vLUaMTFGQ==" spinCount="100000" sheet="1" objects="1" scenarios="1" selectLockedCells="1"/>
  <mergeCells count="5">
    <mergeCell ref="E4:F4"/>
    <mergeCell ref="E11:F11"/>
    <mergeCell ref="E17:F17"/>
    <mergeCell ref="E18:E19"/>
    <mergeCell ref="E12:E13"/>
  </mergeCells>
  <dataValidations count="1">
    <dataValidation type="list" allowBlank="1" showInputMessage="1" showErrorMessage="1" sqref="H5:H7 H12:H14 H18:H22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sheetPr codeName="Full3"/>
  <dimension ref="E6:M15"/>
  <sheetViews>
    <sheetView workbookViewId="0">
      <selection activeCell="I23" sqref="I23"/>
    </sheetView>
  </sheetViews>
  <sheetFormatPr defaultRowHeight="12.75" x14ac:dyDescent="0.2"/>
  <cols>
    <col min="5" max="5" width="23.42578125" customWidth="1"/>
    <col min="6" max="6" width="24.140625" customWidth="1"/>
    <col min="7" max="7" width="12.28515625" customWidth="1"/>
    <col min="8" max="8" width="23.140625" customWidth="1"/>
    <col min="9" max="9" width="12.42578125" customWidth="1"/>
    <col min="10" max="10" width="21.140625" customWidth="1"/>
    <col min="11" max="11" width="19.7109375" customWidth="1"/>
    <col min="12" max="12" width="15.5703125" customWidth="1"/>
  </cols>
  <sheetData>
    <row r="6" spans="5:13" ht="13.5" thickBot="1" x14ac:dyDescent="0.25"/>
    <row r="7" spans="5:13" ht="25.5" thickTop="1" thickBot="1" x14ac:dyDescent="0.25">
      <c r="F7" s="49" t="s">
        <v>54</v>
      </c>
      <c r="G7" s="49" t="s">
        <v>55</v>
      </c>
      <c r="H7" s="48" t="s">
        <v>56</v>
      </c>
      <c r="I7" s="48" t="s">
        <v>57</v>
      </c>
      <c r="J7" s="48" t="s">
        <v>58</v>
      </c>
      <c r="K7" s="48" t="s">
        <v>59</v>
      </c>
      <c r="L7" s="48" t="s">
        <v>60</v>
      </c>
    </row>
    <row r="8" spans="5:13" ht="13.5" thickTop="1" x14ac:dyDescent="0.2">
      <c r="E8">
        <f>FAliments!E5</f>
        <v>0</v>
      </c>
      <c r="F8">
        <f>FAliments!L16</f>
        <v>0</v>
      </c>
      <c r="G8">
        <f>FAliments!L24</f>
        <v>0</v>
      </c>
      <c r="H8">
        <f>FAliments!L35</f>
        <v>0</v>
      </c>
      <c r="I8">
        <f>FAliments!P13</f>
        <v>0</v>
      </c>
      <c r="J8">
        <f>FPlans!I8</f>
        <v>0</v>
      </c>
      <c r="K8">
        <f>FPlans!I15</f>
        <v>0</v>
      </c>
      <c r="L8">
        <f>FPlans!I23</f>
        <v>0</v>
      </c>
      <c r="M8">
        <f>SUM(F8:L8)</f>
        <v>0</v>
      </c>
    </row>
    <row r="13" spans="5:13" x14ac:dyDescent="0.2">
      <c r="E13" t="s">
        <v>71</v>
      </c>
      <c r="F13">
        <f>COUNTIF(FAliments!H10:H34,"SI")+COUNTIF(FPlans!H5:H22,"SI")</f>
        <v>0</v>
      </c>
    </row>
    <row r="14" spans="5:13" x14ac:dyDescent="0.2">
      <c r="E14" t="s">
        <v>76</v>
      </c>
      <c r="F14">
        <f>FAliments!P10</f>
        <v>0</v>
      </c>
    </row>
    <row r="15" spans="5:13" x14ac:dyDescent="0.2">
      <c r="E15" s="85" t="s">
        <v>77</v>
      </c>
      <c r="F15" s="85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Instruccions</vt:lpstr>
      <vt:lpstr>FAliments</vt:lpstr>
      <vt:lpstr>FPlans</vt:lpstr>
      <vt:lpstr>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2026-02-04T11:40:21Z</dcterms:modified>
</cp:coreProperties>
</file>