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Oferta de preus òfset"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2" i="1" l="1"/>
  <c r="T13" i="1"/>
  <c r="T14" i="1"/>
  <c r="T15" i="1"/>
  <c r="T16" i="1"/>
  <c r="T17" i="1"/>
  <c r="T18" i="1"/>
  <c r="T19" i="1"/>
  <c r="T20" i="1"/>
  <c r="T21" i="1"/>
  <c r="T22" i="1"/>
  <c r="T23" i="1"/>
  <c r="T24" i="1"/>
  <c r="T25" i="1"/>
  <c r="T11" i="1"/>
  <c r="T26" i="1" l="1"/>
  <c r="Q22" i="1" l="1"/>
  <c r="Q23" i="1"/>
  <c r="Q24" i="1"/>
  <c r="Q25" i="1"/>
  <c r="Q21" i="1"/>
  <c r="Q20" i="1"/>
  <c r="Q19" i="1"/>
  <c r="Q18" i="1"/>
  <c r="Q11" i="1" l="1"/>
  <c r="Q15" i="1" l="1"/>
  <c r="Q17" i="1" l="1"/>
  <c r="Q16" i="1"/>
  <c r="Q14" i="1"/>
  <c r="Q13" i="1" l="1"/>
  <c r="Q12" i="1"/>
  <c r="Q26" i="1" l="1"/>
</calcChain>
</file>

<file path=xl/sharedStrings.xml><?xml version="1.0" encoding="utf-8"?>
<sst xmlns="http://schemas.openxmlformats.org/spreadsheetml/2006/main" count="186" uniqueCount="100">
  <si>
    <t>DESCRIPCIÓ PRODUCTES IMPRESSIÓ ÒFSET</t>
  </si>
  <si>
    <t>Tipus impressió</t>
  </si>
  <si>
    <t>Paper</t>
  </si>
  <si>
    <t xml:space="preserve">Gramatge </t>
  </si>
  <si>
    <t>Mides</t>
  </si>
  <si>
    <t>Tintes</t>
  </si>
  <si>
    <t>Postimpressió</t>
  </si>
  <si>
    <t>Periodicitat</t>
  </si>
  <si>
    <t xml:space="preserve">Nº de comandes </t>
  </si>
  <si>
    <t xml:space="preserve">Models </t>
  </si>
  <si>
    <t>Quantitats</t>
  </si>
  <si>
    <r>
      <t xml:space="preserve">Preu unitari màxim 
(sense IVA) </t>
    </r>
    <r>
      <rPr>
        <b/>
        <vertAlign val="superscript"/>
        <sz val="10"/>
        <color theme="1"/>
        <rFont val="Arial"/>
        <family val="2"/>
      </rPr>
      <t>*5</t>
    </r>
  </si>
  <si>
    <t xml:space="preserve">Previsió anual d'unitats </t>
  </si>
  <si>
    <t>Import total 
(sense IVA)</t>
  </si>
  <si>
    <t>Termini d'entrega (dies hàbils)</t>
  </si>
  <si>
    <t>Cartell mitjà</t>
  </si>
  <si>
    <t>Òfset</t>
  </si>
  <si>
    <t>Estucat industrial brillant</t>
  </si>
  <si>
    <t>135 g/m2</t>
  </si>
  <si>
    <t>297 x 420 mm (A3)</t>
  </si>
  <si>
    <t>4+0</t>
  </si>
  <si>
    <t>Anual</t>
  </si>
  <si>
    <t>Cartell gran</t>
  </si>
  <si>
    <t>420 x 594 mm (A2)</t>
  </si>
  <si>
    <t>500-999</t>
  </si>
  <si>
    <t>Estucat mat</t>
  </si>
  <si>
    <t>4+4</t>
  </si>
  <si>
    <t xml:space="preserve">Obert: 297 x 210 mm
Tancat: 99 x 210 mm </t>
  </si>
  <si>
    <t>Plegat</t>
  </si>
  <si>
    <t xml:space="preserve">Punt de llibre </t>
  </si>
  <si>
    <t>300  g/m2</t>
  </si>
  <si>
    <t xml:space="preserve">Tríptic </t>
  </si>
  <si>
    <t>50 x 200 mm</t>
  </si>
  <si>
    <t>Mapa bloc</t>
  </si>
  <si>
    <t>100 g/m2</t>
  </si>
  <si>
    <t xml:space="preserve">480 x 340 mm </t>
  </si>
  <si>
    <t>Targeta</t>
  </si>
  <si>
    <t>Acreditació targeta</t>
  </si>
  <si>
    <t>148 x 210 mm (A5)</t>
  </si>
  <si>
    <t>85 x 55 mm</t>
  </si>
  <si>
    <t xml:space="preserve">Base Portada: Tapa dura de cartró 
Folrat Base: estucat brillant a dues cares
Folrat Base interior: Òfset de color Grey Pop’set 
Interior: Òfset ahuesado natural </t>
  </si>
  <si>
    <t>Base Portada: 2 mm
Folrat base:135 gr/m2
Folrat base interior: 170 gr/m2
Pag. Interior: 120 gr/m2</t>
  </si>
  <si>
    <t xml:space="preserve">Portada: 327 x 270mm
Interior: 315 x 215 mm </t>
  </si>
  <si>
    <t>Portada: 4+0
Interior: 4+4</t>
  </si>
  <si>
    <t>Llibre (200 pàg int + 4 pàg coberta)</t>
  </si>
  <si>
    <t>Descripció</t>
  </si>
  <si>
    <t>Promoció Econòmica /Temps de Flors</t>
  </si>
  <si>
    <t>Cartell mitjà TdF</t>
  </si>
  <si>
    <t>Cartell gran TdF</t>
  </si>
  <si>
    <t>Tríptic residus</t>
  </si>
  <si>
    <t>Punt de llibre TdF</t>
  </si>
  <si>
    <t>Mapa turístic TdF</t>
  </si>
  <si>
    <t>Acreditació aparcament</t>
  </si>
  <si>
    <t xml:space="preserve">Llibre projectes TdF </t>
  </si>
  <si>
    <t>TERMINI D'ENTREGA</t>
  </si>
  <si>
    <t>Unitat</t>
  </si>
  <si>
    <t>Àrea/servei
Unitat organitzativa</t>
  </si>
  <si>
    <t>Termini d'entrega específic definit al PPT a l'apartat VI. Termini d'entrega</t>
  </si>
  <si>
    <t>Portada: Folrada la franja d’enquadernat lateral amb tela negra i resta amb impressió fotogràfica suport estucat brillant a dues cares de 135 g. Acabat plastificat (mate 1 cara)
La portada conté una estampació daurada mate i en baix relleu pel títol
Guardar sense imprimir per folrar tapes per la cara interior en suport offset de color Grey Pop’set de 170 gr 
Enquadernació: foradar tapes i tripes. Enquadernat tipus cosit japonès amb fil natural vist de color beige 1mm. Rectractilar
Fase de preimpressió: l'elaboració de les tapes s'ha de realitzar abans de la inauguració de l'esdeveniment 10/05/2024</t>
  </si>
  <si>
    <t>Acreditació informació, organització, voluntariat</t>
  </si>
  <si>
    <t>4.000 - 6.999</t>
  </si>
  <si>
    <t>1.000 - 1.999</t>
  </si>
  <si>
    <t>1.500 - 4.999</t>
  </si>
  <si>
    <t>Mapa bloc*</t>
  </si>
  <si>
    <t>Turisme</t>
  </si>
  <si>
    <t>Mapa turístic</t>
  </si>
  <si>
    <t>423x303 mm</t>
  </si>
  <si>
    <t>&gt;2.000</t>
  </si>
  <si>
    <t>&gt;1.000</t>
  </si>
  <si>
    <t>Encolat pel llom superior en blocs de 100 mapes a dues cares</t>
  </si>
  <si>
    <t>Mapa 8 cossos + díptic*</t>
  </si>
  <si>
    <t>Mapa turístic plegat</t>
  </si>
  <si>
    <t>Paper òfset reciclat 100%</t>
  </si>
  <si>
    <t>90 m/g2</t>
  </si>
  <si>
    <t>Obert: 800 x 430 mm 
Tancat: 100 x 215 mm</t>
  </si>
  <si>
    <t>Plegat:
8 cossos acrodió + díptic</t>
  </si>
  <si>
    <t>500 -999</t>
  </si>
  <si>
    <t>&gt;10.000</t>
  </si>
  <si>
    <t xml:space="preserve">Llibret (fins a 40 pàg. int + 4 pàg. coberta) </t>
  </si>
  <si>
    <t>Guia Girona Pass</t>
  </si>
  <si>
    <t>Arcoprint EW</t>
  </si>
  <si>
    <t xml:space="preserve">Interior: 135 g/m2 
Cobertar: 250 g/m2 </t>
  </si>
  <si>
    <t>Tancat: 130 x 180 mm
Obert: 260 x 180 mm</t>
  </si>
  <si>
    <t>Coberta plastificada 1 cara. Enquadernació rústica cosida amb cantons rodons.
Embalatge: llibrets retractilats i empaquetats en caixes</t>
  </si>
  <si>
    <t>Tríptic informació turística</t>
  </si>
  <si>
    <t>2.000 - 3.999</t>
  </si>
  <si>
    <t>Fulletó</t>
  </si>
  <si>
    <t>Fulletó informació turística</t>
  </si>
  <si>
    <t>99 x 210 mm</t>
  </si>
  <si>
    <r>
      <t>Les empreses licitadores han d'emplenar els diferents quadres grisos corresponents a la columna</t>
    </r>
    <r>
      <rPr>
        <b/>
        <sz val="11"/>
        <color theme="1"/>
        <rFont val="Calibri"/>
        <family val="2"/>
        <scheme val="minor"/>
      </rPr>
      <t xml:space="preserve"> preu unitari ofert sense IVA.</t>
    </r>
    <r>
      <rPr>
        <sz val="11"/>
        <color theme="1"/>
        <rFont val="Calibri"/>
        <family val="2"/>
        <scheme val="minor"/>
      </rPr>
      <t xml:space="preserve"> De l'aplicació de fórmules automàtiques resultarà el preu de l'oferta. Aquest preu serà el que també s'haurà de consignar en l'ANNEX II del PCAP corresponent a l'oferta econòmica i resta de criteris automàtics.</t>
    </r>
  </si>
  <si>
    <r>
      <t xml:space="preserve">Aquest formulari està protegit i conté fórmules. Complimenteu només la columna "Preu unitari ofertat sense IVA". </t>
    </r>
    <r>
      <rPr>
        <b/>
        <u/>
        <sz val="11"/>
        <color rgb="FFFF0000"/>
        <rFont val="Calibri"/>
        <family val="2"/>
        <scheme val="minor"/>
      </rPr>
      <t>Només són vàlids preus amb dos decimals</t>
    </r>
  </si>
  <si>
    <t xml:space="preserve">ANNEX III.I Taula oferta de preus unitaris LOT 1 - Impressió en òfset </t>
  </si>
  <si>
    <t>TOTAL PREU DE SORTIDA</t>
  </si>
  <si>
    <t>Data, signatura i segell de l'empresari o del seu representant legal,</t>
  </si>
  <si>
    <t>OFERTA</t>
  </si>
  <si>
    <t>Preu unitari ofert</t>
  </si>
  <si>
    <t>Preu total material</t>
  </si>
  <si>
    <r>
      <t xml:space="preserve">ESTIMACIONS DELS CONSUMS DURANT LA DURADA TOTAL DEL CONTRACTE </t>
    </r>
    <r>
      <rPr>
        <b/>
        <vertAlign val="superscript"/>
        <sz val="11"/>
        <rFont val="Arial"/>
        <family val="2"/>
      </rPr>
      <t>*2</t>
    </r>
  </si>
  <si>
    <t>&lt;500</t>
  </si>
  <si>
    <t>* Els preus unitaris inclouen totes les despeses directes, indirectes i altres despeses eventuals que l’empresa contractista hagi de realitzar. Aquests preus inclouen totes les despeses necessàries per al compliment de les prestacions tals com els beneficis, les assegurances, el transport, les taxes, els preus públics i tots els impostos que li pertoqui com a conseqüència de la contractació.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</si>
</sst>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0.0000\ &quot;€&quot;"/>
    <numFmt numFmtId="165" formatCode="#,##0.00\ &quot;€&quot;"/>
    <numFmt numFmtId="166" formatCode="_-* #,##0.00\ [$€-403]_-;\-* #,##0.00\ [$€-403]_-;_-* &quot;-&quot;??\ [$€-403]_-;_-@_-"/>
  </numFmts>
  <fonts count="17" x14ac:knownFonts="1">
    <font>
      <sz val="11"/>
      <color theme="1"/>
      <name val="Calibri"/>
      <family val="2"/>
      <scheme val="minor"/>
    </font>
    <font>
      <sz val="11"/>
      <color theme="1"/>
      <name val="Calibri"/>
      <family val="2"/>
      <scheme val="minor"/>
    </font>
    <font>
      <b/>
      <sz val="10"/>
      <color theme="1"/>
      <name val="Arial"/>
      <family val="2"/>
    </font>
    <font>
      <b/>
      <vertAlign val="superscript"/>
      <sz val="10"/>
      <color theme="1"/>
      <name val="Arial"/>
      <family val="2"/>
    </font>
    <font>
      <sz val="10"/>
      <color theme="1"/>
      <name val="Arial"/>
      <family val="2"/>
    </font>
    <font>
      <b/>
      <sz val="11"/>
      <color theme="1"/>
      <name val="Calibri"/>
      <family val="2"/>
      <scheme val="minor"/>
    </font>
    <font>
      <b/>
      <sz val="10"/>
      <name val="Arial"/>
      <family val="2"/>
    </font>
    <font>
      <b/>
      <sz val="12"/>
      <color theme="1"/>
      <name val="Arial"/>
      <family val="2"/>
    </font>
    <font>
      <b/>
      <sz val="14"/>
      <color theme="1"/>
      <name val="Arial"/>
      <family val="2"/>
    </font>
    <font>
      <sz val="10"/>
      <name val="Arial"/>
      <family val="2"/>
    </font>
    <font>
      <sz val="11"/>
      <name val="Calibri"/>
      <family val="2"/>
      <scheme val="minor"/>
    </font>
    <font>
      <b/>
      <sz val="18"/>
      <color theme="1"/>
      <name val="Arial"/>
      <family val="2"/>
    </font>
    <font>
      <b/>
      <u/>
      <sz val="11"/>
      <color rgb="FFFF0000"/>
      <name val="Calibri"/>
      <family val="2"/>
      <scheme val="minor"/>
    </font>
    <font>
      <b/>
      <sz val="20"/>
      <name val="Calibri"/>
      <family val="2"/>
      <scheme val="minor"/>
    </font>
    <font>
      <b/>
      <sz val="11"/>
      <color theme="1"/>
      <name val="Arial"/>
      <family val="2"/>
    </font>
    <font>
      <b/>
      <sz val="11"/>
      <name val="Arial"/>
      <family val="2"/>
    </font>
    <font>
      <b/>
      <vertAlign val="superscript"/>
      <sz val="11"/>
      <name val="Arial"/>
      <family val="2"/>
    </font>
  </fonts>
  <fills count="9">
    <fill>
      <patternFill patternType="none"/>
    </fill>
    <fill>
      <patternFill patternType="gray125"/>
    </fill>
    <fill>
      <patternFill patternType="solid">
        <fgColor theme="6" tint="0.79998168889431442"/>
        <bgColor indexed="64"/>
      </patternFill>
    </fill>
    <fill>
      <patternFill patternType="solid">
        <fgColor rgb="FFFEFFD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theme="9"/>
        <bgColor indexed="64"/>
      </patternFill>
    </fill>
    <fill>
      <patternFill patternType="solid">
        <fgColor theme="0" tint="-0.249977111117893"/>
        <bgColor indexed="64"/>
      </patternFill>
    </fill>
  </fills>
  <borders count="29">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medium">
        <color indexed="64"/>
      </left>
      <right/>
      <top/>
      <bottom/>
      <diagonal/>
    </border>
    <border>
      <left style="medium">
        <color indexed="64"/>
      </left>
      <right style="thin">
        <color auto="1"/>
      </right>
      <top style="thin">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right style="medium">
        <color indexed="64"/>
      </right>
      <top/>
      <bottom/>
      <diagonal/>
    </border>
    <border>
      <left style="thin">
        <color auto="1"/>
      </left>
      <right/>
      <top style="thin">
        <color auto="1"/>
      </top>
      <bottom style="medium">
        <color indexed="64"/>
      </bottom>
      <diagonal/>
    </border>
    <border>
      <left style="medium">
        <color indexed="64"/>
      </left>
      <right style="medium">
        <color indexed="64"/>
      </right>
      <top style="medium">
        <color indexed="64"/>
      </top>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6">
    <xf numFmtId="0" fontId="0" fillId="0" borderId="0" xfId="0"/>
    <xf numFmtId="0" fontId="10" fillId="0" borderId="9" xfId="0" applyFont="1" applyBorder="1" applyAlignment="1" applyProtection="1">
      <alignment vertical="center" wrapText="1"/>
      <protection locked="0"/>
    </xf>
    <xf numFmtId="0" fontId="10" fillId="0" borderId="0" xfId="0" applyFont="1" applyBorder="1" applyAlignment="1" applyProtection="1">
      <alignment vertical="center" wrapText="1"/>
      <protection locked="0"/>
    </xf>
    <xf numFmtId="0" fontId="10" fillId="0" borderId="22" xfId="0" applyFont="1" applyBorder="1" applyAlignment="1" applyProtection="1">
      <alignment vertical="center" wrapText="1"/>
      <protection locked="0"/>
    </xf>
    <xf numFmtId="0" fontId="0" fillId="0" borderId="9" xfId="0" applyBorder="1" applyAlignment="1" applyProtection="1">
      <alignment horizontal="center" vertical="center" wrapText="1"/>
      <protection locked="0"/>
    </xf>
    <xf numFmtId="0" fontId="0" fillId="0" borderId="0" xfId="0"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6" borderId="5" xfId="0" applyFont="1" applyFill="1" applyBorder="1" applyAlignment="1" applyProtection="1">
      <alignment horizontal="center" vertical="center" wrapText="1"/>
    </xf>
    <xf numFmtId="0" fontId="0" fillId="6" borderId="6" xfId="0" applyFont="1" applyFill="1" applyBorder="1" applyAlignment="1" applyProtection="1">
      <alignment horizontal="center" vertical="center" wrapText="1"/>
    </xf>
    <xf numFmtId="0" fontId="0" fillId="6" borderId="7" xfId="0" applyFont="1" applyFill="1" applyBorder="1" applyAlignment="1" applyProtection="1">
      <alignment horizontal="center" vertical="center" wrapText="1"/>
    </xf>
    <xf numFmtId="0" fontId="0" fillId="6" borderId="9" xfId="0" applyFont="1" applyFill="1" applyBorder="1" applyAlignment="1" applyProtection="1">
      <alignment horizontal="center" vertical="center" wrapText="1"/>
    </xf>
    <xf numFmtId="0" fontId="0" fillId="6" borderId="0" xfId="0" applyFont="1" applyFill="1" applyBorder="1" applyAlignment="1" applyProtection="1">
      <alignment horizontal="center" vertical="center" wrapText="1"/>
    </xf>
    <xf numFmtId="0" fontId="0" fillId="6" borderId="22" xfId="0" applyFont="1" applyFill="1" applyBorder="1" applyAlignment="1" applyProtection="1">
      <alignment horizontal="center" vertical="center" wrapText="1"/>
    </xf>
    <xf numFmtId="0" fontId="0" fillId="6" borderId="11" xfId="0" applyFont="1" applyFill="1" applyBorder="1" applyAlignment="1" applyProtection="1">
      <alignment horizontal="center" vertical="center" wrapText="1"/>
    </xf>
    <xf numFmtId="0" fontId="0" fillId="6" borderId="12" xfId="0" applyFont="1" applyFill="1" applyBorder="1" applyAlignment="1" applyProtection="1">
      <alignment horizontal="center" vertical="center" wrapText="1"/>
    </xf>
    <xf numFmtId="0" fontId="0" fillId="6" borderId="13" xfId="0" applyFont="1" applyFill="1" applyBorder="1" applyAlignment="1" applyProtection="1">
      <alignment horizontal="center" vertical="center" wrapText="1"/>
    </xf>
    <xf numFmtId="0" fontId="0" fillId="6" borderId="16" xfId="0" applyFill="1" applyBorder="1" applyAlignment="1" applyProtection="1">
      <alignment horizontal="center" vertical="center" wrapText="1"/>
    </xf>
    <xf numFmtId="0" fontId="0" fillId="6" borderId="17" xfId="0" applyFill="1" applyBorder="1" applyAlignment="1" applyProtection="1">
      <alignment horizontal="center" vertical="center" wrapText="1"/>
    </xf>
    <xf numFmtId="0" fontId="0" fillId="6" borderId="18" xfId="0" applyFill="1" applyBorder="1" applyAlignment="1" applyProtection="1">
      <alignment horizontal="center" vertical="center" wrapText="1"/>
    </xf>
    <xf numFmtId="0" fontId="13" fillId="0" borderId="0" xfId="0" applyFont="1" applyFill="1" applyBorder="1" applyAlignment="1" applyProtection="1">
      <alignment horizontal="left" vertical="center" wrapText="1"/>
    </xf>
    <xf numFmtId="0" fontId="4"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164" fontId="4" fillId="0" borderId="0" xfId="0" applyNumberFormat="1" applyFont="1" applyAlignment="1" applyProtection="1">
      <alignment horizontal="center" vertical="center"/>
      <protection locked="0"/>
    </xf>
    <xf numFmtId="44" fontId="4" fillId="0" borderId="0" xfId="1" applyFont="1" applyAlignment="1" applyProtection="1">
      <alignment horizontal="center" vertical="center"/>
      <protection locked="0"/>
    </xf>
    <xf numFmtId="0" fontId="14" fillId="7" borderId="16" xfId="0" applyFont="1" applyFill="1" applyBorder="1" applyAlignment="1" applyProtection="1">
      <alignment horizontal="center" vertical="center"/>
      <protection locked="0"/>
    </xf>
    <xf numFmtId="0" fontId="14" fillId="7" borderId="18" xfId="0" applyFont="1" applyFill="1" applyBorder="1" applyAlignment="1" applyProtection="1">
      <alignment horizontal="center" vertical="center"/>
      <protection locked="0"/>
    </xf>
    <xf numFmtId="0" fontId="4" fillId="7" borderId="24" xfId="0" applyFont="1" applyFill="1" applyBorder="1" applyAlignment="1" applyProtection="1">
      <alignment horizontal="center" vertical="center" wrapText="1"/>
      <protection locked="0"/>
    </xf>
    <xf numFmtId="0" fontId="4" fillId="7" borderId="7"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166" fontId="4" fillId="8" borderId="19" xfId="0" applyNumberFormat="1" applyFont="1" applyFill="1" applyBorder="1" applyAlignment="1" applyProtection="1">
      <alignment horizontal="center" vertical="center"/>
      <protection locked="0"/>
    </xf>
    <xf numFmtId="166" fontId="4" fillId="8" borderId="21" xfId="0" applyNumberFormat="1" applyFont="1" applyFill="1" applyBorder="1" applyAlignment="1" applyProtection="1">
      <alignment horizontal="center" vertical="center"/>
      <protection locked="0"/>
    </xf>
    <xf numFmtId="166" fontId="4" fillId="8" borderId="8" xfId="0" applyNumberFormat="1" applyFont="1" applyFill="1" applyBorder="1" applyAlignment="1" applyProtection="1">
      <alignment horizontal="center" vertical="center"/>
      <protection locked="0"/>
    </xf>
    <xf numFmtId="166" fontId="4" fillId="8" borderId="3" xfId="0" applyNumberFormat="1" applyFont="1" applyFill="1" applyBorder="1" applyAlignment="1" applyProtection="1">
      <alignment horizontal="center" vertical="center"/>
      <protection locked="0"/>
    </xf>
    <xf numFmtId="166" fontId="4" fillId="8" borderId="10" xfId="0" applyNumberFormat="1" applyFont="1" applyFill="1" applyBorder="1" applyAlignment="1" applyProtection="1">
      <alignment horizontal="center" vertical="center"/>
      <protection locked="0"/>
    </xf>
    <xf numFmtId="166" fontId="4" fillId="8" borderId="4" xfId="0" applyNumberFormat="1" applyFont="1" applyFill="1" applyBorder="1" applyAlignment="1" applyProtection="1">
      <alignment horizontal="center" vertical="center"/>
      <protection locked="0"/>
    </xf>
    <xf numFmtId="166" fontId="4" fillId="8" borderId="25" xfId="0" applyNumberFormat="1" applyFont="1" applyFill="1" applyBorder="1" applyAlignment="1" applyProtection="1">
      <alignment horizontal="center" vertical="center"/>
      <protection locked="0"/>
    </xf>
    <xf numFmtId="166" fontId="4" fillId="8" borderId="26"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4" fillId="0" borderId="0" xfId="0" applyFont="1" applyAlignment="1" applyProtection="1">
      <alignment horizontal="center" vertical="center"/>
    </xf>
    <xf numFmtId="0" fontId="2" fillId="0" borderId="0" xfId="0" applyFont="1" applyFill="1" applyAlignment="1" applyProtection="1">
      <alignment horizontal="center" vertical="center"/>
    </xf>
    <xf numFmtId="0" fontId="4" fillId="0" borderId="0" xfId="0" applyFont="1" applyFill="1" applyAlignment="1" applyProtection="1">
      <alignment horizontal="center" vertical="center"/>
    </xf>
    <xf numFmtId="0" fontId="9" fillId="0" borderId="0" xfId="0" applyFont="1" applyAlignment="1" applyProtection="1">
      <alignment horizontal="center" vertical="center"/>
    </xf>
    <xf numFmtId="164" fontId="4" fillId="0" borderId="0" xfId="0" applyNumberFormat="1" applyFont="1" applyAlignment="1" applyProtection="1">
      <alignment horizontal="center" vertical="center"/>
    </xf>
    <xf numFmtId="44" fontId="4" fillId="0" borderId="0" xfId="1" applyFont="1" applyAlignment="1" applyProtection="1">
      <alignment horizontal="center" vertical="center"/>
    </xf>
    <xf numFmtId="0" fontId="11" fillId="0" borderId="0" xfId="0" applyFont="1" applyFill="1" applyAlignment="1" applyProtection="1">
      <alignment vertical="center"/>
    </xf>
    <xf numFmtId="0" fontId="14" fillId="2" borderId="25" xfId="0" applyFont="1" applyFill="1" applyBorder="1" applyAlignment="1" applyProtection="1">
      <alignment horizontal="center" vertical="center"/>
    </xf>
    <xf numFmtId="0" fontId="14" fillId="2" borderId="27" xfId="0" applyFont="1" applyFill="1" applyBorder="1" applyAlignment="1" applyProtection="1">
      <alignment horizontal="center" vertical="center"/>
    </xf>
    <xf numFmtId="0" fontId="15" fillId="3" borderId="27" xfId="0" applyFont="1" applyFill="1" applyBorder="1" applyAlignment="1" applyProtection="1">
      <alignment horizontal="center" vertical="center"/>
    </xf>
    <xf numFmtId="0" fontId="14" fillId="2" borderId="26" xfId="0" applyFont="1" applyFill="1" applyBorder="1" applyAlignment="1" applyProtection="1">
      <alignment horizontal="center" vertical="center"/>
    </xf>
    <xf numFmtId="0" fontId="4" fillId="0" borderId="0" xfId="0" applyFont="1" applyAlignment="1" applyProtection="1">
      <alignment horizontal="center" vertical="center" wrapText="1"/>
    </xf>
    <xf numFmtId="0" fontId="2" fillId="0" borderId="19"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164" fontId="2" fillId="0" borderId="20" xfId="0" applyNumberFormat="1" applyFont="1" applyFill="1" applyBorder="1" applyAlignment="1" applyProtection="1">
      <alignment horizontal="center" vertical="center" wrapText="1"/>
    </xf>
    <xf numFmtId="3" fontId="2" fillId="0" borderId="20" xfId="0" applyNumberFormat="1" applyFont="1" applyFill="1" applyBorder="1" applyAlignment="1" applyProtection="1">
      <alignment horizontal="center" vertical="center" wrapText="1"/>
    </xf>
    <xf numFmtId="44" fontId="2" fillId="0" borderId="20" xfId="1"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8" xfId="0" applyFont="1" applyBorder="1" applyAlignment="1" applyProtection="1">
      <alignment horizontal="center" vertical="center"/>
    </xf>
    <xf numFmtId="0" fontId="4" fillId="4" borderId="2" xfId="0" applyFont="1" applyFill="1" applyBorder="1" applyAlignment="1" applyProtection="1">
      <alignment horizontal="center" vertical="center" wrapText="1"/>
    </xf>
    <xf numFmtId="0" fontId="4" fillId="0" borderId="2" xfId="0" applyFont="1" applyBorder="1" applyAlignment="1" applyProtection="1">
      <alignment horizontal="center" vertical="center"/>
    </xf>
    <xf numFmtId="0" fontId="4" fillId="0" borderId="2" xfId="0" applyNumberFormat="1" applyFont="1" applyBorder="1" applyAlignment="1" applyProtection="1">
      <alignment horizontal="center" vertical="center"/>
    </xf>
    <xf numFmtId="0" fontId="9" fillId="0" borderId="2" xfId="0" applyFont="1" applyBorder="1" applyAlignment="1" applyProtection="1">
      <alignment horizontal="center" vertical="center"/>
    </xf>
    <xf numFmtId="165" fontId="4" fillId="0" borderId="2" xfId="0" applyNumberFormat="1" applyFont="1" applyBorder="1" applyAlignment="1" applyProtection="1">
      <alignment horizontal="center" vertical="center"/>
    </xf>
    <xf numFmtId="3" fontId="4" fillId="0" borderId="2" xfId="0" applyNumberFormat="1" applyFont="1" applyBorder="1" applyAlignment="1" applyProtection="1">
      <alignment horizontal="center" vertical="center"/>
    </xf>
    <xf numFmtId="44" fontId="4" fillId="0" borderId="2" xfId="1" applyFont="1" applyFill="1" applyBorder="1" applyAlignment="1" applyProtection="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wrapText="1"/>
    </xf>
    <xf numFmtId="3" fontId="9" fillId="0" borderId="2" xfId="0" applyNumberFormat="1" applyFont="1" applyBorder="1" applyAlignment="1" applyProtection="1">
      <alignment horizontal="center" vertical="center"/>
    </xf>
    <xf numFmtId="0" fontId="2" fillId="0" borderId="8"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2" fillId="0" borderId="8"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4" fillId="5" borderId="15" xfId="0" applyFont="1" applyFill="1" applyBorder="1" applyAlignment="1" applyProtection="1">
      <alignment horizontal="center" vertical="center" wrapText="1"/>
    </xf>
    <xf numFmtId="0" fontId="4" fillId="0" borderId="15" xfId="0" applyFont="1" applyBorder="1" applyAlignment="1" applyProtection="1">
      <alignment horizontal="center" vertical="center" wrapText="1"/>
    </xf>
    <xf numFmtId="0" fontId="4" fillId="0" borderId="15" xfId="0" applyFont="1" applyBorder="1" applyAlignment="1" applyProtection="1">
      <alignment horizontal="center" vertical="center"/>
    </xf>
    <xf numFmtId="0" fontId="9" fillId="0" borderId="15" xfId="0" applyFont="1" applyBorder="1" applyAlignment="1" applyProtection="1">
      <alignment horizontal="center" vertical="center" wrapText="1"/>
    </xf>
    <xf numFmtId="165" fontId="4" fillId="0" borderId="15" xfId="0" applyNumberFormat="1" applyFont="1" applyBorder="1" applyAlignment="1" applyProtection="1">
      <alignment horizontal="center" vertical="center"/>
    </xf>
    <xf numFmtId="3" fontId="4" fillId="0" borderId="15" xfId="0" applyNumberFormat="1" applyFont="1" applyBorder="1" applyAlignment="1" applyProtection="1">
      <alignment horizontal="center" vertical="center"/>
    </xf>
    <xf numFmtId="44" fontId="4" fillId="0" borderId="15" xfId="1" applyFont="1" applyFill="1" applyBorder="1" applyAlignment="1" applyProtection="1">
      <alignment horizontal="center" vertical="center"/>
    </xf>
    <xf numFmtId="0" fontId="4" fillId="0" borderId="23" xfId="0" applyFont="1" applyBorder="1" applyAlignment="1" applyProtection="1">
      <alignment horizontal="center" vertical="center" wrapText="1"/>
    </xf>
    <xf numFmtId="0" fontId="8" fillId="0" borderId="25" xfId="0" applyFont="1" applyBorder="1" applyAlignment="1" applyProtection="1">
      <alignment horizontal="right" vertical="center"/>
    </xf>
    <xf numFmtId="0" fontId="8" fillId="0" borderId="27" xfId="0" applyFont="1" applyBorder="1" applyAlignment="1" applyProtection="1">
      <alignment horizontal="right" vertical="center"/>
    </xf>
    <xf numFmtId="44" fontId="8" fillId="0" borderId="27" xfId="1" applyFont="1" applyFill="1" applyBorder="1" applyAlignment="1" applyProtection="1">
      <alignment horizontal="center" vertical="center"/>
    </xf>
    <xf numFmtId="0" fontId="4" fillId="0" borderId="28" xfId="0" applyFont="1" applyBorder="1" applyAlignment="1" applyProtection="1">
      <alignment horizontal="center" vertical="center"/>
    </xf>
    <xf numFmtId="0" fontId="4" fillId="0" borderId="6" xfId="0" applyFont="1" applyBorder="1" applyAlignment="1" applyProtection="1">
      <alignment horizontal="left" vertical="center"/>
    </xf>
    <xf numFmtId="0" fontId="2" fillId="0" borderId="0" xfId="0" applyFont="1" applyAlignment="1" applyProtection="1">
      <alignment horizontal="center" vertical="center"/>
    </xf>
    <xf numFmtId="44" fontId="7" fillId="0" borderId="0" xfId="1" applyFont="1" applyAlignment="1" applyProtection="1">
      <alignment horizontal="center" vertical="center"/>
    </xf>
  </cellXfs>
  <cellStyles count="2">
    <cellStyle name="Moneda" xfId="1" builtinId="4"/>
    <cellStyle name="Normal" xfId="0" builtinId="0"/>
  </cellStyles>
  <dxfs count="0"/>
  <tableStyles count="0" defaultTableStyle="TableStyleMedium2" defaultPivotStyle="PivotStyleLight16"/>
  <colors>
    <mruColors>
      <color rgb="FFCEB4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6"/>
  <sheetViews>
    <sheetView tabSelected="1" zoomScale="60" zoomScaleNormal="60" workbookViewId="0">
      <selection activeCell="W18" sqref="W18"/>
    </sheetView>
  </sheetViews>
  <sheetFormatPr defaultRowHeight="12.75" x14ac:dyDescent="0.25"/>
  <cols>
    <col min="1" max="1" width="9.140625" style="23"/>
    <col min="2" max="2" width="22.7109375" style="40" customWidth="1"/>
    <col min="3" max="3" width="21.7109375" style="40" customWidth="1"/>
    <col min="4" max="4" width="24.7109375" style="40" bestFit="1" customWidth="1"/>
    <col min="5" max="5" width="19.5703125" style="23" customWidth="1"/>
    <col min="6" max="6" width="21.85546875" style="23" bestFit="1" customWidth="1"/>
    <col min="7" max="7" width="25.85546875" style="23" customWidth="1"/>
    <col min="8" max="8" width="20.5703125" style="23" customWidth="1"/>
    <col min="9" max="9" width="15" style="23" customWidth="1"/>
    <col min="10" max="10" width="45.5703125" style="23" customWidth="1"/>
    <col min="11" max="11" width="15.28515625" style="23" customWidth="1"/>
    <col min="12" max="12" width="16.28515625" style="23" customWidth="1"/>
    <col min="13" max="13" width="12.85546875" style="23" customWidth="1"/>
    <col min="14" max="14" width="15" style="24" customWidth="1"/>
    <col min="15" max="15" width="14.28515625" style="25" customWidth="1"/>
    <col min="16" max="16" width="17.140625" style="23" customWidth="1"/>
    <col min="17" max="17" width="20.85546875" style="26" customWidth="1"/>
    <col min="18" max="18" width="25.28515625" style="23" bestFit="1" customWidth="1"/>
    <col min="19" max="19" width="19.85546875" style="23" bestFit="1" customWidth="1"/>
    <col min="20" max="20" width="13.28515625" style="23" customWidth="1"/>
    <col min="21" max="16384" width="9.140625" style="23"/>
  </cols>
  <sheetData>
    <row r="1" spans="1:20" ht="13.5" thickBot="1" x14ac:dyDescent="0.3">
      <c r="A1" s="44"/>
      <c r="B1" s="45"/>
      <c r="C1" s="45"/>
      <c r="D1" s="45"/>
      <c r="E1" s="46"/>
      <c r="F1" s="46"/>
      <c r="G1" s="46"/>
      <c r="H1" s="46"/>
      <c r="I1" s="46"/>
      <c r="J1" s="44"/>
      <c r="K1" s="44"/>
      <c r="L1" s="44"/>
      <c r="M1" s="44"/>
      <c r="N1" s="47"/>
      <c r="O1" s="48"/>
      <c r="P1" s="44"/>
      <c r="Q1" s="49"/>
      <c r="R1" s="44"/>
    </row>
    <row r="2" spans="1:20" x14ac:dyDescent="0.25">
      <c r="A2" s="44"/>
      <c r="B2" s="10" t="s">
        <v>89</v>
      </c>
      <c r="C2" s="11"/>
      <c r="D2" s="11"/>
      <c r="E2" s="11"/>
      <c r="F2" s="11"/>
      <c r="G2" s="11"/>
      <c r="H2" s="11"/>
      <c r="I2" s="12"/>
      <c r="J2" s="44"/>
      <c r="K2" s="44"/>
      <c r="L2" s="44"/>
      <c r="M2" s="44"/>
      <c r="N2" s="47"/>
      <c r="O2" s="48"/>
      <c r="P2" s="44"/>
      <c r="Q2" s="49"/>
      <c r="R2" s="44"/>
    </row>
    <row r="3" spans="1:20" x14ac:dyDescent="0.25">
      <c r="A3" s="44"/>
      <c r="B3" s="13"/>
      <c r="C3" s="14"/>
      <c r="D3" s="14"/>
      <c r="E3" s="14"/>
      <c r="F3" s="14"/>
      <c r="G3" s="14"/>
      <c r="H3" s="14"/>
      <c r="I3" s="15"/>
      <c r="J3" s="44"/>
      <c r="K3" s="44"/>
      <c r="L3" s="44"/>
      <c r="M3" s="44"/>
      <c r="N3" s="47"/>
      <c r="O3" s="48"/>
      <c r="P3" s="44"/>
      <c r="Q3" s="49"/>
      <c r="R3" s="44"/>
    </row>
    <row r="4" spans="1:20" ht="13.5" thickBot="1" x14ac:dyDescent="0.3">
      <c r="A4" s="44"/>
      <c r="B4" s="16"/>
      <c r="C4" s="17"/>
      <c r="D4" s="17"/>
      <c r="E4" s="17"/>
      <c r="F4" s="17"/>
      <c r="G4" s="17"/>
      <c r="H4" s="17"/>
      <c r="I4" s="18"/>
      <c r="J4" s="44"/>
      <c r="K4" s="44"/>
      <c r="L4" s="44"/>
      <c r="M4" s="44"/>
      <c r="N4" s="47"/>
      <c r="O4" s="48"/>
      <c r="P4" s="44"/>
      <c r="Q4" s="49"/>
      <c r="R4" s="44"/>
    </row>
    <row r="5" spans="1:20" ht="24" thickBot="1" x14ac:dyDescent="0.3">
      <c r="A5" s="44"/>
      <c r="B5" s="50"/>
      <c r="C5" s="50"/>
      <c r="D5" s="50"/>
      <c r="E5" s="50"/>
      <c r="F5" s="50"/>
      <c r="G5" s="50"/>
      <c r="H5" s="46"/>
      <c r="I5" s="46"/>
      <c r="J5" s="44"/>
      <c r="K5" s="44"/>
      <c r="L5" s="44"/>
      <c r="M5" s="44"/>
      <c r="N5" s="47"/>
      <c r="O5" s="48"/>
      <c r="P5" s="44"/>
      <c r="Q5" s="49"/>
      <c r="R5" s="44"/>
    </row>
    <row r="6" spans="1:20" ht="15.75" thickBot="1" x14ac:dyDescent="0.3">
      <c r="A6" s="44"/>
      <c r="B6" s="19" t="s">
        <v>90</v>
      </c>
      <c r="C6" s="20"/>
      <c r="D6" s="20"/>
      <c r="E6" s="20"/>
      <c r="F6" s="20"/>
      <c r="G6" s="20"/>
      <c r="H6" s="20"/>
      <c r="I6" s="21"/>
      <c r="J6" s="44"/>
      <c r="K6" s="44"/>
      <c r="L6" s="44"/>
      <c r="M6" s="44"/>
      <c r="N6" s="47"/>
      <c r="O6" s="48"/>
      <c r="P6" s="44"/>
      <c r="Q6" s="49"/>
      <c r="R6" s="44"/>
    </row>
    <row r="7" spans="1:20" ht="23.25" x14ac:dyDescent="0.25">
      <c r="A7" s="44"/>
      <c r="B7" s="50"/>
      <c r="C7" s="50"/>
      <c r="D7" s="50"/>
      <c r="E7" s="50"/>
      <c r="F7" s="50"/>
      <c r="G7" s="50"/>
      <c r="H7" s="46"/>
      <c r="I7" s="46"/>
      <c r="J7" s="44"/>
      <c r="K7" s="44"/>
      <c r="L7" s="44"/>
      <c r="M7" s="44"/>
      <c r="N7" s="47"/>
      <c r="O7" s="48"/>
      <c r="P7" s="44"/>
      <c r="Q7" s="49"/>
      <c r="R7" s="44"/>
    </row>
    <row r="8" spans="1:20" ht="27" thickBot="1" x14ac:dyDescent="0.3">
      <c r="A8" s="44"/>
      <c r="B8" s="22" t="s">
        <v>91</v>
      </c>
      <c r="C8" s="22"/>
      <c r="D8" s="22"/>
      <c r="E8" s="22"/>
      <c r="F8" s="22"/>
      <c r="G8" s="22"/>
      <c r="H8" s="22"/>
      <c r="I8" s="22"/>
      <c r="J8" s="44"/>
      <c r="K8" s="44"/>
      <c r="L8" s="44"/>
      <c r="M8" s="44"/>
      <c r="N8" s="47"/>
      <c r="O8" s="48"/>
      <c r="P8" s="44"/>
      <c r="Q8" s="49"/>
      <c r="R8" s="44"/>
    </row>
    <row r="9" spans="1:20" ht="15" customHeight="1" thickBot="1" x14ac:dyDescent="0.3">
      <c r="A9" s="44"/>
      <c r="B9" s="51" t="s">
        <v>0</v>
      </c>
      <c r="C9" s="52"/>
      <c r="D9" s="52"/>
      <c r="E9" s="52"/>
      <c r="F9" s="52"/>
      <c r="G9" s="52"/>
      <c r="H9" s="52"/>
      <c r="I9" s="52"/>
      <c r="J9" s="52"/>
      <c r="K9" s="53" t="s">
        <v>97</v>
      </c>
      <c r="L9" s="53"/>
      <c r="M9" s="53"/>
      <c r="N9" s="53"/>
      <c r="O9" s="53"/>
      <c r="P9" s="53"/>
      <c r="Q9" s="53"/>
      <c r="R9" s="54" t="s">
        <v>54</v>
      </c>
      <c r="S9" s="27" t="s">
        <v>94</v>
      </c>
      <c r="T9" s="28"/>
    </row>
    <row r="10" spans="1:20" s="31" customFormat="1" ht="40.5" thickBot="1" x14ac:dyDescent="0.3">
      <c r="A10" s="55"/>
      <c r="B10" s="56"/>
      <c r="C10" s="57" t="s">
        <v>56</v>
      </c>
      <c r="D10" s="57" t="s">
        <v>45</v>
      </c>
      <c r="E10" s="57" t="s">
        <v>1</v>
      </c>
      <c r="F10" s="57" t="s">
        <v>2</v>
      </c>
      <c r="G10" s="57" t="s">
        <v>3</v>
      </c>
      <c r="H10" s="57" t="s">
        <v>4</v>
      </c>
      <c r="I10" s="57" t="s">
        <v>5</v>
      </c>
      <c r="J10" s="58" t="s">
        <v>6</v>
      </c>
      <c r="K10" s="58" t="s">
        <v>7</v>
      </c>
      <c r="L10" s="58" t="s">
        <v>8</v>
      </c>
      <c r="M10" s="58" t="s">
        <v>9</v>
      </c>
      <c r="N10" s="59" t="s">
        <v>10</v>
      </c>
      <c r="O10" s="60" t="s">
        <v>11</v>
      </c>
      <c r="P10" s="61" t="s">
        <v>12</v>
      </c>
      <c r="Q10" s="62" t="s">
        <v>13</v>
      </c>
      <c r="R10" s="63" t="s">
        <v>14</v>
      </c>
      <c r="S10" s="29" t="s">
        <v>95</v>
      </c>
      <c r="T10" s="30" t="s">
        <v>96</v>
      </c>
    </row>
    <row r="11" spans="1:20" ht="25.5" x14ac:dyDescent="0.25">
      <c r="A11" s="44"/>
      <c r="B11" s="64" t="s">
        <v>15</v>
      </c>
      <c r="C11" s="65" t="s">
        <v>46</v>
      </c>
      <c r="D11" s="66" t="s">
        <v>47</v>
      </c>
      <c r="E11" s="66" t="s">
        <v>16</v>
      </c>
      <c r="F11" s="66" t="s">
        <v>17</v>
      </c>
      <c r="G11" s="66" t="s">
        <v>18</v>
      </c>
      <c r="H11" s="66" t="s">
        <v>19</v>
      </c>
      <c r="I11" s="66" t="s">
        <v>20</v>
      </c>
      <c r="J11" s="67"/>
      <c r="K11" s="66" t="s">
        <v>21</v>
      </c>
      <c r="L11" s="66">
        <v>1</v>
      </c>
      <c r="M11" s="66">
        <v>1</v>
      </c>
      <c r="N11" s="68" t="s">
        <v>67</v>
      </c>
      <c r="O11" s="69">
        <v>0.14000000000000001</v>
      </c>
      <c r="P11" s="70">
        <v>3000</v>
      </c>
      <c r="Q11" s="71">
        <f>O11*P11</f>
        <v>420.00000000000006</v>
      </c>
      <c r="R11" s="72">
        <v>4</v>
      </c>
      <c r="S11" s="32"/>
      <c r="T11" s="33">
        <f>S11*P11*M11</f>
        <v>0</v>
      </c>
    </row>
    <row r="12" spans="1:20" ht="25.5" x14ac:dyDescent="0.25">
      <c r="A12" s="44"/>
      <c r="B12" s="64" t="s">
        <v>22</v>
      </c>
      <c r="C12" s="65" t="s">
        <v>46</v>
      </c>
      <c r="D12" s="66" t="s">
        <v>48</v>
      </c>
      <c r="E12" s="66" t="s">
        <v>16</v>
      </c>
      <c r="F12" s="66" t="s">
        <v>17</v>
      </c>
      <c r="G12" s="66" t="s">
        <v>18</v>
      </c>
      <c r="H12" s="66" t="s">
        <v>23</v>
      </c>
      <c r="I12" s="66" t="s">
        <v>20</v>
      </c>
      <c r="J12" s="67"/>
      <c r="K12" s="66" t="s">
        <v>21</v>
      </c>
      <c r="L12" s="66">
        <v>1</v>
      </c>
      <c r="M12" s="66">
        <v>1</v>
      </c>
      <c r="N12" s="68" t="s">
        <v>24</v>
      </c>
      <c r="O12" s="69">
        <v>0.27</v>
      </c>
      <c r="P12" s="66">
        <v>500</v>
      </c>
      <c r="Q12" s="71">
        <f t="shared" ref="Q12:Q17" si="0">O12*P12</f>
        <v>135</v>
      </c>
      <c r="R12" s="72">
        <v>4</v>
      </c>
      <c r="S12" s="34"/>
      <c r="T12" s="35">
        <f t="shared" ref="T12:T25" si="1">S12*P12*M12</f>
        <v>0</v>
      </c>
    </row>
    <row r="13" spans="1:20" ht="25.5" x14ac:dyDescent="0.25">
      <c r="A13" s="44"/>
      <c r="B13" s="64" t="s">
        <v>31</v>
      </c>
      <c r="C13" s="65" t="s">
        <v>46</v>
      </c>
      <c r="D13" s="66" t="s">
        <v>49</v>
      </c>
      <c r="E13" s="66" t="s">
        <v>16</v>
      </c>
      <c r="F13" s="66" t="s">
        <v>25</v>
      </c>
      <c r="G13" s="66" t="s">
        <v>18</v>
      </c>
      <c r="H13" s="73" t="s">
        <v>27</v>
      </c>
      <c r="I13" s="66" t="s">
        <v>26</v>
      </c>
      <c r="J13" s="66" t="s">
        <v>28</v>
      </c>
      <c r="K13" s="66" t="s">
        <v>21</v>
      </c>
      <c r="L13" s="66">
        <v>1</v>
      </c>
      <c r="M13" s="66">
        <v>1</v>
      </c>
      <c r="N13" s="74" t="s">
        <v>60</v>
      </c>
      <c r="O13" s="69">
        <v>0.08</v>
      </c>
      <c r="P13" s="70">
        <v>5000</v>
      </c>
      <c r="Q13" s="71">
        <f t="shared" si="0"/>
        <v>400</v>
      </c>
      <c r="R13" s="72">
        <v>4</v>
      </c>
      <c r="S13" s="34"/>
      <c r="T13" s="35">
        <f t="shared" si="1"/>
        <v>0</v>
      </c>
    </row>
    <row r="14" spans="1:20" ht="25.5" x14ac:dyDescent="0.25">
      <c r="A14" s="44"/>
      <c r="B14" s="64" t="s">
        <v>29</v>
      </c>
      <c r="C14" s="65" t="s">
        <v>46</v>
      </c>
      <c r="D14" s="66" t="s">
        <v>50</v>
      </c>
      <c r="E14" s="66" t="s">
        <v>16</v>
      </c>
      <c r="F14" s="66" t="s">
        <v>25</v>
      </c>
      <c r="G14" s="66" t="s">
        <v>30</v>
      </c>
      <c r="H14" s="66" t="s">
        <v>32</v>
      </c>
      <c r="I14" s="66" t="s">
        <v>26</v>
      </c>
      <c r="J14" s="66"/>
      <c r="K14" s="66" t="s">
        <v>21</v>
      </c>
      <c r="L14" s="66">
        <v>1</v>
      </c>
      <c r="M14" s="66">
        <v>1</v>
      </c>
      <c r="N14" s="74" t="s">
        <v>62</v>
      </c>
      <c r="O14" s="69">
        <v>0.06</v>
      </c>
      <c r="P14" s="70">
        <v>10000</v>
      </c>
      <c r="Q14" s="71">
        <f t="shared" si="0"/>
        <v>600</v>
      </c>
      <c r="R14" s="72">
        <v>4</v>
      </c>
      <c r="S14" s="34"/>
      <c r="T14" s="35">
        <f t="shared" si="1"/>
        <v>0</v>
      </c>
    </row>
    <row r="15" spans="1:20" ht="25.5" x14ac:dyDescent="0.25">
      <c r="A15" s="44"/>
      <c r="B15" s="64" t="s">
        <v>33</v>
      </c>
      <c r="C15" s="65" t="s">
        <v>46</v>
      </c>
      <c r="D15" s="66" t="s">
        <v>51</v>
      </c>
      <c r="E15" s="66" t="s">
        <v>16</v>
      </c>
      <c r="F15" s="66" t="s">
        <v>17</v>
      </c>
      <c r="G15" s="66" t="s">
        <v>34</v>
      </c>
      <c r="H15" s="66" t="s">
        <v>35</v>
      </c>
      <c r="I15" s="66" t="s">
        <v>26</v>
      </c>
      <c r="J15" s="73" t="s">
        <v>69</v>
      </c>
      <c r="K15" s="66" t="s">
        <v>21</v>
      </c>
      <c r="L15" s="66">
        <v>1</v>
      </c>
      <c r="M15" s="66">
        <v>1</v>
      </c>
      <c r="N15" s="68" t="s">
        <v>61</v>
      </c>
      <c r="O15" s="69">
        <v>3.1</v>
      </c>
      <c r="P15" s="70">
        <v>1500</v>
      </c>
      <c r="Q15" s="71">
        <f>O15*P15</f>
        <v>4650</v>
      </c>
      <c r="R15" s="72">
        <v>4</v>
      </c>
      <c r="S15" s="34"/>
      <c r="T15" s="35">
        <f t="shared" si="1"/>
        <v>0</v>
      </c>
    </row>
    <row r="16" spans="1:20" ht="25.5" x14ac:dyDescent="0.25">
      <c r="A16" s="44"/>
      <c r="B16" s="64" t="s">
        <v>36</v>
      </c>
      <c r="C16" s="65" t="s">
        <v>46</v>
      </c>
      <c r="D16" s="66" t="s">
        <v>52</v>
      </c>
      <c r="E16" s="66" t="s">
        <v>16</v>
      </c>
      <c r="F16" s="66" t="s">
        <v>25</v>
      </c>
      <c r="G16" s="66" t="s">
        <v>30</v>
      </c>
      <c r="H16" s="66" t="s">
        <v>38</v>
      </c>
      <c r="I16" s="66" t="s">
        <v>20</v>
      </c>
      <c r="J16" s="66"/>
      <c r="K16" s="66" t="s">
        <v>21</v>
      </c>
      <c r="L16" s="66">
        <v>1</v>
      </c>
      <c r="M16" s="66">
        <v>1</v>
      </c>
      <c r="N16" s="68" t="s">
        <v>98</v>
      </c>
      <c r="O16" s="69">
        <v>0.15</v>
      </c>
      <c r="P16" s="66">
        <v>220</v>
      </c>
      <c r="Q16" s="71">
        <f t="shared" si="0"/>
        <v>33</v>
      </c>
      <c r="R16" s="72">
        <v>3</v>
      </c>
      <c r="S16" s="34"/>
      <c r="T16" s="35">
        <f t="shared" si="1"/>
        <v>0</v>
      </c>
    </row>
    <row r="17" spans="1:20" ht="25.5" x14ac:dyDescent="0.25">
      <c r="A17" s="44"/>
      <c r="B17" s="64" t="s">
        <v>37</v>
      </c>
      <c r="C17" s="65" t="s">
        <v>46</v>
      </c>
      <c r="D17" s="73" t="s">
        <v>59</v>
      </c>
      <c r="E17" s="66" t="s">
        <v>16</v>
      </c>
      <c r="F17" s="66" t="s">
        <v>25</v>
      </c>
      <c r="G17" s="66" t="s">
        <v>18</v>
      </c>
      <c r="H17" s="66" t="s">
        <v>39</v>
      </c>
      <c r="I17" s="66" t="s">
        <v>20</v>
      </c>
      <c r="J17" s="66"/>
      <c r="K17" s="66" t="s">
        <v>21</v>
      </c>
      <c r="L17" s="66">
        <v>1</v>
      </c>
      <c r="M17" s="66">
        <v>1</v>
      </c>
      <c r="N17" s="68" t="s">
        <v>68</v>
      </c>
      <c r="O17" s="69">
        <v>0.14000000000000001</v>
      </c>
      <c r="P17" s="66">
        <v>1800</v>
      </c>
      <c r="Q17" s="71">
        <f t="shared" si="0"/>
        <v>252.00000000000003</v>
      </c>
      <c r="R17" s="72">
        <v>3</v>
      </c>
      <c r="S17" s="34"/>
      <c r="T17" s="35">
        <f t="shared" si="1"/>
        <v>0</v>
      </c>
    </row>
    <row r="18" spans="1:20" ht="242.25" x14ac:dyDescent="0.25">
      <c r="A18" s="44"/>
      <c r="B18" s="75" t="s">
        <v>44</v>
      </c>
      <c r="C18" s="65" t="s">
        <v>46</v>
      </c>
      <c r="D18" s="73" t="s">
        <v>53</v>
      </c>
      <c r="E18" s="66" t="s">
        <v>16</v>
      </c>
      <c r="F18" s="73" t="s">
        <v>40</v>
      </c>
      <c r="G18" s="73" t="s">
        <v>41</v>
      </c>
      <c r="H18" s="73" t="s">
        <v>42</v>
      </c>
      <c r="I18" s="73" t="s">
        <v>43</v>
      </c>
      <c r="J18" s="73" t="s">
        <v>58</v>
      </c>
      <c r="K18" s="66" t="s">
        <v>21</v>
      </c>
      <c r="L18" s="66">
        <v>1</v>
      </c>
      <c r="M18" s="66">
        <v>1</v>
      </c>
      <c r="N18" s="68" t="s">
        <v>55</v>
      </c>
      <c r="O18" s="69">
        <v>22</v>
      </c>
      <c r="P18" s="66">
        <v>335</v>
      </c>
      <c r="Q18" s="71">
        <f t="shared" ref="Q18:Q19" si="2">O18*P18</f>
        <v>7370</v>
      </c>
      <c r="R18" s="76" t="s">
        <v>57</v>
      </c>
      <c r="S18" s="34"/>
      <c r="T18" s="35">
        <f t="shared" si="1"/>
        <v>0</v>
      </c>
    </row>
    <row r="19" spans="1:20" ht="25.5" x14ac:dyDescent="0.25">
      <c r="A19" s="44"/>
      <c r="B19" s="75" t="s">
        <v>63</v>
      </c>
      <c r="C19" s="77" t="s">
        <v>64</v>
      </c>
      <c r="D19" s="73" t="s">
        <v>65</v>
      </c>
      <c r="E19" s="66" t="s">
        <v>16</v>
      </c>
      <c r="F19" s="73" t="s">
        <v>17</v>
      </c>
      <c r="G19" s="73" t="s">
        <v>34</v>
      </c>
      <c r="H19" s="73" t="s">
        <v>66</v>
      </c>
      <c r="I19" s="73" t="s">
        <v>26</v>
      </c>
      <c r="J19" s="73" t="s">
        <v>69</v>
      </c>
      <c r="K19" s="66" t="s">
        <v>21</v>
      </c>
      <c r="L19" s="66">
        <v>1</v>
      </c>
      <c r="M19" s="66">
        <v>1</v>
      </c>
      <c r="N19" s="68" t="s">
        <v>61</v>
      </c>
      <c r="O19" s="69">
        <v>3.1</v>
      </c>
      <c r="P19" s="66">
        <v>1250</v>
      </c>
      <c r="Q19" s="71">
        <f t="shared" si="2"/>
        <v>3875</v>
      </c>
      <c r="R19" s="76">
        <v>4</v>
      </c>
      <c r="S19" s="34"/>
      <c r="T19" s="35">
        <f t="shared" si="1"/>
        <v>0</v>
      </c>
    </row>
    <row r="20" spans="1:20" ht="25.5" x14ac:dyDescent="0.25">
      <c r="A20" s="44"/>
      <c r="B20" s="78" t="s">
        <v>70</v>
      </c>
      <c r="C20" s="77" t="s">
        <v>64</v>
      </c>
      <c r="D20" s="73" t="s">
        <v>71</v>
      </c>
      <c r="E20" s="66" t="s">
        <v>16</v>
      </c>
      <c r="F20" s="73" t="s">
        <v>72</v>
      </c>
      <c r="G20" s="73" t="s">
        <v>73</v>
      </c>
      <c r="H20" s="73" t="s">
        <v>74</v>
      </c>
      <c r="I20" s="73" t="s">
        <v>26</v>
      </c>
      <c r="J20" s="73" t="s">
        <v>75</v>
      </c>
      <c r="K20" s="66" t="s">
        <v>21</v>
      </c>
      <c r="L20" s="66">
        <v>1</v>
      </c>
      <c r="M20" s="66">
        <v>2</v>
      </c>
      <c r="N20" s="68" t="s">
        <v>76</v>
      </c>
      <c r="O20" s="69">
        <v>0.6</v>
      </c>
      <c r="P20" s="66">
        <v>999</v>
      </c>
      <c r="Q20" s="71">
        <f>O20*P20*M20</f>
        <v>1198.8</v>
      </c>
      <c r="R20" s="76">
        <v>4</v>
      </c>
      <c r="S20" s="34"/>
      <c r="T20" s="35">
        <f t="shared" si="1"/>
        <v>0</v>
      </c>
    </row>
    <row r="21" spans="1:20" ht="25.5" x14ac:dyDescent="0.25">
      <c r="A21" s="44"/>
      <c r="B21" s="78"/>
      <c r="C21" s="77" t="s">
        <v>64</v>
      </c>
      <c r="D21" s="73" t="s">
        <v>71</v>
      </c>
      <c r="E21" s="66" t="s">
        <v>16</v>
      </c>
      <c r="F21" s="73" t="s">
        <v>72</v>
      </c>
      <c r="G21" s="73" t="s">
        <v>73</v>
      </c>
      <c r="H21" s="73" t="s">
        <v>74</v>
      </c>
      <c r="I21" s="73" t="s">
        <v>26</v>
      </c>
      <c r="J21" s="73" t="s">
        <v>75</v>
      </c>
      <c r="K21" s="66" t="s">
        <v>21</v>
      </c>
      <c r="L21" s="66">
        <v>1</v>
      </c>
      <c r="M21" s="66">
        <v>3</v>
      </c>
      <c r="N21" s="68" t="s">
        <v>77</v>
      </c>
      <c r="O21" s="69">
        <v>0.2</v>
      </c>
      <c r="P21" s="70">
        <v>10000</v>
      </c>
      <c r="Q21" s="71">
        <f>O21*P21*M21</f>
        <v>6000</v>
      </c>
      <c r="R21" s="76">
        <v>4</v>
      </c>
      <c r="S21" s="34"/>
      <c r="T21" s="35">
        <f t="shared" si="1"/>
        <v>0</v>
      </c>
    </row>
    <row r="22" spans="1:20" ht="63.75" x14ac:dyDescent="0.25">
      <c r="A22" s="44"/>
      <c r="B22" s="78" t="s">
        <v>78</v>
      </c>
      <c r="C22" s="77" t="s">
        <v>64</v>
      </c>
      <c r="D22" s="73" t="s">
        <v>79</v>
      </c>
      <c r="E22" s="66" t="s">
        <v>16</v>
      </c>
      <c r="F22" s="73" t="s">
        <v>80</v>
      </c>
      <c r="G22" s="73" t="s">
        <v>81</v>
      </c>
      <c r="H22" s="73" t="s">
        <v>82</v>
      </c>
      <c r="I22" s="73" t="s">
        <v>26</v>
      </c>
      <c r="J22" s="73" t="s">
        <v>83</v>
      </c>
      <c r="K22" s="66" t="s">
        <v>21</v>
      </c>
      <c r="L22" s="66">
        <v>1</v>
      </c>
      <c r="M22" s="66">
        <v>1</v>
      </c>
      <c r="N22" s="68" t="s">
        <v>67</v>
      </c>
      <c r="O22" s="69">
        <v>1.1000000000000001</v>
      </c>
      <c r="P22" s="70">
        <v>3000</v>
      </c>
      <c r="Q22" s="71">
        <f t="shared" ref="Q22:Q25" si="3">O22*P22*M22</f>
        <v>3300.0000000000005</v>
      </c>
      <c r="R22" s="76">
        <v>5</v>
      </c>
      <c r="S22" s="34"/>
      <c r="T22" s="35">
        <f t="shared" si="1"/>
        <v>0</v>
      </c>
    </row>
    <row r="23" spans="1:20" ht="63.75" x14ac:dyDescent="0.25">
      <c r="A23" s="44"/>
      <c r="B23" s="78"/>
      <c r="C23" s="77" t="s">
        <v>64</v>
      </c>
      <c r="D23" s="73" t="s">
        <v>79</v>
      </c>
      <c r="E23" s="66" t="s">
        <v>16</v>
      </c>
      <c r="F23" s="73" t="s">
        <v>80</v>
      </c>
      <c r="G23" s="73" t="s">
        <v>81</v>
      </c>
      <c r="H23" s="73" t="s">
        <v>82</v>
      </c>
      <c r="I23" s="73" t="s">
        <v>26</v>
      </c>
      <c r="J23" s="73" t="s">
        <v>83</v>
      </c>
      <c r="K23" s="66" t="s">
        <v>21</v>
      </c>
      <c r="L23" s="66">
        <v>1</v>
      </c>
      <c r="M23" s="66">
        <v>3</v>
      </c>
      <c r="N23" s="68" t="s">
        <v>67</v>
      </c>
      <c r="O23" s="69">
        <v>1.1000000000000001</v>
      </c>
      <c r="P23" s="70">
        <v>2000</v>
      </c>
      <c r="Q23" s="71">
        <f t="shared" si="3"/>
        <v>6600</v>
      </c>
      <c r="R23" s="76">
        <v>5</v>
      </c>
      <c r="S23" s="34"/>
      <c r="T23" s="35">
        <f t="shared" si="1"/>
        <v>0</v>
      </c>
    </row>
    <row r="24" spans="1:20" ht="25.5" x14ac:dyDescent="0.25">
      <c r="A24" s="44"/>
      <c r="B24" s="64" t="s">
        <v>31</v>
      </c>
      <c r="C24" s="77" t="s">
        <v>64</v>
      </c>
      <c r="D24" s="66" t="s">
        <v>84</v>
      </c>
      <c r="E24" s="66" t="s">
        <v>16</v>
      </c>
      <c r="F24" s="66" t="s">
        <v>25</v>
      </c>
      <c r="G24" s="66" t="s">
        <v>18</v>
      </c>
      <c r="H24" s="73" t="s">
        <v>27</v>
      </c>
      <c r="I24" s="66" t="s">
        <v>26</v>
      </c>
      <c r="J24" s="66" t="s">
        <v>28</v>
      </c>
      <c r="K24" s="66" t="s">
        <v>21</v>
      </c>
      <c r="L24" s="66">
        <v>1</v>
      </c>
      <c r="M24" s="66">
        <v>1</v>
      </c>
      <c r="N24" s="79" t="s">
        <v>85</v>
      </c>
      <c r="O24" s="69">
        <v>0.1</v>
      </c>
      <c r="P24" s="70">
        <v>3000</v>
      </c>
      <c r="Q24" s="71">
        <f t="shared" si="3"/>
        <v>300</v>
      </c>
      <c r="R24" s="76">
        <v>4</v>
      </c>
      <c r="S24" s="34"/>
      <c r="T24" s="35">
        <f t="shared" si="1"/>
        <v>0</v>
      </c>
    </row>
    <row r="25" spans="1:20" ht="13.5" thickBot="1" x14ac:dyDescent="0.3">
      <c r="A25" s="44"/>
      <c r="B25" s="80" t="s">
        <v>86</v>
      </c>
      <c r="C25" s="81" t="s">
        <v>64</v>
      </c>
      <c r="D25" s="82" t="s">
        <v>87</v>
      </c>
      <c r="E25" s="83" t="s">
        <v>16</v>
      </c>
      <c r="F25" s="82" t="s">
        <v>25</v>
      </c>
      <c r="G25" s="82" t="s">
        <v>18</v>
      </c>
      <c r="H25" s="82" t="s">
        <v>88</v>
      </c>
      <c r="I25" s="82" t="s">
        <v>26</v>
      </c>
      <c r="J25" s="82"/>
      <c r="K25" s="83" t="s">
        <v>21</v>
      </c>
      <c r="L25" s="83">
        <v>1</v>
      </c>
      <c r="M25" s="83">
        <v>1</v>
      </c>
      <c r="N25" s="84" t="s">
        <v>85</v>
      </c>
      <c r="O25" s="85">
        <v>7.0000000000000007E-2</v>
      </c>
      <c r="P25" s="86">
        <v>3000</v>
      </c>
      <c r="Q25" s="87">
        <f t="shared" si="3"/>
        <v>210.00000000000003</v>
      </c>
      <c r="R25" s="88">
        <v>4</v>
      </c>
      <c r="S25" s="36"/>
      <c r="T25" s="37">
        <f t="shared" si="1"/>
        <v>0</v>
      </c>
    </row>
    <row r="26" spans="1:20" ht="18.75" thickBot="1" x14ac:dyDescent="0.3">
      <c r="A26" s="44"/>
      <c r="B26" s="89" t="s">
        <v>92</v>
      </c>
      <c r="C26" s="90"/>
      <c r="D26" s="90"/>
      <c r="E26" s="90"/>
      <c r="F26" s="90"/>
      <c r="G26" s="90"/>
      <c r="H26" s="90"/>
      <c r="I26" s="90"/>
      <c r="J26" s="90"/>
      <c r="K26" s="90"/>
      <c r="L26" s="90"/>
      <c r="M26" s="90"/>
      <c r="N26" s="90"/>
      <c r="O26" s="90"/>
      <c r="P26" s="90"/>
      <c r="Q26" s="91">
        <f>SUM(Q11:Q25)</f>
        <v>35343.800000000003</v>
      </c>
      <c r="R26" s="92"/>
      <c r="S26" s="38"/>
      <c r="T26" s="39">
        <f>SUM(T11:T25)</f>
        <v>0</v>
      </c>
    </row>
    <row r="27" spans="1:20" ht="15.75" customHeight="1" x14ac:dyDescent="0.25">
      <c r="A27" s="44"/>
      <c r="B27" s="93" t="s">
        <v>99</v>
      </c>
      <c r="C27" s="93"/>
      <c r="D27" s="93"/>
      <c r="E27" s="93"/>
      <c r="F27" s="93"/>
      <c r="G27" s="93"/>
      <c r="H27" s="93"/>
      <c r="I27" s="93"/>
      <c r="J27" s="93"/>
      <c r="K27" s="93"/>
      <c r="L27" s="93"/>
      <c r="M27" s="93"/>
      <c r="N27" s="93"/>
      <c r="O27" s="93"/>
      <c r="P27" s="93"/>
      <c r="Q27" s="93"/>
      <c r="R27" s="93"/>
    </row>
    <row r="28" spans="1:20" ht="15.75" x14ac:dyDescent="0.25">
      <c r="A28" s="44"/>
      <c r="B28" s="94"/>
      <c r="C28" s="94"/>
      <c r="D28" s="94"/>
      <c r="E28" s="44"/>
      <c r="F28" s="44"/>
      <c r="G28" s="44"/>
      <c r="H28" s="44"/>
      <c r="I28" s="44"/>
      <c r="J28" s="44"/>
      <c r="K28" s="44"/>
      <c r="L28" s="44"/>
      <c r="M28" s="44"/>
      <c r="N28" s="47"/>
      <c r="O28" s="48"/>
      <c r="P28" s="44"/>
      <c r="Q28" s="95"/>
      <c r="R28" s="44"/>
    </row>
    <row r="29" spans="1:20" ht="13.5" thickBot="1" x14ac:dyDescent="0.3"/>
    <row r="30" spans="1:20" ht="15" x14ac:dyDescent="0.25">
      <c r="B30" s="41" t="s">
        <v>93</v>
      </c>
      <c r="C30" s="42"/>
      <c r="D30" s="42"/>
      <c r="E30" s="42"/>
      <c r="F30" s="42"/>
      <c r="G30" s="42"/>
      <c r="H30" s="43"/>
    </row>
    <row r="31" spans="1:20" ht="15" x14ac:dyDescent="0.25">
      <c r="B31" s="1"/>
      <c r="C31" s="2"/>
      <c r="D31" s="2"/>
      <c r="E31" s="2"/>
      <c r="F31" s="2"/>
      <c r="G31" s="2"/>
      <c r="H31" s="3"/>
    </row>
    <row r="32" spans="1:20" ht="15" x14ac:dyDescent="0.25">
      <c r="B32" s="1"/>
      <c r="C32" s="2"/>
      <c r="D32" s="2"/>
      <c r="E32" s="2"/>
      <c r="F32" s="2"/>
      <c r="G32" s="2"/>
      <c r="H32" s="3"/>
    </row>
    <row r="33" spans="2:8" ht="15" x14ac:dyDescent="0.25">
      <c r="B33" s="1"/>
      <c r="C33" s="2"/>
      <c r="D33" s="2"/>
      <c r="E33" s="2"/>
      <c r="F33" s="2"/>
      <c r="G33" s="2"/>
      <c r="H33" s="3"/>
    </row>
    <row r="34" spans="2:8" ht="15" x14ac:dyDescent="0.25">
      <c r="B34" s="4"/>
      <c r="C34" s="5"/>
      <c r="D34" s="5"/>
      <c r="E34" s="5"/>
      <c r="F34" s="5"/>
      <c r="G34" s="5"/>
      <c r="H34" s="6"/>
    </row>
    <row r="35" spans="2:8" ht="15" x14ac:dyDescent="0.25">
      <c r="B35" s="4"/>
      <c r="C35" s="5"/>
      <c r="D35" s="5"/>
      <c r="E35" s="5"/>
      <c r="F35" s="5"/>
      <c r="G35" s="5"/>
      <c r="H35" s="6"/>
    </row>
    <row r="36" spans="2:8" ht="15.75" thickBot="1" x14ac:dyDescent="0.3">
      <c r="B36" s="7"/>
      <c r="C36" s="8"/>
      <c r="D36" s="8"/>
      <c r="E36" s="8"/>
      <c r="F36" s="8"/>
      <c r="G36" s="8"/>
      <c r="H36" s="9"/>
    </row>
  </sheetData>
  <sheetProtection algorithmName="SHA-512" hashValue="lXi99wYAPbFDyfPNvrhHfSw0vwrNOfBxMre+YuVB9yQGzXTfC7yYB12kVEyYhnLHFq1dG1cvrOaCxcv6r9+23Q==" saltValue="ANby8kPMZ3CGni8cuiVwsw==" spinCount="100000" sheet="1" objects="1" scenarios="1"/>
  <mergeCells count="11">
    <mergeCell ref="B2:I4"/>
    <mergeCell ref="B6:I6"/>
    <mergeCell ref="B8:I8"/>
    <mergeCell ref="B30:H30"/>
    <mergeCell ref="S9:T9"/>
    <mergeCell ref="B27:R27"/>
    <mergeCell ref="K9:Q9"/>
    <mergeCell ref="B9:J9"/>
    <mergeCell ref="B26:P26"/>
    <mergeCell ref="B20:B21"/>
    <mergeCell ref="B22:B23"/>
  </mergeCells>
  <printOptions horizontalCentered="1"/>
  <pageMargins left="0.70866141732283472" right="0.70866141732283472" top="0.74803149606299213" bottom="0.74803149606299213" header="0.31496062992125984" footer="0.31496062992125984"/>
  <pageSetup paperSize="8" scale="51" fitToHeight="2"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Oferta de preus òfset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2025-12-30T09:03:11Z</dcterms:modified>
</cp:coreProperties>
</file>