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mc:AlternateContent xmlns:mc="http://schemas.openxmlformats.org/markup-compatibility/2006">
    <mc:Choice Requires="x15">
      <x15ac:absPath xmlns:x15ac="http://schemas.microsoft.com/office/spreadsheetml/2010/11/ac" url="https://tmbbcn-my.sharepoint.com/personal/jmarti_tmb_cat/Documents/Documentos/UEE_JMM/Oficines/Estivill/Grup electrogen edifici/G21 - Adquisicions/Licitacio_docs/"/>
    </mc:Choice>
  </mc:AlternateContent>
  <xr:revisionPtr revIDLastSave="56" documentId="11_56C015CC7AA9FAD446AC7BCA80965B81CAD76552" xr6:coauthVersionLast="47" xr6:coauthVersionMax="47" xr10:uidLastSave="{DD4DB43D-7B9E-4C7E-9F85-1BB72EAF7AFF}"/>
  <bookViews>
    <workbookView xWindow="-120" yWindow="-120" windowWidth="29040" windowHeight="15840" xr2:uid="{00000000-000D-0000-FFFF-FFFF00000000}"/>
  </bookViews>
  <sheets>
    <sheet name="SA 16117125"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2" l="1"/>
  <c r="H40" i="2"/>
  <c r="H47" i="2"/>
  <c r="H48" i="2"/>
  <c r="H49" i="2"/>
  <c r="H41" i="2"/>
  <c r="H34" i="2"/>
  <c r="H33" i="2"/>
  <c r="H26" i="2"/>
  <c r="H25" i="2"/>
  <c r="H24" i="2"/>
  <c r="H23" i="2"/>
  <c r="H22" i="2"/>
  <c r="H16" i="2"/>
  <c r="H15" i="2"/>
  <c r="H14" i="2"/>
  <c r="H13" i="2"/>
  <c r="H28" i="2" l="1"/>
  <c r="H42" i="2"/>
  <c r="H50" i="2"/>
  <c r="H17" i="2"/>
  <c r="H35" i="2"/>
  <c r="H52" i="2" l="1"/>
  <c r="H54" i="2" s="1"/>
</calcChain>
</file>

<file path=xl/sharedStrings.xml><?xml version="1.0" encoding="utf-8"?>
<sst xmlns="http://schemas.openxmlformats.org/spreadsheetml/2006/main" count="113" uniqueCount="63">
  <si>
    <t>Subministrament i instal·lacio de G.E. per a Estivill</t>
  </si>
  <si>
    <t>PRESSUPOST</t>
  </si>
  <si>
    <t>Preu</t>
  </si>
  <si>
    <t>Amidament</t>
  </si>
  <si>
    <t>Import</t>
  </si>
  <si>
    <t>Obra</t>
  </si>
  <si>
    <t>01</t>
  </si>
  <si>
    <t>PressupostF.25648.2</t>
  </si>
  <si>
    <t>Capítol</t>
  </si>
  <si>
    <t>GENERADOR</t>
  </si>
  <si>
    <t>01.01</t>
  </si>
  <si>
    <t>EGE0001</t>
  </si>
  <si>
    <t>U</t>
  </si>
  <si>
    <t>SUBMINISTRAMENT, TRANSPORT AMB ASSEGURANÇA, COL·LOCACIO SEGONS PROJECTE I POSADA EN MARXA EN BUIT DE GRUP ELECTROGEN INSONORITZAT AUTOMÀTIC DE 660 KVA, 528 KW DE POTENCIA MAXIMA EN SERVEI D'EMERGENCIA PER FALLIDA DE XARXA I TOLERANCIA +/- 5% SEGONS ISO 8528-1, MODEL EMB-660 D'ELECTRAMOLINS O SIMILAR.
ELS PRINCIPALS COMPONENTS DEL GRUP SERAN ELS SEGÜENTS:
-  MOTOR DIESEL AMB REGULADOR ELECTRONIC DE VELOCITAT, AMB RADIADOR REFRIGERAT PER AIGUA I ENGEGADA ELECTRICA. 
- ALTERNADOR TRIFASIC DE 660 KVA, 400 V AMB NEUTRE DISTRIBUIT, 50 HZ, SENSE ESCOMBRETES, AMB REGULACIO ELECTRONICA DE TENSIO I CAPACITAT DE CURTCIRCUIT DE 3 VEGADES EL CORRENT NOMINAL.
- QUADRE AUTOMATIC DE CONTROL DE GRUP ELECTROGEN AMB PANTALLA COLOR DE 10,1'' AMB POLSADORS TACTILS, PORT ETHERNET AMB CONNECTOR RJ45 I SELECTOR DE FUNCIONAMENT AMB OPCIO D'ARRENCADA MANUAL (TEST) O AUTOMATICA PER SENYAL EXTERN DE FALLIDA DE XARXA. 
-INTERRUPTOR AUTOMATIC TETRAPOLAR DE 1000 A AMB BOBINA DE DESCONNEXIO AUTOMATICA I PLETINES DE CONNEXIONAT PER A UN MÍNIM DE 3 CONDUCTORS DE 300 MM2 DE SECCIÓ PER CADA PLETINA DE FASE I NEUTRE. (*)
- DOS BATERIES DE 12 V, 210 AH AMB CABLES, TERMINALS I DESCONECTADOR, CARREGADOR ELECTRONIC I ALTERNADOR PROPI DEL MOTOR DIESEL.
- DEPOSIT DE COMBUSTIBLE DE FINS A 1000 L AMB INDICADOR DE NIVELL, LIQUID REFRIGERANT AL 50% D'ANTICONGELANT, CARTER PLE D'OLI I RESISTENCIA CALEFACTORA AMB TERMOSTAT DEL LIQUID REFRIGERANT.
- COBERTA METAL·LICA INSONORITZADA ADIENT PER OBTENIR UN NIVELL MIG DE PRESSIO ACUSTICA DE 79 DB(A) A 7 M -D'ACORD AMB LA DIRECTIVA 2000/14/CE- AMB PORTES PRACTICABLES A CADA LATERAL I A LA PART FRONTAL, I DOTADA DE SILENCIADOR AMB FLEXIBLE I TUB D'ESCAPAMENT INTEGRAT AMB EL GRUP. PREPARADA PER PODER TREBALLAR A L'AIRE LLIURE.
-  BANCADA METAL·LICA AMB JOC DE SILENTBLOCKS PER ESMORTIR LES VIBRACIONS AMB EL SOL.
- PROTECCIONS D'ELEMENTS MOVILS (CORRETGES, VENTILADOR, ETC) I ELEMENTS MOLT CALENTS (COL·LECTOR D'ESCAPAMENT, ETC), SEGONS DIRECTIVES EUROPEES DE SEGURETAT DE MAQUINES 2006/42/CE, BAIXA TENSO 2014/35/UE I COMPATIBILITAT ELECTROMAGNETICA 2014/30/UE 
EL GRUP INCLOURA L'ETIQUETA DE MARCATGE CE I EL CERTIFICAT DE CONFORMITAT CORRESPONENT. LA DOCUMENTACIO MÍNIMA DEL GRUP ADQUIRIT, A LLIURAR A LA PROPIETAT SERA LA SEGÜENT:
- NORMES D'INSTAL·LACIO.
- MANUALS DE FUNCIONAMENT I MANTENIMENT.
- ESQUEMES ELECTRICS
LA CONNEXIO DEL GRUP A LA LINIA D'ALIMENTACIÓ PROVINENT DEL QGDBT DE L'EDIFICI CCM, QUEDARA FORA DE L'OFERTA DEL FABRICANT DEL GRUP ELECTROGEN I SERA ASUMIDA PEL CONTRACTISTA. 
(*) SERA PRECEPTIU QUE EL GRUP ELECTRONEN ESTIGUI PREPARAT PER CONNECTAR-SE A UNA LÍNIA ELECTRICA FORMADA PER  CONDUCTORS CU DE 300 MM2 (3 PER FASE I 2 PER A NEUTRE). TOTS AQUELLS GRUPS QUE NO ACOMPEIXEN AQUEST REQUERIMENT, NO ES PODRAN OFERTAR.</t>
  </si>
  <si>
    <t>EGE0002</t>
  </si>
  <si>
    <t>SUBMINISTRAMENT I INSTAL·LACIO PER CANALITZACIO NOVA O EXISTENT DE LA SALA DE CALDERES DE LINIA D'ALIMENTACIO PROTEGIDA PER A SERVEIS AUXILIARS DEL GRUP (RESISTENCIA CALEFACTORA CARTER I CARREGADOR DE BATERIES), CONNECTADA AL CIRCUIT 2NC-13/P8 (SQD-4 SALA DE CALDERES), PROVINENT DE LA CAMBRA BT DE TALLER AMB ESTESA FINS A LA SALA DE CALDERES, I FORMADA PEL ELEMENTS SEGÜENTS:
-  15 M DE CABLE MULTICONDUCTOR CU, 3G2'5 MM2 DE SECCIO, TIPUS RZ1-K (AS), 0'6/1KV, REACCIÓ AL FOC CLASSE CCA-S1B,D1,A1.
- 1 CAIXA AILLANT AMB PORTA TRANSPARENT, IP44 O SUPERIOR.
- 1 INTERRUPTOR AUTOMATIC 2P/16 A, CORBA C, SERIE C60H DE SCHNEIDER O SIMILAR.
- 1 BLOC DIFERENCIAL ASSOCIAT 2P/25 A, 300 MA, CLASSE A, TIPUS VIGI C60 DE SCHNEIDER O SIMILAR.
- P/P DE BORNS I ACCESSORIS D'INSTAL·LACIO.</t>
  </si>
  <si>
    <t>EGE0003</t>
  </si>
  <si>
    <t>SUBMINISTRAMENT I INSTAL·LACIO PER PARET EXTERIOR DE LA SALA DE CALDERES I FINS UNA ALTURA DE 2 METRES PER SOBRE DEL PUNT MES ALT DE LA SEVA TEULADA DE CONDUCCIO D'EXTRACCIÓ DE FUMS DIESEL, FORMADA PELS ELEMENTS SEGÜENTS:
- 15 M CONDUCTE HELICOÏDAL CIRCULAR DE PLANXA D'ACER GALVANITZAT DE 250 MM DE DIÀMETRE (S/UNE-EN 1506), GRUIX 0,8 MM.
- 1 BARRET DE XEMENEIA DE PLANXA D'ACER GALVANITZAT, ANTIRREGOLFANT, DE 250 MM DE DIAMETRE.
- P/P SUPORTS ESTÀNDARD PER A CONDUCTE CIRCULAR DE 250 MM DE DIAMETRE I ACCESSSORIS D'INSTAL·LACIO.
LA INSTAL·LACIO ES REALITZARA MITJANÇANT UNA PLATAFORMA ELEVADORA DE TISORA ELECTRICA (NO INCLOSA EN AQUESTA PARTIDA).</t>
  </si>
  <si>
    <t>EGE0004</t>
  </si>
  <si>
    <t xml:space="preserve">CONTRACTACIO ANUAL D'UN SERVEI DE MANTENIMENT PREVENTIU DEL GRUP ELECTROGEN, PER TAL DE GARANTIR LA PERFECTA OPERATIVITAT DE L'EQUIP DAVANT UNA EVENTUAL FALLIDA DEL SUBMINISTRAMENT ELECTRIC. EL MANTENIMENT CONTRACTAT SERA REALITZAT PER PART DE TECNICS QUALIFICATS DEL FABRICANT I COMPRENDRA TOTES LES VERIFICACIONS, CORRECCIONS, I SUSTITUCIONS PERIODIQUES NECESSARIES PER A UN CORRECTE I COMPLET MANTENIMENT, SEGONS LA MODALITAT DE CONTRACTE 24/365 D'ELECTRAMOLINS O SIMILAR. </t>
  </si>
  <si>
    <t>TOTAL</t>
  </si>
  <si>
    <t>02</t>
  </si>
  <si>
    <t>INSTAL·LACIO ELECTRICA</t>
  </si>
  <si>
    <t>01.02</t>
  </si>
  <si>
    <t>IBT0001</t>
  </si>
  <si>
    <t>MA D'OBRA PER A LA INSTAL·LACIO SEGONS PROJECTE I MITJANÇANT UNA PLATAFORMA ELEVADORA DE TISORA (NO INCLOSA EN AQUESTA PARTIDA), DE CANAL METAL·LICA AMB TAPA DE 400X100 MM I LINEA ELECTRICA TETRAPOLAR CONSTITUIDA PER UN TOTAL DE 11 CONDUCTORS UNIPOLARS DE 300 MM2 DE SECCIO (3 CONDUCTORS PER A CADA FASE I 2 CONDUCTORS PER A NEUTRE). EL MATERIAL A SUBMINISTRAR PER METRO SERA EL SEGÜENT:
- 300 M DE CONDUCTOR UNIPOLAR D'1X300 MM2 DE SECCIO, MARCA TOP CABLE, EN BOBINA DE 915 KG I DIAMETRE 1250 MM.
- 360 M DE CONDUCTOR UNIPOLAR D'1X300 MM2 DE SECCIO, MARCA TOP CABLE, EN BOBINA DE 1083 KG I DIAMETRE 1250 MM.
- 42 M DE CANAL METAL·LICA PERFORADA DE 400X100 MM, MARCA BASOR.
- 42 M DE TAPA PER A CANAL METAL·LICA DE 400 MM, MARCA BASOR. 
- 40 SUPORTS DE PARETS AMB CONJUNT DE CARGOS PER A CANAL METAL·LICA DE 400X100 MM, MARCA BASOR.
LA PARTIDA INCLOURA LA CONTRUCCIO DEL FORAT DE PAS CAP AL TALLER I ELS ACCESSORIS NO LINEALS PER A UNA CANAL METAL·LICA DE 400X100 MM (CORBES I TAPES), AIXÍ COM LA CONNEXIO DE LA LINIA EN L'EMBARRAT DE SORTIDA DEL GRUP ELECTROGEN.</t>
  </si>
  <si>
    <t>IBT0002</t>
  </si>
  <si>
    <t>SUBMINISTRAMENT I INSTAL·LACIO SEGONS PROJECTE DE QUADRE D'INTERCONNEXIO METAL·LIC DE 800X1000X300 MM AMB QUATRE PLETINES DE COURE DE 1250 A, IP30, MODEL SCH PRISMASET G DE SCHNEIDER O SIMILAR. INCLOENT-HI LA CONNEXIO DE LA LINIA TETRAPOLAR DE SORTIDA DEL GRUP ELECTROGEN FORMADA PER 11 CONDUCTORS UNIPOLARS DE COURE DE 300 MM2 DE SECCIO.
LA PARTIDA TAMBE INCLOU LA DESCONNEXIO, RECONDUCCIO I CONNEXIO EN AQUEST NOU QUADRE DE LA LINIA PROVINENT D'UN QUADRE DE PROTECCIO EXISTENT, SITUAT EN EL CT DE TALLER. AQUESTA ACTUACIO, CALDRA FER-LA EN HORARI NOCTURN I REDUIT, I AMB UN DESCARREC DEL CT DE TALLER, PILOTAT PER PERSONAL DE METRO.</t>
  </si>
  <si>
    <t>IBT0003</t>
  </si>
  <si>
    <t>SUBMINISTRAMENT I CONSTRUCCIO DE POU DE TERRA AMB UNA RESISTENCIA TOTAL INFERIOR A 5 OHMS PER PART D'UNA EMPRESA ESPECIALITZADA EN INSTAL·LACIONS DE BT I  SISTEMES DE PROTECCIO CONTRA EL LLAMP INSCRITA EN EL RASIC. EL MATERIAL QUE CONFORMARA LA INSTAL·LACIO SERA EL SEGÜENT:
- 25 M DE CONDUCTOR CU UNIPOLAR DE 150 MM2, 0'6/1KV, TIPUS RZ1-K (AS), CCA-S1B,D1,A1, SOTA TUB.
- 1 PERICO DE PVC DE 300X300 MM AMB BARRA EQUIPOTENCIAL.
- 15 BARRES DE COURE DE 2000X14 MM I UNIO.
INCLOENT-HI L'EMISSIO D'UN CERTIFICAT AMB INFORME TECNIC DE LA INSTAL·LACIO REALITZADA, SEGONS LES PRESCRIPCIONS DE LA NORMA UNE 21186/2011, CTE SU-8 I REBT ITC-BT-18 I SIGNAT PER UN TECNIC COMPETENT DE L'EMPRESA INSTAL·LADORA.</t>
  </si>
  <si>
    <t>IBT0004</t>
  </si>
  <si>
    <t xml:space="preserve">SUBMINISTRAMENT I INSTAL·LACIO D'INTERCONNEXIO ELECTRICA ENTRE ELS POUS DE LA XARXA DE TERRA DEL GRUP PER PART D'UNA EMPRESA ESPECIALITZADA EN INSTAL·LACIONS DE BT I  SISTEMES DE PROTECCIO CONTRA EL LLAMP INSCRITA EN EL RASIC. EL MATERIAL QUE CONFORMARA LA INSTAL·LACIO SERA EL SEGÜENT:
- 25 M DE CONDUCTOR CU UNIPOLAR DE 150 MM2, 0'6/1KV, TIPUS RZ1-K (AS), CCA-S1B,D1,A1, SOTA TUB.
- 1 CAIXA SECCIONADORA PER A MUNTATGE SUPERFICIAL, IP44 O SUPERIOR
AQUESTA INSTAL·LACIO S'HAURA D'INCLOURE EN EL CERTIFICAT/ INFORME TECNIC EMÉS PER L'EMPRESA INSTAL·LADORA DE LA XARXA DE TERRA DEL GRUP. </t>
  </si>
  <si>
    <t>IBT0005</t>
  </si>
  <si>
    <t xml:space="preserve">SUBMINISTRAMENT I INSTAL·LACIO EN EL QGDBT OKKEN 1 EN HORARI NOCTURN I REDUIT D'UN INTERRUPTOR AUTOMATIC TETRAPOLAR DE 1600 A DE LA MARCA SCHNEIDER. S'INCLOU L'ADAPTACIO DE L'ACTUAL XASIS PER A INTERRUPTORS EXTRAIBLES TIPUS NT A MTZ1 I EL MATERIAL SEGÜENT:
- 1 INTERRUPTOR AUTOMATIC MTZ1, 1600 A, TIPUS H2, 4 POLS SECCIONABLES
- 1 UNITAT DE CONTROL, MICROLOGIC 5.0 X
- 1 KIT D'ADAPTACIO EQUIPS NT A MTZ1.
- 1 CALIBRADOR DE L'EQUIP DE 1600 A.
- 1 ENCLAVAMENT PER PANY REF. N14134
- 1 ENCLAVAMENT PER PANY REF. EL24153 
- 1 CONTACTE AUXILIAR OF, 4 ESTATS DE POTENCIA
- 1 CONTACTE AUXILIAR SDE, DISPAR ELECTRIC
- 1 MOTOR DE CARREGA DE MOLLA, 200/250 V AC/DC 
- 1 BOBINA DE DISPAR, 200/250 V AC/DC
- 1 BOBINA DE TANCAMENT MX, 200/250 V AC/DC
- 1 BOBINA DE MINIMA TENSIO MN
- 1 RELE DE PROTECCIO DIFERENCIAL RH99P, 220-240 VAC, 50/60/400 HZ
- 1 TORO TANCAT SA 200 MM
INCLOENT-HI LES PROVES SENSE CARREGA DE L'APARELLATGE INSTAL·LAT PER PART D'UN TECNIC ESPECIALIZAT DE SCHNEIDER.
 L'ACTUACIO REQUERIRA UN ZERO ELECTRIC DEL QUADRE ESMENTAT PER PART DE PERSONAL AUTORITZAT DE METRO.   </t>
  </si>
  <si>
    <t>IBT0006</t>
  </si>
  <si>
    <t>ML</t>
  </si>
  <si>
    <t>SUBMINISTRAMENT I INSTAL·LACIÓ PER QUALSEVOL TIPUS DE CANALIZACIÓ NOVA O EXISTENT DE CONDUCTOR UNIPOLAR D'1X300 MM2 DE SECCIO, 0,6/1 KV, RZ1-K (AS), CERTIFICACIO CPR, MODEL TOXFREE ZH DE TOP CABLE O SIMILAR.</t>
  </si>
  <si>
    <t>03</t>
  </si>
  <si>
    <t>ACTUACIONS COMPLEMENTARIES</t>
  </si>
  <si>
    <t>01.03</t>
  </si>
  <si>
    <t>CAC0001</t>
  </si>
  <si>
    <t xml:space="preserve">ARRANJAMENT DEL TERRA PERTANYENT A L'ANTIGA CAMBRA BT DE L'EDIFICI ANNEXA A CT2, SEGONS PROJECTE. LA PARTIDA INCLOURA  EL SUBMINSITRAMENT DEL MATERIAL NECESSARI, EN CAS DE NO PODER APROFITAR LES PLANXES ESTRIADES ACTUALS, AIXÍ CON LA RETIRADA DE LA RUNA ACUMULADA DE L'OBRA INICIAL.
DONADA LA PROXIMITAT DE L'ESPAI A TREBALLAR EN UN ADE LES CAMBRES AT DE L'EDIFICI (CT2), ES COORDINARA EXECUTAR LES FEINES EN HORARI DIURN, PREVI BALISSAT D'UNA ZONA DE PAS SEGURA PEL CT I AMB L'ASSISTENCIA PERMANENT DE PERSONAL PROPI DE METRO.   </t>
  </si>
  <si>
    <t>CAC0002</t>
  </si>
  <si>
    <t xml:space="preserve">LLOGUER DE PLATAFORMA ELEVADORA DE TISORA ELECTRICA PER A TREBALLS EN ALTURA FINS A 10 M EN ESPAIS INTERIORS I EXTERIORS SOBRE SOBRE SUPERFICIES ESTABLES,  AMB BARANES DE PROTECCIÓ, CONTROLS PROPORCIONALS I SISTEMES DE SEGURETATS AVENÇATS PER GARANTIT UN MANEIG ESTABLE I FIABLE PER A DOS OPERARIS AMB LES SEVES EINES. INCLOENT-HI EL TRANSPORT DE LLIURAMENT I RETORN A L'EMPRESA SUBMINISTRADORA I QUALSEVOL TAXA, SUPLEMENT, FIANÇA O PERMIS ADMINISTRATIU QUE SIGUI D'APLICACIO. </t>
  </si>
  <si>
    <t>04</t>
  </si>
  <si>
    <t>DOCUMENTACIO</t>
  </si>
  <si>
    <t>01.04</t>
  </si>
  <si>
    <t>DDO0001</t>
  </si>
  <si>
    <t>REDACCIO DE PROJECTE I LEGALITZACIÓ DEL GENERADOR DAVANT D’UN ORGANISME COMPETENT, SEGONS REBT VIGENT. INCLOU DESPESES DE GESTIÓ I ABONAMENT DE TAXES I LLIURAMENT A FMB DE TOTA LA DOCUMENTACIÓ RESULTANT (COPIA VISADA DEL PROJECTE, DECLARACIO RESPONSABLE, CERTIFICAT D’INSTAL LACIÓ ELECTRICA BT, CERTIFICAT DE DIRECCIÓ I ACABAMENT D’OBRA, CERTIFICAT D’INSPECCIÓ INICIAL AMB QUALIFICACIÓ DE RESULTAT FAVORABLE I COPIA DE PLÀNOLS).</t>
  </si>
  <si>
    <t>DDO0002</t>
  </si>
  <si>
    <t>CONFECCIÓ I/O ACTUALITZACIÓ DE DOCUMENTACIÓ, PLÀNOLS I ESQUEMES AS-BUILT EN
PAPER I EN FORMAT AUTOCAD, SEGONS ESPECIFICACIONS DE METRO. INCLOU: PLÀNOLS DE
PLANTA AMB LA UBICACIÓ DEL GRUP ELECTROGEN I RESTA D' ELEMENTS INSTAL·LATS, ESQUEMES UNIFILARS,
ACTUALITZACIÓ DE TOTS ELS ESQUEMES EXISTENTS I ESPECIFICACIONS TECNIQUES DEL GRUP, APARELLATGE DE PROTECCIÓ I RESTA DE MATERIAL INSTAL·LAT, NORMES D'INSTAL·LACIO I MANUAL DE FUNCIONAMENT I DE MANTENIMENT  PREVENTIU I
CORRECTIU DEL GRUP ELECTROGEN, PROTOCOL DE PROVES, INFORME D'EMISSIONS SONORES, CERTIFICATS DE FABRICACIO I GARANTIA I QUALSEVOL ALTRA DOCUMENTACIÓ QUE TMB CONSIDERI ADIENT, SEGONS LA TAULA DE TRANSFERENCIA MTO-PROJ VIGENT (DOCTRA).</t>
  </si>
  <si>
    <t>05</t>
  </si>
  <si>
    <t>PARTIDES ALÇADES</t>
  </si>
  <si>
    <t>01.05</t>
  </si>
  <si>
    <t>XPACQO</t>
  </si>
  <si>
    <t>PA</t>
  </si>
  <si>
    <t>PARTIDA ALÇADA A JUSTIFICAR PER A L'EXECUCIO D'ASSAIGS  I PROVES DE QUALSEVOL TIPUS I SOBRE QUALSEVOL MATERIAL DE L'OBRA EXECUTADA.
LA PARTIDA INCLOU LA POSADA EN MARXA DEL GRUP ELECTROGEN SIMULANT UNA CAIGUDA SIMULTANIA DE LES ESCOMESES BT QUE ALIMENTEN L'EDIFICI CCM I AMB LA MAXIMA CARREGA ELECTRICA QUE SIGUI POSSIBLE CONNECTAR. AQUESTA PROVA EN CARREGA, S'EXECUTARA EN HORARI DIURN D'UNA JORNADA FESTIVA (DISSABTE O DIUMENGE) I REQUERIRA, COM A MINIM, LA PRESENCIA DEL PERSONAL EXTERN SEGÜENT:
- 1 TECNIC DEL FABRICANT
- 1 TECNIC DE SCHNEIDER
- CAP D'OBRA DEL CONTRACTISTA
EL CONTRACTISTA ADJUDICATARI DE L'OBRA PROCURARA QUE EL PERSONAL EXTERN PARTICIPANT EN LES PROVES EN CARREGA SIGUI EL MATEIX QUE HAGI INTERVINGUT EN LA FASE D'EXECUCIO D'OBRA.
LES GESTIONS PER ALS ZEROS RELACIONATS AMB EL QGDBT DE L'EDIFICI CCM (OKKEN 1 I OKKEN 2), AIXÍ COM PER AL TRASLLAT DE L'OPERACIÓ DE METRO AL CCM2 DURANT LA JORNADA DE PROVES, SERAN COMPETENCIA I RESPONSABILITAT EXCLUSIVA  DE TMB.</t>
  </si>
  <si>
    <t>XPAGRE</t>
  </si>
  <si>
    <t>PARTIDA ALÇADA A JUSTIFICAR PER A LA GESTIO DE RESIDUS DE CONSTRUCCIO, DEMOLICIO I EQUIPAMENTS. INCLOU LA GESTIÓ DE LA RUNA GENERADA PELS POUS DE TERRA, AIXÍ COM LA RETIRADA D'INSTAL·LACIONS OBSOLETES DE L'OBRA EXECUTADA.</t>
  </si>
  <si>
    <t>XPASIS</t>
  </si>
  <si>
    <t>PARTIDA ALÇADA A JUSTIFICAR, DE PREU MINIM NO MODIFICABLE, PER A LA SEGURETAT I SALUT A L'OBRA, EN BASE AL PROJECTE CONSTRUCTIU I AL PLA DE SEGURETAT I SALUT, PER A LA IMPLANTACIO  I SEGUIMENT DE LES MESURES DE SEGURETAT I SALUT EN L'OBRA EXECUTADA.</t>
  </si>
  <si>
    <t xml:space="preserve">IMPORT TOTAL DEL PRESSUPOST (PEM) : </t>
  </si>
  <si>
    <t xml:space="preserve">IMPORT TOTAL DEL PRESSUPOST (PEC)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</si>
</sst>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7">
    <font>
      <sz val="11"/>
      <color rgb="FF000000"/>
      <name val="Calibri"/>
      <family val="2"/>
    </font>
    <font>
      <sz val="9"/>
      <color rgb="FF000000"/>
      <name val="Calibri"/>
      <family val="2"/>
      <scheme val="minor"/>
    </font>
    <font>
      <b/>
      <sz val="9"/>
      <color rgb="FF000000"/>
      <name val="Calibri"/>
      <family val="2"/>
      <scheme val="minor"/>
    </font>
    <font>
      <b/>
      <sz val="10"/>
      <color rgb="FF000000"/>
      <name val="Tahoma"/>
      <family val="2"/>
    </font>
    <font>
      <sz val="10"/>
      <color rgb="FF000000"/>
      <name val="Tahoma"/>
      <family val="2"/>
    </font>
    <font>
      <sz val="10"/>
      <color theme="1"/>
      <name val="Tahoma"/>
      <family val="2"/>
    </font>
    <font>
      <b/>
      <sz val="9"/>
      <color theme="0"/>
      <name val="Calibri"/>
      <family val="2"/>
      <scheme val="minor"/>
    </font>
  </fonts>
  <fills count="6">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FF0000"/>
        <bgColor indexed="64"/>
      </patternFill>
    </fill>
  </fills>
  <borders count="1">
    <border>
      <left/>
      <right/>
      <top/>
      <bottom/>
      <diagonal/>
    </border>
  </borders>
  <cellStyleXfs count="1">
    <xf numFmtId="0" fontId="0" fillId="0" borderId="0" applyNumberFormat="0" applyBorder="0" applyAlignment="0"/>
  </cellStyleXfs>
  <cellXfs count="21">
    <xf numFmtId="0" fontId="0" fillId="0" borderId="0" xfId="0"/>
    <xf numFmtId="0" fontId="1" fillId="0" borderId="0" xfId="0" applyFont="1"/>
    <xf numFmtId="0" fontId="1" fillId="2" borderId="0" xfId="0" applyFont="1" applyFill="1"/>
    <xf numFmtId="0" fontId="2" fillId="3" borderId="0" xfId="0" applyFont="1" applyFill="1" applyAlignment="1">
      <alignment horizontal="right"/>
    </xf>
    <xf numFmtId="0" fontId="2" fillId="0" borderId="0" xfId="0" applyFont="1"/>
    <xf numFmtId="49" fontId="2" fillId="0" borderId="0" xfId="0" applyNumberFormat="1" applyFont="1"/>
    <xf numFmtId="49" fontId="1" fillId="0" borderId="0" xfId="0" applyNumberFormat="1" applyFont="1"/>
    <xf numFmtId="0" fontId="1" fillId="0" borderId="0" xfId="0" applyFont="1" applyAlignment="1">
      <alignment wrapText="1"/>
    </xf>
    <xf numFmtId="164" fontId="1" fillId="4" borderId="0" xfId="0" applyNumberFormat="1" applyFont="1" applyFill="1" applyProtection="1">
      <protection locked="0"/>
    </xf>
    <xf numFmtId="165" fontId="1" fillId="0" borderId="0" xfId="0" applyNumberFormat="1" applyFont="1"/>
    <xf numFmtId="164" fontId="1" fillId="0" borderId="0" xfId="0" applyNumberFormat="1" applyFont="1"/>
    <xf numFmtId="164" fontId="2" fillId="0" borderId="0" xfId="0" applyNumberFormat="1" applyFont="1"/>
    <xf numFmtId="0" fontId="3" fillId="0" borderId="0" xfId="0" applyFont="1" applyAlignment="1">
      <alignment wrapText="1"/>
    </xf>
    <xf numFmtId="0" fontId="4" fillId="0" borderId="0" xfId="0" applyFont="1" applyAlignment="1">
      <alignment wrapText="1"/>
    </xf>
    <xf numFmtId="164" fontId="3" fillId="0" borderId="0" xfId="0" applyNumberFormat="1" applyFont="1" applyAlignment="1">
      <alignment wrapText="1"/>
    </xf>
    <xf numFmtId="0" fontId="5" fillId="0" borderId="0" xfId="0" applyFont="1" applyAlignment="1">
      <alignment wrapText="1"/>
    </xf>
    <xf numFmtId="4" fontId="6" fillId="5" borderId="0" xfId="0" applyNumberFormat="1" applyFont="1" applyFill="1"/>
    <xf numFmtId="0" fontId="2" fillId="2" borderId="0" xfId="0" applyFont="1" applyFill="1" applyAlignment="1">
      <alignment horizontal="center" wrapText="1"/>
    </xf>
    <xf numFmtId="0" fontId="2" fillId="0" borderId="0" xfId="0" applyFont="1" applyAlignment="1">
      <alignment wrapText="1"/>
    </xf>
    <xf numFmtId="0" fontId="6" fillId="5" borderId="0" xfId="0" applyFont="1" applyFill="1" applyAlignment="1">
      <alignment wrapText="1"/>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4"/>
  <sheetViews>
    <sheetView tabSelected="1" zoomScaleNormal="100" workbookViewId="0">
      <pane ySplit="8" topLeftCell="A48" activePane="bottomLeft" state="frozenSplit"/>
      <selection pane="bottomLeft" activeCell="E15" sqref="E15"/>
    </sheetView>
  </sheetViews>
  <sheetFormatPr defaultColWidth="8.85546875" defaultRowHeight="12"/>
  <cols>
    <col min="1" max="1" width="18.7109375" style="1" customWidth="1"/>
    <col min="2" max="2" width="3.42578125" style="1" customWidth="1"/>
    <col min="3" max="3" width="13.7109375" style="1" customWidth="1"/>
    <col min="4" max="4" width="4.42578125" style="1" customWidth="1"/>
    <col min="5" max="5" width="48.7109375" style="7" customWidth="1"/>
    <col min="6" max="7" width="12.7109375" style="1" customWidth="1"/>
    <col min="8" max="8" width="13.7109375" style="1" customWidth="1"/>
    <col min="9" max="16384" width="8.85546875" style="1"/>
  </cols>
  <sheetData>
    <row r="1" spans="1:8">
      <c r="E1" s="20" t="s">
        <v>0</v>
      </c>
      <c r="F1" s="20" t="s">
        <v>0</v>
      </c>
      <c r="G1" s="20" t="s">
        <v>0</v>
      </c>
      <c r="H1" s="20" t="s">
        <v>0</v>
      </c>
    </row>
    <row r="2" spans="1:8">
      <c r="E2" s="20"/>
      <c r="F2" s="20"/>
      <c r="G2" s="20"/>
      <c r="H2" s="20"/>
    </row>
    <row r="3" spans="1:8">
      <c r="E3" s="20"/>
      <c r="F3" s="20"/>
      <c r="G3" s="20"/>
      <c r="H3" s="20"/>
    </row>
    <row r="4" spans="1:8">
      <c r="E4" s="20"/>
      <c r="F4" s="20"/>
      <c r="G4" s="20"/>
      <c r="H4" s="20"/>
    </row>
    <row r="6" spans="1:8">
      <c r="C6" s="2"/>
      <c r="D6" s="2"/>
      <c r="E6" s="17" t="s">
        <v>1</v>
      </c>
      <c r="F6" s="2"/>
      <c r="G6" s="2"/>
      <c r="H6" s="2"/>
    </row>
    <row r="8" spans="1:8">
      <c r="F8" s="3" t="s">
        <v>2</v>
      </c>
      <c r="G8" s="3" t="s">
        <v>3</v>
      </c>
      <c r="H8" s="3" t="s">
        <v>4</v>
      </c>
    </row>
    <row r="10" spans="1:8">
      <c r="C10" s="4" t="s">
        <v>5</v>
      </c>
      <c r="D10" s="5" t="s">
        <v>6</v>
      </c>
      <c r="E10" s="18" t="s">
        <v>7</v>
      </c>
    </row>
    <row r="11" spans="1:8">
      <c r="C11" s="4" t="s">
        <v>8</v>
      </c>
      <c r="D11" s="5" t="s">
        <v>6</v>
      </c>
      <c r="E11" s="18" t="s">
        <v>9</v>
      </c>
    </row>
    <row r="13" spans="1:8" ht="409.5">
      <c r="A13" s="1" t="s">
        <v>10</v>
      </c>
      <c r="B13" s="1">
        <v>1</v>
      </c>
      <c r="C13" s="1" t="s">
        <v>11</v>
      </c>
      <c r="D13" s="6" t="s">
        <v>12</v>
      </c>
      <c r="E13" s="7" t="s">
        <v>13</v>
      </c>
      <c r="F13" s="8">
        <v>68000</v>
      </c>
      <c r="G13" s="9">
        <v>1</v>
      </c>
      <c r="H13" s="10">
        <f>ROUND(ROUND(F13,2)*ROUND(G13,3),2)</f>
        <v>68000</v>
      </c>
    </row>
    <row r="14" spans="1:8" ht="228">
      <c r="A14" s="1" t="s">
        <v>10</v>
      </c>
      <c r="B14" s="1">
        <v>2</v>
      </c>
      <c r="C14" s="1" t="s">
        <v>14</v>
      </c>
      <c r="D14" s="6" t="s">
        <v>12</v>
      </c>
      <c r="E14" s="7" t="s">
        <v>15</v>
      </c>
      <c r="F14" s="8">
        <v>560</v>
      </c>
      <c r="G14" s="9">
        <v>1</v>
      </c>
      <c r="H14" s="10">
        <f>ROUND(ROUND(F14,2)*ROUND(G14,3),2)</f>
        <v>560</v>
      </c>
    </row>
    <row r="15" spans="1:8" ht="204">
      <c r="A15" s="1" t="s">
        <v>10</v>
      </c>
      <c r="B15" s="1">
        <v>3</v>
      </c>
      <c r="C15" s="1" t="s">
        <v>16</v>
      </c>
      <c r="D15" s="6" t="s">
        <v>12</v>
      </c>
      <c r="E15" s="7" t="s">
        <v>17</v>
      </c>
      <c r="F15" s="8">
        <v>1232.8699999999999</v>
      </c>
      <c r="G15" s="9">
        <v>1</v>
      </c>
      <c r="H15" s="10">
        <f>ROUND(ROUND(F15,2)*ROUND(G15,3),2)</f>
        <v>1232.8699999999999</v>
      </c>
    </row>
    <row r="16" spans="1:8" ht="120">
      <c r="A16" s="1" t="s">
        <v>10</v>
      </c>
      <c r="B16" s="1">
        <v>4</v>
      </c>
      <c r="C16" s="1" t="s">
        <v>18</v>
      </c>
      <c r="D16" s="6" t="s">
        <v>12</v>
      </c>
      <c r="E16" s="7" t="s">
        <v>19</v>
      </c>
      <c r="F16" s="8">
        <v>2024</v>
      </c>
      <c r="G16" s="9">
        <v>2</v>
      </c>
      <c r="H16" s="10">
        <f>ROUND(ROUND(F16,2)*ROUND(G16,3),2)</f>
        <v>4048</v>
      </c>
    </row>
    <row r="17" spans="1:8">
      <c r="E17" s="18" t="s">
        <v>20</v>
      </c>
      <c r="F17" s="4"/>
      <c r="G17" s="4"/>
      <c r="H17" s="11">
        <f>SUM(H13:H16)</f>
        <v>73840.87</v>
      </c>
    </row>
    <row r="19" spans="1:8">
      <c r="C19" s="4" t="s">
        <v>5</v>
      </c>
      <c r="D19" s="5" t="s">
        <v>6</v>
      </c>
      <c r="E19" s="18" t="s">
        <v>7</v>
      </c>
    </row>
    <row r="20" spans="1:8">
      <c r="C20" s="4" t="s">
        <v>8</v>
      </c>
      <c r="D20" s="5" t="s">
        <v>21</v>
      </c>
      <c r="E20" s="18" t="s">
        <v>22</v>
      </c>
    </row>
    <row r="22" spans="1:8" ht="324">
      <c r="A22" s="1" t="s">
        <v>23</v>
      </c>
      <c r="B22" s="1">
        <v>1</v>
      </c>
      <c r="C22" s="1" t="s">
        <v>24</v>
      </c>
      <c r="D22" s="6" t="s">
        <v>12</v>
      </c>
      <c r="E22" s="7" t="s">
        <v>25</v>
      </c>
      <c r="F22" s="8">
        <v>7530</v>
      </c>
      <c r="G22" s="9">
        <v>1</v>
      </c>
      <c r="H22" s="10">
        <f t="shared" ref="H22:H27" si="0">ROUND(ROUND(F22,2)*ROUND(G22,3),2)</f>
        <v>7530</v>
      </c>
    </row>
    <row r="23" spans="1:8" ht="168">
      <c r="A23" s="1" t="s">
        <v>23</v>
      </c>
      <c r="B23" s="1">
        <v>2</v>
      </c>
      <c r="C23" s="1" t="s">
        <v>26</v>
      </c>
      <c r="D23" s="6" t="s">
        <v>12</v>
      </c>
      <c r="E23" s="7" t="s">
        <v>27</v>
      </c>
      <c r="F23" s="8">
        <v>1225</v>
      </c>
      <c r="G23" s="9">
        <v>1</v>
      </c>
      <c r="H23" s="10">
        <f t="shared" si="0"/>
        <v>1225</v>
      </c>
    </row>
    <row r="24" spans="1:8" ht="216">
      <c r="A24" s="1" t="s">
        <v>23</v>
      </c>
      <c r="B24" s="1">
        <v>3</v>
      </c>
      <c r="C24" s="1" t="s">
        <v>28</v>
      </c>
      <c r="D24" s="6" t="s">
        <v>12</v>
      </c>
      <c r="E24" s="7" t="s">
        <v>29</v>
      </c>
      <c r="F24" s="8">
        <v>1904.53</v>
      </c>
      <c r="G24" s="9">
        <v>2</v>
      </c>
      <c r="H24" s="10">
        <f t="shared" si="0"/>
        <v>3809.06</v>
      </c>
    </row>
    <row r="25" spans="1:8" ht="180">
      <c r="A25" s="1" t="s">
        <v>23</v>
      </c>
      <c r="B25" s="1">
        <v>4</v>
      </c>
      <c r="C25" s="1" t="s">
        <v>30</v>
      </c>
      <c r="D25" s="6" t="s">
        <v>12</v>
      </c>
      <c r="E25" s="7" t="s">
        <v>31</v>
      </c>
      <c r="F25" s="8">
        <v>1481.5</v>
      </c>
      <c r="G25" s="9">
        <v>1</v>
      </c>
      <c r="H25" s="10">
        <f t="shared" si="0"/>
        <v>1481.5</v>
      </c>
    </row>
    <row r="26" spans="1:8" ht="348">
      <c r="A26" s="1" t="s">
        <v>23</v>
      </c>
      <c r="B26" s="1">
        <v>5</v>
      </c>
      <c r="C26" s="1" t="s">
        <v>32</v>
      </c>
      <c r="D26" s="6" t="s">
        <v>12</v>
      </c>
      <c r="E26" s="7" t="s">
        <v>33</v>
      </c>
      <c r="F26" s="8">
        <v>14200</v>
      </c>
      <c r="G26" s="9">
        <v>1</v>
      </c>
      <c r="H26" s="10">
        <f t="shared" si="0"/>
        <v>14200</v>
      </c>
    </row>
    <row r="27" spans="1:8" ht="48">
      <c r="A27" s="1" t="s">
        <v>23</v>
      </c>
      <c r="B27" s="1">
        <v>6</v>
      </c>
      <c r="C27" s="1" t="s">
        <v>34</v>
      </c>
      <c r="D27" s="6" t="s">
        <v>35</v>
      </c>
      <c r="E27" s="7" t="s">
        <v>36</v>
      </c>
      <c r="F27" s="8">
        <v>33.880000000000003</v>
      </c>
      <c r="G27" s="9">
        <v>176</v>
      </c>
      <c r="H27" s="10">
        <f t="shared" si="0"/>
        <v>5962.88</v>
      </c>
    </row>
    <row r="28" spans="1:8">
      <c r="E28" s="18" t="s">
        <v>20</v>
      </c>
      <c r="F28" s="4"/>
      <c r="G28" s="4"/>
      <c r="H28" s="11">
        <f>SUM(H22:H27)</f>
        <v>34208.439999999995</v>
      </c>
    </row>
    <row r="30" spans="1:8">
      <c r="C30" s="4" t="s">
        <v>5</v>
      </c>
      <c r="D30" s="5" t="s">
        <v>6</v>
      </c>
      <c r="E30" s="18" t="s">
        <v>7</v>
      </c>
    </row>
    <row r="31" spans="1:8">
      <c r="C31" s="4" t="s">
        <v>8</v>
      </c>
      <c r="D31" s="5" t="s">
        <v>37</v>
      </c>
      <c r="E31" s="18" t="s">
        <v>38</v>
      </c>
    </row>
    <row r="33" spans="1:8" ht="144">
      <c r="A33" s="1" t="s">
        <v>39</v>
      </c>
      <c r="B33" s="1">
        <v>1</v>
      </c>
      <c r="C33" s="1" t="s">
        <v>40</v>
      </c>
      <c r="D33" s="6" t="s">
        <v>12</v>
      </c>
      <c r="E33" s="7" t="s">
        <v>41</v>
      </c>
      <c r="F33" s="8">
        <v>760</v>
      </c>
      <c r="G33" s="9">
        <v>1</v>
      </c>
      <c r="H33" s="10">
        <f>ROUND(ROUND(F33,2)*ROUND(G33,3),2)</f>
        <v>760</v>
      </c>
    </row>
    <row r="34" spans="1:8" ht="120">
      <c r="A34" s="1" t="s">
        <v>39</v>
      </c>
      <c r="B34" s="1">
        <v>2</v>
      </c>
      <c r="C34" s="1" t="s">
        <v>42</v>
      </c>
      <c r="D34" s="6" t="s">
        <v>12</v>
      </c>
      <c r="E34" s="7" t="s">
        <v>43</v>
      </c>
      <c r="F34" s="8">
        <v>1816</v>
      </c>
      <c r="G34" s="9">
        <v>1</v>
      </c>
      <c r="H34" s="10">
        <f>ROUND(ROUND(F34,2)*ROUND(G34,3),2)</f>
        <v>1816</v>
      </c>
    </row>
    <row r="35" spans="1:8">
      <c r="E35" s="18" t="s">
        <v>20</v>
      </c>
      <c r="F35" s="4"/>
      <c r="G35" s="4"/>
      <c r="H35" s="11">
        <f>SUM(H33:H34)</f>
        <v>2576</v>
      </c>
    </row>
    <row r="37" spans="1:8">
      <c r="C37" s="4" t="s">
        <v>5</v>
      </c>
      <c r="D37" s="5" t="s">
        <v>6</v>
      </c>
      <c r="E37" s="18" t="s">
        <v>7</v>
      </c>
    </row>
    <row r="38" spans="1:8">
      <c r="C38" s="4" t="s">
        <v>8</v>
      </c>
      <c r="D38" s="5" t="s">
        <v>44</v>
      </c>
      <c r="E38" s="18" t="s">
        <v>45</v>
      </c>
    </row>
    <row r="40" spans="1:8" ht="108">
      <c r="A40" s="1" t="s">
        <v>46</v>
      </c>
      <c r="B40" s="1">
        <v>1</v>
      </c>
      <c r="C40" s="1" t="s">
        <v>47</v>
      </c>
      <c r="D40" s="6" t="s">
        <v>12</v>
      </c>
      <c r="E40" s="7" t="s">
        <v>48</v>
      </c>
      <c r="F40" s="8">
        <v>650</v>
      </c>
      <c r="G40" s="9">
        <v>1</v>
      </c>
      <c r="H40" s="10">
        <f>ROUND(ROUND(F40,2)*ROUND(G40,3),2)</f>
        <v>650</v>
      </c>
    </row>
    <row r="41" spans="1:8" ht="192">
      <c r="A41" s="1" t="s">
        <v>46</v>
      </c>
      <c r="B41" s="1">
        <v>2</v>
      </c>
      <c r="C41" s="1" t="s">
        <v>49</v>
      </c>
      <c r="D41" s="6" t="s">
        <v>12</v>
      </c>
      <c r="E41" s="7" t="s">
        <v>50</v>
      </c>
      <c r="F41" s="8">
        <v>1000</v>
      </c>
      <c r="G41" s="9">
        <v>1</v>
      </c>
      <c r="H41" s="10">
        <f>ROUND(ROUND(F41,2)*ROUND(G41,3),2)</f>
        <v>1000</v>
      </c>
    </row>
    <row r="42" spans="1:8">
      <c r="E42" s="18" t="s">
        <v>20</v>
      </c>
      <c r="F42" s="4"/>
      <c r="G42" s="4"/>
      <c r="H42" s="11">
        <f>SUM(H40:H41)</f>
        <v>1650</v>
      </c>
    </row>
    <row r="44" spans="1:8">
      <c r="C44" s="4" t="s">
        <v>5</v>
      </c>
      <c r="D44" s="5" t="s">
        <v>6</v>
      </c>
      <c r="E44" s="18" t="s">
        <v>7</v>
      </c>
    </row>
    <row r="45" spans="1:8">
      <c r="C45" s="4" t="s">
        <v>8</v>
      </c>
      <c r="D45" s="5" t="s">
        <v>51</v>
      </c>
      <c r="E45" s="18" t="s">
        <v>52</v>
      </c>
    </row>
    <row r="47" spans="1:8" ht="324">
      <c r="A47" s="1" t="s">
        <v>53</v>
      </c>
      <c r="B47" s="1">
        <v>1</v>
      </c>
      <c r="C47" s="1" t="s">
        <v>54</v>
      </c>
      <c r="D47" s="6" t="s">
        <v>55</v>
      </c>
      <c r="E47" s="7" t="s">
        <v>56</v>
      </c>
      <c r="F47" s="8">
        <v>2350</v>
      </c>
      <c r="G47" s="9">
        <v>1</v>
      </c>
      <c r="H47" s="10">
        <f>ROUND(ROUND(F47,2)*ROUND(G47,3),2)</f>
        <v>2350</v>
      </c>
    </row>
    <row r="48" spans="1:8" ht="60">
      <c r="A48" s="1" t="s">
        <v>53</v>
      </c>
      <c r="B48" s="1">
        <v>2</v>
      </c>
      <c r="C48" s="1" t="s">
        <v>57</v>
      </c>
      <c r="D48" s="6" t="s">
        <v>55</v>
      </c>
      <c r="E48" s="7" t="s">
        <v>58</v>
      </c>
      <c r="F48" s="8">
        <v>650</v>
      </c>
      <c r="G48" s="9">
        <v>1</v>
      </c>
      <c r="H48" s="10">
        <f>ROUND(ROUND(F48,2)*ROUND(G48,3),2)</f>
        <v>650</v>
      </c>
    </row>
    <row r="49" spans="1:8" ht="60">
      <c r="A49" s="1" t="s">
        <v>53</v>
      </c>
      <c r="B49" s="1">
        <v>3</v>
      </c>
      <c r="C49" s="1" t="s">
        <v>59</v>
      </c>
      <c r="D49" s="6" t="s">
        <v>55</v>
      </c>
      <c r="E49" s="7" t="s">
        <v>60</v>
      </c>
      <c r="F49" s="8">
        <v>1650</v>
      </c>
      <c r="G49" s="9">
        <v>1</v>
      </c>
      <c r="H49" s="10">
        <f>ROUND(ROUND(F49,2)*ROUND(G49,3),2)</f>
        <v>1650</v>
      </c>
    </row>
    <row r="50" spans="1:8">
      <c r="E50" s="18" t="s">
        <v>20</v>
      </c>
      <c r="F50" s="4"/>
      <c r="G50" s="4"/>
      <c r="H50" s="11">
        <f>SUM(H47:H49)</f>
        <v>4650</v>
      </c>
    </row>
    <row r="52" spans="1:8">
      <c r="E52" s="18" t="s">
        <v>61</v>
      </c>
      <c r="H52" s="11">
        <f>SUM(H9:H51)/2</f>
        <v>116925.31</v>
      </c>
    </row>
    <row r="53" spans="1:8" ht="12.75">
      <c r="E53" s="12"/>
      <c r="F53" s="13"/>
      <c r="G53" s="13"/>
      <c r="H53" s="14"/>
    </row>
    <row r="54" spans="1:8" ht="12.75">
      <c r="E54" s="19" t="s">
        <v>62</v>
      </c>
      <c r="F54" s="15"/>
      <c r="G54" s="15"/>
      <c r="H54" s="16">
        <f>H52*1.19</f>
        <v>139141.1189</v>
      </c>
    </row>
  </sheetData>
  <mergeCells count="4">
    <mergeCell ref="E1:H1"/>
    <mergeCell ref="E2:H2"/>
    <mergeCell ref="E3:H3"/>
    <mergeCell ref="E4:H4"/>
  </mergeCells>
  <pageMargins left="0.75" right="0.75" top="0.75" bottom="0.5" header="0.5" footer="0.75"/>
  <pageSetup paperSize="9" scale="6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9" ma:contentTypeDescription="Crea un document nou" ma:contentTypeScope="" ma:versionID="dec8e21c7615f9e87e0f3853600aa97e">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c278fd6515a0446d3526286b88c67c61"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element ref="ns3:DocOk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B CA"/>
          <xsd:enumeration value="Adj CB CC"/>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element name="DocOkMA" ma:index="32" nillable="true" ma:displayName="Doc Ok MA" ma:format="DateOnly" ma:internalName="DocOkM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MB_seguimentWorkflow xmlns="c8de0594-42e2-4f26-8a69-9df094374455" xsi:nil="true"/>
    <TMB_NumeroSolicitud xmlns="c8de0594-42e2-4f26-8a69-9df094374455">16117125</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16117125 - Inst grup electrogen CCM</TMB_TitolLicitacio>
    <TMB_DataComiteWF xmlns="c8de0594-42e2-4f26-8a69-9df094374455" xsi:nil="true"/>
    <lcf76f155ced4ddcb4097134ff3c332f xmlns="b33c6233-2ab6-44e4-b566-b78dc0012292" xsi:nil="true"/>
    <TaxCatchAll xmlns="c8de0594-42e2-4f26-8a69-9df094374455">
      <Value>3089</Value>
      <Value>3159</Value>
    </TaxCatchAll>
    <DocOkMA xmlns="b33c6233-2ab6-44e4-b566-b78dc0012292" xsi:nil="true"/>
    <ecb982cbbbba49edba287c0296970fd2 xmlns="c8de0594-42e2-4f26-8a69-9df094374455">
      <Terms xmlns="http://schemas.microsoft.com/office/infopath/2007/PartnerControls"/>
    </ecb982cbbbba49edba287c0296970fd2>
    <TMB_CH_TipusDocu xmlns="c8de0594-42e2-4f26-8a69-9df094374455" xsi:nil="true"/>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TMB_IDLicitacio xmlns="c8de0594-42e2-4f26-8a69-9df094374455">534230</TMB_IDLicitacio>
    <b82b7a08db3a4ab5a955c48b15659d84 xmlns="c8de0594-42e2-4f26-8a69-9df094374455">
      <Terms xmlns="http://schemas.microsoft.com/office/infopath/2007/PartnerControls"/>
    </b82b7a08db3a4ab5a955c48b15659d84>
    <TMB_Perfil xmlns="c8de0594-42e2-4f26-8a69-9df094374455">true</TMB_Perfil>
    <TMB_CA xmlns="c8de0594-42e2-4f26-8a69-9df094374455">2026-02-05T23:00:00+00:00</TMB_CA>
    <b3a2275c509d4b0394d7e35eb2e777cd xmlns="c8de0594-42e2-4f26-8a69-9df094374455" xsi:nil="true"/>
    <TMB_DataAltres xmlns="c8de0594-42e2-4f26-8a69-9df094374455" xsi:nil="true"/>
    <TMB_OP xmlns="c8de0594-42e2-4f26-8a69-9df094374455">2026-01-28T23:00:00+00:00</TMB_OP>
    <TMB_CC xmlns="c8de0594-42e2-4f26-8a69-9df094374455" xsi:nil="true"/>
  </documentManagement>
</p:properties>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C20D89F4-4952-4B42-896E-E2544C0A4137}"/>
</file>

<file path=customXml/itemProps2.xml><?xml version="1.0" encoding="utf-8"?>
<ds:datastoreItem xmlns:ds="http://schemas.openxmlformats.org/officeDocument/2006/customXml" ds:itemID="{4B38AF8F-6A8B-4C99-B913-554407DEA2A6}"/>
</file>

<file path=customXml/itemProps3.xml><?xml version="1.0" encoding="utf-8"?>
<ds:datastoreItem xmlns:ds="http://schemas.openxmlformats.org/officeDocument/2006/customXml" ds:itemID="{0D7129E5-6375-4AAA-8BB1-E9ED177618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Castro Gonzalez, Maria-beatriz</cp:lastModifiedBy>
  <cp:revision/>
  <dcterms:created xsi:type="dcterms:W3CDTF">2025-11-25T10:14:31Z</dcterms:created>
  <dcterms:modified xsi:type="dcterms:W3CDTF">2026-01-26T10:02:47Z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eaedb32f61974917bc22b3946021685c">
    <vt:lpwstr/>
  </property>
  <property fmtid="{D5CDD505-2E9C-101B-9397-08002B2CF9AE}" pid="4" name="TMB_Docprov">
    <vt:lpwstr/>
  </property>
  <property fmtid="{D5CDD505-2E9C-101B-9397-08002B2CF9AE}" pid="5" name="MediaServiceImageTags">
    <vt:lpwstr/>
  </property>
  <property fmtid="{D5CDD505-2E9C-101B-9397-08002B2CF9AE}" pid="6" name="TMB_FaseDocProv">
    <vt:lpwstr/>
  </property>
  <property fmtid="{D5CDD505-2E9C-101B-9397-08002B2CF9AE}" pid="7" name="TMB_Proveidor">
    <vt:lpwstr/>
  </property>
  <property fmtid="{D5CDD505-2E9C-101B-9397-08002B2CF9AE}" pid="8" name="g93776c333e34272ab15451ee7fa82be">
    <vt:lpwstr/>
  </property>
  <property fmtid="{D5CDD505-2E9C-101B-9397-08002B2CF9AE}" pid="9" name="TMB_OrganC">
    <vt:lpwstr/>
  </property>
  <property fmtid="{D5CDD505-2E9C-101B-9397-08002B2CF9AE}" pid="10" name="TMB_TipusDoc">
    <vt:lpwstr/>
  </property>
  <property fmtid="{D5CDD505-2E9C-101B-9397-08002B2CF9AE}" pid="11" name="TMB_Fase">
    <vt:lpwstr>3089;#Inici|1ed37523-d63e-4991-aef8-399e829bfef8</vt:lpwstr>
  </property>
  <property fmtid="{D5CDD505-2E9C-101B-9397-08002B2CF9AE}" pid="12" name="TMB_Sobres">
    <vt:lpwstr/>
  </property>
  <property fmtid="{D5CDD505-2E9C-101B-9397-08002B2CF9AE}" pid="13" name="ecb982cbbbba49edba287c0296970fd2">
    <vt:lpwstr/>
  </property>
  <property fmtid="{D5CDD505-2E9C-101B-9397-08002B2CF9AE}" pid="14" name="TMB_Estat">
    <vt:lpwstr>3159;#Public|5cd44708-a357-4aee-a9ab-ade886f4bbf7</vt:lpwstr>
  </property>
  <property fmtid="{D5CDD505-2E9C-101B-9397-08002B2CF9AE}" pid="15" name="b82b7a08db3a4ab5a955c48b15659d84">
    <vt:lpwstr/>
  </property>
  <property fmtid="{D5CDD505-2E9C-101B-9397-08002B2CF9AE}" pid="16" name="TMB_Plecs">
    <vt:lpwstr/>
  </property>
  <property fmtid="{D5CDD505-2E9C-101B-9397-08002B2CF9AE}" pid="18" name="TMB_IDLicitacio">
    <vt:r8>534230</vt:r8>
  </property>
  <property fmtid="{D5CDD505-2E9C-101B-9397-08002B2CF9AE}" pid="19" name="h80888fb7b914359b90c46b7c452b251">
    <vt:lpwstr/>
  </property>
  <property fmtid="{D5CDD505-2E9C-101B-9397-08002B2CF9AE}" pid="20" name="o0f6527fa5184dfa91381007b0eb82df">
    <vt:lpwstr/>
  </property>
  <property fmtid="{D5CDD505-2E9C-101B-9397-08002B2CF9AE}" pid="21" name="ba05a5f98ed745b98d9dacf37bda167c">
    <vt:lpwstr/>
  </property>
  <property fmtid="{D5CDD505-2E9C-101B-9397-08002B2CF9AE}" pid="22" name="h3e189544f4e4582960eb2fb36374928">
    <vt:lpwstr/>
  </property>
</Properties>
</file>