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QUOTA\Das\Comu\CONTRACTES\2026\26000172 (P2502364) Servei distribucio material comunicacio\Documents publicar anunci licitacio\"/>
    </mc:Choice>
  </mc:AlternateContent>
  <xr:revisionPtr revIDLastSave="0" documentId="13_ncr:1_{010691E8-B0EF-4614-BFFA-41646C37996A}" xr6:coauthVersionLast="47" xr6:coauthVersionMax="47" xr10:uidLastSave="{00000000-0000-0000-0000-000000000000}"/>
  <bookViews>
    <workbookView xWindow="-50" yWindow="-50" windowWidth="19300" windowHeight="10300" xr2:uid="{00000000-000D-0000-FFFF-FFFF00000000}"/>
  </bookViews>
  <sheets>
    <sheet name="Annex 1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" i="3" l="1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7" i="3"/>
  <c r="G29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G9" i="3"/>
  <c r="G8" i="3"/>
  <c r="G7" i="3"/>
  <c r="G30" i="3" l="1"/>
  <c r="I30" i="3"/>
  <c r="I31" i="3" s="1"/>
  <c r="I32" i="3" s="1"/>
  <c r="G31" i="3" l="1"/>
  <c r="G32" i="3" s="1"/>
</calcChain>
</file>

<file path=xl/sharedStrings.xml><?xml version="1.0" encoding="utf-8"?>
<sst xmlns="http://schemas.openxmlformats.org/spreadsheetml/2006/main" count="53" uniqueCount="53">
  <si>
    <t>TOTAL</t>
  </si>
  <si>
    <t>A omplir per  la licitadora</t>
  </si>
  <si>
    <t>SERVEIS</t>
  </si>
  <si>
    <t>Preu unitari Màxim Net
 (IVA EXCLÒS)</t>
  </si>
  <si>
    <t>Nombre Unitats Estimades</t>
  </si>
  <si>
    <t>Pressupost base 
licitació 
(sense IVA)</t>
  </si>
  <si>
    <t>Import de l'OFERTA
(sense IVA)</t>
  </si>
  <si>
    <t>Enganxada de cartells a porteries</t>
  </si>
  <si>
    <t>Enganxades de cartells a porteries de nuclis disseminats</t>
  </si>
  <si>
    <t>Enganxada i retirada de cartells a porteries</t>
  </si>
  <si>
    <t>Enganxada i retirada a porteries de nuclis disseminats</t>
  </si>
  <si>
    <t>Enganxades de cartells a comerços</t>
  </si>
  <si>
    <t>Cartes: 0,15 €/unitat</t>
  </si>
  <si>
    <t>Manipulació, ordenació, classificació i embalatge</t>
  </si>
  <si>
    <t>Tipus IVA (21%)</t>
  </si>
  <si>
    <t>TOTAL OFERTA (AMB IVA)</t>
  </si>
  <si>
    <t>Important:</t>
  </si>
  <si>
    <t>Preu unitari OFERTAT net 
(sense IVA)</t>
  </si>
  <si>
    <t>18 €/h (300 fulletons/h aprox.): 0,06€/unitat</t>
  </si>
  <si>
    <t>0,04 €/unitat</t>
  </si>
  <si>
    <t xml:space="preserve">Paqueteria: 18 €/h (15 paquets/h aprox.): 1,2€/unitat 
</t>
  </si>
  <si>
    <t>Distribució d'altres materials a comerços (guies, calendaris...)</t>
  </si>
  <si>
    <t>Distribució àmbit Districtes</t>
  </si>
  <si>
    <t>Distribució àmbit Ciutat</t>
  </si>
  <si>
    <t>Distribució a nuclis dissemnats</t>
  </si>
  <si>
    <t>Menys de 500 cartells: 0,45 €/unitat</t>
  </si>
  <si>
    <t>Més de 500 cartells: 0,35 €/unitat</t>
  </si>
  <si>
    <t>Menys de 500 cartells: 0,55 €/unitat</t>
  </si>
  <si>
    <t>Més de 500 cartells: 0,45 €/unitat</t>
  </si>
  <si>
    <t>Menys de 500 cartells: 0,80 €/unitat</t>
  </si>
  <si>
    <t>Més de 500 cartells: 0,70 €/unitat</t>
  </si>
  <si>
    <t>Menys de 500 cartells: 0,95 €/unitat</t>
  </si>
  <si>
    <t>Més de 500 cartells: 0,85 €/unitat</t>
  </si>
  <si>
    <t>Menys de 500 cartells: 0,50 €/unitat</t>
  </si>
  <si>
    <t>Més de 500 cartells: 0,40 €/unitat</t>
  </si>
  <si>
    <t>30 €/hora (80 fulletons/ h aprox.): 0,40€/unitat</t>
  </si>
  <si>
    <t>Creació Base de Dades</t>
  </si>
  <si>
    <t>Menys de 150 contactes: 0,90€/contacte</t>
  </si>
  <si>
    <t>Més de 150 contactes: 0,70€/contacte</t>
  </si>
  <si>
    <t>Actualització Base de Dades</t>
  </si>
  <si>
    <t>0,40€/contacte</t>
  </si>
  <si>
    <t>Col·locació de material (banderoles, ...)</t>
  </si>
  <si>
    <t>1.500,00 €/circuit (1 circuit: 300 banderoles, 150 fanals)</t>
  </si>
  <si>
    <t>Trasllat de material de gran format (120x80x100)</t>
  </si>
  <si>
    <t>70€/hora</t>
  </si>
  <si>
    <t>Recollida i recliclatge de material confidencial</t>
  </si>
  <si>
    <t>20€/paquet</t>
  </si>
  <si>
    <t>Distribuidors d'informació a mà (informadors)</t>
  </si>
  <si>
    <t>12€/hora</t>
  </si>
  <si>
    <t>Paqueteria: 18 €/h (15 paquets/h aprox.): 1,2€/unitat</t>
  </si>
  <si>
    <t>Els preus oferts per l'empresa licitadora no podran superar en cap cas els  preus unitaris màxims</t>
  </si>
  <si>
    <t>Preu unitari màxim (IVA EXCLÒS)</t>
  </si>
  <si>
    <t>Annex Oferta econòmica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</si>
</sst>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-* #,##0\ &quot;€&quot;_-;\-* #,##0\ &quot;€&quot;_-;_-* &quot;-&quot;??\ &quot;€&quot;_-;_-@_-"/>
    <numFmt numFmtId="165" formatCode="#,##0.00\ &quot;€&quot;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11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Arial"/>
      <family val="2"/>
    </font>
    <font>
      <sz val="9"/>
      <color theme="1"/>
      <name val="Arial"/>
      <family val="2"/>
    </font>
    <font>
      <b/>
      <sz val="12"/>
      <color rgb="FF000000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b/>
      <sz val="9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6">
    <xf numFmtId="0" fontId="0" fillId="0" borderId="0" xfId="0"/>
    <xf numFmtId="0" fontId="5" fillId="0" borderId="0" xfId="0" applyFont="1" applyProtection="1"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5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/>
      <protection locked="0"/>
    </xf>
    <xf numFmtId="0" fontId="11" fillId="2" borderId="0" xfId="0" applyFont="1" applyFill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0" fontId="3" fillId="4" borderId="1" xfId="0" applyFont="1" applyFill="1" applyBorder="1" applyAlignment="1" applyProtection="1">
      <alignment horizontal="center" vertical="center" wrapText="1"/>
      <protection locked="0"/>
    </xf>
    <xf numFmtId="9" fontId="12" fillId="4" borderId="1" xfId="0" applyNumberFormat="1" applyFont="1" applyFill="1" applyBorder="1" applyAlignment="1" applyProtection="1">
      <alignment horizontal="center" vertical="center" wrapText="1"/>
      <protection locked="0"/>
    </xf>
    <xf numFmtId="44" fontId="12" fillId="5" borderId="1" xfId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6" fillId="0" borderId="1" xfId="0" applyFont="1" applyBorder="1" applyAlignment="1" applyProtection="1">
      <alignment vertical="center" wrapText="1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8" fontId="2" fillId="0" borderId="1" xfId="0" applyNumberFormat="1" applyFont="1" applyBorder="1" applyAlignment="1" applyProtection="1">
      <alignment horizontal="center" vertical="center"/>
      <protection locked="0"/>
    </xf>
    <xf numFmtId="9" fontId="0" fillId="0" borderId="0" xfId="2" applyFont="1" applyProtection="1">
      <protection locked="0"/>
    </xf>
    <xf numFmtId="0" fontId="7" fillId="0" borderId="1" xfId="0" applyFont="1" applyBorder="1" applyAlignment="1" applyProtection="1">
      <alignment horizontal="left" vertical="center" wrapText="1"/>
      <protection locked="0"/>
    </xf>
    <xf numFmtId="0" fontId="6" fillId="0" borderId="1" xfId="0" applyFont="1" applyBorder="1" applyAlignment="1" applyProtection="1">
      <alignment horizontal="left" vertical="center" wrapText="1"/>
      <protection locked="0"/>
    </xf>
    <xf numFmtId="8" fontId="0" fillId="0" borderId="0" xfId="0" applyNumberFormat="1" applyProtection="1">
      <protection locked="0"/>
    </xf>
    <xf numFmtId="9" fontId="0" fillId="0" borderId="0" xfId="0" applyNumberFormat="1" applyProtection="1">
      <protection locked="0"/>
    </xf>
    <xf numFmtId="0" fontId="8" fillId="6" borderId="1" xfId="0" applyFont="1" applyFill="1" applyBorder="1" applyAlignment="1" applyProtection="1">
      <alignment horizontal="left" vertical="center" wrapText="1"/>
      <protection locked="0"/>
    </xf>
    <xf numFmtId="164" fontId="2" fillId="0" borderId="1" xfId="1" applyNumberFormat="1" applyFont="1" applyFill="1" applyBorder="1" applyAlignment="1" applyProtection="1">
      <alignment horizontal="center" vertical="center"/>
      <protection locked="0"/>
    </xf>
    <xf numFmtId="0" fontId="10" fillId="6" borderId="1" xfId="0" applyFont="1" applyFill="1" applyBorder="1" applyAlignment="1" applyProtection="1">
      <alignment horizontal="left"/>
      <protection locked="0"/>
    </xf>
    <xf numFmtId="0" fontId="4" fillId="0" borderId="0" xfId="0" applyFont="1" applyProtection="1">
      <protection locked="0"/>
    </xf>
    <xf numFmtId="165" fontId="2" fillId="0" borderId="1" xfId="1" applyNumberFormat="1" applyFont="1" applyBorder="1" applyAlignment="1" applyProtection="1">
      <alignment horizontal="center" vertical="center"/>
    </xf>
    <xf numFmtId="165" fontId="11" fillId="7" borderId="1" xfId="0" applyNumberFormat="1" applyFont="1" applyFill="1" applyBorder="1" applyAlignment="1" applyProtection="1">
      <alignment horizontal="center" vertical="center"/>
    </xf>
    <xf numFmtId="44" fontId="2" fillId="0" borderId="1" xfId="1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/>
    </xf>
    <xf numFmtId="8" fontId="2" fillId="0" borderId="1" xfId="0" applyNumberFormat="1" applyFont="1" applyBorder="1" applyAlignment="1" applyProtection="1">
      <alignment horizontal="center" vertical="center"/>
    </xf>
    <xf numFmtId="0" fontId="8" fillId="0" borderId="1" xfId="0" applyFont="1" applyBorder="1" applyAlignment="1" applyProtection="1">
      <alignment horizontal="center" vertical="center" wrapText="1"/>
    </xf>
    <xf numFmtId="0" fontId="9" fillId="0" borderId="1" xfId="0" applyFont="1" applyBorder="1" applyAlignment="1" applyProtection="1">
      <alignment horizontal="center"/>
    </xf>
    <xf numFmtId="8" fontId="8" fillId="6" borderId="1" xfId="1" applyNumberFormat="1" applyFont="1" applyFill="1" applyBorder="1" applyAlignment="1" applyProtection="1">
      <alignment horizontal="right" vertical="center" wrapText="1"/>
    </xf>
    <xf numFmtId="0" fontId="10" fillId="0" borderId="1" xfId="0" applyFont="1" applyBorder="1" applyAlignment="1" applyProtection="1">
      <alignment horizontal="center" vertical="center"/>
    </xf>
    <xf numFmtId="44" fontId="8" fillId="6" borderId="1" xfId="1" applyFont="1" applyFill="1" applyBorder="1" applyAlignment="1" applyProtection="1">
      <alignment horizontal="left" vertical="center" wrapText="1"/>
    </xf>
  </cellXfs>
  <cellStyles count="3">
    <cellStyle name="Moneda" xfId="1" builtinId="4"/>
    <cellStyle name="Normal" xfId="0" builtinId="0"/>
    <cellStyle name="Percentat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6"/>
  <sheetViews>
    <sheetView tabSelected="1" zoomScale="80" zoomScaleNormal="80" workbookViewId="0">
      <selection activeCell="L1" sqref="L1"/>
    </sheetView>
  </sheetViews>
  <sheetFormatPr defaultColWidth="14.453125" defaultRowHeight="14.5" x14ac:dyDescent="0.35"/>
  <cols>
    <col min="1" max="2" width="14.453125" style="3"/>
    <col min="3" max="3" width="14.453125" style="5"/>
    <col min="4" max="4" width="15.7265625" style="3" customWidth="1"/>
    <col min="5" max="7" width="14.453125" style="3"/>
    <col min="8" max="9" width="14.453125" style="8"/>
    <col min="10" max="16384" width="14.453125" style="3"/>
  </cols>
  <sheetData>
    <row r="1" spans="1:11" ht="21" x14ac:dyDescent="0.5">
      <c r="A1" s="1"/>
      <c r="B1" s="1"/>
      <c r="C1" s="1"/>
      <c r="D1" s="1"/>
      <c r="E1" s="1"/>
      <c r="F1" s="1"/>
      <c r="G1" s="1"/>
      <c r="H1" s="2"/>
      <c r="I1" s="2"/>
      <c r="J1" s="1"/>
    </row>
    <row r="2" spans="1:11" ht="21" x14ac:dyDescent="0.5">
      <c r="A2" s="1"/>
      <c r="B2" s="1"/>
      <c r="C2" s="1"/>
      <c r="D2" s="1"/>
      <c r="E2" s="1"/>
      <c r="F2" s="1"/>
      <c r="G2" s="1"/>
      <c r="H2" s="2"/>
      <c r="I2" s="2"/>
      <c r="J2" s="1"/>
    </row>
    <row r="3" spans="1:11" ht="21" x14ac:dyDescent="0.5">
      <c r="A3" s="1"/>
      <c r="B3" s="1"/>
      <c r="C3" s="4" t="s">
        <v>52</v>
      </c>
      <c r="D3" s="4"/>
      <c r="E3" s="4"/>
      <c r="F3" s="4"/>
      <c r="G3" s="4"/>
      <c r="H3" s="4"/>
      <c r="I3" s="4"/>
      <c r="J3" s="1"/>
    </row>
    <row r="4" spans="1:11" ht="21" x14ac:dyDescent="0.5">
      <c r="A4" s="1"/>
      <c r="B4" s="1"/>
      <c r="C4" s="3"/>
      <c r="E4" s="5"/>
      <c r="F4" s="6"/>
      <c r="H4" s="7" t="s">
        <v>1</v>
      </c>
      <c r="I4" s="7"/>
      <c r="J4" s="1"/>
    </row>
    <row r="5" spans="1:11" ht="21" x14ac:dyDescent="0.5">
      <c r="A5" s="1"/>
      <c r="B5" s="1"/>
      <c r="C5" s="3"/>
      <c r="E5" s="5"/>
      <c r="F5" s="6"/>
      <c r="J5" s="1"/>
    </row>
    <row r="6" spans="1:11" ht="47.5" customHeight="1" x14ac:dyDescent="0.5">
      <c r="A6" s="1"/>
      <c r="B6" s="1"/>
      <c r="C6" s="9" t="s">
        <v>2</v>
      </c>
      <c r="D6" s="9" t="s">
        <v>3</v>
      </c>
      <c r="E6" s="10" t="s">
        <v>51</v>
      </c>
      <c r="F6" s="10" t="s">
        <v>4</v>
      </c>
      <c r="G6" s="11" t="s">
        <v>5</v>
      </c>
      <c r="H6" s="12" t="s">
        <v>17</v>
      </c>
      <c r="I6" s="12" t="s">
        <v>6</v>
      </c>
      <c r="J6" s="1"/>
    </row>
    <row r="7" spans="1:11" ht="37.5" x14ac:dyDescent="0.5">
      <c r="A7" s="1"/>
      <c r="B7" s="1"/>
      <c r="C7" s="13" t="s">
        <v>7</v>
      </c>
      <c r="D7" s="14" t="s">
        <v>25</v>
      </c>
      <c r="E7" s="28">
        <v>0.45</v>
      </c>
      <c r="F7" s="29">
        <v>200</v>
      </c>
      <c r="G7" s="30">
        <f t="shared" ref="G7:G29" si="0">E7*F7</f>
        <v>90</v>
      </c>
      <c r="H7" s="15"/>
      <c r="I7" s="26">
        <f>H7*F7</f>
        <v>0</v>
      </c>
      <c r="J7" s="1"/>
      <c r="K7" s="17"/>
    </row>
    <row r="8" spans="1:11" ht="37.5" x14ac:dyDescent="0.5">
      <c r="A8" s="1"/>
      <c r="B8" s="1"/>
      <c r="C8" s="13"/>
      <c r="D8" s="14" t="s">
        <v>26</v>
      </c>
      <c r="E8" s="28">
        <v>0.35</v>
      </c>
      <c r="F8" s="29">
        <v>500</v>
      </c>
      <c r="G8" s="30">
        <f t="shared" si="0"/>
        <v>175</v>
      </c>
      <c r="H8" s="15"/>
      <c r="I8" s="26">
        <f t="shared" ref="I8:I29" si="1">H8*F8</f>
        <v>0</v>
      </c>
      <c r="J8" s="1"/>
      <c r="K8" s="17"/>
    </row>
    <row r="9" spans="1:11" ht="37.5" x14ac:dyDescent="0.5">
      <c r="A9" s="1"/>
      <c r="B9" s="1"/>
      <c r="C9" s="18" t="s">
        <v>8</v>
      </c>
      <c r="D9" s="14" t="s">
        <v>27</v>
      </c>
      <c r="E9" s="28">
        <v>0.55000000000000004</v>
      </c>
      <c r="F9" s="29">
        <v>200</v>
      </c>
      <c r="G9" s="30">
        <f t="shared" si="0"/>
        <v>110.00000000000001</v>
      </c>
      <c r="H9" s="15"/>
      <c r="I9" s="26">
        <f t="shared" si="1"/>
        <v>0</v>
      </c>
      <c r="J9" s="1"/>
      <c r="K9" s="17"/>
    </row>
    <row r="10" spans="1:11" ht="37.5" x14ac:dyDescent="0.5">
      <c r="A10" s="1"/>
      <c r="B10" s="1"/>
      <c r="C10" s="18"/>
      <c r="D10" s="14" t="s">
        <v>28</v>
      </c>
      <c r="E10" s="28">
        <v>0.45</v>
      </c>
      <c r="F10" s="29">
        <v>500</v>
      </c>
      <c r="G10" s="30">
        <f t="shared" si="0"/>
        <v>225</v>
      </c>
      <c r="H10" s="15"/>
      <c r="I10" s="26">
        <f t="shared" si="1"/>
        <v>0</v>
      </c>
      <c r="J10" s="1"/>
      <c r="K10" s="17"/>
    </row>
    <row r="11" spans="1:11" ht="37.5" x14ac:dyDescent="0.5">
      <c r="A11" s="1"/>
      <c r="B11" s="1"/>
      <c r="C11" s="13" t="s">
        <v>9</v>
      </c>
      <c r="D11" s="14" t="s">
        <v>29</v>
      </c>
      <c r="E11" s="28">
        <v>0.8</v>
      </c>
      <c r="F11" s="29">
        <v>200</v>
      </c>
      <c r="G11" s="30">
        <f t="shared" si="0"/>
        <v>160</v>
      </c>
      <c r="H11" s="15"/>
      <c r="I11" s="26">
        <f t="shared" si="1"/>
        <v>0</v>
      </c>
      <c r="J11" s="1"/>
      <c r="K11" s="17"/>
    </row>
    <row r="12" spans="1:11" ht="37.5" x14ac:dyDescent="0.5">
      <c r="A12" s="1"/>
      <c r="B12" s="1"/>
      <c r="C12" s="13"/>
      <c r="D12" s="14" t="s">
        <v>30</v>
      </c>
      <c r="E12" s="28">
        <v>0.7</v>
      </c>
      <c r="F12" s="29">
        <v>500</v>
      </c>
      <c r="G12" s="30">
        <f t="shared" si="0"/>
        <v>350</v>
      </c>
      <c r="H12" s="15"/>
      <c r="I12" s="26">
        <f t="shared" si="1"/>
        <v>0</v>
      </c>
      <c r="J12" s="1"/>
      <c r="K12" s="17"/>
    </row>
    <row r="13" spans="1:11" ht="37.5" x14ac:dyDescent="0.5">
      <c r="A13" s="1"/>
      <c r="B13" s="1"/>
      <c r="C13" s="13" t="s">
        <v>10</v>
      </c>
      <c r="D13" s="14" t="s">
        <v>31</v>
      </c>
      <c r="E13" s="28">
        <v>0.95</v>
      </c>
      <c r="F13" s="29">
        <v>200</v>
      </c>
      <c r="G13" s="30">
        <f t="shared" si="0"/>
        <v>190</v>
      </c>
      <c r="H13" s="15"/>
      <c r="I13" s="26">
        <f t="shared" si="1"/>
        <v>0</v>
      </c>
      <c r="J13" s="1"/>
      <c r="K13" s="17"/>
    </row>
    <row r="14" spans="1:11" ht="37.5" x14ac:dyDescent="0.5">
      <c r="A14" s="1"/>
      <c r="B14" s="1"/>
      <c r="C14" s="13"/>
      <c r="D14" s="14" t="s">
        <v>32</v>
      </c>
      <c r="E14" s="28">
        <v>0.85</v>
      </c>
      <c r="F14" s="29">
        <v>500</v>
      </c>
      <c r="G14" s="30">
        <f t="shared" si="0"/>
        <v>425</v>
      </c>
      <c r="H14" s="15"/>
      <c r="I14" s="26">
        <f t="shared" si="1"/>
        <v>0</v>
      </c>
      <c r="J14" s="1"/>
      <c r="K14" s="17"/>
    </row>
    <row r="15" spans="1:11" ht="37.5" x14ac:dyDescent="0.5">
      <c r="A15" s="1"/>
      <c r="B15" s="1"/>
      <c r="C15" s="13" t="s">
        <v>11</v>
      </c>
      <c r="D15" s="14" t="s">
        <v>33</v>
      </c>
      <c r="E15" s="28">
        <v>0.5</v>
      </c>
      <c r="F15" s="29">
        <v>175</v>
      </c>
      <c r="G15" s="30">
        <f t="shared" si="0"/>
        <v>87.5</v>
      </c>
      <c r="H15" s="15"/>
      <c r="I15" s="26">
        <f t="shared" si="1"/>
        <v>0</v>
      </c>
      <c r="J15" s="1"/>
      <c r="K15" s="17"/>
    </row>
    <row r="16" spans="1:11" ht="37.5" x14ac:dyDescent="0.5">
      <c r="A16" s="1"/>
      <c r="B16" s="1"/>
      <c r="C16" s="13"/>
      <c r="D16" s="14" t="s">
        <v>34</v>
      </c>
      <c r="E16" s="28">
        <v>0.4</v>
      </c>
      <c r="F16" s="29">
        <v>500</v>
      </c>
      <c r="G16" s="30">
        <f>E16*F16</f>
        <v>200</v>
      </c>
      <c r="H16" s="15"/>
      <c r="I16" s="26">
        <f t="shared" si="1"/>
        <v>0</v>
      </c>
      <c r="J16" s="1"/>
      <c r="K16" s="17"/>
    </row>
    <row r="17" spans="1:13" ht="75" x14ac:dyDescent="0.5">
      <c r="A17" s="1"/>
      <c r="B17" s="1"/>
      <c r="C17" s="19" t="s">
        <v>21</v>
      </c>
      <c r="D17" s="19" t="s">
        <v>20</v>
      </c>
      <c r="E17" s="28">
        <v>1.2</v>
      </c>
      <c r="F17" s="29">
        <v>100</v>
      </c>
      <c r="G17" s="30">
        <f>E17*F17</f>
        <v>120</v>
      </c>
      <c r="H17" s="15"/>
      <c r="I17" s="26">
        <f t="shared" si="1"/>
        <v>0</v>
      </c>
      <c r="J17" s="1"/>
      <c r="K17" s="17"/>
    </row>
    <row r="18" spans="1:13" ht="37.5" x14ac:dyDescent="0.5">
      <c r="A18" s="1"/>
      <c r="B18" s="1"/>
      <c r="C18" s="19" t="s">
        <v>22</v>
      </c>
      <c r="D18" s="19" t="s">
        <v>18</v>
      </c>
      <c r="E18" s="28">
        <v>0.06</v>
      </c>
      <c r="F18" s="29">
        <v>1060</v>
      </c>
      <c r="G18" s="30">
        <f t="shared" si="0"/>
        <v>63.599999999999994</v>
      </c>
      <c r="H18" s="15"/>
      <c r="I18" s="26">
        <f t="shared" si="1"/>
        <v>0</v>
      </c>
      <c r="J18" s="1"/>
      <c r="K18" s="17"/>
    </row>
    <row r="19" spans="1:13" ht="25" x14ac:dyDescent="0.5">
      <c r="A19" s="1"/>
      <c r="B19" s="1"/>
      <c r="C19" s="19" t="s">
        <v>23</v>
      </c>
      <c r="D19" s="14" t="s">
        <v>19</v>
      </c>
      <c r="E19" s="28">
        <v>0.04</v>
      </c>
      <c r="F19" s="29">
        <v>550</v>
      </c>
      <c r="G19" s="30">
        <f t="shared" si="0"/>
        <v>22</v>
      </c>
      <c r="H19" s="15"/>
      <c r="I19" s="26">
        <f t="shared" si="1"/>
        <v>0</v>
      </c>
      <c r="J19" s="1"/>
      <c r="K19" s="17"/>
    </row>
    <row r="20" spans="1:13" ht="50" x14ac:dyDescent="0.5">
      <c r="A20" s="1"/>
      <c r="B20" s="1"/>
      <c r="C20" s="19" t="s">
        <v>24</v>
      </c>
      <c r="D20" s="19" t="s">
        <v>35</v>
      </c>
      <c r="E20" s="28">
        <v>0.4</v>
      </c>
      <c r="F20" s="29">
        <v>250</v>
      </c>
      <c r="G20" s="30">
        <f t="shared" si="0"/>
        <v>100</v>
      </c>
      <c r="H20" s="15"/>
      <c r="I20" s="26">
        <f t="shared" si="1"/>
        <v>0</v>
      </c>
      <c r="J20" s="1"/>
      <c r="K20" s="17"/>
      <c r="M20" s="20"/>
    </row>
    <row r="21" spans="1:13" ht="37.5" x14ac:dyDescent="0.5">
      <c r="A21" s="1"/>
      <c r="B21" s="1"/>
      <c r="C21" s="13" t="s">
        <v>36</v>
      </c>
      <c r="D21" s="19" t="s">
        <v>37</v>
      </c>
      <c r="E21" s="28">
        <v>0.9</v>
      </c>
      <c r="F21" s="29">
        <v>300</v>
      </c>
      <c r="G21" s="30">
        <f t="shared" si="0"/>
        <v>270</v>
      </c>
      <c r="H21" s="15"/>
      <c r="I21" s="26">
        <f t="shared" si="1"/>
        <v>0</v>
      </c>
      <c r="J21" s="1"/>
      <c r="K21" s="17"/>
    </row>
    <row r="22" spans="1:13" ht="37.5" x14ac:dyDescent="0.5">
      <c r="A22" s="1"/>
      <c r="B22" s="1"/>
      <c r="C22" s="13"/>
      <c r="D22" s="19" t="s">
        <v>38</v>
      </c>
      <c r="E22" s="28">
        <v>0.7</v>
      </c>
      <c r="F22" s="29">
        <v>500</v>
      </c>
      <c r="G22" s="30">
        <f t="shared" si="0"/>
        <v>350</v>
      </c>
      <c r="H22" s="15"/>
      <c r="I22" s="26">
        <f t="shared" si="1"/>
        <v>0</v>
      </c>
      <c r="J22" s="1"/>
      <c r="K22" s="17"/>
    </row>
    <row r="23" spans="1:13" ht="25" x14ac:dyDescent="0.5">
      <c r="A23" s="1"/>
      <c r="B23" s="1"/>
      <c r="C23" s="19" t="s">
        <v>39</v>
      </c>
      <c r="D23" s="19" t="s">
        <v>40</v>
      </c>
      <c r="E23" s="28">
        <v>0.4</v>
      </c>
      <c r="F23" s="29">
        <v>1011</v>
      </c>
      <c r="G23" s="30">
        <f t="shared" si="0"/>
        <v>404.40000000000003</v>
      </c>
      <c r="H23" s="15"/>
      <c r="I23" s="26">
        <f t="shared" si="1"/>
        <v>0</v>
      </c>
      <c r="J23" s="1"/>
      <c r="K23" s="17"/>
    </row>
    <row r="24" spans="1:13" ht="25" x14ac:dyDescent="0.5">
      <c r="A24" s="1"/>
      <c r="B24" s="1"/>
      <c r="C24" s="13" t="s">
        <v>13</v>
      </c>
      <c r="D24" s="14" t="s">
        <v>12</v>
      </c>
      <c r="E24" s="28">
        <v>0.15</v>
      </c>
      <c r="F24" s="29">
        <v>3250</v>
      </c>
      <c r="G24" s="30">
        <f t="shared" si="0"/>
        <v>487.5</v>
      </c>
      <c r="H24" s="15"/>
      <c r="I24" s="26">
        <f t="shared" si="1"/>
        <v>0</v>
      </c>
      <c r="J24" s="1"/>
      <c r="K24" s="17"/>
      <c r="M24" s="20"/>
    </row>
    <row r="25" spans="1:13" ht="50" x14ac:dyDescent="0.5">
      <c r="B25" s="1"/>
      <c r="C25" s="13"/>
      <c r="D25" s="14" t="s">
        <v>49</v>
      </c>
      <c r="E25" s="28">
        <v>1.2</v>
      </c>
      <c r="F25" s="29">
        <v>1900</v>
      </c>
      <c r="G25" s="30">
        <f t="shared" si="0"/>
        <v>2280</v>
      </c>
      <c r="H25" s="15"/>
      <c r="I25" s="26">
        <f t="shared" si="1"/>
        <v>0</v>
      </c>
      <c r="J25" s="1"/>
      <c r="K25" s="17"/>
      <c r="M25" s="21"/>
    </row>
    <row r="26" spans="1:13" ht="50" x14ac:dyDescent="0.5">
      <c r="B26" s="1"/>
      <c r="C26" s="19" t="s">
        <v>41</v>
      </c>
      <c r="D26" s="14" t="s">
        <v>42</v>
      </c>
      <c r="E26" s="28">
        <v>1500</v>
      </c>
      <c r="F26" s="29">
        <v>1</v>
      </c>
      <c r="G26" s="30">
        <f t="shared" si="0"/>
        <v>1500</v>
      </c>
      <c r="H26" s="15"/>
      <c r="I26" s="26">
        <f t="shared" si="1"/>
        <v>0</v>
      </c>
      <c r="J26" s="1"/>
      <c r="K26" s="17"/>
    </row>
    <row r="27" spans="1:13" ht="50" x14ac:dyDescent="0.5">
      <c r="B27" s="1"/>
      <c r="C27" s="19" t="s">
        <v>43</v>
      </c>
      <c r="D27" s="14" t="s">
        <v>44</v>
      </c>
      <c r="E27" s="28">
        <v>70</v>
      </c>
      <c r="F27" s="29">
        <v>5</v>
      </c>
      <c r="G27" s="30">
        <f t="shared" si="0"/>
        <v>350</v>
      </c>
      <c r="H27" s="15"/>
      <c r="I27" s="26">
        <f t="shared" si="1"/>
        <v>0</v>
      </c>
      <c r="J27" s="1"/>
      <c r="K27" s="17"/>
    </row>
    <row r="28" spans="1:13" ht="50" x14ac:dyDescent="0.5">
      <c r="B28" s="1"/>
      <c r="C28" s="19" t="s">
        <v>45</v>
      </c>
      <c r="D28" s="14" t="s">
        <v>46</v>
      </c>
      <c r="E28" s="28">
        <v>20</v>
      </c>
      <c r="F28" s="29">
        <v>15</v>
      </c>
      <c r="G28" s="30">
        <f t="shared" si="0"/>
        <v>300</v>
      </c>
      <c r="H28" s="15"/>
      <c r="I28" s="26">
        <f t="shared" si="1"/>
        <v>0</v>
      </c>
      <c r="J28" s="1"/>
      <c r="K28" s="17"/>
    </row>
    <row r="29" spans="1:13" ht="50" x14ac:dyDescent="0.5">
      <c r="B29" s="1"/>
      <c r="C29" s="19" t="s">
        <v>47</v>
      </c>
      <c r="D29" s="14" t="s">
        <v>48</v>
      </c>
      <c r="E29" s="28">
        <v>12</v>
      </c>
      <c r="F29" s="29">
        <v>20</v>
      </c>
      <c r="G29" s="30">
        <f t="shared" si="0"/>
        <v>240</v>
      </c>
      <c r="H29" s="15"/>
      <c r="I29" s="26">
        <f t="shared" si="1"/>
        <v>0</v>
      </c>
      <c r="J29" s="1"/>
      <c r="K29" s="17"/>
    </row>
    <row r="30" spans="1:13" ht="21" x14ac:dyDescent="0.5">
      <c r="B30" s="1"/>
      <c r="C30" s="22" t="s">
        <v>0</v>
      </c>
      <c r="D30" s="22"/>
      <c r="E30" s="31"/>
      <c r="F30" s="32"/>
      <c r="G30" s="33">
        <f>SUM(G7:G29)</f>
        <v>8500</v>
      </c>
      <c r="H30" s="23"/>
      <c r="I30" s="27">
        <f>SUM(I7:I29)</f>
        <v>0</v>
      </c>
      <c r="J30" s="1"/>
    </row>
    <row r="31" spans="1:13" ht="21" x14ac:dyDescent="0.5">
      <c r="B31" s="1"/>
      <c r="C31" s="24" t="s">
        <v>14</v>
      </c>
      <c r="D31" s="24"/>
      <c r="E31" s="34"/>
      <c r="F31" s="32"/>
      <c r="G31" s="35">
        <f>21%*G30</f>
        <v>1785</v>
      </c>
      <c r="H31" s="16"/>
      <c r="I31" s="27">
        <f>I30*0.21</f>
        <v>0</v>
      </c>
      <c r="J31" s="1"/>
      <c r="K31" s="21"/>
    </row>
    <row r="32" spans="1:13" ht="21" x14ac:dyDescent="0.5">
      <c r="B32" s="1"/>
      <c r="C32" s="24" t="s">
        <v>15</v>
      </c>
      <c r="D32" s="24"/>
      <c r="E32" s="34"/>
      <c r="F32" s="32"/>
      <c r="G32" s="35">
        <f>G30+G31</f>
        <v>10285</v>
      </c>
      <c r="H32" s="15"/>
      <c r="I32" s="27">
        <f>SUM(I30:I31)</f>
        <v>0</v>
      </c>
      <c r="J32" s="1"/>
    </row>
    <row r="33" spans="2:10" ht="21" x14ac:dyDescent="0.5">
      <c r="B33" s="1"/>
      <c r="C33" s="3"/>
      <c r="E33" s="5"/>
      <c r="F33" s="6"/>
      <c r="J33" s="1"/>
    </row>
    <row r="34" spans="2:10" ht="21" x14ac:dyDescent="0.5">
      <c r="B34" s="1"/>
      <c r="C34" s="25" t="s">
        <v>16</v>
      </c>
      <c r="E34" s="5"/>
      <c r="F34" s="6"/>
      <c r="J34" s="1"/>
    </row>
    <row r="35" spans="2:10" ht="21" x14ac:dyDescent="0.5">
      <c r="B35" s="1"/>
      <c r="C35" s="3" t="s">
        <v>50</v>
      </c>
      <c r="E35" s="5"/>
      <c r="F35" s="6"/>
      <c r="J35" s="1"/>
    </row>
    <row r="36" spans="2:10" ht="21" x14ac:dyDescent="0.5">
      <c r="B36" s="1"/>
      <c r="C36" s="3"/>
      <c r="E36" s="5"/>
      <c r="F36" s="6"/>
      <c r="J36" s="1"/>
    </row>
  </sheetData>
  <sheetProtection sheet="1" objects="1" scenarios="1"/>
  <mergeCells count="12">
    <mergeCell ref="C24:C25"/>
    <mergeCell ref="C30:D30"/>
    <mergeCell ref="C31:D31"/>
    <mergeCell ref="C32:D32"/>
    <mergeCell ref="C3:I3"/>
    <mergeCell ref="H4:I4"/>
    <mergeCell ref="C7:C8"/>
    <mergeCell ref="C9:C10"/>
    <mergeCell ref="C11:C12"/>
    <mergeCell ref="C13:C14"/>
    <mergeCell ref="C15:C16"/>
    <mergeCell ref="C21:C2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Annex 1</vt:lpstr>
    </vt:vector>
  </TitlesOfParts>
  <Company>IMI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Ajuntament de Barcelona</dc:creator>
  <cp:lastModifiedBy>LOPEZ VILAPLANA, FRANCISCA</cp:lastModifiedBy>
  <dcterms:created xsi:type="dcterms:W3CDTF">2023-05-12T10:29:16Z</dcterms:created>
  <dcterms:modified xsi:type="dcterms:W3CDTF">2026-01-23T08:32:01Z</dcterms:modified>
</cp:coreProperties>
</file>