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dministracio\00 Exp Contractacio\2025\205 Substitució Roof Top Aula Magna Dret_sa\"/>
    </mc:Choice>
  </mc:AlternateContent>
  <xr:revisionPtr revIDLastSave="0" documentId="8_{1D2BD068-9E0D-420D-B6D2-2DF27F138943}" xr6:coauthVersionLast="36" xr6:coauthVersionMax="36" xr10:uidLastSave="{00000000-0000-0000-0000-000000000000}"/>
  <bookViews>
    <workbookView xWindow="-120" yWindow="-120" windowWidth="29040" windowHeight="15720" xr2:uid="{546B7E8E-2FCE-413C-855E-EAD6E53F5842}"/>
  </bookViews>
  <sheets>
    <sheet name="Full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  <c r="G36" i="1"/>
  <c r="G34" i="1"/>
  <c r="G32" i="1"/>
  <c r="G30" i="1"/>
  <c r="F38" i="1" s="1"/>
  <c r="E18" i="1"/>
  <c r="G25" i="1"/>
  <c r="G23" i="1"/>
  <c r="G21" i="1"/>
  <c r="G19" i="1"/>
  <c r="F27" i="1" s="1"/>
  <c r="E11" i="1"/>
  <c r="G14" i="1"/>
  <c r="G12" i="1"/>
  <c r="F16" i="1" s="1"/>
  <c r="E4" i="1"/>
  <c r="F9" i="1"/>
  <c r="F4" i="1" s="1"/>
  <c r="G7" i="1"/>
  <c r="G5" i="1"/>
  <c r="F11" i="1" l="1"/>
  <c r="G16" i="1"/>
  <c r="G11" i="1" s="1"/>
  <c r="F18" i="1"/>
  <c r="G27" i="1"/>
  <c r="G18" i="1" s="1"/>
  <c r="F29" i="1"/>
  <c r="G38" i="1"/>
  <c r="G29" i="1" s="1"/>
  <c r="G9" i="1"/>
  <c r="G4" i="1" s="1"/>
  <c r="F40" i="1" s="1"/>
  <c r="G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 Albet</author>
  </authors>
  <commentList>
    <comment ref="A3" authorId="0" shapeId="0" xr:uid="{E7D7EF0E-2A2F-413A-94C9-7452DE0797AC}">
      <text>
        <r>
          <rPr>
            <b/>
            <sz val="9"/>
            <color indexed="81"/>
            <rFont val="Tahoma"/>
            <family val="2"/>
          </rPr>
          <t>Código único que identifica el concepto. Ver colores en "Entorno de trabajo: Apariencia"
Es el primer campo que hay que rellenar para crear un concepto.
Al escribir un código:
• Si no existe en la obra, se crea un concepto nuevo
• Si ya figura en otro lugar de la obra, se inserta también bajo el concepto superior
• Si deriva de un concepto paramétrico, se inserta el concepto derivado
Es sensible a la opción "Archivo: Entorno de trabajo: Generales: Aceptar códigos en minúsculas"
Los conceptos de tipo subtotal calculan la suma de los importes de los conceptos anteriores y sus códigos comienzan por el carácter 'Ʃ'. Pueden incluirse varios niveles de subtotales jerárquicos. Para insertar 'Ʃ' abra el "Mapa de caracteres" de Windows y busque el símbolo "Suma".
Los conceptos de tipo porcentaje calculan un porcentaje sobre los importes de los conceptos que están por encima de ellos en un análisis de precios y sus códigos contienen el símbolo '%'.
Los conceptos cuyo código comienza por 'Ʃ%', 'ƩƩ%' o 'ƩƩƩ%' calculan porcentajes sobre los distintos niveles de subtotales.</t>
        </r>
      </text>
    </comment>
    <comment ref="B3" authorId="0" shapeId="0" xr:uid="{1EAACA10-C858-41BF-B309-A4D74038794A}">
      <text>
        <r>
          <rPr>
            <b/>
            <sz val="9"/>
            <color indexed="81"/>
            <rFont val="Tahoma"/>
            <family val="2"/>
          </rPr>
          <t>Naturalesa del concepte o de lentitat (veure menú contextual)</t>
        </r>
      </text>
    </comment>
    <comment ref="C3" authorId="0" shapeId="0" xr:uid="{2AE7523D-3C3A-43C4-81AC-4B32CD9B3CE9}">
      <text>
        <r>
          <rPr>
            <b/>
            <sz val="9"/>
            <color indexed="81"/>
            <rFont val="Tahoma"/>
            <family val="2"/>
          </rPr>
          <t>Unitat de amidament a què fa referència el preu unitari. Les unitats de temps afecten els càlculs de durades i recursos</t>
        </r>
      </text>
    </comment>
    <comment ref="D3" authorId="0" shapeId="0" xr:uid="{4731C0DF-6372-4CC9-A7EC-D04F0FC6532C}">
      <text>
        <r>
          <rPr>
            <b/>
            <sz val="9"/>
            <color indexed="81"/>
            <rFont val="Tahoma"/>
            <family val="2"/>
          </rPr>
          <t>Text breu que facilita la visualització, la cerca i la impressió del concepte en lloc del text</t>
        </r>
      </text>
    </comment>
    <comment ref="E3" authorId="0" shapeId="0" xr:uid="{5F8D0A89-D681-4ADD-9CDB-F26E90636865}">
      <text>
        <r>
          <rPr>
            <b/>
            <sz val="9"/>
            <color indexed="81"/>
            <rFont val="Tahoma"/>
            <family val="2"/>
          </rPr>
          <t>Rendiment o quantitat pressupostada</t>
        </r>
      </text>
    </comment>
    <comment ref="F3" authorId="0" shapeId="0" xr:uid="{98EBE318-20A8-4BB2-8BD0-93F5CB33CCE9}">
      <text>
        <r>
          <rPr>
            <b/>
            <sz val="9"/>
            <color indexed="81"/>
            <rFont val="Tahoma"/>
            <family val="2"/>
          </rPr>
          <t>Preu unitari del concepte al pressupost Vermell: Bloquejat Gris: Anul·lat Magenta: Calculat</t>
        </r>
      </text>
    </comment>
    <comment ref="G3" authorId="0" shapeId="0" xr:uid="{41927181-9454-45FE-AC94-CC936C982D8F}">
      <text>
        <r>
          <rPr>
            <b/>
            <sz val="9"/>
            <color indexed="81"/>
            <rFont val="Tahoma"/>
            <family val="2"/>
          </rPr>
          <t>Import del pressupost
Magenta: Hi ha ajustaments al producte de quantitat per preu unitari</t>
        </r>
      </text>
    </comment>
  </commentList>
</comments>
</file>

<file path=xl/sharedStrings.xml><?xml version="1.0" encoding="utf-8"?>
<sst xmlns="http://schemas.openxmlformats.org/spreadsheetml/2006/main" count="90" uniqueCount="64">
  <si>
    <t>Substitució Roof Top Aula Magna Facultat de Dret</t>
  </si>
  <si>
    <t>Pressupost</t>
  </si>
  <si>
    <t>Código</t>
  </si>
  <si>
    <t>Nat</t>
  </si>
  <si>
    <t>Ud</t>
  </si>
  <si>
    <t>Resumen</t>
  </si>
  <si>
    <t>CanPres</t>
  </si>
  <si>
    <t>Pres</t>
  </si>
  <si>
    <t>ImpPres</t>
  </si>
  <si>
    <t>1</t>
  </si>
  <si>
    <t>Capítol</t>
  </si>
  <si>
    <t/>
  </si>
  <si>
    <t>DESMUNTATGES</t>
  </si>
  <si>
    <t>1.1</t>
  </si>
  <si>
    <t>Partida</t>
  </si>
  <si>
    <t>u</t>
  </si>
  <si>
    <t>Desmuntatges de conductes i accessoris de la instal·lació actual</t>
  </si>
  <si>
    <t>Desmuntatge de conductes impulsió retorn necessaris i accessoris. Retirada i transport fins abocador autoritzat, s'inclou mitjans auxiliars necessaris i taxes.</t>
  </si>
  <si>
    <t>1.2</t>
  </si>
  <si>
    <t>Retirada de Roof Top existent  i de les instal·lacions fora de servei</t>
  </si>
  <si>
    <t>Retirada de Roof Top actual i les instal·lacions elèctriques fora de servei, cablejat, safates, interruptor de protecció, etc.. i transport a gestor de residus autoritzat.</t>
  </si>
  <si>
    <t>Total 1</t>
  </si>
  <si>
    <t>2</t>
  </si>
  <si>
    <t>INSTAL·LACIÓ DE CLIMATITZACIÓ</t>
  </si>
  <si>
    <t>2.2</t>
  </si>
  <si>
    <t>Subministrament i instal·lació de Rooftop modelo WSM3-G07-HR-B /0444 de Climaveneta o equivalent</t>
  </si>
  <si>
    <t>Subministrament i instal·lació de Rooftop modelo WSM3-G07-HR-B /0444 - 8996 - HR-B de Climaveneta o equivalent de potencia frigorífica 156kW i calorífica 143kW:
-Compleix amb ErP 2021
-Núm comrpesors 4 en 2 circuits. Gas R32
-Subministrament d'aire superior
-Retorn d'aire pel costat esquerre
-Panell sandvitx amb poliuretà
-Alimentació 400V/3 fases/50Hz + terra
-Relé extern de seqüència de fase
-Targeta de comunicació Modbus
-Control de condensació per variació de velocitat del ventilador
-Funció de cabal d'aire constant
-Prefiltre pla M6
-Filtre pla ePM01-70% (ISO 16890) - F8 (EN779)
-Pressòstat diferencial de pressió d'aire per a filtres
-Només control de temperatura
-Bateria externa coure/alumini
-Bateria interior estàndard
-KIPlink + teclat compacte
-Xarxa de protecció de bateria + càrter
-Interruptor automàtic Estiu/Hivern
-Sonda de retorn d'aire
-Comportes de seguretat
-Panell elèctric amb ventilació forçada
-Suports antivibracions de goma
-Coberta de pluja i reixetes a la presa d'aire fresc
S'inclou la posada en marxa de màquina, amortidors, taxes de refrigerants, connexions a les instal·lacions existents, subministrament i instal·lació de termòstat(marca Climaveneta o equivalent) a l'Aula Magna amb la corresponent part proporcional de canalització i cablejat.</t>
  </si>
  <si>
    <t>2.3</t>
  </si>
  <si>
    <t>Subministració i instal·lació de conductes d'impulsió i retorn</t>
  </si>
  <si>
    <t>Subministrament i instal·lació de conducte d'impulsió i retorn doble amb aïllament interior IBR exterior per la connexió del nou Roof Top a la xarxa de conductes existent. Es tracta d’un conductor format per paret interior + aïllament + paret exterior, amb l’aïllament entre les dues capes de xapa/metall.
L’aïllament  serà de llana de roca en la paret interior i l'exterior serà de xapa galvanitzada. Tindrà un nivell de estanquitat i sistema adequat de juntes per evitar fuites d’aire. Totalment connectat i provat.</t>
  </si>
  <si>
    <t>Total 2</t>
  </si>
  <si>
    <t>3</t>
  </si>
  <si>
    <t>INSTAL·LACIÓ ELÈCTRICA</t>
  </si>
  <si>
    <t>3.1</t>
  </si>
  <si>
    <t>Interruptor automàtic magnetotèrmic + relé diferencial</t>
  </si>
  <si>
    <t>Substitució de l'interruptor de protecció existent, del Roof Top existent a retirar, per un interruptor automàtic magnetotèrmic de caixa emmotllada, de 160 A/ 3P d'intensitat màxima (regulable, 100A), amb 3 pols i 3 relés, bloc de relés magnetotèrmic estàndard integrat, de 30 kA de poder de tall segons UNE-EN 60947-2. També es substituirà el relé diferencial per un relé diferencial amb toroidal separat, sensibilitat de 0,03 A a 30 A (9 llindars commutables), dispar instantani o temporitzat de 0 s a 4,5 s (9 llindars commutables), alimentació a 220-240 V a.c., amb connexions per a l'alimentació elèctrica, la bobina de dispar i el toroidal, amb vigilància automàtica de l'enllaç amb el toroide, de l'alimentació elèctrica i de l'electrònica interna. Totalment connectat i funcionant.</t>
  </si>
  <si>
    <t>PG33-E46S</t>
  </si>
  <si>
    <t>m</t>
  </si>
  <si>
    <t>Cable 0,6/1 kV RZ1-K (AS+), 1x50mm2,col.canal/safata</t>
  </si>
  <si>
    <t>Cable amb conductor de coure de tensió assignada0,6/1 kV, de designació RZ1-K (AS+), construcció segons norma UNE 211025, unipolar, de secció 1x50 mm2, amb coberta del cable de poliolefines, classe de reacció al foc Cca-s1b, d1, a1 segons la norma UNE-EN 50575 amb baixa emissió fums, col·locat en canal o safata</t>
  </si>
  <si>
    <t>PG33-E46O</t>
  </si>
  <si>
    <t>Cable 0,6/1 kV RZ1-K (AS+), 1x25mm2,col.canal/safata</t>
  </si>
  <si>
    <t>Cable amb conductor de coure de tensió assignada0,6/1 kV, de designació RZ1-K (AS+), construcció segons norma UNE 211025, unipolar, de secció 1x25 mm2, amb coberta del cable de poliolefines, classe de reacció al foc Cca-s1b, d1, a1 segons la norma UNE-EN 50575 amb baixa emissió fums, col·locat en canal o safata</t>
  </si>
  <si>
    <t>Safata met</t>
  </si>
  <si>
    <t>Safata metàl·lica de xapa perforada amb coberta d'acer galvanitzat sendzimir, d'alçària 75 mm i amplària 200 mm, col·locada susp</t>
  </si>
  <si>
    <t>Safata metàl·lica de xapa perforada amb coberta d'acer galvanitzat sendzimir, d'alçària 75 mm i amplària 200 mm, col·locada suspesa de paraments horitzontals amb elements de suport s'inclou cable nu de coure de 16mm2.</t>
  </si>
  <si>
    <t>Total 3</t>
  </si>
  <si>
    <t>5</t>
  </si>
  <si>
    <t>VARIS</t>
  </si>
  <si>
    <t>5.1</t>
  </si>
  <si>
    <t>Ajudes de paleteria</t>
  </si>
  <si>
    <t>Ajudes de paleteria necessàries per executar l'obra com l'obertura i tancament de passos en parets.</t>
  </si>
  <si>
    <t>5.3</t>
  </si>
  <si>
    <t>p.a.</t>
  </si>
  <si>
    <t>Mitjans de seguretat i salut</t>
  </si>
  <si>
    <t>Partida alçada destinada al pressupost dels elements necessaris per dur a terme el Pla de Seguretat i Salut durant el decurs de l'obra. Inclou els elements de protecció individual, col.lectiva, extinció d'incendis, protecció d'instal.lacions elèctriques, instal.lacions d'higiene i benestar, medicina preventiva i primers auxilis i formació. Partida a justificar detalladament sobre pressupost de seguretat o pla de seguretat aprovat.</t>
  </si>
  <si>
    <t>5.4</t>
  </si>
  <si>
    <t>As-built</t>
  </si>
  <si>
    <t>Lliurament de documentació final d'obra, dos còpies, en format paper i informàtic amb la següent informació:
-Documentació dels materials utilitzats: característiques, assajos, certificats, llistats de proveïdors.
-Plànols detallats de la instal·lació.
-Certificat de posta en marxa i proves de la nova instal·lació.</t>
  </si>
  <si>
    <t>5.5</t>
  </si>
  <si>
    <t>Serveis de grua/es</t>
  </si>
  <si>
    <t>Partida pels lloguers dels serveis de grua, camió, personal i els permisos i tràmits necessaris per l'alçat de la nova bomba de calor i baixada i retirada de l'antiga i altres materials, inclou tota la mà d'obra i elements auxiliars necessaris per aquesta operació.</t>
  </si>
  <si>
    <t>Total 5</t>
  </si>
  <si>
    <t>Total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</si>
</sst>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40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4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ED2B7"/>
        <bgColor indexed="64"/>
      </patternFill>
    </fill>
    <fill>
      <patternFill patternType="solid">
        <fgColor rgb="FFFFEDDB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5" fillId="2" borderId="0" xfId="0" applyNumberFormat="1" applyFont="1" applyFill="1" applyAlignment="1">
      <alignment vertical="top"/>
    </xf>
    <xf numFmtId="3" fontId="6" fillId="2" borderId="0" xfId="0" applyNumberFormat="1" applyFont="1" applyFill="1" applyAlignment="1">
      <alignment vertical="top"/>
    </xf>
    <xf numFmtId="4" fontId="6" fillId="2" borderId="0" xfId="0" applyNumberFormat="1" applyFont="1" applyFill="1" applyAlignment="1">
      <alignment vertical="top"/>
    </xf>
    <xf numFmtId="49" fontId="7" fillId="3" borderId="0" xfId="0" applyNumberFormat="1" applyFont="1" applyFill="1" applyAlignment="1">
      <alignment vertical="top"/>
    </xf>
    <xf numFmtId="49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7" fillId="4" borderId="0" xfId="0" applyFont="1" applyFill="1" applyAlignment="1">
      <alignment vertical="top"/>
    </xf>
    <xf numFmtId="49" fontId="9" fillId="2" borderId="0" xfId="0" applyNumberFormat="1" applyFont="1" applyFill="1" applyAlignment="1">
      <alignment vertical="top"/>
    </xf>
    <xf numFmtId="49" fontId="7" fillId="0" borderId="0" xfId="0" applyNumberFormat="1" applyFont="1" applyAlignment="1">
      <alignment vertical="top" wrapText="1"/>
    </xf>
    <xf numFmtId="4" fontId="10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49" fontId="5" fillId="2" borderId="0" xfId="0" applyNumberFormat="1" applyFont="1" applyFill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7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87DFB-7F3A-4ABD-964F-8C3B506790AD}">
  <dimension ref="A1:G41"/>
  <sheetViews>
    <sheetView tabSelected="1" workbookViewId="0">
      <pane xSplit="4" ySplit="3" topLeftCell="E22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8.42578125" bestFit="1" customWidth="1"/>
    <col min="2" max="2" width="6" bestFit="1" customWidth="1"/>
    <col min="3" max="3" width="3.7109375" bestFit="1" customWidth="1"/>
    <col min="4" max="4" width="26" customWidth="1"/>
    <col min="5" max="7" width="7.8554687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ht="18.75" x14ac:dyDescent="0.25">
      <c r="A2" s="3" t="s">
        <v>1</v>
      </c>
      <c r="B2" s="2"/>
      <c r="C2" s="2"/>
      <c r="D2" s="2"/>
      <c r="E2" s="2"/>
      <c r="F2" s="2"/>
      <c r="G2" s="2"/>
    </row>
    <row r="3" spans="1:7" x14ac:dyDescent="0.25">
      <c r="A3" s="4" t="s">
        <v>2</v>
      </c>
      <c r="B3" s="4" t="s">
        <v>3</v>
      </c>
      <c r="C3" s="4" t="s">
        <v>4</v>
      </c>
      <c r="D3" s="19" t="s">
        <v>5</v>
      </c>
      <c r="E3" s="4" t="s">
        <v>6</v>
      </c>
      <c r="F3" s="4" t="s">
        <v>7</v>
      </c>
      <c r="G3" s="4" t="s">
        <v>8</v>
      </c>
    </row>
    <row r="4" spans="1:7" x14ac:dyDescent="0.25">
      <c r="A4" s="5" t="s">
        <v>9</v>
      </c>
      <c r="B4" s="5" t="s">
        <v>10</v>
      </c>
      <c r="C4" s="5" t="s">
        <v>11</v>
      </c>
      <c r="D4" s="20" t="s">
        <v>12</v>
      </c>
      <c r="E4" s="6">
        <f>E9</f>
        <v>1</v>
      </c>
      <c r="F4" s="7">
        <f>F9</f>
        <v>2363.54</v>
      </c>
      <c r="G4" s="7">
        <f>G9</f>
        <v>2363.54</v>
      </c>
    </row>
    <row r="5" spans="1:7" ht="22.5" x14ac:dyDescent="0.25">
      <c r="A5" s="8" t="s">
        <v>13</v>
      </c>
      <c r="B5" s="9" t="s">
        <v>14</v>
      </c>
      <c r="C5" s="9" t="s">
        <v>15</v>
      </c>
      <c r="D5" s="17" t="s">
        <v>16</v>
      </c>
      <c r="E5" s="10">
        <v>1</v>
      </c>
      <c r="F5" s="10">
        <v>890.85</v>
      </c>
      <c r="G5" s="11">
        <f>ROUND(E5*F5,2)</f>
        <v>890.85</v>
      </c>
    </row>
    <row r="6" spans="1:7" ht="56.25" x14ac:dyDescent="0.25">
      <c r="A6" s="12"/>
      <c r="B6" s="12"/>
      <c r="C6" s="12"/>
      <c r="D6" s="17" t="s">
        <v>17</v>
      </c>
      <c r="E6" s="12"/>
      <c r="F6" s="12"/>
      <c r="G6" s="12"/>
    </row>
    <row r="7" spans="1:7" ht="22.5" x14ac:dyDescent="0.25">
      <c r="A7" s="8" t="s">
        <v>18</v>
      </c>
      <c r="B7" s="9" t="s">
        <v>14</v>
      </c>
      <c r="C7" s="9" t="s">
        <v>15</v>
      </c>
      <c r="D7" s="17" t="s">
        <v>19</v>
      </c>
      <c r="E7" s="10">
        <v>1</v>
      </c>
      <c r="F7" s="10">
        <v>1472.69</v>
      </c>
      <c r="G7" s="11">
        <f>ROUND(E7*F7,2)</f>
        <v>1472.69</v>
      </c>
    </row>
    <row r="8" spans="1:7" ht="56.25" x14ac:dyDescent="0.25">
      <c r="A8" s="12"/>
      <c r="B8" s="12"/>
      <c r="C8" s="12"/>
      <c r="D8" s="17" t="s">
        <v>20</v>
      </c>
      <c r="E8" s="12"/>
      <c r="F8" s="12"/>
      <c r="G8" s="12"/>
    </row>
    <row r="9" spans="1:7" x14ac:dyDescent="0.25">
      <c r="A9" s="12"/>
      <c r="B9" s="12"/>
      <c r="C9" s="12"/>
      <c r="D9" s="21" t="s">
        <v>21</v>
      </c>
      <c r="E9" s="13">
        <v>1</v>
      </c>
      <c r="F9" s="14">
        <f>G5+G7</f>
        <v>2363.54</v>
      </c>
      <c r="G9" s="14">
        <f>ROUND(E9*F9,2)</f>
        <v>2363.54</v>
      </c>
    </row>
    <row r="10" spans="1:7" ht="0.95" customHeight="1" x14ac:dyDescent="0.25">
      <c r="A10" s="15"/>
      <c r="B10" s="15"/>
      <c r="C10" s="15"/>
      <c r="D10" s="22"/>
      <c r="E10" s="15"/>
      <c r="F10" s="15"/>
      <c r="G10" s="15"/>
    </row>
    <row r="11" spans="1:7" x14ac:dyDescent="0.25">
      <c r="A11" s="5" t="s">
        <v>22</v>
      </c>
      <c r="B11" s="16" t="s">
        <v>10</v>
      </c>
      <c r="C11" s="5" t="s">
        <v>11</v>
      </c>
      <c r="D11" s="20" t="s">
        <v>23</v>
      </c>
      <c r="E11" s="6">
        <f>E16</f>
        <v>1</v>
      </c>
      <c r="F11" s="7">
        <f>F16</f>
        <v>63007.74</v>
      </c>
      <c r="G11" s="7">
        <f>G16</f>
        <v>63007.74</v>
      </c>
    </row>
    <row r="12" spans="1:7" ht="33.75" x14ac:dyDescent="0.25">
      <c r="A12" s="8" t="s">
        <v>24</v>
      </c>
      <c r="B12" s="9" t="s">
        <v>14</v>
      </c>
      <c r="C12" s="9" t="s">
        <v>15</v>
      </c>
      <c r="D12" s="17" t="s">
        <v>25</v>
      </c>
      <c r="E12" s="10">
        <v>1</v>
      </c>
      <c r="F12" s="10">
        <v>56457.35</v>
      </c>
      <c r="G12" s="11">
        <f>ROUND(E12*F12,2)</f>
        <v>56457.35</v>
      </c>
    </row>
    <row r="13" spans="1:7" ht="409.5" x14ac:dyDescent="0.25">
      <c r="A13" s="12"/>
      <c r="B13" s="12"/>
      <c r="C13" s="12"/>
      <c r="D13" s="17" t="s">
        <v>26</v>
      </c>
      <c r="E13" s="12"/>
      <c r="F13" s="12"/>
      <c r="G13" s="12"/>
    </row>
    <row r="14" spans="1:7" ht="22.5" x14ac:dyDescent="0.25">
      <c r="A14" s="8" t="s">
        <v>27</v>
      </c>
      <c r="B14" s="9" t="s">
        <v>14</v>
      </c>
      <c r="C14" s="9" t="s">
        <v>15</v>
      </c>
      <c r="D14" s="17" t="s">
        <v>28</v>
      </c>
      <c r="E14" s="10">
        <v>1</v>
      </c>
      <c r="F14" s="10">
        <v>6550.39</v>
      </c>
      <c r="G14" s="11">
        <f>ROUND(E14*F14,2)</f>
        <v>6550.39</v>
      </c>
    </row>
    <row r="15" spans="1:7" ht="168.75" x14ac:dyDescent="0.25">
      <c r="A15" s="12"/>
      <c r="B15" s="12"/>
      <c r="C15" s="12"/>
      <c r="D15" s="17" t="s">
        <v>29</v>
      </c>
      <c r="E15" s="12"/>
      <c r="F15" s="12"/>
      <c r="G15" s="12"/>
    </row>
    <row r="16" spans="1:7" x14ac:dyDescent="0.25">
      <c r="A16" s="12"/>
      <c r="B16" s="12"/>
      <c r="C16" s="12"/>
      <c r="D16" s="21" t="s">
        <v>30</v>
      </c>
      <c r="E16" s="13">
        <v>1</v>
      </c>
      <c r="F16" s="14">
        <f>G12+G14</f>
        <v>63007.74</v>
      </c>
      <c r="G16" s="14">
        <f>ROUND(E16*F16,2)</f>
        <v>63007.74</v>
      </c>
    </row>
    <row r="17" spans="1:7" ht="0.95" customHeight="1" x14ac:dyDescent="0.25">
      <c r="A17" s="15"/>
      <c r="B17" s="15"/>
      <c r="C17" s="15"/>
      <c r="D17" s="22"/>
      <c r="E17" s="15"/>
      <c r="F17" s="15"/>
      <c r="G17" s="15"/>
    </row>
    <row r="18" spans="1:7" x14ac:dyDescent="0.25">
      <c r="A18" s="5" t="s">
        <v>31</v>
      </c>
      <c r="B18" s="5" t="s">
        <v>10</v>
      </c>
      <c r="C18" s="5" t="s">
        <v>11</v>
      </c>
      <c r="D18" s="20" t="s">
        <v>32</v>
      </c>
      <c r="E18" s="6">
        <f>E27</f>
        <v>1</v>
      </c>
      <c r="F18" s="7">
        <f>F27</f>
        <v>8513.2900000000009</v>
      </c>
      <c r="G18" s="7">
        <f>G27</f>
        <v>8513.2900000000009</v>
      </c>
    </row>
    <row r="19" spans="1:7" ht="22.5" x14ac:dyDescent="0.25">
      <c r="A19" s="8" t="s">
        <v>33</v>
      </c>
      <c r="B19" s="9" t="s">
        <v>14</v>
      </c>
      <c r="C19" s="9" t="s">
        <v>15</v>
      </c>
      <c r="D19" s="17" t="s">
        <v>34</v>
      </c>
      <c r="E19" s="10">
        <v>1</v>
      </c>
      <c r="F19" s="10">
        <v>2893.89</v>
      </c>
      <c r="G19" s="11">
        <f>ROUND(E19*F19,2)</f>
        <v>2893.89</v>
      </c>
    </row>
    <row r="20" spans="1:7" ht="270" x14ac:dyDescent="0.25">
      <c r="A20" s="12"/>
      <c r="B20" s="12"/>
      <c r="C20" s="12"/>
      <c r="D20" s="17" t="s">
        <v>35</v>
      </c>
      <c r="E20" s="12"/>
      <c r="F20" s="12"/>
      <c r="G20" s="12"/>
    </row>
    <row r="21" spans="1:7" ht="22.5" x14ac:dyDescent="0.25">
      <c r="A21" s="8" t="s">
        <v>36</v>
      </c>
      <c r="B21" s="9" t="s">
        <v>14</v>
      </c>
      <c r="C21" s="9" t="s">
        <v>37</v>
      </c>
      <c r="D21" s="17" t="s">
        <v>38</v>
      </c>
      <c r="E21" s="10">
        <v>210</v>
      </c>
      <c r="F21" s="10">
        <v>16.600000000000001</v>
      </c>
      <c r="G21" s="11">
        <f>ROUND(E21*F21,2)</f>
        <v>3486</v>
      </c>
    </row>
    <row r="22" spans="1:7" ht="112.5" x14ac:dyDescent="0.25">
      <c r="A22" s="12"/>
      <c r="B22" s="12"/>
      <c r="C22" s="12"/>
      <c r="D22" s="17" t="s">
        <v>39</v>
      </c>
      <c r="E22" s="12"/>
      <c r="F22" s="12"/>
      <c r="G22" s="12"/>
    </row>
    <row r="23" spans="1:7" ht="22.5" x14ac:dyDescent="0.25">
      <c r="A23" s="8" t="s">
        <v>40</v>
      </c>
      <c r="B23" s="9" t="s">
        <v>14</v>
      </c>
      <c r="C23" s="9" t="s">
        <v>37</v>
      </c>
      <c r="D23" s="17" t="s">
        <v>41</v>
      </c>
      <c r="E23" s="10">
        <v>70</v>
      </c>
      <c r="F23" s="10">
        <v>9.8800000000000008</v>
      </c>
      <c r="G23" s="11">
        <f>ROUND(E23*F23,2)</f>
        <v>691.6</v>
      </c>
    </row>
    <row r="24" spans="1:7" ht="112.5" x14ac:dyDescent="0.25">
      <c r="A24" s="12"/>
      <c r="B24" s="12"/>
      <c r="C24" s="12"/>
      <c r="D24" s="17" t="s">
        <v>42</v>
      </c>
      <c r="E24" s="12"/>
      <c r="F24" s="12"/>
      <c r="G24" s="12"/>
    </row>
    <row r="25" spans="1:7" ht="45" x14ac:dyDescent="0.25">
      <c r="A25" s="8" t="s">
        <v>43</v>
      </c>
      <c r="B25" s="9" t="s">
        <v>14</v>
      </c>
      <c r="C25" s="9" t="s">
        <v>37</v>
      </c>
      <c r="D25" s="17" t="s">
        <v>44</v>
      </c>
      <c r="E25" s="10">
        <v>20</v>
      </c>
      <c r="F25" s="10">
        <v>72.09</v>
      </c>
      <c r="G25" s="11">
        <f>ROUND(E25*F25,2)</f>
        <v>1441.8</v>
      </c>
    </row>
    <row r="26" spans="1:7" ht="78.75" x14ac:dyDescent="0.25">
      <c r="A26" s="12"/>
      <c r="B26" s="12"/>
      <c r="C26" s="12"/>
      <c r="D26" s="17" t="s">
        <v>45</v>
      </c>
      <c r="E26" s="12"/>
      <c r="F26" s="12"/>
      <c r="G26" s="12"/>
    </row>
    <row r="27" spans="1:7" x14ac:dyDescent="0.25">
      <c r="A27" s="12"/>
      <c r="B27" s="12"/>
      <c r="C27" s="12"/>
      <c r="D27" s="21" t="s">
        <v>46</v>
      </c>
      <c r="E27" s="13">
        <v>1</v>
      </c>
      <c r="F27" s="14">
        <f>G19+G21+G23+G25</f>
        <v>8513.2900000000009</v>
      </c>
      <c r="G27" s="14">
        <f>ROUND(E27*F27,2)</f>
        <v>8513.2900000000009</v>
      </c>
    </row>
    <row r="28" spans="1:7" ht="0.95" customHeight="1" x14ac:dyDescent="0.25">
      <c r="A28" s="15"/>
      <c r="B28" s="15"/>
      <c r="C28" s="15"/>
      <c r="D28" s="22"/>
      <c r="E28" s="15"/>
      <c r="F28" s="15"/>
      <c r="G28" s="15"/>
    </row>
    <row r="29" spans="1:7" x14ac:dyDescent="0.25">
      <c r="A29" s="5" t="s">
        <v>47</v>
      </c>
      <c r="B29" s="5" t="s">
        <v>10</v>
      </c>
      <c r="C29" s="5" t="s">
        <v>11</v>
      </c>
      <c r="D29" s="20" t="s">
        <v>48</v>
      </c>
      <c r="E29" s="6">
        <f>E38</f>
        <v>1</v>
      </c>
      <c r="F29" s="7">
        <f>F38</f>
        <v>12750</v>
      </c>
      <c r="G29" s="7">
        <f>G38</f>
        <v>12750</v>
      </c>
    </row>
    <row r="30" spans="1:7" x14ac:dyDescent="0.25">
      <c r="A30" s="8" t="s">
        <v>49</v>
      </c>
      <c r="B30" s="9" t="s">
        <v>14</v>
      </c>
      <c r="C30" s="9" t="s">
        <v>15</v>
      </c>
      <c r="D30" s="17" t="s">
        <v>50</v>
      </c>
      <c r="E30" s="10">
        <v>1</v>
      </c>
      <c r="F30" s="10">
        <v>750</v>
      </c>
      <c r="G30" s="11">
        <f>ROUND(E30*F30,2)</f>
        <v>750</v>
      </c>
    </row>
    <row r="31" spans="1:7" ht="33.75" x14ac:dyDescent="0.25">
      <c r="A31" s="12"/>
      <c r="B31" s="12"/>
      <c r="C31" s="12"/>
      <c r="D31" s="17" t="s">
        <v>51</v>
      </c>
      <c r="E31" s="12"/>
      <c r="F31" s="12"/>
      <c r="G31" s="12"/>
    </row>
    <row r="32" spans="1:7" x14ac:dyDescent="0.25">
      <c r="A32" s="8" t="s">
        <v>52</v>
      </c>
      <c r="B32" s="9" t="s">
        <v>14</v>
      </c>
      <c r="C32" s="9" t="s">
        <v>53</v>
      </c>
      <c r="D32" s="17" t="s">
        <v>54</v>
      </c>
      <c r="E32" s="10">
        <v>1</v>
      </c>
      <c r="F32" s="10">
        <v>650</v>
      </c>
      <c r="G32" s="11">
        <f>ROUND(E32*F32,2)</f>
        <v>650</v>
      </c>
    </row>
    <row r="33" spans="1:7" ht="157.5" x14ac:dyDescent="0.25">
      <c r="A33" s="12"/>
      <c r="B33" s="12"/>
      <c r="C33" s="12"/>
      <c r="D33" s="17" t="s">
        <v>55</v>
      </c>
      <c r="E33" s="12"/>
      <c r="F33" s="12"/>
      <c r="G33" s="12"/>
    </row>
    <row r="34" spans="1:7" x14ac:dyDescent="0.25">
      <c r="A34" s="8" t="s">
        <v>56</v>
      </c>
      <c r="B34" s="9" t="s">
        <v>14</v>
      </c>
      <c r="C34" s="9" t="s">
        <v>53</v>
      </c>
      <c r="D34" s="17" t="s">
        <v>57</v>
      </c>
      <c r="E34" s="10">
        <v>1</v>
      </c>
      <c r="F34" s="10">
        <v>700</v>
      </c>
      <c r="G34" s="11">
        <f>ROUND(E34*F34,2)</f>
        <v>700</v>
      </c>
    </row>
    <row r="35" spans="1:7" ht="112.5" x14ac:dyDescent="0.25">
      <c r="A35" s="12"/>
      <c r="B35" s="12"/>
      <c r="C35" s="12"/>
      <c r="D35" s="17" t="s">
        <v>58</v>
      </c>
      <c r="E35" s="12"/>
      <c r="F35" s="12"/>
      <c r="G35" s="12"/>
    </row>
    <row r="36" spans="1:7" x14ac:dyDescent="0.25">
      <c r="A36" s="8" t="s">
        <v>59</v>
      </c>
      <c r="B36" s="9" t="s">
        <v>14</v>
      </c>
      <c r="C36" s="9" t="s">
        <v>15</v>
      </c>
      <c r="D36" s="17" t="s">
        <v>60</v>
      </c>
      <c r="E36" s="10">
        <v>1</v>
      </c>
      <c r="F36" s="18">
        <v>10650</v>
      </c>
      <c r="G36" s="11">
        <f>ROUND(E36*F36,2)</f>
        <v>10650</v>
      </c>
    </row>
    <row r="37" spans="1:7" ht="90" x14ac:dyDescent="0.25">
      <c r="A37" s="12"/>
      <c r="B37" s="12"/>
      <c r="C37" s="12"/>
      <c r="D37" s="17" t="s">
        <v>61</v>
      </c>
      <c r="E37" s="12"/>
      <c r="F37" s="12"/>
      <c r="G37" s="12"/>
    </row>
    <row r="38" spans="1:7" x14ac:dyDescent="0.25">
      <c r="A38" s="12"/>
      <c r="B38" s="12"/>
      <c r="C38" s="12"/>
      <c r="D38" s="21" t="s">
        <v>62</v>
      </c>
      <c r="E38" s="13">
        <v>1</v>
      </c>
      <c r="F38" s="14">
        <f>G30+G32+G34+G36</f>
        <v>12750</v>
      </c>
      <c r="G38" s="14">
        <f>ROUND(E38*F38,2)</f>
        <v>12750</v>
      </c>
    </row>
    <row r="39" spans="1:7" ht="0.95" customHeight="1" x14ac:dyDescent="0.25">
      <c r="A39" s="15"/>
      <c r="B39" s="15"/>
      <c r="C39" s="15"/>
      <c r="D39" s="22"/>
      <c r="E39" s="15"/>
      <c r="F39" s="15"/>
      <c r="G39" s="15"/>
    </row>
    <row r="40" spans="1:7" x14ac:dyDescent="0.25">
      <c r="A40" s="12"/>
      <c r="B40" s="12"/>
      <c r="C40" s="12"/>
      <c r="D40" s="21" t="s">
        <v>63</v>
      </c>
      <c r="E40" s="13">
        <v>1</v>
      </c>
      <c r="F40" s="14">
        <f>G4+G11+G18+G29</f>
        <v>86634.57</v>
      </c>
      <c r="G40" s="14">
        <f>ROUND(E40*F40,2)</f>
        <v>86634.57</v>
      </c>
    </row>
    <row r="41" spans="1:7" ht="0.95" customHeight="1" x14ac:dyDescent="0.25">
      <c r="A41" s="15"/>
      <c r="B41" s="15"/>
      <c r="C41" s="15"/>
      <c r="D41" s="22"/>
      <c r="E41" s="15"/>
      <c r="F41" s="15"/>
      <c r="G41" s="15"/>
    </row>
  </sheetData>
  <dataValidations count="1">
    <dataValidation type="list" allowBlank="1" showInputMessage="1" showErrorMessage="1" sqref="B4:B41" xr:uid="{13923C94-D2BD-4B0A-BDC5-553DE428CFBB}">
      <formula1>"Capítol,Partida,Ma d’obra,Maquinària,Material,Altres,Tasca,"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449CF9413A94F924777302210390E" ma:contentTypeVersion="14" ma:contentTypeDescription="Crea un document nou" ma:contentTypeScope="" ma:versionID="571ce3d580d923d7eb28693c0c8369e4">
  <xsd:schema xmlns:xsd="http://www.w3.org/2001/XMLSchema" xmlns:xs="http://www.w3.org/2001/XMLSchema" xmlns:p="http://schemas.microsoft.com/office/2006/metadata/properties" xmlns:ns2="5e4dc06b-59c9-47e3-9302-669ad46a2181" xmlns:ns3="68cb4363-918d-453c-8b30-1fd54e7d67c8" targetNamespace="http://schemas.microsoft.com/office/2006/metadata/properties" ma:root="true" ma:fieldsID="7ed406e2e6b427fb674170dbb68cf284" ns2:_="" ns3:_="">
    <xsd:import namespace="5e4dc06b-59c9-47e3-9302-669ad46a2181"/>
    <xsd:import namespace="68cb4363-918d-453c-8b30-1fd54e7d67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4dc06b-59c9-47e3-9302-669ad46a21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87c5a2b0-51b2-40d4-af1d-8383668458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b4363-918d-453c-8b30-1fd54e7d67c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defb9e8-2e84-4931-8d7d-9b01ee04da50}" ma:internalName="TaxCatchAll" ma:showField="CatchAllData" ma:web="68cb4363-918d-453c-8b30-1fd54e7d67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cb4363-918d-453c-8b30-1fd54e7d67c8" xsi:nil="true"/>
    <lcf76f155ced4ddcb4097134ff3c332f xmlns="5e4dc06b-59c9-47e3-9302-669ad46a21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E8134E-3DE3-4864-BCE7-04E7FA79BD7F}"/>
</file>

<file path=customXml/itemProps2.xml><?xml version="1.0" encoding="utf-8"?>
<ds:datastoreItem xmlns:ds="http://schemas.openxmlformats.org/officeDocument/2006/customXml" ds:itemID="{D7862703-1FF7-45C2-8847-627E0626CC8C}"/>
</file>

<file path=customXml/itemProps3.xml><?xml version="1.0" encoding="utf-8"?>
<ds:datastoreItem xmlns:ds="http://schemas.openxmlformats.org/officeDocument/2006/customXml" ds:itemID="{632A82DD-54ED-4702-AB1F-6CBB3E1F3C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 Albet</dc:creator>
  <cp:lastModifiedBy>Ester Molano Vigueras</cp:lastModifiedBy>
  <dcterms:created xsi:type="dcterms:W3CDTF">2026-03-06T11:59:28Z</dcterms:created>
  <dcterms:modified xsi:type="dcterms:W3CDTF">2026-03-06T12:10:27Z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0x010100DF0449CF9413A94F924777302210390E</vt:lpwstr>
  </property>
</Properties>
</file>