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dministracio\00 Exp Contractacio\2025\207 Instal.detecció incendis edif.696 EiE_sa\"/>
    </mc:Choice>
  </mc:AlternateContent>
  <xr:revisionPtr revIDLastSave="0" documentId="8_{7B1A12E7-4BD8-4196-8C31-384E13A2B6B4}" xr6:coauthVersionLast="36" xr6:coauthVersionMax="36" xr10:uidLastSave="{00000000-0000-0000-0000-000000000000}"/>
  <bookViews>
    <workbookView xWindow="-120" yWindow="-120" windowWidth="29040" windowHeight="15720" xr2:uid="{70C46164-BEF2-47F9-ACFA-2361D6EFE7F8}"/>
  </bookViews>
  <sheets>
    <sheet name="Full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1" l="1"/>
  <c r="G46" i="1"/>
  <c r="G44" i="1"/>
  <c r="G42" i="1"/>
  <c r="G40" i="1"/>
  <c r="F48" i="1" s="1"/>
  <c r="E4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F37" i="1" s="1"/>
  <c r="F4" i="1" l="1"/>
  <c r="G37" i="1"/>
  <c r="G4" i="1" s="1"/>
  <c r="F39" i="1"/>
  <c r="G48" i="1"/>
  <c r="G39" i="1" s="1"/>
  <c r="F50" i="1" l="1"/>
  <c r="G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 Albet</author>
  </authors>
  <commentList>
    <comment ref="A3" authorId="0" shapeId="0" xr:uid="{6AF8844F-6EC9-40AA-A778-31BF638AF438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 Si no existe en la obra, se crea un concepto nuevo
• Si ya figura en otro lugar de la obra, se inserta también bajo el concepto superior
• Si deriva de un concepto paramétrico, se inserta el concepto derivado
Es sensible a la opción "Archivo: Entorno de trabajo: Generales: Aceptar códigos en minúsculas"
Los conceptos de tipo subtotal calculan la suma de los importes de los conceptos anteriores y sus códigos comienzan por el carácter 'Ʃ'. Pueden incluirse varios niveles de subtotales jerárquicos. Para insertar 'Ʃ' abra el "Mapa de caracteres" de Windows y busque el símbolo "Suma".
Los conceptos de tipo porcentaje calculan un porcentaje sobre los importes de los conceptos que están por encima de ellos en un análisis de precios y sus códigos contienen el símbolo '%'.
Los conceptos cuyo código comienza por 'Ʃ%', 'ƩƩ%' o 'ƩƩƩ%' calculan porcentajes sobre los distintos niveles de subtotales.</t>
        </r>
      </text>
    </comment>
    <comment ref="B3" authorId="0" shapeId="0" xr:uid="{A9DE0424-6B23-436E-95DC-5799C6E487F7}">
      <text>
        <r>
          <rPr>
            <b/>
            <sz val="9"/>
            <color indexed="81"/>
            <rFont val="Tahoma"/>
            <family val="2"/>
          </rPr>
          <t>Naturalesa del concepte o de lentitat (veure menú contextual)</t>
        </r>
      </text>
    </comment>
    <comment ref="C3" authorId="0" shapeId="0" xr:uid="{A27183B9-4580-47B8-894A-AC1C447AE63E}">
      <text>
        <r>
          <rPr>
            <b/>
            <sz val="9"/>
            <color indexed="81"/>
            <rFont val="Tahoma"/>
            <family val="2"/>
          </rPr>
          <t>Unitat de amidament a què fa referència el preu unitari. Les unitats de temps afecten els càlculs de durades i recursos</t>
        </r>
      </text>
    </comment>
    <comment ref="D3" authorId="0" shapeId="0" xr:uid="{F7131380-1ACD-43F0-8A17-0D50E88859D7}">
      <text>
        <r>
          <rPr>
            <b/>
            <sz val="9"/>
            <color indexed="81"/>
            <rFont val="Tahoma"/>
            <family val="2"/>
          </rPr>
          <t>Text breu que facilita la visualització, la cerca i la impressió del concepte en lloc del text</t>
        </r>
      </text>
    </comment>
    <comment ref="E3" authorId="0" shapeId="0" xr:uid="{CD13622F-8FFB-4EF9-A3E6-B10849C1AA6A}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F3" authorId="0" shapeId="0" xr:uid="{938123C8-FA6D-49AE-9EB9-6A58D97CB0BA}">
      <text>
        <r>
          <rPr>
            <b/>
            <sz val="9"/>
            <color indexed="81"/>
            <rFont val="Tahoma"/>
            <family val="2"/>
          </rPr>
          <t>Preu unitari del concepte al pressupost Vermell: Bloquejat Gris: Anul·lat Magenta: Calculat</t>
        </r>
      </text>
    </comment>
    <comment ref="G3" authorId="0" shapeId="0" xr:uid="{40D11B92-3D70-420D-BF8D-3384C5312D92}">
      <text>
        <r>
          <rPr>
            <b/>
            <sz val="9"/>
            <color indexed="81"/>
            <rFont val="Tahoma"/>
            <family val="2"/>
          </rPr>
          <t>Import del pressupost
Magenta: Hi ha ajustaments al producte de quantitat per preu unitari</t>
        </r>
      </text>
    </comment>
  </commentList>
</comments>
</file>

<file path=xl/sharedStrings.xml><?xml version="1.0" encoding="utf-8"?>
<sst xmlns="http://schemas.openxmlformats.org/spreadsheetml/2006/main" count="120" uniqueCount="81">
  <si>
    <t>DETECCIÓ INCENDIS EDIFICI EIE696</t>
  </si>
  <si>
    <t>Pressupost</t>
  </si>
  <si>
    <t>Código</t>
  </si>
  <si>
    <t>Nat</t>
  </si>
  <si>
    <t>Ud</t>
  </si>
  <si>
    <t>Resumen</t>
  </si>
  <si>
    <t>CanPres</t>
  </si>
  <si>
    <t>Pres</t>
  </si>
  <si>
    <t>ImpPres</t>
  </si>
  <si>
    <t>1</t>
  </si>
  <si>
    <t>Capítol</t>
  </si>
  <si>
    <t/>
  </si>
  <si>
    <t>INSTAL·LACIÓ DETECCIÓ D'INCENDIS</t>
  </si>
  <si>
    <t>1.1.1</t>
  </si>
  <si>
    <t>Partida</t>
  </si>
  <si>
    <t>u</t>
  </si>
  <si>
    <t>Central de detecció d'incendis</t>
  </si>
  <si>
    <t>Subministrament i instal·lació de central de detecció d'incendis analògica marca Notifier o similar model INSPIRE de 6 llaços de capacitat integrats per la connexió de tots els elements a instal·lar segons projecte. Inclou font d'alimentació de 7A, targeta de comunicacions, bateries, targeta per a connexió en xarxa ID2net, programació i posta en marxa.</t>
  </si>
  <si>
    <t>1.1.2</t>
  </si>
  <si>
    <t>Detector d'incendis òptic analògic</t>
  </si>
  <si>
    <t>Subministrament i instal·lació de detector d'incendis òptic analògic marca Notifier o similar model NFXI-OPT, amb base de connexió model B501AP i aïllador de llaç, tot connectat a llaç i posat en servei. Inclou sòcol model SMK400AP quan la instal·lació sigui superficial. Totalment connectat i en funcionament. S'inclou el desmuntatge de les plaques de fals sostre i posterior muntatge de la mateixa, si s'escau.</t>
  </si>
  <si>
    <t>1.1.3</t>
  </si>
  <si>
    <t>Detector d'incendis tèrmic analògic 58 ºC</t>
  </si>
  <si>
    <t>Subministrament i instal·lació de detector d'incendis tèrmic analògic de 58ºC marca Notifier o similar model NFXI-TFIX58, amb base de connexió model B501AP i aïllador de llaç, tot connectat a llaç i posat en servei. Inclou sòcol model SMK400AP quan la instal·lació sigui superficial i no sota fals sostre. Totalment connectat i en funcionament. S'inclou el desmuntatge de les plaques de fals sostre i posterior muntatge de la mateixa, si s'escau</t>
  </si>
  <si>
    <t>1.1.12</t>
  </si>
  <si>
    <t>Detector d'incendis òptic amb flash</t>
  </si>
  <si>
    <t>Subministrament i instal·lació de base de detector amb flash marca Notifier o similar model NFXI-OPT_BGL-PC-I02 amb base flash i aïllador de llaç, tot connectat a llaç i posat en servei. Inclou sòcol quan la instal·lació sigui superficial i no sota fals sostre. Totalment connectat i en funcionament. S'inclou el desmuntatge de les plaques de fals sostre i posterior muntatge de la mateixa, si s'escau</t>
  </si>
  <si>
    <t>1.1.4</t>
  </si>
  <si>
    <t>Detector d'incendis òptic amb sirena flash</t>
  </si>
  <si>
    <t>Subministrament i instal·lació de base de detector amb sirena flash marca Notifier o similar model NFXI-OPT_BRS-PC-I02 amb base flash i aïllador de llaç, tot connectat a llaç i posat en servei. Inclou sòcol quan la instal·lació sigui superficial i no sota fals sostre. Totalment connectat i en funcionament. S'inclou el desmuntatge de les plaques de fals sostre i posterior muntatge de la mateixa, si s'escau</t>
  </si>
  <si>
    <t>1.1.5</t>
  </si>
  <si>
    <t>Mòdul de control direccionable 1 sortida supervisada o relé M701E</t>
  </si>
  <si>
    <t>Subministrament i instal·lació de mòdul de control de 1 sortida marca Notifier o similar model M701E, amb caixa de muntatge de superfície model M200SMB, tot connectat a llaç i posat en servei.</t>
  </si>
  <si>
    <t>1.1.6</t>
  </si>
  <si>
    <t>Polsador d'alarma</t>
  </si>
  <si>
    <t>Subministrament i instal·lació de polsador d'alarma rearmable marca Notifier o similar model M5A-RP02FF-N026-41, incloent botó d'accionament, caixa superfície model PS031W i aïllador de línia, tot connectat a llaç i posat en servei. Totalment connectat i en funcionament.</t>
  </si>
  <si>
    <t>01.16</t>
  </si>
  <si>
    <t>Polsador d'alarma evacuació</t>
  </si>
  <si>
    <t>Subministrament i instalꞏlació de polsador de superfície de color vermell per l'accionament de la maniobra d'evacuació de la central, inclou mòdul d'entrada de connexió M710E i caixa envolvent i connexió al bus, si escau.</t>
  </si>
  <si>
    <t>1.1.7</t>
  </si>
  <si>
    <t>Sirena interior flash</t>
  </si>
  <si>
    <t>Subministrament i instal·lació de sirena+flash interior d'evacuació marca Notifier o similar model WRA-RC-I02_BRR, amb base de connexió model B501AP i sòcol vermell model BRR, tot connectat a llaç i posat en servei. Totalment connectat i en funcionament.</t>
  </si>
  <si>
    <t>1.1.8</t>
  </si>
  <si>
    <t>Sirena exterior</t>
  </si>
  <si>
    <t>Subministrament i instal·lació de sirena+flash exterior según EN54/3  marca Notifier o similar,posada en servei. Totalment connectat i en funcionament.</t>
  </si>
  <si>
    <t>1.1.10</t>
  </si>
  <si>
    <t>Font d'alimentació externa</t>
  </si>
  <si>
    <t>Font d’alimentació commutada de 130 W i 24 Vcc controlada per microprocessador. Es compon d’una font d’alimentació, un circuit de control/senyalització i una cabina metàl·lica amb capacitat per allotjar bateries de fins a 17 Ah, excepte bateries de 10–12 Ah. Inclou 10 LED indicadors d’estat situats al panell frontal i 7 LED interns que amplien la informació sobre les fallades del sistema. Disposa de 2 circuits de sortida (2 × 2,2 A), configurables en un de sol (1 × 4,4 A), protegits contra curtcircuits mitjançant fusibles electrònics. Compta amb prova de bateries manual i automàtica, supervisió de derivació a terra i circuit de relé de fallada de sistema.</t>
  </si>
  <si>
    <t>01.13</t>
  </si>
  <si>
    <t>m</t>
  </si>
  <si>
    <t>Cable de manguera vermell de parell trenat i apantallat 2x1.5-LHR</t>
  </si>
  <si>
    <t>Subministrament i instal·lació de cable classe V de manega trenat i apantallat de coure flexible de 2x1,5 mm2, de color vermell, pantalla amb cinta d'alumini/polièster i drenatge de coure estanyat de 0,5 mm2, resistent al foc, lliure d'halògens, baixa emissió de fums i baixa corrosivitat.</t>
  </si>
  <si>
    <t>PG2P-6SZK</t>
  </si>
  <si>
    <t>Tub rígid PVC,DN=20mm,impacte=2J,resist.compress.=1250N,unió roscada+munt.superf.</t>
  </si>
  <si>
    <t>Tub rígid de PVC, de 20 mm de diàmetre nominal, aïllant i no propagador de la flama, amb una resistència a l'impacte de 2 J, resistència a compressió de 1250 N i una rigidesa dielèctrica de 2000 V, amb unió roscada i muntat superficialment</t>
  </si>
  <si>
    <t>PG2N-EUI3</t>
  </si>
  <si>
    <t>Tub flexible corrugat plàstic s/halògens,DN=20mmbaixa emissió fums,2J,320N,2000V,sob/sostremort</t>
  </si>
  <si>
    <t>Tub flexible corrugat de plàstic sense halògens, de 20 mm de diàmetre nominal, aïllant i no propagador de la flama, de baixa emissió de fums i sense emissió de gasos tòxics ni corrosius, resistència a l'impacte de 2 J, resistència a compressió de 320 N i una rigidesa dielèctrica de 2000 V, muntat en fals sostre.</t>
  </si>
  <si>
    <t>PG25-MH2Q</t>
  </si>
  <si>
    <t>Canal aïllant PVC,1 tapa p/distribució,30x40mm,1 compartiment,blanc,IP4X,IK10,n/propag.flama,obertura tapa a/eina especial,de -5</t>
  </si>
  <si>
    <t>Canal aïllant de PVC, amb 1 tapa per a distribució, de 30x40 mm, amb 1 compartiment, de color blanc, resistència a la penetració d'objectes sòlids IP4X, protecció mecànica contra impactes IK10, no propagador de la flama, obertura de la tapa amb eina especial, de temperatura de servei de -5ºC a +60 °C, d'acord amb la norma UNE-EN 50085-2-1, en sostre</t>
  </si>
  <si>
    <t>PG12-DH7J</t>
  </si>
  <si>
    <t>Caixa deriv.plàstic,100x100mm,prot.IP-40,munt.superf.</t>
  </si>
  <si>
    <t>Caixa de derivació quadrada de plàstic, de 100x100 mm, amb grau de protecció IP-40, muntada superficialment</t>
  </si>
  <si>
    <t>Total 1</t>
  </si>
  <si>
    <t>2</t>
  </si>
  <si>
    <t>VARIS</t>
  </si>
  <si>
    <t>1.2.8</t>
  </si>
  <si>
    <t>Ajudes d'obra civil, pintura, neteja d'obra i mitjans d'elevació</t>
  </si>
  <si>
    <t>Ajudes d'obra civil necessàries per passar les instal·lacions de l'obra: passos entre forjats, parets i sostres, tapat i segellat de forats, desmuntatge i posterior muntatge de falsos sostres, pintat de detectors, canalitzacions, parets i sostres afectats pel pas d'instal·lacions utilitzant els mateixos colors i tonalitats que els espais afectats. Inclou la neteja periòdica i final d'obra de la brutícia generada per l'execució de l'obra. S'inclou els mitjans d'elevació necessaris</t>
  </si>
  <si>
    <t>2.1</t>
  </si>
  <si>
    <t>Desmuntatge de la instal·lació existent</t>
  </si>
  <si>
    <t>Desmuntatge de les instalꞏlacions de detecció d'incendis existents en l'edifici. Inclou desmuntatges de la central d'incendis (per la seva reutilització), detectors, indicadors d'acció, polsadors, sirenes, cablatge i qualsevol altre element pertanyent a les instal·lacions actuals.</t>
  </si>
  <si>
    <t>2.2</t>
  </si>
  <si>
    <t>Seguretat i Salut</t>
  </si>
  <si>
    <t>Partides de seguretat i salut per donar compliment al decret 1627/1997. Inclou els mitjans auxiliars de seguretat necessaris per fer la instalꞏlació, com el lloguer, muntatge i posterior desmuntatge de bastides o d'altres mitjans auxiliars i treballs verticals en espais amb gran alçada com aules, golfes, etc.</t>
  </si>
  <si>
    <t>2.3</t>
  </si>
  <si>
    <t>As-built</t>
  </si>
  <si>
    <t>Lliurament de documentació final d'obra, dos còpies, en format paper i informàtic amb la següent informació:
-Documentació dels materials utilitzats: característiques, assajos, certificats,
llistats de proveïdors, manuals d'us i manteniment.
-Plànols detallats de la instalꞏlació en Autocad. Els plànols han d'incloure la
instalꞏlació nova i el seu traçat identificant els elements de detecció amb la
nomenclatura tal com s'han retolat.
-Còpia de seguretat de la programació de la centraleta de detecció d'incendis.
-Certificat d'instalꞏlació, de posta en marxa i verificació segons UNE 23007</t>
  </si>
  <si>
    <t>Total 2</t>
  </si>
  <si>
    <t>Total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</si>
</sst>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4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49" fontId="7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7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2035-2BEA-4DE8-878F-E83AFCD88F81}">
  <dimension ref="A1:G51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2" max="2" width="6" bestFit="1" customWidth="1"/>
    <col min="3" max="3" width="3.7109375" bestFit="1" customWidth="1"/>
    <col min="4" max="4" width="26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4" t="s">
        <v>2</v>
      </c>
      <c r="B3" s="4" t="s">
        <v>3</v>
      </c>
      <c r="C3" s="4" t="s">
        <v>4</v>
      </c>
      <c r="D3" s="17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18" t="s">
        <v>12</v>
      </c>
      <c r="E4" s="6">
        <f>E37</f>
        <v>1</v>
      </c>
      <c r="F4" s="7">
        <f>F37</f>
        <v>114242.73</v>
      </c>
      <c r="G4" s="7">
        <f>G37</f>
        <v>114242.73</v>
      </c>
    </row>
    <row r="5" spans="1:7" x14ac:dyDescent="0.25">
      <c r="A5" s="8" t="s">
        <v>13</v>
      </c>
      <c r="B5" s="9" t="s">
        <v>14</v>
      </c>
      <c r="C5" s="9" t="s">
        <v>15</v>
      </c>
      <c r="D5" s="16" t="s">
        <v>16</v>
      </c>
      <c r="E5" s="10">
        <v>1</v>
      </c>
      <c r="F5" s="10">
        <v>8079.71</v>
      </c>
      <c r="G5" s="11">
        <f>ROUND(E5*F5,2)</f>
        <v>8079.71</v>
      </c>
    </row>
    <row r="6" spans="1:7" ht="123.75" x14ac:dyDescent="0.25">
      <c r="A6" s="12"/>
      <c r="B6" s="12"/>
      <c r="C6" s="12"/>
      <c r="D6" s="16" t="s">
        <v>17</v>
      </c>
      <c r="E6" s="12"/>
      <c r="F6" s="12"/>
      <c r="G6" s="12"/>
    </row>
    <row r="7" spans="1:7" x14ac:dyDescent="0.25">
      <c r="A7" s="8" t="s">
        <v>18</v>
      </c>
      <c r="B7" s="9" t="s">
        <v>14</v>
      </c>
      <c r="C7" s="9" t="s">
        <v>15</v>
      </c>
      <c r="D7" s="16" t="s">
        <v>19</v>
      </c>
      <c r="E7" s="10">
        <v>495</v>
      </c>
      <c r="F7" s="10">
        <v>87.51</v>
      </c>
      <c r="G7" s="11">
        <f>ROUND(E7*F7,2)</f>
        <v>43317.45</v>
      </c>
    </row>
    <row r="8" spans="1:7" ht="146.25" x14ac:dyDescent="0.25">
      <c r="A8" s="12"/>
      <c r="B8" s="12"/>
      <c r="C8" s="12"/>
      <c r="D8" s="16" t="s">
        <v>20</v>
      </c>
      <c r="E8" s="12"/>
      <c r="F8" s="12"/>
      <c r="G8" s="12"/>
    </row>
    <row r="9" spans="1:7" ht="22.5" x14ac:dyDescent="0.25">
      <c r="A9" s="8" t="s">
        <v>21</v>
      </c>
      <c r="B9" s="9" t="s">
        <v>14</v>
      </c>
      <c r="C9" s="9" t="s">
        <v>15</v>
      </c>
      <c r="D9" s="16" t="s">
        <v>22</v>
      </c>
      <c r="E9" s="10">
        <v>4</v>
      </c>
      <c r="F9" s="10">
        <v>104.51</v>
      </c>
      <c r="G9" s="11">
        <f>ROUND(E9*F9,2)</f>
        <v>418.04</v>
      </c>
    </row>
    <row r="10" spans="1:7" ht="157.5" x14ac:dyDescent="0.25">
      <c r="A10" s="12"/>
      <c r="B10" s="12"/>
      <c r="C10" s="12"/>
      <c r="D10" s="16" t="s">
        <v>23</v>
      </c>
      <c r="E10" s="12"/>
      <c r="F10" s="12"/>
      <c r="G10" s="12"/>
    </row>
    <row r="11" spans="1:7" x14ac:dyDescent="0.25">
      <c r="A11" s="8" t="s">
        <v>24</v>
      </c>
      <c r="B11" s="9" t="s">
        <v>14</v>
      </c>
      <c r="C11" s="9" t="s">
        <v>15</v>
      </c>
      <c r="D11" s="16" t="s">
        <v>25</v>
      </c>
      <c r="E11" s="10">
        <v>10</v>
      </c>
      <c r="F11" s="10">
        <v>200.48</v>
      </c>
      <c r="G11" s="11">
        <f>ROUND(E11*F11,2)</f>
        <v>2004.8</v>
      </c>
    </row>
    <row r="12" spans="1:7" ht="135" x14ac:dyDescent="0.25">
      <c r="A12" s="12"/>
      <c r="B12" s="12"/>
      <c r="C12" s="12"/>
      <c r="D12" s="16" t="s">
        <v>26</v>
      </c>
      <c r="E12" s="12"/>
      <c r="F12" s="12"/>
      <c r="G12" s="12"/>
    </row>
    <row r="13" spans="1:7" ht="22.5" x14ac:dyDescent="0.25">
      <c r="A13" s="8" t="s">
        <v>27</v>
      </c>
      <c r="B13" s="9" t="s">
        <v>14</v>
      </c>
      <c r="C13" s="9" t="s">
        <v>15</v>
      </c>
      <c r="D13" s="16" t="s">
        <v>28</v>
      </c>
      <c r="E13" s="10">
        <v>11</v>
      </c>
      <c r="F13" s="10">
        <v>203.51</v>
      </c>
      <c r="G13" s="11">
        <f>ROUND(E13*F13,2)</f>
        <v>2238.61</v>
      </c>
    </row>
    <row r="14" spans="1:7" ht="135" x14ac:dyDescent="0.25">
      <c r="A14" s="12"/>
      <c r="B14" s="12"/>
      <c r="C14" s="12"/>
      <c r="D14" s="16" t="s">
        <v>29</v>
      </c>
      <c r="E14" s="12"/>
      <c r="F14" s="12"/>
      <c r="G14" s="12"/>
    </row>
    <row r="15" spans="1:7" ht="22.5" x14ac:dyDescent="0.25">
      <c r="A15" s="8" t="s">
        <v>30</v>
      </c>
      <c r="B15" s="9" t="s">
        <v>14</v>
      </c>
      <c r="C15" s="9" t="s">
        <v>15</v>
      </c>
      <c r="D15" s="16" t="s">
        <v>31</v>
      </c>
      <c r="E15" s="10">
        <v>12</v>
      </c>
      <c r="F15" s="10">
        <v>100.71</v>
      </c>
      <c r="G15" s="11">
        <f>ROUND(E15*F15,2)</f>
        <v>1208.52</v>
      </c>
    </row>
    <row r="16" spans="1:7" ht="67.5" x14ac:dyDescent="0.25">
      <c r="A16" s="12"/>
      <c r="B16" s="12"/>
      <c r="C16" s="12"/>
      <c r="D16" s="16" t="s">
        <v>32</v>
      </c>
      <c r="E16" s="12"/>
      <c r="F16" s="12"/>
      <c r="G16" s="12"/>
    </row>
    <row r="17" spans="1:7" x14ac:dyDescent="0.25">
      <c r="A17" s="8" t="s">
        <v>33</v>
      </c>
      <c r="B17" s="9" t="s">
        <v>14</v>
      </c>
      <c r="C17" s="9" t="s">
        <v>15</v>
      </c>
      <c r="D17" s="16" t="s">
        <v>34</v>
      </c>
      <c r="E17" s="10">
        <v>43</v>
      </c>
      <c r="F17" s="10">
        <v>82.71</v>
      </c>
      <c r="G17" s="11">
        <f>ROUND(E17*F17,2)</f>
        <v>3556.53</v>
      </c>
    </row>
    <row r="18" spans="1:7" ht="101.25" x14ac:dyDescent="0.25">
      <c r="A18" s="12"/>
      <c r="B18" s="12"/>
      <c r="C18" s="12"/>
      <c r="D18" s="16" t="s">
        <v>35</v>
      </c>
      <c r="E18" s="12"/>
      <c r="F18" s="12"/>
      <c r="G18" s="12"/>
    </row>
    <row r="19" spans="1:7" x14ac:dyDescent="0.25">
      <c r="A19" s="8" t="s">
        <v>36</v>
      </c>
      <c r="B19" s="9" t="s">
        <v>14</v>
      </c>
      <c r="C19" s="9" t="s">
        <v>15</v>
      </c>
      <c r="D19" s="16" t="s">
        <v>37</v>
      </c>
      <c r="E19" s="10">
        <v>1</v>
      </c>
      <c r="F19" s="10">
        <v>100.21</v>
      </c>
      <c r="G19" s="11">
        <f>ROUND(E19*F19,2)</f>
        <v>100.21</v>
      </c>
    </row>
    <row r="20" spans="1:7" ht="78.75" x14ac:dyDescent="0.25">
      <c r="A20" s="12"/>
      <c r="B20" s="12"/>
      <c r="C20" s="12"/>
      <c r="D20" s="16" t="s">
        <v>38</v>
      </c>
      <c r="E20" s="12"/>
      <c r="F20" s="12"/>
      <c r="G20" s="12"/>
    </row>
    <row r="21" spans="1:7" x14ac:dyDescent="0.25">
      <c r="A21" s="8" t="s">
        <v>39</v>
      </c>
      <c r="B21" s="9" t="s">
        <v>14</v>
      </c>
      <c r="C21" s="9" t="s">
        <v>15</v>
      </c>
      <c r="D21" s="16" t="s">
        <v>40</v>
      </c>
      <c r="E21" s="10">
        <v>42</v>
      </c>
      <c r="F21" s="10">
        <v>164.84</v>
      </c>
      <c r="G21" s="11">
        <f>ROUND(E21*F21,2)</f>
        <v>6923.28</v>
      </c>
    </row>
    <row r="22" spans="1:7" ht="90" x14ac:dyDescent="0.25">
      <c r="A22" s="12"/>
      <c r="B22" s="12"/>
      <c r="C22" s="12"/>
      <c r="D22" s="16" t="s">
        <v>41</v>
      </c>
      <c r="E22" s="12"/>
      <c r="F22" s="12"/>
      <c r="G22" s="12"/>
    </row>
    <row r="23" spans="1:7" x14ac:dyDescent="0.25">
      <c r="A23" s="8" t="s">
        <v>42</v>
      </c>
      <c r="B23" s="9" t="s">
        <v>14</v>
      </c>
      <c r="C23" s="9" t="s">
        <v>15</v>
      </c>
      <c r="D23" s="16" t="s">
        <v>43</v>
      </c>
      <c r="E23" s="10">
        <v>8</v>
      </c>
      <c r="F23" s="10">
        <v>199.21</v>
      </c>
      <c r="G23" s="11">
        <f>ROUND(E23*F23,2)</f>
        <v>1593.68</v>
      </c>
    </row>
    <row r="24" spans="1:7" ht="56.25" x14ac:dyDescent="0.25">
      <c r="A24" s="12"/>
      <c r="B24" s="12"/>
      <c r="C24" s="12"/>
      <c r="D24" s="16" t="s">
        <v>44</v>
      </c>
      <c r="E24" s="12"/>
      <c r="F24" s="12"/>
      <c r="G24" s="12"/>
    </row>
    <row r="25" spans="1:7" x14ac:dyDescent="0.25">
      <c r="A25" s="8" t="s">
        <v>45</v>
      </c>
      <c r="B25" s="9" t="s">
        <v>14</v>
      </c>
      <c r="C25" s="9" t="s">
        <v>15</v>
      </c>
      <c r="D25" s="16" t="s">
        <v>46</v>
      </c>
      <c r="E25" s="10">
        <v>10</v>
      </c>
      <c r="F25" s="10">
        <v>455.03</v>
      </c>
      <c r="G25" s="11">
        <f>ROUND(E25*F25,2)</f>
        <v>4550.3</v>
      </c>
    </row>
    <row r="26" spans="1:7" ht="225" x14ac:dyDescent="0.25">
      <c r="A26" s="12"/>
      <c r="B26" s="12"/>
      <c r="C26" s="12"/>
      <c r="D26" s="16" t="s">
        <v>47</v>
      </c>
      <c r="E26" s="12"/>
      <c r="F26" s="12"/>
      <c r="G26" s="12"/>
    </row>
    <row r="27" spans="1:7" ht="22.5" x14ac:dyDescent="0.25">
      <c r="A27" s="8" t="s">
        <v>48</v>
      </c>
      <c r="B27" s="9" t="s">
        <v>14</v>
      </c>
      <c r="C27" s="9" t="s">
        <v>49</v>
      </c>
      <c r="D27" s="16" t="s">
        <v>50</v>
      </c>
      <c r="E27" s="10">
        <v>6920</v>
      </c>
      <c r="F27" s="10">
        <v>2.46</v>
      </c>
      <c r="G27" s="11">
        <f>ROUND(E27*F27,2)</f>
        <v>17023.2</v>
      </c>
    </row>
    <row r="28" spans="1:7" ht="112.5" x14ac:dyDescent="0.25">
      <c r="A28" s="12"/>
      <c r="B28" s="12"/>
      <c r="C28" s="12"/>
      <c r="D28" s="16" t="s">
        <v>51</v>
      </c>
      <c r="E28" s="12"/>
      <c r="F28" s="12"/>
      <c r="G28" s="12"/>
    </row>
    <row r="29" spans="1:7" ht="45" x14ac:dyDescent="0.25">
      <c r="A29" s="8" t="s">
        <v>52</v>
      </c>
      <c r="B29" s="9" t="s">
        <v>14</v>
      </c>
      <c r="C29" s="9" t="s">
        <v>49</v>
      </c>
      <c r="D29" s="16" t="s">
        <v>53</v>
      </c>
      <c r="E29" s="10">
        <v>3022</v>
      </c>
      <c r="F29" s="10">
        <v>3.85</v>
      </c>
      <c r="G29" s="11">
        <f>ROUND(E29*F29,2)</f>
        <v>11634.7</v>
      </c>
    </row>
    <row r="30" spans="1:7" ht="90" x14ac:dyDescent="0.25">
      <c r="A30" s="12"/>
      <c r="B30" s="12"/>
      <c r="C30" s="12"/>
      <c r="D30" s="16" t="s">
        <v>54</v>
      </c>
      <c r="E30" s="12"/>
      <c r="F30" s="12"/>
      <c r="G30" s="12"/>
    </row>
    <row r="31" spans="1:7" ht="45" x14ac:dyDescent="0.25">
      <c r="A31" s="8" t="s">
        <v>55</v>
      </c>
      <c r="B31" s="9" t="s">
        <v>14</v>
      </c>
      <c r="C31" s="9" t="s">
        <v>49</v>
      </c>
      <c r="D31" s="16" t="s">
        <v>56</v>
      </c>
      <c r="E31" s="10">
        <v>2860</v>
      </c>
      <c r="F31" s="10">
        <v>2.0699999999999998</v>
      </c>
      <c r="G31" s="11">
        <f>ROUND(E31*F31,2)</f>
        <v>5920.2</v>
      </c>
    </row>
    <row r="32" spans="1:7" ht="112.5" x14ac:dyDescent="0.25">
      <c r="A32" s="12"/>
      <c r="B32" s="12"/>
      <c r="C32" s="12"/>
      <c r="D32" s="16" t="s">
        <v>57</v>
      </c>
      <c r="E32" s="12"/>
      <c r="F32" s="12"/>
      <c r="G32" s="12"/>
    </row>
    <row r="33" spans="1:7" ht="56.25" x14ac:dyDescent="0.25">
      <c r="A33" s="8" t="s">
        <v>58</v>
      </c>
      <c r="B33" s="9" t="s">
        <v>14</v>
      </c>
      <c r="C33" s="9" t="s">
        <v>49</v>
      </c>
      <c r="D33" s="16" t="s">
        <v>59</v>
      </c>
      <c r="E33" s="10">
        <v>375</v>
      </c>
      <c r="F33" s="10">
        <v>10.54</v>
      </c>
      <c r="G33" s="11">
        <f>ROUND(E33*F33,2)</f>
        <v>3952.5</v>
      </c>
    </row>
    <row r="34" spans="1:7" ht="123.75" x14ac:dyDescent="0.25">
      <c r="A34" s="12"/>
      <c r="B34" s="12"/>
      <c r="C34" s="12"/>
      <c r="D34" s="16" t="s">
        <v>60</v>
      </c>
      <c r="E34" s="12"/>
      <c r="F34" s="12"/>
      <c r="G34" s="12"/>
    </row>
    <row r="35" spans="1:7" ht="33.75" x14ac:dyDescent="0.25">
      <c r="A35" s="8" t="s">
        <v>61</v>
      </c>
      <c r="B35" s="9" t="s">
        <v>14</v>
      </c>
      <c r="C35" s="9" t="s">
        <v>15</v>
      </c>
      <c r="D35" s="16" t="s">
        <v>62</v>
      </c>
      <c r="E35" s="10">
        <v>100</v>
      </c>
      <c r="F35" s="10">
        <v>17.21</v>
      </c>
      <c r="G35" s="11">
        <f>ROUND(E35*F35,2)</f>
        <v>1721</v>
      </c>
    </row>
    <row r="36" spans="1:7" ht="45" x14ac:dyDescent="0.25">
      <c r="A36" s="12"/>
      <c r="B36" s="12"/>
      <c r="C36" s="12"/>
      <c r="D36" s="16" t="s">
        <v>63</v>
      </c>
      <c r="E36" s="12"/>
      <c r="F36" s="12"/>
      <c r="G36" s="12"/>
    </row>
    <row r="37" spans="1:7" x14ac:dyDescent="0.25">
      <c r="A37" s="12"/>
      <c r="B37" s="12"/>
      <c r="C37" s="12"/>
      <c r="D37" s="19" t="s">
        <v>64</v>
      </c>
      <c r="E37" s="13">
        <v>1</v>
      </c>
      <c r="F37" s="14">
        <f>G5+G7+G9+G11+G13+G15+G17+G19+G21+G23+G25+G27+G29+G31+G33+G35</f>
        <v>114242.73</v>
      </c>
      <c r="G37" s="14">
        <f>ROUND(E37*F37,2)</f>
        <v>114242.73</v>
      </c>
    </row>
    <row r="38" spans="1:7" ht="0.95" customHeight="1" x14ac:dyDescent="0.25">
      <c r="A38" s="15"/>
      <c r="B38" s="15"/>
      <c r="C38" s="15"/>
      <c r="D38" s="20"/>
      <c r="E38" s="15"/>
      <c r="F38" s="15"/>
      <c r="G38" s="15"/>
    </row>
    <row r="39" spans="1:7" x14ac:dyDescent="0.25">
      <c r="A39" s="5" t="s">
        <v>65</v>
      </c>
      <c r="B39" s="5" t="s">
        <v>10</v>
      </c>
      <c r="C39" s="5" t="s">
        <v>11</v>
      </c>
      <c r="D39" s="18" t="s">
        <v>66</v>
      </c>
      <c r="E39" s="6">
        <f>E48</f>
        <v>1</v>
      </c>
      <c r="F39" s="7">
        <f>F48</f>
        <v>10690.24</v>
      </c>
      <c r="G39" s="7">
        <f>G48</f>
        <v>10690.24</v>
      </c>
    </row>
    <row r="40" spans="1:7" ht="22.5" x14ac:dyDescent="0.25">
      <c r="A40" s="8" t="s">
        <v>67</v>
      </c>
      <c r="B40" s="9" t="s">
        <v>14</v>
      </c>
      <c r="C40" s="9" t="s">
        <v>15</v>
      </c>
      <c r="D40" s="16" t="s">
        <v>68</v>
      </c>
      <c r="E40" s="10">
        <v>1</v>
      </c>
      <c r="F40" s="10">
        <v>3800</v>
      </c>
      <c r="G40" s="11">
        <f>ROUND(E40*F40,2)</f>
        <v>3800</v>
      </c>
    </row>
    <row r="41" spans="1:7" ht="168.75" x14ac:dyDescent="0.25">
      <c r="A41" s="12"/>
      <c r="B41" s="12"/>
      <c r="C41" s="12"/>
      <c r="D41" s="16" t="s">
        <v>69</v>
      </c>
      <c r="E41" s="12"/>
      <c r="F41" s="12"/>
      <c r="G41" s="12"/>
    </row>
    <row r="42" spans="1:7" ht="22.5" x14ac:dyDescent="0.25">
      <c r="A42" s="8" t="s">
        <v>70</v>
      </c>
      <c r="B42" s="9" t="s">
        <v>14</v>
      </c>
      <c r="C42" s="9" t="s">
        <v>15</v>
      </c>
      <c r="D42" s="16" t="s">
        <v>71</v>
      </c>
      <c r="E42" s="10">
        <v>1</v>
      </c>
      <c r="F42" s="10">
        <v>4590.24</v>
      </c>
      <c r="G42" s="11">
        <f>ROUND(E42*F42,2)</f>
        <v>4590.24</v>
      </c>
    </row>
    <row r="43" spans="1:7" ht="101.25" x14ac:dyDescent="0.25">
      <c r="A43" s="12"/>
      <c r="B43" s="12"/>
      <c r="C43" s="12"/>
      <c r="D43" s="16" t="s">
        <v>72</v>
      </c>
      <c r="E43" s="12"/>
      <c r="F43" s="12"/>
      <c r="G43" s="12"/>
    </row>
    <row r="44" spans="1:7" x14ac:dyDescent="0.25">
      <c r="A44" s="8" t="s">
        <v>73</v>
      </c>
      <c r="B44" s="9" t="s">
        <v>14</v>
      </c>
      <c r="C44" s="9" t="s">
        <v>15</v>
      </c>
      <c r="D44" s="16" t="s">
        <v>74</v>
      </c>
      <c r="E44" s="10">
        <v>1</v>
      </c>
      <c r="F44" s="10">
        <v>1500</v>
      </c>
      <c r="G44" s="11">
        <f>ROUND(E44*F44,2)</f>
        <v>1500</v>
      </c>
    </row>
    <row r="45" spans="1:7" ht="112.5" x14ac:dyDescent="0.25">
      <c r="A45" s="12"/>
      <c r="B45" s="12"/>
      <c r="C45" s="12"/>
      <c r="D45" s="16" t="s">
        <v>75</v>
      </c>
      <c r="E45" s="12"/>
      <c r="F45" s="12"/>
      <c r="G45" s="12"/>
    </row>
    <row r="46" spans="1:7" x14ac:dyDescent="0.25">
      <c r="A46" s="8" t="s">
        <v>76</v>
      </c>
      <c r="B46" s="9" t="s">
        <v>14</v>
      </c>
      <c r="C46" s="9" t="s">
        <v>15</v>
      </c>
      <c r="D46" s="16" t="s">
        <v>77</v>
      </c>
      <c r="E46" s="10">
        <v>1</v>
      </c>
      <c r="F46" s="10">
        <v>800</v>
      </c>
      <c r="G46" s="11">
        <f>ROUND(E46*F46,2)</f>
        <v>800</v>
      </c>
    </row>
    <row r="47" spans="1:7" ht="247.5" x14ac:dyDescent="0.25">
      <c r="A47" s="12"/>
      <c r="B47" s="12"/>
      <c r="C47" s="12"/>
      <c r="D47" s="16" t="s">
        <v>78</v>
      </c>
      <c r="E47" s="12"/>
      <c r="F47" s="12"/>
      <c r="G47" s="12"/>
    </row>
    <row r="48" spans="1:7" x14ac:dyDescent="0.25">
      <c r="A48" s="12"/>
      <c r="B48" s="12"/>
      <c r="C48" s="12"/>
      <c r="D48" s="19" t="s">
        <v>79</v>
      </c>
      <c r="E48" s="13">
        <v>1</v>
      </c>
      <c r="F48" s="14">
        <f>G40+G42+G44+G46</f>
        <v>10690.24</v>
      </c>
      <c r="G48" s="14">
        <f>ROUND(E48*F48,2)</f>
        <v>10690.24</v>
      </c>
    </row>
    <row r="49" spans="1:7" ht="0.95" customHeight="1" x14ac:dyDescent="0.25">
      <c r="A49" s="15"/>
      <c r="B49" s="15"/>
      <c r="C49" s="15"/>
      <c r="D49" s="20"/>
      <c r="E49" s="15"/>
      <c r="F49" s="15"/>
      <c r="G49" s="15"/>
    </row>
    <row r="50" spans="1:7" x14ac:dyDescent="0.25">
      <c r="A50" s="12"/>
      <c r="B50" s="12"/>
      <c r="C50" s="12"/>
      <c r="D50" s="19" t="s">
        <v>80</v>
      </c>
      <c r="E50" s="13">
        <v>1</v>
      </c>
      <c r="F50" s="14">
        <f>G4+G39</f>
        <v>124932.97</v>
      </c>
      <c r="G50" s="14">
        <f>ROUND(E50*F50,2)</f>
        <v>124932.97</v>
      </c>
    </row>
    <row r="51" spans="1:7" ht="0.95" customHeight="1" x14ac:dyDescent="0.25">
      <c r="A51" s="15"/>
      <c r="B51" s="15"/>
      <c r="C51" s="15"/>
      <c r="D51" s="20"/>
      <c r="E51" s="15"/>
      <c r="F51" s="15"/>
      <c r="G51" s="15"/>
    </row>
  </sheetData>
  <dataValidations count="1">
    <dataValidation type="list" allowBlank="1" showInputMessage="1" showErrorMessage="1" sqref="B4:B51" xr:uid="{F6E0D5AF-021A-407C-AAE9-93E123D1E172}">
      <formula1>"Capítol,Partida,Ma d’obra,Maquinària,Material,Altres,Tasca,"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49CF9413A94F924777302210390E" ma:contentTypeVersion="14" ma:contentTypeDescription="Crea un document nou" ma:contentTypeScope="" ma:versionID="571ce3d580d923d7eb28693c0c8369e4">
  <xsd:schema xmlns:xsd="http://www.w3.org/2001/XMLSchema" xmlns:xs="http://www.w3.org/2001/XMLSchema" xmlns:p="http://schemas.microsoft.com/office/2006/metadata/properties" xmlns:ns2="5e4dc06b-59c9-47e3-9302-669ad46a2181" xmlns:ns3="68cb4363-918d-453c-8b30-1fd54e7d67c8" targetNamespace="http://schemas.microsoft.com/office/2006/metadata/properties" ma:root="true" ma:fieldsID="7ed406e2e6b427fb674170dbb68cf284" ns2:_="" ns3:_="">
    <xsd:import namespace="5e4dc06b-59c9-47e3-9302-669ad46a2181"/>
    <xsd:import namespace="68cb4363-918d-453c-8b30-1fd54e7d6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dc06b-59c9-47e3-9302-669ad46a2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87c5a2b0-51b2-40d4-af1d-83836684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b4363-918d-453c-8b30-1fd54e7d67c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fb9e8-2e84-4931-8d7d-9b01ee04da50}" ma:internalName="TaxCatchAll" ma:showField="CatchAllData" ma:web="68cb4363-918d-453c-8b30-1fd54e7d6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cb4363-918d-453c-8b30-1fd54e7d67c8" xsi:nil="true"/>
    <lcf76f155ced4ddcb4097134ff3c332f xmlns="5e4dc06b-59c9-47e3-9302-669ad46a2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E9DC34-5388-4F70-B811-58E0667D93FB}"/>
</file>

<file path=customXml/itemProps2.xml><?xml version="1.0" encoding="utf-8"?>
<ds:datastoreItem xmlns:ds="http://schemas.openxmlformats.org/officeDocument/2006/customXml" ds:itemID="{7036886C-2CE5-4C3F-8DD2-5111F6029015}"/>
</file>

<file path=customXml/itemProps3.xml><?xml version="1.0" encoding="utf-8"?>
<ds:datastoreItem xmlns:ds="http://schemas.openxmlformats.org/officeDocument/2006/customXml" ds:itemID="{306A5208-BB23-4F7E-B737-B2984EEB0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 Albet</dc:creator>
  <cp:lastModifiedBy>Ester Molano Vigueras</cp:lastModifiedBy>
  <dcterms:created xsi:type="dcterms:W3CDTF">2026-03-06T11:57:27Z</dcterms:created>
  <dcterms:modified xsi:type="dcterms:W3CDTF">2026-03-06T12:11:01Z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0x010100DF0449CF9413A94F924777302210390E</vt:lpwstr>
  </property>
</Properties>
</file>