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E5C9DE91-D5AA-4071-9BE7-95FED32DB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Toc52351439" localSheetId="0">'2026'!$C$6</definedName>
    <definedName name="_Toc52351440" localSheetId="0">'2026'!$C$8</definedName>
    <definedName name="_Toc52351441" localSheetId="0">'2026'!#REF!</definedName>
    <definedName name="_Toc52351442" localSheetId="0">'2026'!#REF!</definedName>
    <definedName name="_Toc52351443" localSheetId="0">'2026'!$C$10</definedName>
    <definedName name="_Toc52351444" localSheetId="0">'2026'!#REF!</definedName>
    <definedName name="_Toc52351445" localSheetId="0">'2026'!$C$19</definedName>
    <definedName name="_Toc52351446" localSheetId="0">'2026'!$C$20</definedName>
    <definedName name="_Toc52351447" localSheetId="0">'2026'!$C$11</definedName>
    <definedName name="_Toc52351448" localSheetId="0">'2026'!#REF!</definedName>
    <definedName name="_Toc52351449" localSheetId="0">'2026'!$C$12</definedName>
    <definedName name="_Toc52351450" localSheetId="0">'2026'!#REF!</definedName>
    <definedName name="_Toc52351451" localSheetId="0">'2026'!$C$13</definedName>
    <definedName name="_Toc52351452" localSheetId="0">'2026'!$C$14</definedName>
    <definedName name="_Toc52351453" localSheetId="0">'2026'!$C$15</definedName>
    <definedName name="_Toc52351454" localSheetId="0">'2026'!#REF!</definedName>
    <definedName name="_Toc52351455" localSheetId="0">'2026'!#REF!</definedName>
    <definedName name="_Toc52351456" localSheetId="0">'2026'!#REF!</definedName>
    <definedName name="_Toc52351457" localSheetId="0">'2026'!#REF!</definedName>
    <definedName name="_Toc52351458" localSheetId="0">'2026'!#REF!</definedName>
    <definedName name="_Toc52351459" localSheetId="0">'2026'!#REF!</definedName>
    <definedName name="_Toc52351460" localSheetId="0">'2026'!#REF!</definedName>
    <definedName name="_Toc52351461" localSheetId="0">'2026'!#REF!</definedName>
    <definedName name="_Toc52351462" localSheetId="0">'2026'!#REF!</definedName>
    <definedName name="_Toc52351463" localSheetId="0">'2026'!$C$22</definedName>
    <definedName name="_Toc52351464" localSheetId="0">'2026'!#REF!</definedName>
    <definedName name="_Toc52351465" localSheetId="0">'2026'!#REF!</definedName>
    <definedName name="_Toc52351466" localSheetId="0">'2026'!#REF!</definedName>
    <definedName name="_Toc52351467" localSheetId="0">'2026'!#REF!</definedName>
    <definedName name="_Toc52351468" localSheetId="0">'2026'!#REF!</definedName>
    <definedName name="_Toc52351469" localSheetId="0">'2026'!#REF!</definedName>
    <definedName name="_Toc52351470" localSheetId="0">'2026'!#REF!</definedName>
    <definedName name="_Toc52351471" localSheetId="0">'2026'!#REF!</definedName>
    <definedName name="_Toc52351472" localSheetId="0">'2026'!#REF!</definedName>
    <definedName name="_Toc52351473" localSheetId="0">'2026'!#REF!</definedName>
    <definedName name="_Toc52351474" localSheetId="0">'2026'!#REF!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F30" i="2"/>
  <c r="H29" i="2"/>
  <c r="F29" i="2"/>
  <c r="H23" i="2"/>
  <c r="F23" i="2"/>
  <c r="H7" i="2"/>
  <c r="F7" i="2"/>
  <c r="H28" i="2"/>
  <c r="F28" i="2"/>
  <c r="H32" i="2"/>
  <c r="F32" i="2"/>
  <c r="F27" i="2"/>
  <c r="H27" i="2"/>
  <c r="H34" i="2"/>
  <c r="F34" i="2"/>
  <c r="F26" i="2"/>
  <c r="H26" i="2"/>
  <c r="H25" i="2"/>
  <c r="F25" i="2"/>
  <c r="H38" i="2"/>
  <c r="F38" i="2"/>
  <c r="H24" i="2"/>
  <c r="F24" i="2"/>
  <c r="H33" i="2" l="1"/>
  <c r="F33" i="2"/>
  <c r="H9" i="2"/>
  <c r="F9" i="2"/>
  <c r="H39" i="2"/>
  <c r="F39" i="2"/>
  <c r="H37" i="2"/>
  <c r="F37" i="2"/>
  <c r="H36" i="2"/>
  <c r="F36" i="2"/>
  <c r="H35" i="2"/>
  <c r="F35" i="2"/>
  <c r="H31" i="2" l="1"/>
  <c r="F31" i="2"/>
  <c r="H16" i="2"/>
  <c r="F16" i="2"/>
  <c r="H17" i="2" l="1"/>
  <c r="F17" i="2"/>
  <c r="H40" i="2" l="1"/>
  <c r="F40" i="2"/>
  <c r="H22" i="2"/>
  <c r="F22" i="2"/>
  <c r="H21" i="2"/>
  <c r="F21" i="2"/>
  <c r="H20" i="2"/>
  <c r="F20" i="2"/>
  <c r="H19" i="2"/>
  <c r="F19" i="2"/>
  <c r="H18" i="2"/>
  <c r="F18" i="2"/>
  <c r="H15" i="2"/>
  <c r="F15" i="2"/>
  <c r="H14" i="2"/>
  <c r="F14" i="2"/>
  <c r="H13" i="2"/>
  <c r="F13" i="2"/>
  <c r="H12" i="2"/>
  <c r="F12" i="2"/>
  <c r="H11" i="2"/>
  <c r="F11" i="2"/>
  <c r="H10" i="2"/>
  <c r="F10" i="2"/>
  <c r="H8" i="2"/>
  <c r="F8" i="2"/>
  <c r="H6" i="2"/>
  <c r="F6" i="2"/>
  <c r="J6" i="2" l="1"/>
  <c r="F41" i="2"/>
  <c r="J7" i="2" s="1"/>
  <c r="H41" i="2"/>
  <c r="J8" i="2" l="1"/>
</calcChain>
</file>

<file path=xl/sharedStrings.xml><?xml version="1.0" encoding="utf-8"?>
<sst xmlns="http://schemas.openxmlformats.org/spreadsheetml/2006/main" count="54" uniqueCount="53">
  <si>
    <t>CONCEPTE</t>
  </si>
  <si>
    <t>QUANTITAT</t>
  </si>
  <si>
    <t xml:space="preserve">TOTAL : </t>
  </si>
  <si>
    <t>ESTIMACIÓ QUANTITATS ANUALS</t>
  </si>
  <si>
    <t>Bossa transport per a portàtil 15”</t>
  </si>
  <si>
    <t>APARTAT</t>
  </si>
  <si>
    <t>Ordinadors</t>
  </si>
  <si>
    <t>Monitors</t>
  </si>
  <si>
    <t>Disc dur extern 10TB USB 3.0 2.5”</t>
  </si>
  <si>
    <t>Complements</t>
  </si>
  <si>
    <t>ordinadors</t>
  </si>
  <si>
    <t>PREU
ESTIMAT</t>
  </si>
  <si>
    <t>TOTAL
ESTIMAT</t>
  </si>
  <si>
    <t>PREU
LICITANT</t>
  </si>
  <si>
    <t>TOTAL
LICITANT</t>
  </si>
  <si>
    <t>Docking station (model HP USB-C G5 o similar)
* 1 port USB-C amb sortida de dades i 1 port alimentació
* 2 ports DisplayPort, 1 RJ45, 1 HDMI 2.0, 2 USB 3.0</t>
  </si>
  <si>
    <t>Instal.lació</t>
  </si>
  <si>
    <r>
      <t xml:space="preserve">Monitor de 24” multimédia (model HP E24mv G4 o similar)
•	</t>
    </r>
    <r>
      <rPr>
        <sz val="11"/>
        <color theme="1"/>
        <rFont val="Calibri"/>
        <family val="2"/>
        <scheme val="minor"/>
      </rPr>
      <t>Panell IPS - Retroiluminació LED /	Resolució Full HD / Regulable en alçada
•	93 pixels/polzada, 250 cd/m2, aspecte 16:9
•	Ports HDMI, VGA, Display port, USB
•	Webcam 5MP amb micros duals / Barra d’altaveus</t>
    </r>
  </si>
  <si>
    <t>Mouse òptic USB M90</t>
  </si>
  <si>
    <t>Teclat espanyol USB K120</t>
  </si>
  <si>
    <t>Mouse inalàmbric M185</t>
  </si>
  <si>
    <t xml:space="preserve">Inversió : </t>
  </si>
  <si>
    <t xml:space="preserve">Despesa : </t>
  </si>
  <si>
    <t>Total :</t>
  </si>
  <si>
    <t>Nilox mouse vertical USB</t>
  </si>
  <si>
    <r>
      <t xml:space="preserve">Monitor de 24” (model HP 524pf o similar)
</t>
    </r>
    <r>
      <rPr>
        <sz val="11"/>
        <color theme="1"/>
        <rFont val="Calibri"/>
        <family val="2"/>
        <scheme val="minor"/>
      </rPr>
      <t>•	Panell IPS - Retroiluminació LED /	Resolució Full HD / Regulable en alçada
•	93 pixels/polzada, 250 cd/m2, aspecte 16:9
•	Ports HDMI, Display port, USB</t>
    </r>
  </si>
  <si>
    <t>Cable UTP CAT6 de 50 cm</t>
  </si>
  <si>
    <t>Cable UTP CAT6 de 1 m</t>
  </si>
  <si>
    <t>Cable UTP CAT6 de 1,5 m</t>
  </si>
  <si>
    <t>Cable UTP CAT6 de 2 m</t>
  </si>
  <si>
    <r>
      <t xml:space="preserve">Monitor de 32” (model Samsung S6 S32D600UAU 32" o similar)
</t>
    </r>
    <r>
      <rPr>
        <sz val="11"/>
        <color theme="1"/>
        <rFont val="Calibri"/>
        <family val="2"/>
        <scheme val="minor"/>
      </rPr>
      <t>•	Resolució 2560x1440
•	Brillantor 300cd/m2 / Contrast 3000:1 / Refresc max 75Hz
•	HDMI i Display port</t>
    </r>
  </si>
  <si>
    <r>
      <t xml:space="preserve">Monitor 27" (model BenQ PD2706QN o similar)
•	</t>
    </r>
    <r>
      <rPr>
        <sz val="11"/>
        <color theme="1"/>
        <rFont val="Calibri"/>
        <family val="2"/>
        <scheme val="minor"/>
      </rPr>
      <t>Panell IPS / Resolució 2560x1440 / HDR10
•	HDMI i Display Port, alçada ajustable</t>
    </r>
  </si>
  <si>
    <t>Funda per a tablet</t>
  </si>
  <si>
    <t>Teclat i mouse Logitech MK850</t>
  </si>
  <si>
    <t>Base 6 endolls amb interruptor IP20</t>
  </si>
  <si>
    <r>
      <t xml:space="preserve">Monitor Traulux 75" TX75C o similar
</t>
    </r>
    <r>
      <rPr>
        <sz val="11"/>
        <color theme="1"/>
        <rFont val="Calibri"/>
        <family val="2"/>
        <scheme val="minor"/>
      </rPr>
      <t>• Càmera 48 Mp 4K IA, micro array 8 180º</t>
    </r>
    <r>
      <rPr>
        <b/>
        <sz val="11"/>
        <color theme="1"/>
        <rFont val="Calibri"/>
        <family val="2"/>
        <scheme val="minor"/>
      </rPr>
      <t xml:space="preserve">
• </t>
    </r>
    <r>
      <rPr>
        <sz val="11"/>
        <color theme="1"/>
        <rFont val="Calibri"/>
        <family val="2"/>
        <scheme val="minor"/>
      </rPr>
      <t>Inclou suport de terra mòbil Traulux Lifty 60"-86"
• 5 anys garantia</t>
    </r>
  </si>
  <si>
    <t>Cable trenat USB-C to USB-C 1m 3A</t>
  </si>
  <si>
    <t>Cable trenat USB-A to USB-C 1m 3A</t>
  </si>
  <si>
    <t>Tonor micro inalàmbric model TW621</t>
  </si>
  <si>
    <t>Altres</t>
  </si>
  <si>
    <t>Escaner cables Noyafa NF-8508 UPC 774144177200</t>
  </si>
  <si>
    <t>Futheda 50 tapes coberta RJ45 antipols</t>
  </si>
  <si>
    <r>
      <t xml:space="preserve">Ordinador tipus Workstation (model HP Z1 tower G1i o similar)
</t>
    </r>
    <r>
      <rPr>
        <sz val="11"/>
        <color theme="1"/>
        <rFont val="Calibri"/>
        <family val="2"/>
        <scheme val="minor"/>
      </rPr>
      <t>•	Processador intel core Ultra 7 265 vPro
•	Memòria RAM 64GB / Disc dur 1 TB SSD
•	Tarja gràfica AMD Radeon RX 9060XT 16 GB
•	Ports (Ethernet gigabit, 2 USB 3.0 i 4 USB 2.0, Auriculars amb micro, HDMI, Display port)
•	Teclat i mouse USB
•	Sistema operatiu Windows 11 Pro / 3 anys garantia</t>
    </r>
  </si>
  <si>
    <r>
      <t xml:space="preserve">Ordinador portàtil 16“ (model HP Probook 4 G1i o similar)
•	</t>
    </r>
    <r>
      <rPr>
        <sz val="11"/>
        <color theme="1"/>
        <rFont val="Calibri"/>
        <family val="2"/>
        <scheme val="minor"/>
      </rPr>
      <t>Processador intel core Ultra 5 225U
•	Memòria RAM 16GB DDR5/ Disc dur 512GB SSD NVMe
•	Ports (Wi-fi i Bluetooth, Ethernet gigabit, 2 USB Type-A, 2 USB Type-C, Auriculars amb micro, HDMI 2.1)
•	Monitor de 16” (IPS, WUXGA, Càmera FHD 1080p)
•	Bateria Ion-liti 56 Wh
•	Panell tàctil (mouse)
•	Sistema operatiu Windows 11 Pro / 3 anys garantia</t>
    </r>
  </si>
  <si>
    <r>
      <t xml:space="preserve">Ordinador tipus tablet (model Samsung Galaxy Tab A 11+ o similar)
</t>
    </r>
    <r>
      <rPr>
        <sz val="11"/>
        <color theme="1"/>
        <rFont val="Calibri"/>
        <family val="2"/>
        <scheme val="minor"/>
      </rPr>
      <t>•	Processador 2.5Ghz
•	Memòria RAM 8GB
•	Disc dur 256 GB
•	Ports (Wi-fi i Bluetooth, 1 USB 2.0, Auriculars amb micro, Localització GPS)
•	Monitor de 11” (Resolució 1920x1200 TFT , Multitàctil, Càmera davantera i posterior)
•	Bateria 7040 mAh
•	Sistema operatiu Android o IOS (darrera versió)
•	2 anys garantia</t>
    </r>
  </si>
  <si>
    <t>Disc dur extern 16TB USB 3.0 2.5”</t>
  </si>
  <si>
    <t>VAYDEER suport ordinador portàtil</t>
  </si>
  <si>
    <r>
      <t xml:space="preserve">Ordinador tipus sobretaula (model HP Pro 400 G9 o similar)
•	</t>
    </r>
    <r>
      <rPr>
        <sz val="11"/>
        <color theme="1"/>
        <rFont val="Calibri"/>
        <family val="2"/>
        <scheme val="minor"/>
      </rPr>
      <t>Processador intel core I7 14a generacio
•	Memòria RAM 16GB / Disc dur 512GB SSD
•	Ports (Ethernet gigabit, 1 USB Type-C + 3 USB Type-A a 10Gbps, 3 USB Type-A a 5Gbps, Auriculars amb micro, HDMI, Display port)
•	Teclat i mouse USB
•	Sistema operatiu Windows 11 Pro / 3 anys garantia</t>
    </r>
  </si>
  <si>
    <r>
      <t xml:space="preserve">Ordinador tipus sobretaula mini-pc (model HP Pro 400 G9 o similar)
</t>
    </r>
    <r>
      <rPr>
        <sz val="11"/>
        <color theme="1"/>
        <rFont val="Calibri"/>
        <family val="2"/>
        <scheme val="minor"/>
      </rPr>
      <t>•	Processador intel mini core i5 12500T 2 Ghz
•	Memòria RAM 16GB / Disc dur 512GB SSD
•	Tarja gràfica Intel UHD 770
•	Ports Ethernet gigabit, 1 USB Type-C + 2 USB Type-A a 10Gbps, 2 USB Type-A a 5Gbps, Auriculars amb micro, HDMI, Display port)
•	Teclat i mouse USB
•	Sistema operatiu Windows 11 Pro / 3 anys garantia</t>
    </r>
  </si>
  <si>
    <t>Monitor Asus ZenScreen MB249C 23,8"</t>
  </si>
  <si>
    <t>Elevador per a monitor Fellowes</t>
  </si>
  <si>
    <t>Fitueyes suport monitor DT103803GC 2 unitats</t>
  </si>
  <si>
    <t>Tots els ordinadors amb S.O Windows s'hauran e subministrar amb el següent software instal.lat a la darrera versió :
* Sistema operatiu actualitzat a data d'entrega de l'equip
* Microsost Office 365 amb Teams i Onedrive
* Adobe reader, 7-zip, Autofirma, KeePass, VLC media player
* Navegadors Chrome i Firefox,  Maquina Java, Forticlient
* Desinstal.lar programari per defecte no imprescindible (parlar amb CAT)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</si>
</sst>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top"/>
    </xf>
    <xf numFmtId="0" fontId="1" fillId="2" borderId="12" xfId="0" applyFont="1" applyFill="1" applyBorder="1" applyAlignment="1">
      <alignment wrapText="1"/>
    </xf>
    <xf numFmtId="0" fontId="0" fillId="2" borderId="7" xfId="0" applyFill="1" applyBorder="1"/>
    <xf numFmtId="0" fontId="1" fillId="2" borderId="7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 wrapText="1"/>
    </xf>
    <xf numFmtId="164" fontId="0" fillId="2" borderId="11" xfId="0" applyNumberFormat="1" applyFill="1" applyBorder="1" applyAlignment="1">
      <alignment vertical="top"/>
    </xf>
    <xf numFmtId="164" fontId="1" fillId="2" borderId="3" xfId="0" applyNumberFormat="1" applyFont="1" applyFill="1" applyBorder="1" applyAlignment="1">
      <alignment horizontal="center" vertical="top" wrapText="1"/>
    </xf>
    <xf numFmtId="164" fontId="0" fillId="2" borderId="9" xfId="0" applyNumberFormat="1" applyFill="1" applyBorder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13" xfId="0" applyFont="1" applyBorder="1" applyAlignment="1">
      <alignment vertical="center" wrapText="1"/>
    </xf>
    <xf numFmtId="164" fontId="0" fillId="0" borderId="11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top"/>
    </xf>
    <xf numFmtId="164" fontId="0" fillId="0" borderId="15" xfId="0" applyNumberFormat="1" applyBorder="1" applyAlignment="1">
      <alignment vertical="top"/>
    </xf>
    <xf numFmtId="0" fontId="0" fillId="0" borderId="8" xfId="0" applyBorder="1"/>
    <xf numFmtId="0" fontId="1" fillId="0" borderId="14" xfId="0" applyFont="1" applyBorder="1"/>
    <xf numFmtId="0" fontId="0" fillId="0" borderId="14" xfId="0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1" fillId="2" borderId="1" xfId="0" applyFont="1" applyFill="1" applyBorder="1"/>
    <xf numFmtId="0" fontId="1" fillId="0" borderId="7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17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164" fontId="0" fillId="0" borderId="11" xfId="0" applyNumberFormat="1" applyFill="1" applyBorder="1" applyAlignment="1">
      <alignment vertical="top"/>
    </xf>
    <xf numFmtId="164" fontId="0" fillId="0" borderId="9" xfId="0" applyNumberFormat="1" applyFill="1" applyBorder="1" applyAlignment="1">
      <alignment vertical="top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01CF-B165-4874-B552-B4BC3A39DFAF}">
  <sheetPr>
    <pageSetUpPr fitToPage="1"/>
  </sheetPr>
  <dimension ref="B2:J41"/>
  <sheetViews>
    <sheetView tabSelected="1" topLeftCell="A3" workbookViewId="0">
      <selection activeCell="J7" sqref="J7"/>
    </sheetView>
  </sheetViews>
  <sheetFormatPr baseColWidth="10" defaultColWidth="9.140625" defaultRowHeight="15" x14ac:dyDescent="0.25"/>
  <cols>
    <col min="1" max="1" width="5.42578125" customWidth="1"/>
    <col min="2" max="2" width="16.42578125" customWidth="1"/>
    <col min="3" max="3" width="77.5703125" customWidth="1"/>
    <col min="4" max="4" width="11.28515625" style="15" bestFit="1" customWidth="1"/>
    <col min="5" max="5" width="9.5703125" style="16" bestFit="1" customWidth="1"/>
    <col min="6" max="6" width="10.5703125" style="16" bestFit="1" customWidth="1"/>
    <col min="7" max="7" width="9.5703125" style="16" bestFit="1" customWidth="1"/>
    <col min="8" max="8" width="12.7109375" style="16" customWidth="1"/>
    <col min="9" max="9" width="22.85546875" customWidth="1"/>
    <col min="10" max="10" width="13.28515625" customWidth="1"/>
  </cols>
  <sheetData>
    <row r="2" spans="2:10" ht="15.75" thickBot="1" x14ac:dyDescent="0.3"/>
    <row r="3" spans="2:10" ht="24" thickBot="1" x14ac:dyDescent="0.4">
      <c r="B3" s="36" t="s">
        <v>3</v>
      </c>
      <c r="C3" s="37"/>
      <c r="D3" s="37"/>
      <c r="E3" s="37"/>
      <c r="F3" s="37"/>
      <c r="G3" s="37"/>
      <c r="H3" s="38"/>
    </row>
    <row r="4" spans="2:10" ht="15.75" thickBot="1" x14ac:dyDescent="0.3"/>
    <row r="5" spans="2:10" ht="30.75" thickBot="1" x14ac:dyDescent="0.3">
      <c r="B5" s="2" t="s">
        <v>5</v>
      </c>
      <c r="C5" s="10" t="s">
        <v>0</v>
      </c>
      <c r="D5" s="1" t="s">
        <v>1</v>
      </c>
      <c r="E5" s="11" t="s">
        <v>11</v>
      </c>
      <c r="F5" s="11" t="s">
        <v>12</v>
      </c>
      <c r="G5" s="11" t="s">
        <v>13</v>
      </c>
      <c r="H5" s="13" t="s">
        <v>14</v>
      </c>
    </row>
    <row r="6" spans="2:10" ht="105" x14ac:dyDescent="0.25">
      <c r="B6" s="39" t="s">
        <v>6</v>
      </c>
      <c r="C6" s="17" t="s">
        <v>47</v>
      </c>
      <c r="D6" s="32">
        <v>5</v>
      </c>
      <c r="E6" s="18">
        <v>910</v>
      </c>
      <c r="F6" s="18">
        <f>D6*E6</f>
        <v>4550</v>
      </c>
      <c r="G6" s="18"/>
      <c r="H6" s="19">
        <f>D6*G6</f>
        <v>0</v>
      </c>
      <c r="I6" s="20" t="s">
        <v>21</v>
      </c>
      <c r="J6" s="21">
        <f>SUM(F6:F10)</f>
        <v>29040</v>
      </c>
    </row>
    <row r="7" spans="2:10" ht="120" x14ac:dyDescent="0.25">
      <c r="B7" s="40"/>
      <c r="C7" s="22" t="s">
        <v>48</v>
      </c>
      <c r="D7" s="31">
        <v>2</v>
      </c>
      <c r="E7" s="23">
        <v>670</v>
      </c>
      <c r="F7" s="24">
        <f t="shared" ref="F7" si="0">D7*E7</f>
        <v>1340</v>
      </c>
      <c r="G7" s="18"/>
      <c r="H7" s="19">
        <f t="shared" ref="H7" si="1">D7*G7</f>
        <v>0</v>
      </c>
      <c r="I7" s="20" t="s">
        <v>22</v>
      </c>
      <c r="J7" s="21">
        <f>F41-J6</f>
        <v>20396</v>
      </c>
    </row>
    <row r="8" spans="2:10" ht="120" x14ac:dyDescent="0.25">
      <c r="B8" s="40"/>
      <c r="C8" s="22" t="s">
        <v>42</v>
      </c>
      <c r="D8" s="31">
        <v>1</v>
      </c>
      <c r="E8" s="23">
        <v>2250</v>
      </c>
      <c r="F8" s="24">
        <f t="shared" ref="F8:F40" si="2">D8*E8</f>
        <v>2250</v>
      </c>
      <c r="G8" s="18"/>
      <c r="H8" s="19">
        <f t="shared" ref="H8:H40" si="3">D8*G8</f>
        <v>0</v>
      </c>
      <c r="I8" t="s">
        <v>23</v>
      </c>
      <c r="J8" s="21">
        <f>SUM(J6:J7)</f>
        <v>49436</v>
      </c>
    </row>
    <row r="9" spans="2:10" ht="135" x14ac:dyDescent="0.25">
      <c r="B9" s="40"/>
      <c r="C9" s="22" t="s">
        <v>43</v>
      </c>
      <c r="D9" s="31">
        <v>15</v>
      </c>
      <c r="E9" s="23">
        <v>960</v>
      </c>
      <c r="F9" s="23">
        <f t="shared" ref="F9" si="4">D9*E9</f>
        <v>14400</v>
      </c>
      <c r="G9" s="18"/>
      <c r="H9" s="19">
        <f t="shared" ref="H9" si="5">D9*G9</f>
        <v>0</v>
      </c>
    </row>
    <row r="10" spans="2:10" ht="135" x14ac:dyDescent="0.25">
      <c r="B10" s="41"/>
      <c r="C10" s="22" t="s">
        <v>44</v>
      </c>
      <c r="D10" s="31">
        <v>25</v>
      </c>
      <c r="E10" s="23">
        <v>260</v>
      </c>
      <c r="F10" s="23">
        <f t="shared" si="2"/>
        <v>6500</v>
      </c>
      <c r="G10" s="18"/>
      <c r="H10" s="19">
        <f t="shared" si="3"/>
        <v>0</v>
      </c>
    </row>
    <row r="11" spans="2:10" x14ac:dyDescent="0.25">
      <c r="B11" s="7" t="s">
        <v>9</v>
      </c>
      <c r="C11" s="3" t="s">
        <v>4</v>
      </c>
      <c r="D11" s="4">
        <v>15</v>
      </c>
      <c r="E11" s="6">
        <v>17</v>
      </c>
      <c r="F11" s="6">
        <f t="shared" si="2"/>
        <v>255</v>
      </c>
      <c r="G11" s="12"/>
      <c r="H11" s="14">
        <f t="shared" si="3"/>
        <v>0</v>
      </c>
    </row>
    <row r="12" spans="2:10" x14ac:dyDescent="0.25">
      <c r="B12" s="9" t="s">
        <v>10</v>
      </c>
      <c r="C12" s="3" t="s">
        <v>32</v>
      </c>
      <c r="D12" s="4">
        <v>25</v>
      </c>
      <c r="E12" s="6">
        <v>15</v>
      </c>
      <c r="F12" s="6">
        <f t="shared" si="2"/>
        <v>375</v>
      </c>
      <c r="G12" s="12"/>
      <c r="H12" s="14">
        <f t="shared" si="3"/>
        <v>0</v>
      </c>
    </row>
    <row r="13" spans="2:10" ht="45" x14ac:dyDescent="0.25">
      <c r="B13" s="8"/>
      <c r="C13" s="5" t="s">
        <v>15</v>
      </c>
      <c r="D13" s="4">
        <v>5</v>
      </c>
      <c r="E13" s="6">
        <v>145</v>
      </c>
      <c r="F13" s="6">
        <f t="shared" si="2"/>
        <v>725</v>
      </c>
      <c r="G13" s="12"/>
      <c r="H13" s="14">
        <f t="shared" si="3"/>
        <v>0</v>
      </c>
    </row>
    <row r="14" spans="2:10" x14ac:dyDescent="0.25">
      <c r="B14" s="8"/>
      <c r="C14" s="3" t="s">
        <v>19</v>
      </c>
      <c r="D14" s="4">
        <v>10</v>
      </c>
      <c r="E14" s="6">
        <v>15</v>
      </c>
      <c r="F14" s="6">
        <f t="shared" si="2"/>
        <v>150</v>
      </c>
      <c r="G14" s="12"/>
      <c r="H14" s="14">
        <f t="shared" si="3"/>
        <v>0</v>
      </c>
    </row>
    <row r="15" spans="2:10" x14ac:dyDescent="0.25">
      <c r="B15" s="8"/>
      <c r="C15" s="3" t="s">
        <v>18</v>
      </c>
      <c r="D15" s="4">
        <v>10</v>
      </c>
      <c r="E15" s="6">
        <v>8</v>
      </c>
      <c r="F15" s="6">
        <f t="shared" si="2"/>
        <v>80</v>
      </c>
      <c r="G15" s="12"/>
      <c r="H15" s="14">
        <f t="shared" si="3"/>
        <v>0</v>
      </c>
    </row>
    <row r="16" spans="2:10" x14ac:dyDescent="0.25">
      <c r="B16" s="8"/>
      <c r="C16" s="3" t="s">
        <v>24</v>
      </c>
      <c r="D16" s="4">
        <v>10</v>
      </c>
      <c r="E16" s="6">
        <v>18</v>
      </c>
      <c r="F16" s="6">
        <f t="shared" ref="F16" si="6">D16*E16</f>
        <v>180</v>
      </c>
      <c r="G16" s="12"/>
      <c r="H16" s="14">
        <f t="shared" ref="H16" si="7">D16*G16</f>
        <v>0</v>
      </c>
    </row>
    <row r="17" spans="2:8" x14ac:dyDescent="0.25">
      <c r="B17" s="8"/>
      <c r="C17" s="3" t="s">
        <v>20</v>
      </c>
      <c r="D17" s="4">
        <v>5</v>
      </c>
      <c r="E17" s="6">
        <v>14</v>
      </c>
      <c r="F17" s="6">
        <f t="shared" ref="F17" si="8">D17*E17</f>
        <v>70</v>
      </c>
      <c r="G17" s="12"/>
      <c r="H17" s="14">
        <f t="shared" ref="H17" si="9">D17*G17</f>
        <v>0</v>
      </c>
    </row>
    <row r="18" spans="2:8" x14ac:dyDescent="0.25">
      <c r="B18" s="8"/>
      <c r="C18" s="3" t="s">
        <v>33</v>
      </c>
      <c r="D18" s="4">
        <v>15</v>
      </c>
      <c r="E18" s="6">
        <v>95</v>
      </c>
      <c r="F18" s="6">
        <f t="shared" si="2"/>
        <v>1425</v>
      </c>
      <c r="G18" s="12"/>
      <c r="H18" s="14">
        <f t="shared" si="3"/>
        <v>0</v>
      </c>
    </row>
    <row r="19" spans="2:8" ht="60" x14ac:dyDescent="0.25">
      <c r="B19" s="42" t="s">
        <v>7</v>
      </c>
      <c r="C19" s="22" t="s">
        <v>25</v>
      </c>
      <c r="D19" s="31">
        <v>15</v>
      </c>
      <c r="E19" s="23">
        <v>165</v>
      </c>
      <c r="F19" s="23">
        <f t="shared" si="2"/>
        <v>2475</v>
      </c>
      <c r="G19" s="18"/>
      <c r="H19" s="19">
        <f t="shared" si="3"/>
        <v>0</v>
      </c>
    </row>
    <row r="20" spans="2:8" ht="75" x14ac:dyDescent="0.25">
      <c r="B20" s="42"/>
      <c r="C20" s="22" t="s">
        <v>17</v>
      </c>
      <c r="D20" s="31">
        <v>6</v>
      </c>
      <c r="E20" s="23">
        <v>225</v>
      </c>
      <c r="F20" s="23">
        <f t="shared" si="2"/>
        <v>1350</v>
      </c>
      <c r="G20" s="18"/>
      <c r="H20" s="19">
        <f t="shared" si="3"/>
        <v>0</v>
      </c>
    </row>
    <row r="21" spans="2:8" ht="45" x14ac:dyDescent="0.25">
      <c r="B21" s="42"/>
      <c r="C21" s="22" t="s">
        <v>31</v>
      </c>
      <c r="D21" s="31">
        <v>1</v>
      </c>
      <c r="E21" s="23">
        <v>290</v>
      </c>
      <c r="F21" s="23">
        <f t="shared" si="2"/>
        <v>290</v>
      </c>
      <c r="G21" s="18"/>
      <c r="H21" s="19">
        <f t="shared" si="3"/>
        <v>0</v>
      </c>
    </row>
    <row r="22" spans="2:8" ht="60" x14ac:dyDescent="0.25">
      <c r="B22" s="42"/>
      <c r="C22" s="22" t="s">
        <v>30</v>
      </c>
      <c r="D22" s="31">
        <v>1</v>
      </c>
      <c r="E22" s="23">
        <v>360</v>
      </c>
      <c r="F22" s="23">
        <f t="shared" si="2"/>
        <v>360</v>
      </c>
      <c r="G22" s="18"/>
      <c r="H22" s="19">
        <f t="shared" si="3"/>
        <v>0</v>
      </c>
    </row>
    <row r="23" spans="2:8" ht="60" x14ac:dyDescent="0.25">
      <c r="B23" s="42"/>
      <c r="C23" s="22" t="s">
        <v>35</v>
      </c>
      <c r="D23" s="31">
        <v>3</v>
      </c>
      <c r="E23" s="23">
        <v>2200</v>
      </c>
      <c r="F23" s="23">
        <f t="shared" si="2"/>
        <v>6600</v>
      </c>
      <c r="G23" s="18"/>
      <c r="H23" s="19">
        <f t="shared" si="3"/>
        <v>0</v>
      </c>
    </row>
    <row r="24" spans="2:8" s="48" customFormat="1" x14ac:dyDescent="0.25">
      <c r="B24" s="42"/>
      <c r="C24" s="43" t="s">
        <v>49</v>
      </c>
      <c r="D24" s="44">
        <v>3</v>
      </c>
      <c r="E24" s="45">
        <v>350</v>
      </c>
      <c r="F24" s="45">
        <f t="shared" ref="F24:F27" si="10">D24*E24</f>
        <v>1050</v>
      </c>
      <c r="G24" s="46"/>
      <c r="H24" s="47">
        <f t="shared" ref="H24:H27" si="11">D24*G24</f>
        <v>0</v>
      </c>
    </row>
    <row r="25" spans="2:8" x14ac:dyDescent="0.25">
      <c r="B25" s="30" t="s">
        <v>39</v>
      </c>
      <c r="C25" s="3" t="s">
        <v>40</v>
      </c>
      <c r="D25" s="4">
        <v>1</v>
      </c>
      <c r="E25" s="6">
        <v>155</v>
      </c>
      <c r="F25" s="6">
        <f t="shared" si="10"/>
        <v>155</v>
      </c>
      <c r="G25" s="12"/>
      <c r="H25" s="14">
        <f t="shared" si="11"/>
        <v>0</v>
      </c>
    </row>
    <row r="26" spans="2:8" x14ac:dyDescent="0.25">
      <c r="B26" s="30"/>
      <c r="C26" s="3" t="s">
        <v>41</v>
      </c>
      <c r="D26" s="4">
        <v>10</v>
      </c>
      <c r="E26" s="6">
        <v>18</v>
      </c>
      <c r="F26" s="6">
        <f t="shared" si="10"/>
        <v>180</v>
      </c>
      <c r="G26" s="12"/>
      <c r="H26" s="14">
        <f t="shared" si="11"/>
        <v>0</v>
      </c>
    </row>
    <row r="27" spans="2:8" x14ac:dyDescent="0.25">
      <c r="B27" s="30"/>
      <c r="C27" s="3" t="s">
        <v>38</v>
      </c>
      <c r="D27" s="4">
        <v>2</v>
      </c>
      <c r="E27" s="6">
        <v>56</v>
      </c>
      <c r="F27" s="6">
        <f t="shared" si="10"/>
        <v>112</v>
      </c>
      <c r="G27" s="12"/>
      <c r="H27" s="14">
        <f t="shared" si="11"/>
        <v>0</v>
      </c>
    </row>
    <row r="28" spans="2:8" x14ac:dyDescent="0.25">
      <c r="B28" s="30"/>
      <c r="C28" s="3" t="s">
        <v>46</v>
      </c>
      <c r="D28" s="4">
        <v>10</v>
      </c>
      <c r="E28" s="6">
        <v>19</v>
      </c>
      <c r="F28" s="6">
        <f t="shared" ref="F28" si="12">D28*E28</f>
        <v>190</v>
      </c>
      <c r="G28" s="12"/>
      <c r="H28" s="14">
        <f t="shared" ref="H28" si="13">D28*G28</f>
        <v>0</v>
      </c>
    </row>
    <row r="29" spans="2:8" x14ac:dyDescent="0.25">
      <c r="B29" s="30"/>
      <c r="C29" s="3" t="s">
        <v>50</v>
      </c>
      <c r="D29" s="4">
        <v>10</v>
      </c>
      <c r="E29" s="6">
        <v>16</v>
      </c>
      <c r="F29" s="6">
        <f t="shared" ref="F29:F30" si="14">D29*E29</f>
        <v>160</v>
      </c>
      <c r="G29" s="12"/>
      <c r="H29" s="14">
        <f t="shared" ref="H29:H30" si="15">D29*G29</f>
        <v>0</v>
      </c>
    </row>
    <row r="30" spans="2:8" x14ac:dyDescent="0.25">
      <c r="B30" s="30"/>
      <c r="C30" s="3" t="s">
        <v>51</v>
      </c>
      <c r="D30" s="4">
        <v>3</v>
      </c>
      <c r="E30" s="6">
        <v>36</v>
      </c>
      <c r="F30" s="6">
        <f t="shared" si="14"/>
        <v>108</v>
      </c>
      <c r="G30" s="12"/>
      <c r="H30" s="14">
        <f t="shared" si="15"/>
        <v>0</v>
      </c>
    </row>
    <row r="31" spans="2:8" x14ac:dyDescent="0.25">
      <c r="B31" s="30"/>
      <c r="C31" s="3" t="s">
        <v>8</v>
      </c>
      <c r="D31" s="4">
        <v>4</v>
      </c>
      <c r="E31" s="6">
        <v>280</v>
      </c>
      <c r="F31" s="6">
        <f t="shared" ref="F31:F39" si="16">D31*E31</f>
        <v>1120</v>
      </c>
      <c r="G31" s="12"/>
      <c r="H31" s="14">
        <f t="shared" ref="H31:H39" si="17">D31*G31</f>
        <v>0</v>
      </c>
    </row>
    <row r="32" spans="2:8" x14ac:dyDescent="0.25">
      <c r="B32" s="30"/>
      <c r="C32" s="3" t="s">
        <v>45</v>
      </c>
      <c r="D32" s="4">
        <v>2</v>
      </c>
      <c r="E32" s="6">
        <v>413</v>
      </c>
      <c r="F32" s="6">
        <f t="shared" ref="F32" si="18">D32*E32</f>
        <v>826</v>
      </c>
      <c r="G32" s="12"/>
      <c r="H32" s="14">
        <f t="shared" ref="H32" si="19">D32*G32</f>
        <v>0</v>
      </c>
    </row>
    <row r="33" spans="2:8" x14ac:dyDescent="0.25">
      <c r="B33" s="30"/>
      <c r="C33" s="33" t="s">
        <v>36</v>
      </c>
      <c r="D33" s="4">
        <v>10</v>
      </c>
      <c r="E33" s="6">
        <v>7</v>
      </c>
      <c r="F33" s="6">
        <f t="shared" si="16"/>
        <v>70</v>
      </c>
      <c r="G33" s="12"/>
      <c r="H33" s="14">
        <f t="shared" si="17"/>
        <v>0</v>
      </c>
    </row>
    <row r="34" spans="2:8" x14ac:dyDescent="0.25">
      <c r="B34" s="30"/>
      <c r="C34" s="33" t="s">
        <v>37</v>
      </c>
      <c r="D34" s="4">
        <v>10</v>
      </c>
      <c r="E34" s="6">
        <v>9</v>
      </c>
      <c r="F34" s="6">
        <f t="shared" ref="F34" si="20">D34*E34</f>
        <v>90</v>
      </c>
      <c r="G34" s="12"/>
      <c r="H34" s="14">
        <f t="shared" ref="H34" si="21">D34*G34</f>
        <v>0</v>
      </c>
    </row>
    <row r="35" spans="2:8" x14ac:dyDescent="0.25">
      <c r="B35" s="30"/>
      <c r="C35" s="33" t="s">
        <v>26</v>
      </c>
      <c r="D35" s="4">
        <v>20</v>
      </c>
      <c r="E35" s="6">
        <v>2.5</v>
      </c>
      <c r="F35" s="6">
        <f t="shared" si="16"/>
        <v>50</v>
      </c>
      <c r="G35" s="12"/>
      <c r="H35" s="14">
        <f t="shared" si="17"/>
        <v>0</v>
      </c>
    </row>
    <row r="36" spans="2:8" x14ac:dyDescent="0.25">
      <c r="B36" s="30"/>
      <c r="C36" s="33" t="s">
        <v>27</v>
      </c>
      <c r="D36" s="4">
        <v>20</v>
      </c>
      <c r="E36" s="6">
        <v>3</v>
      </c>
      <c r="F36" s="6">
        <f t="shared" si="16"/>
        <v>60</v>
      </c>
      <c r="G36" s="12"/>
      <c r="H36" s="14">
        <f t="shared" si="17"/>
        <v>0</v>
      </c>
    </row>
    <row r="37" spans="2:8" x14ac:dyDescent="0.25">
      <c r="B37" s="30"/>
      <c r="C37" s="33" t="s">
        <v>28</v>
      </c>
      <c r="D37" s="4">
        <v>20</v>
      </c>
      <c r="E37" s="6">
        <v>3.5</v>
      </c>
      <c r="F37" s="6">
        <f t="shared" si="16"/>
        <v>70</v>
      </c>
      <c r="G37" s="12"/>
      <c r="H37" s="14">
        <f t="shared" si="17"/>
        <v>0</v>
      </c>
    </row>
    <row r="38" spans="2:8" x14ac:dyDescent="0.25">
      <c r="B38" s="30"/>
      <c r="C38" s="33" t="s">
        <v>29</v>
      </c>
      <c r="D38" s="4">
        <v>5</v>
      </c>
      <c r="E38" s="6">
        <v>4</v>
      </c>
      <c r="F38" s="6">
        <f t="shared" ref="F38" si="22">D38*E38</f>
        <v>20</v>
      </c>
      <c r="G38" s="12"/>
      <c r="H38" s="14">
        <f t="shared" ref="H38" si="23">D38*G38</f>
        <v>0</v>
      </c>
    </row>
    <row r="39" spans="2:8" x14ac:dyDescent="0.25">
      <c r="B39" s="30"/>
      <c r="C39" s="33" t="s">
        <v>34</v>
      </c>
      <c r="D39" s="4">
        <v>5</v>
      </c>
      <c r="E39" s="6">
        <v>20</v>
      </c>
      <c r="F39" s="6">
        <f t="shared" si="16"/>
        <v>100</v>
      </c>
      <c r="G39" s="12"/>
      <c r="H39" s="14">
        <f t="shared" si="17"/>
        <v>0</v>
      </c>
    </row>
    <row r="40" spans="2:8" ht="105" x14ac:dyDescent="0.25">
      <c r="B40" s="34" t="s">
        <v>16</v>
      </c>
      <c r="C40" s="35" t="s">
        <v>52</v>
      </c>
      <c r="D40" s="31">
        <v>1</v>
      </c>
      <c r="E40" s="23">
        <v>1700</v>
      </c>
      <c r="F40" s="23">
        <f t="shared" si="2"/>
        <v>1700</v>
      </c>
      <c r="G40" s="18"/>
      <c r="H40" s="19">
        <f t="shared" si="3"/>
        <v>0</v>
      </c>
    </row>
    <row r="41" spans="2:8" ht="15.75" thickBot="1" x14ac:dyDescent="0.3">
      <c r="B41" s="25"/>
      <c r="C41" s="26"/>
      <c r="D41" s="27"/>
      <c r="E41" s="28" t="s">
        <v>2</v>
      </c>
      <c r="F41" s="28">
        <f>SUM(F6:F40)</f>
        <v>49436</v>
      </c>
      <c r="G41" s="28" t="s">
        <v>2</v>
      </c>
      <c r="H41" s="29">
        <f>SUM(H6:H40)</f>
        <v>0</v>
      </c>
    </row>
  </sheetData>
  <mergeCells count="3">
    <mergeCell ref="B3:H3"/>
    <mergeCell ref="B6:B10"/>
    <mergeCell ref="B19:B2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D07641-7FFC-480A-9DDD-FB1ECDF70673}"/>
</file>

<file path=customXml/itemProps2.xml><?xml version="1.0" encoding="utf-8"?>
<ds:datastoreItem xmlns:ds="http://schemas.openxmlformats.org/officeDocument/2006/customXml" ds:itemID="{BAC8701F-04F4-40CA-9461-A5B0C974AB6E}"/>
</file>

<file path=customXml/itemProps3.xml><?xml version="1.0" encoding="utf-8"?>
<ds:datastoreItem xmlns:ds="http://schemas.openxmlformats.org/officeDocument/2006/customXml" ds:itemID="{504306AB-C915-4680-97C8-09FF43C39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11</vt:i4>
      </vt:variant>
    </vt:vector>
  </HeadingPairs>
  <TitlesOfParts>
    <vt:vector size="12" baseType="lpstr">
      <vt:lpstr>2026</vt:lpstr>
      <vt:lpstr>'2026'!_Toc52351439</vt:lpstr>
      <vt:lpstr>'2026'!_Toc52351440</vt:lpstr>
      <vt:lpstr>'2026'!_Toc52351443</vt:lpstr>
      <vt:lpstr>'2026'!_Toc52351445</vt:lpstr>
      <vt:lpstr>'2026'!_Toc52351446</vt:lpstr>
      <vt:lpstr>'2026'!_Toc52351447</vt:lpstr>
      <vt:lpstr>'2026'!_Toc52351449</vt:lpstr>
      <vt:lpstr>'2026'!_Toc52351451</vt:lpstr>
      <vt:lpstr>'2026'!_Toc52351452</vt:lpstr>
      <vt:lpstr>'2026'!_Toc52351453</vt:lpstr>
      <vt:lpstr>'2026'!_Toc52351463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2024-02-02T13:21:59Z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79ceb335-c4cc-4f50-82c2-e481c109b31e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