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09. OS-07-26 Subministrament calçat\01. Anunci\"/>
    </mc:Choice>
  </mc:AlternateContent>
  <xr:revisionPtr revIDLastSave="0" documentId="13_ncr:1_{4310CAD9-8AD8-4858-BA12-26927FF56024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ANNEX II" sheetId="1" r:id="rId1"/>
  </sheets>
  <definedNames>
    <definedName name="_xlnm.Print_Area" localSheetId="0">'ANNEX II'!$B$1:$AA$80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4" i="1"/>
  <c r="H25" i="1"/>
  <c r="H26" i="1"/>
  <c r="H27" i="1"/>
  <c r="H28" i="1"/>
  <c r="H29" i="1"/>
  <c r="H30" i="1"/>
  <c r="H22" i="1"/>
  <c r="F30" i="1"/>
  <c r="F29" i="1"/>
  <c r="F28" i="1"/>
  <c r="F27" i="1"/>
  <c r="F26" i="1"/>
  <c r="F25" i="1"/>
  <c r="F24" i="1"/>
  <c r="F23" i="1"/>
  <c r="F22" i="1"/>
  <c r="F31" i="1" l="1"/>
  <c r="I30" i="1"/>
  <c r="I29" i="1"/>
  <c r="I28" i="1"/>
  <c r="I27" i="1"/>
  <c r="I26" i="1"/>
  <c r="I25" i="1"/>
  <c r="I24" i="1"/>
  <c r="I23" i="1"/>
  <c r="I22" i="1"/>
  <c r="I31" i="1" l="1"/>
</calcChain>
</file>

<file path=xl/sharedStrings.xml><?xml version="1.0" encoding="utf-8"?>
<sst xmlns="http://schemas.openxmlformats.org/spreadsheetml/2006/main" count="43" uniqueCount="39">
  <si>
    <t>ARTICLE</t>
  </si>
  <si>
    <t>El Sr./La Sra.......................................... amb NIF núm................., en nom propi / en representació de l’empresa .............., en qualitat de ................., i segons escriptura pública autoritzada davant Notari ......, en data ..... i amb número de protocol .../o document ..., CIF núm. .............., domiciliada a........... carrer ........................, núm.........., (persona de contacte......................, adreça de correu electrònic ................,  telèfon núm. ...............), assabentat/da de les condicions exigides per optar a la  contractació relativa al..................................................................................................................................................................................................; es compromet a portar-la a terme amb subjecció al Plec de Clàusules Administratives Particulars i al Plec de Prescripcions Tècniques Particulars, que accepta íntegrament, i de conformitat amb els següents:</t>
  </si>
  <si>
    <t>1. MILLORA ECONÒMICA SOBRE PREU UNITARI</t>
  </si>
  <si>
    <t>SI</t>
  </si>
  <si>
    <t>NO</t>
  </si>
  <si>
    <t>MARCAR</t>
  </si>
  <si>
    <t>PREU NET</t>
  </si>
  <si>
    <t>LICITACIÓ</t>
  </si>
  <si>
    <t>OFERTA</t>
  </si>
  <si>
    <t>2. TERMINI MÀXIM DE LLIURAMENT DE COMANDES</t>
  </si>
  <si>
    <t>Reducció de 30 a 24 dies</t>
  </si>
  <si>
    <t>Reducció de 30 a 18 dies</t>
  </si>
  <si>
    <t>CAMP OBLIGATORI:</t>
  </si>
  <si>
    <t xml:space="preserve">[Data i signatura electrònica] </t>
  </si>
  <si>
    <t>PLEC DEL CONTRACTE DE SUBMINISTRAMENT DE CALÇAT PER ALS TREBALLADORS DE SERVEIS AMBIENTALS DE CASTELLDEFELS, S.A. (SAC)</t>
  </si>
  <si>
    <t>ANNEX II</t>
  </si>
  <si>
    <t>Nº</t>
  </si>
  <si>
    <t>1-01</t>
  </si>
  <si>
    <t>1-02</t>
  </si>
  <si>
    <t>1-03</t>
  </si>
  <si>
    <t>1-04</t>
  </si>
  <si>
    <t>1-05</t>
  </si>
  <si>
    <t>1-06</t>
  </si>
  <si>
    <t>1-07</t>
  </si>
  <si>
    <t>1-08</t>
  </si>
  <si>
    <t>1-09</t>
  </si>
  <si>
    <t>BOTA DE SEGURETAT (S3 SRC) (Personal NETEJA)</t>
  </si>
  <si>
    <t>BOTA DE SEGURETAT (S3 SRC) (Personal Soldador)</t>
  </si>
  <si>
    <t>BOTA D'AIGUA DE SEGURETAT (Personal NETEJA)</t>
  </si>
  <si>
    <t>BOTA D'AIGUA TIPUS VADEADOR (Personal NETEJA)</t>
  </si>
  <si>
    <t>BOTA DE SEGURETAT ANTIHUMITAT (Personal NETEJA)</t>
  </si>
  <si>
    <t>SABATA AGENT APARCAMENTS. ESTIU</t>
  </si>
  <si>
    <t>SABATA AGENT APARCAMENTS. HIVERN</t>
  </si>
  <si>
    <t>BOTA AGENT APARCAMENTS</t>
  </si>
  <si>
    <t>SABATA DE SEGURETAT (Personal SENYALITZACIÓ i GRUISTA)</t>
  </si>
  <si>
    <t>UT ANUAL</t>
  </si>
  <si>
    <t>VALOR ANUAL</t>
  </si>
  <si>
    <t>PREU NET LICITACIÓ</t>
  </si>
  <si>
    <t>CRITERIS QUANTIFICABLES MITJANÇANT L’APLICACIÓ DE FORMULES MATEMÀTIQUES (SOBRE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</si>
</sst>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randview"/>
      <family val="2"/>
    </font>
    <font>
      <sz val="10"/>
      <color theme="1"/>
      <name val="Grandview"/>
      <family val="2"/>
    </font>
    <font>
      <b/>
      <sz val="12"/>
      <color theme="1"/>
      <name val="Grandview"/>
      <family val="2"/>
    </font>
    <font>
      <sz val="10"/>
      <name val="Grandview"/>
      <family val="2"/>
    </font>
    <font>
      <sz val="10"/>
      <color rgb="FF000000"/>
      <name val="Grandview"/>
      <family val="2"/>
    </font>
    <font>
      <sz val="11"/>
      <color rgb="FF000000"/>
      <name val="Calibri"/>
      <family val="2"/>
    </font>
    <font>
      <sz val="9"/>
      <color theme="1"/>
      <name val="Grandview"/>
      <family val="2"/>
    </font>
    <font>
      <b/>
      <sz val="9"/>
      <name val="Grandview"/>
      <family val="2"/>
    </font>
    <font>
      <b/>
      <sz val="9"/>
      <color theme="1"/>
      <name val="Grandview"/>
      <family val="2"/>
    </font>
    <font>
      <b/>
      <sz val="12"/>
      <name val="Grandview"/>
      <family val="2"/>
    </font>
    <font>
      <sz val="10"/>
      <color theme="2" tint="-0.249977111117893"/>
      <name val="Grandview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theme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theme="1"/>
      </patternFill>
    </fill>
  </fills>
  <borders count="21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3" fontId="6" fillId="0" borderId="3" xfId="2" applyNumberFormat="1" applyFont="1" applyBorder="1" applyAlignment="1">
      <alignment horizontal="center"/>
    </xf>
    <xf numFmtId="44" fontId="6" fillId="0" borderId="4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/>
    <xf numFmtId="44" fontId="9" fillId="3" borderId="0" xfId="1" applyFont="1" applyFill="1" applyBorder="1" applyAlignment="1">
      <alignment horizontal="center" vertical="center" wrapText="1"/>
    </xf>
    <xf numFmtId="44" fontId="8" fillId="0" borderId="0" xfId="1" applyFont="1" applyBorder="1" applyAlignment="1"/>
    <xf numFmtId="0" fontId="9" fillId="3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15" fillId="0" borderId="6" xfId="0" applyFont="1" applyBorder="1"/>
    <xf numFmtId="44" fontId="15" fillId="0" borderId="6" xfId="1" applyFont="1" applyFill="1" applyBorder="1"/>
    <xf numFmtId="0" fontId="15" fillId="0" borderId="6" xfId="0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44" fontId="17" fillId="0" borderId="6" xfId="1" applyFont="1" applyFill="1" applyBorder="1"/>
    <xf numFmtId="44" fontId="8" fillId="0" borderId="7" xfId="1" applyFont="1" applyFill="1" applyBorder="1"/>
    <xf numFmtId="44" fontId="8" fillId="0" borderId="8" xfId="1" applyFont="1" applyFill="1" applyBorder="1"/>
    <xf numFmtId="44" fontId="8" fillId="0" borderId="9" xfId="1" applyFont="1" applyFill="1" applyBorder="1"/>
    <xf numFmtId="44" fontId="8" fillId="0" borderId="10" xfId="1" applyFont="1" applyFill="1" applyBorder="1"/>
    <xf numFmtId="44" fontId="8" fillId="0" borderId="11" xfId="1" applyFont="1" applyFill="1" applyBorder="1"/>
    <xf numFmtId="0" fontId="15" fillId="0" borderId="12" xfId="0" applyFont="1" applyBorder="1" applyAlignment="1">
      <alignment horizontal="center"/>
    </xf>
    <xf numFmtId="44" fontId="8" fillId="0" borderId="13" xfId="1" applyFont="1" applyFill="1" applyBorder="1"/>
    <xf numFmtId="44" fontId="9" fillId="5" borderId="14" xfId="1" applyFont="1" applyFill="1" applyBorder="1" applyAlignment="1">
      <alignment horizontal="center" vertical="center" wrapText="1"/>
    </xf>
    <xf numFmtId="44" fontId="9" fillId="3" borderId="15" xfId="1" applyFont="1" applyFill="1" applyBorder="1" applyAlignment="1">
      <alignment horizontal="center" vertical="center" wrapText="1"/>
    </xf>
    <xf numFmtId="44" fontId="9" fillId="3" borderId="16" xfId="1" applyFont="1" applyFill="1" applyBorder="1" applyAlignment="1">
      <alignment horizontal="center" vertical="center" wrapText="1"/>
    </xf>
    <xf numFmtId="0" fontId="8" fillId="4" borderId="17" xfId="0" applyFont="1" applyFill="1" applyBorder="1"/>
    <xf numFmtId="0" fontId="8" fillId="4" borderId="18" xfId="0" applyFont="1" applyFill="1" applyBorder="1" applyAlignment="1">
      <alignment horizontal="right"/>
    </xf>
    <xf numFmtId="44" fontId="10" fillId="4" borderId="19" xfId="0" applyNumberFormat="1" applyFont="1" applyFill="1" applyBorder="1"/>
    <xf numFmtId="0" fontId="8" fillId="4" borderId="18" xfId="0" applyFont="1" applyFill="1" applyBorder="1"/>
    <xf numFmtId="164" fontId="10" fillId="4" borderId="19" xfId="0" applyNumberFormat="1" applyFont="1" applyFill="1" applyBorder="1"/>
    <xf numFmtId="0" fontId="9" fillId="3" borderId="20" xfId="0" applyFont="1" applyFill="1" applyBorder="1" applyAlignment="1">
      <alignment horizontal="center" vertical="center"/>
    </xf>
    <xf numFmtId="16" fontId="15" fillId="0" borderId="7" xfId="0" quotePrefix="1" applyNumberFormat="1" applyFont="1" applyBorder="1"/>
    <xf numFmtId="16" fontId="15" fillId="0" borderId="9" xfId="0" quotePrefix="1" applyNumberFormat="1" applyFont="1" applyBorder="1"/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44" fontId="8" fillId="0" borderId="5" xfId="1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B64B32A6-0FAE-41B5-A4D4-32E5F1F4DB1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101600</xdr:rowOff>
    </xdr:from>
    <xdr:to>
      <xdr:col>2</xdr:col>
      <xdr:colOff>933451</xdr:colOff>
      <xdr:row>3</xdr:row>
      <xdr:rowOff>107107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63E9B-93D4-0574-0C57-0EF08F7B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101600"/>
          <a:ext cx="1473200" cy="577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dimension ref="B5:L74"/>
  <sheetViews>
    <sheetView showGridLines="0" tabSelected="1" zoomScale="80" zoomScaleNormal="80" workbookViewId="0">
      <selection activeCell="M21" sqref="M21"/>
    </sheetView>
  </sheetViews>
  <sheetFormatPr baseColWidth="10" defaultColWidth="9.140625" defaultRowHeight="15" customHeight="1" x14ac:dyDescent="0.2"/>
  <cols>
    <col min="1" max="1" width="5.7109375" style="2" customWidth="1"/>
    <col min="2" max="2" width="8.7109375" style="2" customWidth="1"/>
    <col min="3" max="3" width="60.42578125" style="2" customWidth="1"/>
    <col min="4" max="4" width="11.5703125" style="2" customWidth="1"/>
    <col min="5" max="5" width="8" style="2" customWidth="1"/>
    <col min="6" max="6" width="15.28515625" style="2" customWidth="1"/>
    <col min="7" max="7" width="12.5703125" style="2" customWidth="1"/>
    <col min="8" max="8" width="10.28515625" style="2" customWidth="1"/>
    <col min="9" max="9" width="11.42578125" style="2" customWidth="1"/>
    <col min="10" max="10" width="5.7109375" style="2" customWidth="1"/>
    <col min="11" max="11" width="12.28515625" style="2" customWidth="1"/>
    <col min="12" max="12" width="55.85546875" style="2" customWidth="1"/>
    <col min="13" max="13" width="12.5703125" style="2" customWidth="1"/>
    <col min="14" max="14" width="10.7109375" style="2" customWidth="1"/>
    <col min="15" max="15" width="14" style="2" customWidth="1"/>
    <col min="16" max="16" width="10.28515625" style="2" customWidth="1"/>
    <col min="17" max="17" width="13.140625" style="2" customWidth="1"/>
    <col min="18" max="18" width="9.140625" style="2"/>
    <col min="19" max="19" width="5.7109375" style="2" customWidth="1"/>
    <col min="20" max="20" width="9.140625" style="2"/>
    <col min="21" max="21" width="60.28515625" style="2" customWidth="1"/>
    <col min="22" max="22" width="11" style="2" customWidth="1"/>
    <col min="23" max="23" width="11.5703125" style="2" customWidth="1"/>
    <col min="24" max="24" width="14.7109375" style="2" customWidth="1"/>
    <col min="25" max="25" width="9.140625" style="2" customWidth="1"/>
    <col min="26" max="26" width="12.7109375" style="2" customWidth="1"/>
    <col min="27" max="27" width="9.140625" style="2" customWidth="1"/>
    <col min="28" max="28" width="13" style="2" customWidth="1"/>
    <col min="29" max="29" width="9.140625" style="2"/>
    <col min="30" max="30" width="15.7109375" style="2" customWidth="1"/>
    <col min="31" max="31" width="9.140625" style="2"/>
    <col min="32" max="32" width="10.5703125" style="2" customWidth="1"/>
    <col min="33" max="16384" width="9.140625" style="2"/>
  </cols>
  <sheetData>
    <row r="5" spans="2:12" ht="18.600000000000001" customHeight="1" x14ac:dyDescent="0.2">
      <c r="B5" s="36" t="s">
        <v>15</v>
      </c>
      <c r="C5" s="36"/>
      <c r="D5" s="36"/>
      <c r="E5" s="36"/>
      <c r="F5" s="36"/>
      <c r="G5" s="36"/>
      <c r="H5" s="36"/>
      <c r="I5" s="11"/>
      <c r="K5" s="10"/>
      <c r="L5" s="10"/>
    </row>
    <row r="6" spans="2:12" ht="14.25" customHeight="1" x14ac:dyDescent="0.2">
      <c r="B6" s="11"/>
      <c r="C6" s="11"/>
      <c r="D6" s="11"/>
      <c r="E6" s="11"/>
      <c r="F6" s="11"/>
      <c r="G6" s="11"/>
      <c r="H6" s="11"/>
      <c r="I6" s="11"/>
      <c r="K6" s="10"/>
      <c r="L6" s="10"/>
    </row>
    <row r="7" spans="2:12" ht="15" customHeight="1" x14ac:dyDescent="0.2">
      <c r="B7" s="6" t="s">
        <v>38</v>
      </c>
    </row>
    <row r="8" spans="2:12" ht="15" customHeight="1" x14ac:dyDescent="0.2">
      <c r="B8" s="6"/>
    </row>
    <row r="9" spans="2:12" ht="15" customHeight="1" x14ac:dyDescent="0.2">
      <c r="B9" s="41" t="s">
        <v>14</v>
      </c>
      <c r="C9" s="42"/>
      <c r="D9" s="42"/>
      <c r="E9" s="42"/>
      <c r="F9" s="42"/>
      <c r="G9" s="42"/>
      <c r="H9" s="42"/>
      <c r="I9" s="42"/>
    </row>
    <row r="10" spans="2:12" ht="15" customHeight="1" x14ac:dyDescent="0.2">
      <c r="B10" s="42"/>
      <c r="C10" s="42"/>
      <c r="D10" s="42"/>
      <c r="E10" s="42"/>
      <c r="F10" s="42"/>
      <c r="G10" s="42"/>
      <c r="H10" s="42"/>
      <c r="I10" s="42"/>
    </row>
    <row r="11" spans="2:12" ht="15" customHeight="1" x14ac:dyDescent="0.2">
      <c r="B11" s="43" t="s">
        <v>1</v>
      </c>
      <c r="C11" s="43"/>
      <c r="D11" s="43"/>
      <c r="E11" s="43"/>
      <c r="F11" s="43"/>
      <c r="G11" s="43"/>
      <c r="H11" s="43"/>
      <c r="I11" s="43"/>
    </row>
    <row r="12" spans="2:12" ht="15" customHeight="1" x14ac:dyDescent="0.2">
      <c r="B12" s="43"/>
      <c r="C12" s="43"/>
      <c r="D12" s="43"/>
      <c r="E12" s="43"/>
      <c r="F12" s="43"/>
      <c r="G12" s="43"/>
      <c r="H12" s="43"/>
      <c r="I12" s="43"/>
    </row>
    <row r="13" spans="2:12" ht="15" customHeight="1" x14ac:dyDescent="0.2">
      <c r="B13" s="43"/>
      <c r="C13" s="43"/>
      <c r="D13" s="43"/>
      <c r="E13" s="43"/>
      <c r="F13" s="43"/>
      <c r="G13" s="43"/>
      <c r="H13" s="43"/>
      <c r="I13" s="43"/>
    </row>
    <row r="14" spans="2:12" ht="15" customHeight="1" x14ac:dyDescent="0.2">
      <c r="B14" s="43"/>
      <c r="C14" s="43"/>
      <c r="D14" s="43"/>
      <c r="E14" s="43"/>
      <c r="F14" s="43"/>
      <c r="G14" s="43"/>
      <c r="H14" s="43"/>
      <c r="I14" s="43"/>
    </row>
    <row r="15" spans="2:12" ht="15" customHeight="1" x14ac:dyDescent="0.2">
      <c r="B15" s="43"/>
      <c r="C15" s="43"/>
      <c r="D15" s="43"/>
      <c r="E15" s="43"/>
      <c r="F15" s="43"/>
      <c r="G15" s="43"/>
      <c r="H15" s="43"/>
      <c r="I15" s="43"/>
    </row>
    <row r="16" spans="2:12" ht="15" customHeight="1" x14ac:dyDescent="0.2">
      <c r="B16" s="43"/>
      <c r="C16" s="43"/>
      <c r="D16" s="43"/>
      <c r="E16" s="43"/>
      <c r="F16" s="43"/>
      <c r="G16" s="43"/>
      <c r="H16" s="43"/>
      <c r="I16" s="43"/>
    </row>
    <row r="18" spans="2:12" ht="18" x14ac:dyDescent="0.25">
      <c r="B18" s="1" t="s">
        <v>2</v>
      </c>
    </row>
    <row r="19" spans="2:12" ht="8.25" customHeight="1" x14ac:dyDescent="0.25">
      <c r="B19" s="1"/>
    </row>
    <row r="20" spans="2:12" ht="19.149999999999999" customHeight="1" x14ac:dyDescent="0.2">
      <c r="B20" s="45" t="s">
        <v>7</v>
      </c>
      <c r="C20" s="45"/>
      <c r="D20" s="45"/>
      <c r="E20" s="45"/>
      <c r="F20" s="45"/>
      <c r="G20" s="44" t="s">
        <v>8</v>
      </c>
      <c r="H20" s="44"/>
      <c r="I20" s="44"/>
      <c r="K20" s="8"/>
      <c r="L20" s="8"/>
    </row>
    <row r="21" spans="2:12" ht="44.45" customHeight="1" x14ac:dyDescent="0.2">
      <c r="B21" s="33" t="s">
        <v>16</v>
      </c>
      <c r="C21" s="9" t="s">
        <v>0</v>
      </c>
      <c r="D21" s="7" t="s">
        <v>37</v>
      </c>
      <c r="E21" s="7" t="s">
        <v>35</v>
      </c>
      <c r="F21" s="7" t="s">
        <v>36</v>
      </c>
      <c r="G21" s="25" t="s">
        <v>6</v>
      </c>
      <c r="H21" s="26" t="s">
        <v>35</v>
      </c>
      <c r="I21" s="27" t="s">
        <v>36</v>
      </c>
    </row>
    <row r="22" spans="2:12" ht="12.75" x14ac:dyDescent="0.2">
      <c r="B22" s="34" t="s">
        <v>17</v>
      </c>
      <c r="C22" s="13" t="s">
        <v>26</v>
      </c>
      <c r="D22" s="14">
        <v>62.46</v>
      </c>
      <c r="E22" s="15">
        <v>200</v>
      </c>
      <c r="F22" s="16">
        <f t="shared" ref="F22:F30" si="0">$D22*E22</f>
        <v>12492</v>
      </c>
      <c r="G22" s="22"/>
      <c r="H22" s="23">
        <f>E22</f>
        <v>200</v>
      </c>
      <c r="I22" s="24">
        <f t="shared" ref="I22:I30" si="1">+G22*H22</f>
        <v>0</v>
      </c>
    </row>
    <row r="23" spans="2:12" ht="12.75" x14ac:dyDescent="0.2">
      <c r="B23" s="34" t="s">
        <v>18</v>
      </c>
      <c r="C23" s="13" t="s">
        <v>27</v>
      </c>
      <c r="D23" s="14">
        <v>53.84</v>
      </c>
      <c r="E23" s="15">
        <v>2</v>
      </c>
      <c r="F23" s="16">
        <f t="shared" si="0"/>
        <v>107.68</v>
      </c>
      <c r="G23" s="18"/>
      <c r="H23" s="23">
        <f t="shared" ref="H23:H30" si="2">E23</f>
        <v>2</v>
      </c>
      <c r="I23" s="19">
        <f t="shared" si="1"/>
        <v>0</v>
      </c>
    </row>
    <row r="24" spans="2:12" ht="12.75" x14ac:dyDescent="0.2">
      <c r="B24" s="34" t="s">
        <v>19</v>
      </c>
      <c r="C24" s="13" t="s">
        <v>28</v>
      </c>
      <c r="D24" s="14">
        <v>16.149999999999999</v>
      </c>
      <c r="E24" s="15">
        <v>10</v>
      </c>
      <c r="F24" s="16">
        <f t="shared" si="0"/>
        <v>161.5</v>
      </c>
      <c r="G24" s="18"/>
      <c r="H24" s="23">
        <f t="shared" si="2"/>
        <v>10</v>
      </c>
      <c r="I24" s="19">
        <f t="shared" si="1"/>
        <v>0</v>
      </c>
    </row>
    <row r="25" spans="2:12" ht="12.75" x14ac:dyDescent="0.2">
      <c r="B25" s="34" t="s">
        <v>20</v>
      </c>
      <c r="C25" s="13" t="s">
        <v>29</v>
      </c>
      <c r="D25" s="14">
        <v>75.38</v>
      </c>
      <c r="E25" s="15">
        <v>2</v>
      </c>
      <c r="F25" s="16">
        <f t="shared" si="0"/>
        <v>150.76</v>
      </c>
      <c r="G25" s="18"/>
      <c r="H25" s="23">
        <f t="shared" si="2"/>
        <v>2</v>
      </c>
      <c r="I25" s="19">
        <f t="shared" si="1"/>
        <v>0</v>
      </c>
    </row>
    <row r="26" spans="2:12" ht="12.75" x14ac:dyDescent="0.2">
      <c r="B26" s="34" t="s">
        <v>21</v>
      </c>
      <c r="C26" s="13" t="s">
        <v>30</v>
      </c>
      <c r="D26" s="14">
        <v>64.61</v>
      </c>
      <c r="E26" s="15">
        <v>30</v>
      </c>
      <c r="F26" s="16">
        <f t="shared" si="0"/>
        <v>1938.3</v>
      </c>
      <c r="G26" s="18"/>
      <c r="H26" s="23">
        <f t="shared" si="2"/>
        <v>30</v>
      </c>
      <c r="I26" s="19">
        <f t="shared" si="1"/>
        <v>0</v>
      </c>
    </row>
    <row r="27" spans="2:12" ht="12.75" x14ac:dyDescent="0.2">
      <c r="B27" s="34" t="s">
        <v>22</v>
      </c>
      <c r="C27" s="13" t="s">
        <v>31</v>
      </c>
      <c r="D27" s="17">
        <v>73.23</v>
      </c>
      <c r="E27" s="15">
        <v>40</v>
      </c>
      <c r="F27" s="16">
        <f t="shared" si="0"/>
        <v>2929.2000000000003</v>
      </c>
      <c r="G27" s="18"/>
      <c r="H27" s="23">
        <f t="shared" si="2"/>
        <v>40</v>
      </c>
      <c r="I27" s="19">
        <f t="shared" si="1"/>
        <v>0</v>
      </c>
    </row>
    <row r="28" spans="2:12" ht="12.75" x14ac:dyDescent="0.2">
      <c r="B28" s="34" t="s">
        <v>23</v>
      </c>
      <c r="C28" s="13" t="s">
        <v>32</v>
      </c>
      <c r="D28" s="17">
        <v>77.540000000000006</v>
      </c>
      <c r="E28" s="15">
        <v>20</v>
      </c>
      <c r="F28" s="16">
        <f t="shared" si="0"/>
        <v>1550.8000000000002</v>
      </c>
      <c r="G28" s="18"/>
      <c r="H28" s="23">
        <f t="shared" si="2"/>
        <v>20</v>
      </c>
      <c r="I28" s="19">
        <f t="shared" si="1"/>
        <v>0</v>
      </c>
    </row>
    <row r="29" spans="2:12" ht="12.75" x14ac:dyDescent="0.2">
      <c r="B29" s="34" t="s">
        <v>24</v>
      </c>
      <c r="C29" s="13" t="s">
        <v>33</v>
      </c>
      <c r="D29" s="14">
        <v>77.540000000000006</v>
      </c>
      <c r="E29" s="15">
        <v>2</v>
      </c>
      <c r="F29" s="16">
        <f t="shared" si="0"/>
        <v>155.08000000000001</v>
      </c>
      <c r="G29" s="18"/>
      <c r="H29" s="23">
        <f t="shared" si="2"/>
        <v>2</v>
      </c>
      <c r="I29" s="19">
        <f t="shared" si="1"/>
        <v>0</v>
      </c>
    </row>
    <row r="30" spans="2:12" ht="12.75" x14ac:dyDescent="0.2">
      <c r="B30" s="35" t="s">
        <v>25</v>
      </c>
      <c r="C30" s="13" t="s">
        <v>34</v>
      </c>
      <c r="D30" s="14">
        <v>64.61</v>
      </c>
      <c r="E30" s="15">
        <v>18</v>
      </c>
      <c r="F30" s="16">
        <f t="shared" si="0"/>
        <v>1162.98</v>
      </c>
      <c r="G30" s="20"/>
      <c r="H30" s="23">
        <f t="shared" si="2"/>
        <v>18</v>
      </c>
      <c r="I30" s="21">
        <f t="shared" si="1"/>
        <v>0</v>
      </c>
    </row>
    <row r="31" spans="2:12" ht="12.75" x14ac:dyDescent="0.2">
      <c r="B31" s="28"/>
      <c r="C31" s="31"/>
      <c r="D31" s="31"/>
      <c r="E31" s="29"/>
      <c r="F31" s="32">
        <f>SUM(F22:F30)</f>
        <v>20648.3</v>
      </c>
      <c r="G31" s="28"/>
      <c r="H31" s="29"/>
      <c r="I31" s="30">
        <f>SUM(I22:I30)</f>
        <v>0</v>
      </c>
    </row>
    <row r="32" spans="2:12" ht="12.75" x14ac:dyDescent="0.2"/>
    <row r="33" spans="2:5" ht="18" x14ac:dyDescent="0.25">
      <c r="B33" s="1" t="s">
        <v>9</v>
      </c>
      <c r="D33" s="5" t="s">
        <v>5</v>
      </c>
    </row>
    <row r="34" spans="2:5" ht="12.75" x14ac:dyDescent="0.2"/>
    <row r="35" spans="2:5" ht="12.75" x14ac:dyDescent="0.2">
      <c r="B35" s="39" t="s">
        <v>10</v>
      </c>
      <c r="C35" s="40"/>
      <c r="D35" s="3" t="s">
        <v>3</v>
      </c>
      <c r="E35" s="4" t="s">
        <v>4</v>
      </c>
    </row>
    <row r="36" spans="2:5" ht="12.75" x14ac:dyDescent="0.2">
      <c r="B36" s="39" t="s">
        <v>11</v>
      </c>
      <c r="C36" s="40"/>
      <c r="D36" s="3" t="s">
        <v>3</v>
      </c>
      <c r="E36" s="4" t="s">
        <v>4</v>
      </c>
    </row>
    <row r="37" spans="2:5" ht="12.75" x14ac:dyDescent="0.2"/>
    <row r="38" spans="2:5" ht="12.75" x14ac:dyDescent="0.2"/>
    <row r="39" spans="2:5" ht="12.75" x14ac:dyDescent="0.2"/>
    <row r="40" spans="2:5" ht="12.75" x14ac:dyDescent="0.2"/>
    <row r="41" spans="2:5" ht="12.75" x14ac:dyDescent="0.2">
      <c r="B41" s="12" t="s">
        <v>12</v>
      </c>
    </row>
    <row r="42" spans="2:5" ht="15.75" x14ac:dyDescent="0.2">
      <c r="B42" s="37" t="s">
        <v>13</v>
      </c>
      <c r="C42" s="38"/>
    </row>
    <row r="43" spans="2:5" ht="12.75" x14ac:dyDescent="0.2"/>
    <row r="44" spans="2:5" ht="12.75" x14ac:dyDescent="0.2"/>
    <row r="45" spans="2:5" ht="12.75" x14ac:dyDescent="0.2"/>
    <row r="46" spans="2:5" ht="12.75" x14ac:dyDescent="0.2"/>
    <row r="47" spans="2:5" ht="12.75" x14ac:dyDescent="0.2"/>
    <row r="48" spans="2:5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</sheetData>
  <mergeCells count="8">
    <mergeCell ref="B5:H5"/>
    <mergeCell ref="B42:C42"/>
    <mergeCell ref="B36:C36"/>
    <mergeCell ref="B9:I10"/>
    <mergeCell ref="B11:I16"/>
    <mergeCell ref="G20:I20"/>
    <mergeCell ref="B35:C35"/>
    <mergeCell ref="B20:F20"/>
  </mergeCells>
  <conditionalFormatting sqref="C21:C31"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paperSize="9" scale="52" fitToWidth="3" orientation="portrait" verticalDpi="0" r:id="rId1"/>
  <colBreaks count="2" manualBreakCount="2">
    <brk id="9" max="92" man="1"/>
    <brk id="18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II</vt:lpstr>
      <vt:lpstr>'ANNEX II'!Área_de_impresión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2022-12-05T07:21:19Z</cp:lastPrinted>
  <dcterms:created xsi:type="dcterms:W3CDTF">2022-11-14T11:22:43Z</dcterms:created>
  <dcterms:modified xsi:type="dcterms:W3CDTF">2026-03-05T07:27:11Z</dcterms:modified>
</cp:coreProperties>
</file>