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6\0093 2026 - CANVI PAVIMENT CUINES LLEDONERS I PUIG\2 DOCUMENTACIÓ ADMINISTRATIVA\DOC. SSEE\"/>
    </mc:Choice>
  </mc:AlternateContent>
  <bookViews>
    <workbookView xWindow="0" yWindow="0" windowWidth="28800" windowHeight="12450"/>
  </bookViews>
  <sheets>
    <sheet name="LOT2" sheetId="2" r:id="rId1"/>
  </sheets>
  <definedNames>
    <definedName name="_xlnm.Print_Area" localSheetId="0">'LOT2'!$A$12:$N$48</definedName>
    <definedName name="director" localSheetId="0">#REF!</definedName>
    <definedName name="titol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2" l="1"/>
  <c r="N31" i="2"/>
  <c r="P29" i="2"/>
  <c r="N29" i="2"/>
  <c r="P27" i="2"/>
  <c r="N27" i="2"/>
  <c r="P25" i="2"/>
  <c r="N25" i="2"/>
  <c r="P23" i="2"/>
  <c r="N23" i="2"/>
  <c r="P21" i="2"/>
  <c r="P33" i="2" s="1"/>
  <c r="N21" i="2"/>
  <c r="N33" i="2" s="1"/>
  <c r="P15" i="2"/>
  <c r="N15" i="2"/>
  <c r="N17" i="2" l="1"/>
  <c r="M37" i="2" s="1"/>
  <c r="P17" i="2"/>
  <c r="O37" i="2" s="1"/>
  <c r="N37" i="2" l="1"/>
  <c r="N39" i="2" s="1"/>
  <c r="M43" i="2"/>
  <c r="N43" i="2" s="1"/>
  <c r="N45" i="2" s="1"/>
  <c r="O43" i="2"/>
  <c r="P43" i="2" s="1"/>
  <c r="P45" i="2" s="1"/>
  <c r="P37" i="2"/>
  <c r="P39" i="2" s="1"/>
  <c r="N47" i="2"/>
  <c r="P47" i="2"/>
</calcChain>
</file>

<file path=xl/sharedStrings.xml><?xml version="1.0" encoding="utf-8"?>
<sst xmlns="http://schemas.openxmlformats.org/spreadsheetml/2006/main" count="56" uniqueCount="48">
  <si>
    <t>Edifici:</t>
  </si>
  <si>
    <t>Adreça:</t>
  </si>
  <si>
    <t>Emplaçament:</t>
  </si>
  <si>
    <t>Cuina</t>
  </si>
  <si>
    <t>AMIDAMENTS</t>
  </si>
  <si>
    <t>Import previst:</t>
  </si>
  <si>
    <t>Licitador:</t>
  </si>
  <si>
    <t>CAPÍTOL</t>
  </si>
  <si>
    <t>UT.</t>
  </si>
  <si>
    <t>DESCRIPCIÓ</t>
  </si>
  <si>
    <t>AMID.</t>
  </si>
  <si>
    <t>Preu unitari</t>
  </si>
  <si>
    <t>IMPORT</t>
  </si>
  <si>
    <t>1.1</t>
  </si>
  <si>
    <t>pa</t>
  </si>
  <si>
    <t>m2</t>
  </si>
  <si>
    <t>m</t>
  </si>
  <si>
    <t>Subministrament i col·locació de guarda-rails model ROD FLOOR 70, segons especejament i replanteig, subministrament i muntatge. Totalment muntat.</t>
  </si>
  <si>
    <t>CAPÍTOL 1</t>
  </si>
  <si>
    <t>2.1</t>
  </si>
  <si>
    <t>2.2</t>
  </si>
  <si>
    <t>CAPÍTOL 2</t>
  </si>
  <si>
    <t>3.1</t>
  </si>
  <si>
    <t>CAPÍTOL 3</t>
  </si>
  <si>
    <t>IMPORT LIMIT LICITACIÓ</t>
  </si>
  <si>
    <t>Actuacions complementaries i necessàries a la renovació del paviment de la cuina del CP Puig de les Basses</t>
  </si>
  <si>
    <t>GESTIÓ DE RESIDUS</t>
  </si>
  <si>
    <t>Càrrega amb mitjans manuals i transport de residus inerts o no especials a instal·lació autoritzada de gestió de residus, amb camió. Incloses les taxes corresponents.</t>
  </si>
  <si>
    <t>PAVIMENT</t>
  </si>
  <si>
    <t>Diamantat de tota la superfície, remolinat amb aspiració de pols residual</t>
  </si>
  <si>
    <t>Base per a paviment interior, de 10mm a màxim 30 mm de gruix, de morter autoanivellant, abocament amb mescladora-bombejadora o manual, sobre suport de formigó, prèvia aplicació de la imprimació.</t>
  </si>
  <si>
    <t>2.3</t>
  </si>
  <si>
    <t>Subministrament i col·locació de paviment exterior de peces de gres rústic, tipus ACIKER PLUS 24,4x24,4x8 mm, color NATURAL, suport de morter de ciment. Col·locació en capa fina i mitjançant encolat simple amb adhesiu de ciment millorat, C2 TE, segons UNE-EN 12004, amb lliscament reduït. Rejuntat amb morter de juntes de ciment millorat, incloent-hi borada tipus Cerpoxi Gris 21 Kg.</t>
  </si>
  <si>
    <t>2.4</t>
  </si>
  <si>
    <t xml:space="preserve">Subministrament i col·locació de rodapeu tipus Ràdio 33 de 24,4x42x120 mm, i cantonera Escòcia de 24,4x42 mm, color NATURAL, incloent-hi les peces de remat necessàries per a cantonades. </t>
  </si>
  <si>
    <t>2.5</t>
  </si>
  <si>
    <t>Col·locació de les canals existents a la nova alçada del paviment de gres.</t>
  </si>
  <si>
    <t>2.6</t>
  </si>
  <si>
    <t>PREVENCIÓ RISCOS LABORALS</t>
  </si>
  <si>
    <t>%</t>
  </si>
  <si>
    <t>Conjunt de sistemes de protecció col·lectiva, necessaris per al compliment de la normativa vigent en matèria de seguretat i salut al Treball. Fins i tot, el manteniment en condicions segures durant tot el període de temps que es requereixi, reparació o reposició i transport fins al lloc d'emmagatzematge i/o retirada a contenidor.</t>
  </si>
  <si>
    <t>CONTROL DE QUALITAT</t>
  </si>
  <si>
    <t>4.1</t>
  </si>
  <si>
    <t>Control de qualitat</t>
  </si>
  <si>
    <t>CAPÍTOL 4</t>
  </si>
  <si>
    <t>LOT2: OBRA, SANEJAMENTS I MUNTATGES</t>
  </si>
  <si>
    <t>Centre Penitenciari Puig de les Basses</t>
  </si>
  <si>
    <t>Raval Disseminat, 53, Figueres, Girona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</si>
</sst>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8"/>
      <name val="Artifakt Element Book"/>
      <family val="2"/>
    </font>
    <font>
      <b/>
      <sz val="10"/>
      <color indexed="8"/>
      <name val="Artifakt Element Book"/>
      <family val="2"/>
    </font>
    <font>
      <b/>
      <u/>
      <sz val="10"/>
      <color indexed="8"/>
      <name val="Artifakt Element Book"/>
      <family val="2"/>
    </font>
    <font>
      <b/>
      <sz val="8"/>
      <color rgb="FF000000"/>
      <name val="Calibri"/>
      <family val="2"/>
    </font>
    <font>
      <b/>
      <i/>
      <sz val="10"/>
      <color indexed="8"/>
      <name val="Artifakt Element Book"/>
      <family val="2"/>
    </font>
    <font>
      <b/>
      <sz val="10"/>
      <color rgb="FFFF0000"/>
      <name val="Artifakt Element Book"/>
      <family val="2"/>
    </font>
    <font>
      <b/>
      <sz val="10"/>
      <color theme="1"/>
      <name val="Artifakt Elemen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44" fontId="3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wrapText="1"/>
    </xf>
    <xf numFmtId="0" fontId="3" fillId="0" borderId="0" xfId="0" applyFont="1" applyAlignment="1"/>
    <xf numFmtId="44" fontId="3" fillId="0" borderId="0" xfId="0" applyNumberFormat="1" applyFont="1" applyAlignment="1"/>
    <xf numFmtId="44" fontId="3" fillId="0" borderId="0" xfId="0" applyNumberFormat="1" applyFont="1" applyAlignment="1">
      <alignment vertical="center"/>
    </xf>
    <xf numFmtId="0" fontId="3" fillId="3" borderId="2" xfId="2" applyFont="1" applyFill="1" applyBorder="1" applyAlignment="1">
      <alignment vertical="center"/>
    </xf>
    <xf numFmtId="0" fontId="4" fillId="3" borderId="2" xfId="2" applyFont="1" applyFill="1" applyBorder="1" applyAlignment="1">
      <alignment horizontal="left" vertical="center"/>
    </xf>
    <xf numFmtId="2" fontId="3" fillId="3" borderId="2" xfId="2" applyNumberFormat="1" applyFont="1" applyFill="1" applyBorder="1" applyAlignment="1">
      <alignment vertical="center"/>
    </xf>
    <xf numFmtId="44" fontId="3" fillId="3" borderId="2" xfId="2" applyNumberFormat="1" applyFont="1" applyFill="1" applyBorder="1" applyAlignment="1">
      <alignment vertical="center"/>
    </xf>
    <xf numFmtId="44" fontId="4" fillId="3" borderId="2" xfId="3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2" fontId="3" fillId="0" borderId="0" xfId="2" applyNumberFormat="1" applyFont="1" applyFill="1" applyBorder="1" applyAlignment="1">
      <alignment vertical="center"/>
    </xf>
    <xf numFmtId="44" fontId="3" fillId="0" borderId="0" xfId="2" applyNumberFormat="1" applyFont="1" applyFill="1" applyBorder="1" applyAlignment="1">
      <alignment vertical="center"/>
    </xf>
    <xf numFmtId="44" fontId="4" fillId="0" borderId="0" xfId="3" applyNumberFormat="1" applyFont="1" applyFill="1" applyBorder="1" applyAlignment="1">
      <alignment horizontal="center" vertical="center"/>
    </xf>
    <xf numFmtId="44" fontId="3" fillId="0" borderId="0" xfId="3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4" fontId="6" fillId="4" borderId="0" xfId="2" applyNumberFormat="1" applyFont="1" applyFill="1" applyAlignment="1">
      <alignment horizontal="right"/>
    </xf>
    <xf numFmtId="0" fontId="6" fillId="4" borderId="0" xfId="2" applyFont="1" applyFill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Alignment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2" fontId="3" fillId="0" borderId="0" xfId="0" applyNumberFormat="1" applyFont="1" applyFill="1" applyBorder="1"/>
    <xf numFmtId="44" fontId="3" fillId="0" borderId="0" xfId="0" applyNumberFormat="1" applyFont="1" applyFill="1" applyBorder="1"/>
    <xf numFmtId="44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justify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Protection="1">
      <protection locked="0"/>
    </xf>
    <xf numFmtId="44" fontId="3" fillId="0" borderId="0" xfId="1" applyNumberFormat="1" applyFont="1" applyFill="1" applyBorder="1" applyAlignment="1" applyProtection="1">
      <protection locked="0"/>
    </xf>
    <xf numFmtId="44" fontId="3" fillId="0" borderId="0" xfId="1" applyNumberFormat="1" applyFont="1" applyFill="1" applyBorder="1" applyAlignment="1"/>
    <xf numFmtId="164" fontId="3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44" fontId="3" fillId="0" borderId="0" xfId="1" applyFont="1" applyFill="1" applyBorder="1" applyAlignment="1" applyProtection="1">
      <alignment horizontal="left" vertical="center"/>
      <protection locked="0"/>
    </xf>
    <xf numFmtId="44" fontId="4" fillId="0" borderId="3" xfId="1" applyNumberFormat="1" applyFont="1" applyFill="1" applyBorder="1" applyAlignment="1" applyProtection="1">
      <alignment horizontal="left" vertical="center"/>
      <protection locked="0"/>
    </xf>
    <xf numFmtId="44" fontId="4" fillId="0" borderId="3" xfId="1" applyNumberFormat="1" applyFont="1" applyFill="1" applyBorder="1" applyAlignment="1"/>
    <xf numFmtId="44" fontId="3" fillId="0" borderId="0" xfId="1" applyNumberFormat="1" applyFont="1" applyFill="1" applyBorder="1" applyAlignment="1" applyProtection="1">
      <alignment horizontal="right" vertical="center"/>
      <protection locked="0"/>
    </xf>
    <xf numFmtId="44" fontId="3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4" fontId="4" fillId="0" borderId="0" xfId="1" applyNumberFormat="1" applyFont="1" applyFill="1" applyBorder="1" applyAlignment="1" applyProtection="1">
      <alignment horizontal="left" vertical="center"/>
      <protection locked="0"/>
    </xf>
    <xf numFmtId="44" fontId="4" fillId="0" borderId="0" xfId="1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right" vertical="center"/>
      <protection locked="0"/>
    </xf>
    <xf numFmtId="44" fontId="3" fillId="0" borderId="2" xfId="1" applyFont="1" applyFill="1" applyBorder="1" applyAlignment="1" applyProtection="1">
      <alignment horizontal="left" vertical="center"/>
      <protection locked="0"/>
    </xf>
    <xf numFmtId="44" fontId="4" fillId="0" borderId="2" xfId="1" applyNumberFormat="1" applyFont="1" applyFill="1" applyBorder="1" applyAlignment="1" applyProtection="1">
      <alignment horizontal="right" vertical="center"/>
      <protection locked="0"/>
    </xf>
    <xf numFmtId="44" fontId="4" fillId="0" borderId="2" xfId="1" applyNumberFormat="1" applyFont="1" applyFill="1" applyBorder="1" applyAlignment="1"/>
    <xf numFmtId="2" fontId="3" fillId="0" borderId="0" xfId="0" applyNumberFormat="1" applyFont="1"/>
    <xf numFmtId="44" fontId="3" fillId="0" borderId="0" xfId="0" applyNumberFormat="1" applyFont="1"/>
    <xf numFmtId="0" fontId="7" fillId="0" borderId="0" xfId="0" applyFont="1" applyFill="1" applyBorder="1" applyAlignment="1">
      <alignment vertical="center"/>
    </xf>
    <xf numFmtId="10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4" fontId="8" fillId="0" borderId="2" xfId="1" applyNumberFormat="1" applyFont="1" applyFill="1" applyBorder="1" applyAlignment="1"/>
    <xf numFmtId="0" fontId="3" fillId="0" borderId="2" xfId="0" applyFont="1" applyBorder="1"/>
    <xf numFmtId="0" fontId="3" fillId="0" borderId="0" xfId="0" applyFont="1" applyBorder="1" applyAlignment="1">
      <alignment horizontal="left"/>
    </xf>
    <xf numFmtId="0" fontId="2" fillId="2" borderId="1" xfId="2" applyFont="1" applyFill="1" applyBorder="1" applyAlignment="1">
      <alignment horizontal="justify" wrapText="1"/>
    </xf>
    <xf numFmtId="0" fontId="2" fillId="2" borderId="1" xfId="2" applyFont="1" applyFill="1" applyBorder="1" applyAlignment="1">
      <alignment horizontal="left" wrapText="1"/>
    </xf>
    <xf numFmtId="44" fontId="2" fillId="2" borderId="1" xfId="2" applyNumberFormat="1" applyFont="1" applyFill="1" applyBorder="1" applyAlignment="1">
      <alignment horizontal="justify" wrapText="1"/>
    </xf>
    <xf numFmtId="0" fontId="3" fillId="0" borderId="0" xfId="0" applyFont="1" applyAlignment="1" applyProtection="1">
      <alignment horizontal="justify" vertical="top" wrapText="1"/>
      <protection locked="0"/>
    </xf>
    <xf numFmtId="0" fontId="4" fillId="3" borderId="2" xfId="2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justify" wrapText="1"/>
      <protection locked="0"/>
    </xf>
    <xf numFmtId="0" fontId="9" fillId="0" borderId="3" xfId="0" applyFont="1" applyBorder="1" applyAlignment="1">
      <alignment horizontal="justify" wrapText="1"/>
    </xf>
    <xf numFmtId="0" fontId="3" fillId="0" borderId="0" xfId="0" applyFont="1" applyAlignment="1" applyProtection="1">
      <alignment horizontal="justify" wrapText="1"/>
      <protection locked="0"/>
    </xf>
    <xf numFmtId="0" fontId="4" fillId="0" borderId="2" xfId="0" applyFont="1" applyFill="1" applyBorder="1" applyAlignment="1">
      <alignment horizontal="left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165</xdr:row>
          <xdr:rowOff>142875</xdr:rowOff>
        </xdr:from>
        <xdr:to>
          <xdr:col>5</xdr:col>
          <xdr:colOff>333375</xdr:colOff>
          <xdr:row>167</xdr:row>
          <xdr:rowOff>66675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165</xdr:row>
          <xdr:rowOff>142875</xdr:rowOff>
        </xdr:from>
        <xdr:to>
          <xdr:col>10</xdr:col>
          <xdr:colOff>333375</xdr:colOff>
          <xdr:row>167</xdr:row>
          <xdr:rowOff>66675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zoomScaleNormal="100" zoomScaleSheetLayoutView="100" workbookViewId="0">
      <selection activeCell="C13" sqref="C13:J13"/>
    </sheetView>
  </sheetViews>
  <sheetFormatPr defaultColWidth="12.140625" defaultRowHeight="12.75"/>
  <cols>
    <col min="1" max="1" width="10.5703125" style="4" customWidth="1"/>
    <col min="2" max="2" width="3.85546875" style="4" customWidth="1"/>
    <col min="3" max="3" width="8" style="4" bestFit="1" customWidth="1"/>
    <col min="4" max="4" width="4.5703125" style="4" bestFit="1" customWidth="1"/>
    <col min="5" max="5" width="11" style="4" customWidth="1"/>
    <col min="6" max="7" width="8.85546875" style="4" customWidth="1"/>
    <col min="8" max="8" width="6.5703125" style="4" customWidth="1"/>
    <col min="9" max="9" width="4.5703125" style="4" customWidth="1"/>
    <col min="10" max="10" width="8" style="4" bestFit="1" customWidth="1"/>
    <col min="11" max="11" width="13" style="60" bestFit="1" customWidth="1"/>
    <col min="12" max="12" width="1.5703125" style="4" customWidth="1"/>
    <col min="13" max="13" width="13.5703125" style="61" bestFit="1" customWidth="1"/>
    <col min="14" max="14" width="15.5703125" style="61" bestFit="1" customWidth="1"/>
    <col min="15" max="15" width="11.85546875" style="61" bestFit="1" customWidth="1"/>
    <col min="16" max="16" width="13.42578125" style="61" bestFit="1" customWidth="1"/>
    <col min="17" max="17" width="19.42578125" style="4" bestFit="1" customWidth="1"/>
    <col min="18" max="16384" width="12.140625" style="4"/>
  </cols>
  <sheetData>
    <row r="1" spans="1:17" s="1" customFormat="1" ht="15.6" customHeight="1" thickBot="1">
      <c r="A1" s="71"/>
      <c r="B1" s="71"/>
      <c r="C1" s="72" t="s">
        <v>45</v>
      </c>
      <c r="D1" s="72"/>
      <c r="E1" s="72"/>
      <c r="F1" s="72"/>
      <c r="G1" s="72"/>
      <c r="H1" s="72"/>
      <c r="I1" s="72"/>
      <c r="J1" s="72"/>
      <c r="K1" s="71"/>
      <c r="L1" s="71"/>
      <c r="M1" s="73"/>
      <c r="N1" s="73"/>
      <c r="O1" s="73"/>
      <c r="P1" s="73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3"/>
      <c r="M2" s="5"/>
      <c r="N2" s="5"/>
    </row>
    <row r="3" spans="1:17">
      <c r="A3" s="6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10"/>
    </row>
    <row r="4" spans="1:17">
      <c r="A4" s="2" t="s">
        <v>0</v>
      </c>
      <c r="B4" s="2"/>
      <c r="C4" s="70" t="s">
        <v>46</v>
      </c>
      <c r="D4" s="70"/>
      <c r="E4" s="70"/>
      <c r="F4" s="70"/>
      <c r="G4" s="70"/>
      <c r="H4" s="70"/>
      <c r="I4" s="70"/>
      <c r="J4" s="70"/>
      <c r="K4" s="3"/>
      <c r="M4" s="5"/>
      <c r="N4" s="5"/>
    </row>
    <row r="5" spans="1:17">
      <c r="A5" s="2" t="s">
        <v>1</v>
      </c>
      <c r="B5" s="2"/>
      <c r="C5" s="70" t="s">
        <v>47</v>
      </c>
      <c r="D5" s="70"/>
      <c r="E5" s="70"/>
      <c r="F5" s="70"/>
      <c r="G5" s="70"/>
      <c r="H5" s="70"/>
      <c r="I5" s="70"/>
      <c r="J5" s="70"/>
      <c r="K5" s="3"/>
      <c r="M5" s="5"/>
      <c r="N5" s="5"/>
    </row>
    <row r="6" spans="1:17">
      <c r="A6" s="2" t="s">
        <v>2</v>
      </c>
      <c r="B6" s="2"/>
      <c r="C6" s="70" t="s">
        <v>3</v>
      </c>
      <c r="D6" s="70"/>
      <c r="E6" s="70"/>
      <c r="F6" s="70"/>
      <c r="G6" s="70"/>
      <c r="H6" s="70"/>
      <c r="I6" s="70"/>
      <c r="J6" s="70"/>
      <c r="K6" s="3"/>
      <c r="M6" s="5"/>
      <c r="N6" s="5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3"/>
      <c r="M7" s="5"/>
      <c r="N7" s="5"/>
    </row>
    <row r="8" spans="1:17" s="1" customFormat="1">
      <c r="A8" s="12"/>
      <c r="B8" s="11"/>
      <c r="C8" s="75" t="s">
        <v>4</v>
      </c>
      <c r="D8" s="75"/>
      <c r="E8" s="75"/>
      <c r="F8" s="75"/>
      <c r="G8" s="75"/>
      <c r="H8" s="75"/>
      <c r="I8" s="75"/>
      <c r="J8" s="75"/>
      <c r="K8" s="13"/>
      <c r="L8" s="11"/>
      <c r="M8" s="14"/>
      <c r="N8" s="15"/>
      <c r="O8" s="15"/>
      <c r="P8" s="15"/>
    </row>
    <row r="9" spans="1:17" s="1" customFormat="1">
      <c r="A9" s="16"/>
      <c r="B9" s="17"/>
      <c r="C9" s="16"/>
      <c r="D9" s="16"/>
      <c r="E9" s="16"/>
      <c r="F9" s="16"/>
      <c r="G9" s="16"/>
      <c r="H9" s="16"/>
      <c r="I9" s="16"/>
      <c r="J9" s="16"/>
      <c r="K9" s="18"/>
      <c r="L9" s="17"/>
      <c r="M9" s="19" t="s">
        <v>5</v>
      </c>
      <c r="N9" s="20"/>
      <c r="O9" s="21" t="s">
        <v>6</v>
      </c>
      <c r="P9" s="20"/>
    </row>
    <row r="10" spans="1:17">
      <c r="A10" s="22"/>
      <c r="B10" s="1"/>
      <c r="C10" s="1"/>
      <c r="D10" s="1"/>
      <c r="E10" s="1"/>
      <c r="F10" s="1"/>
      <c r="G10" s="1"/>
      <c r="H10" s="1"/>
      <c r="I10" s="1"/>
      <c r="J10" s="1"/>
      <c r="K10" s="23"/>
      <c r="L10" s="1"/>
      <c r="M10" s="10"/>
      <c r="N10" s="10"/>
    </row>
    <row r="11" spans="1:17" s="26" customFormat="1">
      <c r="A11" s="24" t="s">
        <v>7</v>
      </c>
      <c r="B11" s="24" t="s">
        <v>8</v>
      </c>
      <c r="C11" s="24" t="s">
        <v>9</v>
      </c>
      <c r="D11" s="24"/>
      <c r="E11" s="24"/>
      <c r="F11" s="24"/>
      <c r="G11" s="24"/>
      <c r="H11" s="24"/>
      <c r="I11" s="24"/>
      <c r="J11" s="24"/>
      <c r="K11" s="24" t="s">
        <v>10</v>
      </c>
      <c r="L11" s="25"/>
      <c r="M11" s="24" t="s">
        <v>11</v>
      </c>
      <c r="N11" s="24" t="s">
        <v>12</v>
      </c>
      <c r="O11" s="24" t="s">
        <v>11</v>
      </c>
      <c r="P11" s="24" t="s">
        <v>12</v>
      </c>
    </row>
    <row r="12" spans="1:17" s="2" customFormat="1">
      <c r="A12" s="8"/>
      <c r="B12" s="8"/>
      <c r="C12" s="8"/>
      <c r="D12" s="8"/>
      <c r="E12" s="8"/>
      <c r="F12" s="8"/>
      <c r="G12" s="8"/>
      <c r="H12" s="8"/>
      <c r="I12" s="8"/>
      <c r="J12" s="8"/>
      <c r="K12" s="27"/>
      <c r="L12" s="8"/>
      <c r="M12" s="9"/>
      <c r="N12" s="10"/>
      <c r="O12" s="31"/>
      <c r="P12" s="5"/>
    </row>
    <row r="13" spans="1:17">
      <c r="A13" s="28">
        <v>1</v>
      </c>
      <c r="B13" s="29"/>
      <c r="C13" s="76" t="s">
        <v>26</v>
      </c>
      <c r="D13" s="76"/>
      <c r="E13" s="76"/>
      <c r="F13" s="76"/>
      <c r="G13" s="76"/>
      <c r="H13" s="76"/>
      <c r="I13" s="76"/>
      <c r="J13" s="76"/>
      <c r="K13" s="30"/>
      <c r="L13" s="26"/>
      <c r="M13" s="31"/>
      <c r="N13" s="32"/>
      <c r="O13" s="5"/>
    </row>
    <row r="14" spans="1:17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6"/>
      <c r="L14" s="1"/>
      <c r="M14" s="10"/>
      <c r="N14" s="10"/>
      <c r="O14" s="5"/>
    </row>
    <row r="15" spans="1:17" ht="47.45" customHeight="1">
      <c r="A15" s="37" t="s">
        <v>13</v>
      </c>
      <c r="B15" s="38" t="s">
        <v>14</v>
      </c>
      <c r="C15" s="74" t="s">
        <v>27</v>
      </c>
      <c r="D15" s="74"/>
      <c r="E15" s="74"/>
      <c r="F15" s="74"/>
      <c r="G15" s="74"/>
      <c r="H15" s="74"/>
      <c r="I15" s="74"/>
      <c r="J15" s="74"/>
      <c r="K15" s="39">
        <v>1</v>
      </c>
      <c r="M15" s="40">
        <v>833</v>
      </c>
      <c r="N15" s="41">
        <f>K15*M15</f>
        <v>833</v>
      </c>
      <c r="O15" s="5"/>
      <c r="P15" s="61">
        <f>O15*K15</f>
        <v>0</v>
      </c>
      <c r="Q15" s="42"/>
    </row>
    <row r="16" spans="1:17">
      <c r="A16" s="43"/>
      <c r="B16" s="44"/>
      <c r="C16" s="34"/>
      <c r="D16" s="34"/>
      <c r="E16" s="34"/>
      <c r="F16" s="34"/>
      <c r="G16" s="34"/>
      <c r="H16" s="34"/>
      <c r="I16" s="34"/>
      <c r="J16" s="34"/>
      <c r="K16" s="45"/>
      <c r="L16" s="46"/>
      <c r="M16" s="49"/>
      <c r="N16" s="50"/>
      <c r="O16" s="5"/>
    </row>
    <row r="17" spans="1:17">
      <c r="A17" s="43"/>
      <c r="B17" s="44"/>
      <c r="C17" s="62"/>
      <c r="D17" s="62"/>
      <c r="E17" s="62"/>
      <c r="F17" s="62"/>
      <c r="G17" s="62"/>
      <c r="H17" s="62"/>
      <c r="I17" s="62"/>
      <c r="J17" s="62"/>
      <c r="K17" s="45"/>
      <c r="L17" s="46"/>
      <c r="M17" s="47" t="s">
        <v>18</v>
      </c>
      <c r="N17" s="48">
        <f>SUM(N12:N15)</f>
        <v>833</v>
      </c>
      <c r="O17" s="47"/>
      <c r="P17" s="48">
        <f>SUM(P15)</f>
        <v>0</v>
      </c>
    </row>
    <row r="18" spans="1:17">
      <c r="A18" s="43"/>
      <c r="B18" s="44"/>
      <c r="C18" s="62"/>
      <c r="D18" s="62"/>
      <c r="E18" s="62"/>
      <c r="F18" s="62"/>
      <c r="G18" s="62"/>
      <c r="H18" s="62"/>
      <c r="I18" s="62"/>
      <c r="J18" s="62"/>
      <c r="K18" s="45"/>
      <c r="L18" s="46"/>
      <c r="M18" s="52"/>
      <c r="N18" s="53"/>
      <c r="O18" s="52"/>
      <c r="P18" s="53"/>
    </row>
    <row r="19" spans="1:17">
      <c r="A19" s="28">
        <v>2</v>
      </c>
      <c r="B19" s="29"/>
      <c r="C19" s="76" t="s">
        <v>28</v>
      </c>
      <c r="D19" s="76"/>
      <c r="E19" s="76"/>
      <c r="F19" s="76"/>
      <c r="G19" s="76"/>
      <c r="H19" s="76"/>
      <c r="I19" s="76"/>
      <c r="J19" s="76"/>
      <c r="K19" s="30"/>
      <c r="L19" s="26"/>
      <c r="M19" s="31"/>
      <c r="N19" s="32"/>
      <c r="O19" s="5"/>
    </row>
    <row r="20" spans="1:17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6"/>
      <c r="L20" s="1"/>
      <c r="M20" s="10"/>
      <c r="N20" s="10"/>
      <c r="O20" s="5"/>
    </row>
    <row r="21" spans="1:17" ht="33.6" customHeight="1">
      <c r="A21" s="37" t="s">
        <v>19</v>
      </c>
      <c r="B21" s="38" t="s">
        <v>15</v>
      </c>
      <c r="C21" s="74" t="s">
        <v>29</v>
      </c>
      <c r="D21" s="74"/>
      <c r="E21" s="74"/>
      <c r="F21" s="74"/>
      <c r="G21" s="74"/>
      <c r="H21" s="74"/>
      <c r="I21" s="74"/>
      <c r="J21" s="74"/>
      <c r="K21" s="39">
        <v>55.5</v>
      </c>
      <c r="M21" s="40">
        <v>39.270000000000003</v>
      </c>
      <c r="N21" s="41">
        <f>K21*M21</f>
        <v>2179.4850000000001</v>
      </c>
      <c r="O21" s="5">
        <v>0</v>
      </c>
      <c r="P21" s="61">
        <f>K21*O21</f>
        <v>0</v>
      </c>
      <c r="Q21" s="42"/>
    </row>
    <row r="22" spans="1:17">
      <c r="A22" s="33"/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1"/>
      <c r="M22" s="10"/>
      <c r="N22" s="10"/>
      <c r="O22" s="5"/>
    </row>
    <row r="23" spans="1:17" ht="49.5" customHeight="1">
      <c r="A23" s="37" t="s">
        <v>20</v>
      </c>
      <c r="B23" s="38" t="s">
        <v>15</v>
      </c>
      <c r="C23" s="74" t="s">
        <v>30</v>
      </c>
      <c r="D23" s="74"/>
      <c r="E23" s="74"/>
      <c r="F23" s="74"/>
      <c r="G23" s="74"/>
      <c r="H23" s="74"/>
      <c r="I23" s="74"/>
      <c r="J23" s="74"/>
      <c r="K23" s="39">
        <v>55.5</v>
      </c>
      <c r="M23" s="40">
        <v>53.55</v>
      </c>
      <c r="N23" s="41">
        <f>K23*M23</f>
        <v>2972.0249999999996</v>
      </c>
      <c r="O23" s="5">
        <v>0</v>
      </c>
      <c r="P23" s="61">
        <f>K23*O23</f>
        <v>0</v>
      </c>
      <c r="Q23" s="42"/>
    </row>
    <row r="24" spans="1:17">
      <c r="A24" s="33"/>
      <c r="B24" s="34"/>
      <c r="C24" s="35"/>
      <c r="D24" s="35"/>
      <c r="E24" s="35"/>
      <c r="F24" s="35"/>
      <c r="G24" s="35"/>
      <c r="H24" s="35"/>
      <c r="I24" s="35"/>
      <c r="J24" s="35"/>
      <c r="K24" s="36"/>
      <c r="L24" s="1"/>
      <c r="M24" s="10"/>
      <c r="N24" s="10"/>
      <c r="O24" s="5"/>
    </row>
    <row r="25" spans="1:17" ht="91.5" customHeight="1">
      <c r="A25" s="37" t="s">
        <v>31</v>
      </c>
      <c r="B25" s="38" t="s">
        <v>15</v>
      </c>
      <c r="C25" s="74" t="s">
        <v>32</v>
      </c>
      <c r="D25" s="74"/>
      <c r="E25" s="74"/>
      <c r="F25" s="74"/>
      <c r="G25" s="74"/>
      <c r="H25" s="74"/>
      <c r="I25" s="74"/>
      <c r="J25" s="74"/>
      <c r="K25" s="39">
        <v>55.5</v>
      </c>
      <c r="M25" s="40">
        <v>83.54</v>
      </c>
      <c r="N25" s="41">
        <f>K25*M25</f>
        <v>4636.47</v>
      </c>
      <c r="O25" s="5">
        <v>0</v>
      </c>
      <c r="P25" s="61">
        <f>K25*O25</f>
        <v>0</v>
      </c>
      <c r="Q25" s="42"/>
    </row>
    <row r="26" spans="1:17">
      <c r="A26" s="33"/>
      <c r="B26" s="34"/>
      <c r="C26" s="35"/>
      <c r="D26" s="35"/>
      <c r="E26" s="35"/>
      <c r="F26" s="35"/>
      <c r="G26" s="35"/>
      <c r="H26" s="35"/>
      <c r="I26" s="35"/>
      <c r="J26" s="35"/>
      <c r="K26" s="36"/>
      <c r="L26" s="1"/>
      <c r="M26" s="10"/>
      <c r="N26" s="10"/>
      <c r="O26" s="5"/>
    </row>
    <row r="27" spans="1:17" ht="50.1" customHeight="1">
      <c r="A27" s="37" t="s">
        <v>33</v>
      </c>
      <c r="B27" s="38" t="s">
        <v>16</v>
      </c>
      <c r="C27" s="74" t="s">
        <v>34</v>
      </c>
      <c r="D27" s="74"/>
      <c r="E27" s="74"/>
      <c r="F27" s="74"/>
      <c r="G27" s="74"/>
      <c r="H27" s="74"/>
      <c r="I27" s="74"/>
      <c r="J27" s="74"/>
      <c r="K27" s="39">
        <v>32.200000000000003</v>
      </c>
      <c r="M27" s="40">
        <v>77.650000000000006</v>
      </c>
      <c r="N27" s="41">
        <f>K27*M27</f>
        <v>2500.3300000000004</v>
      </c>
      <c r="O27" s="5">
        <v>0</v>
      </c>
      <c r="P27" s="61">
        <f>K27*O27</f>
        <v>0</v>
      </c>
      <c r="Q27" s="42"/>
    </row>
    <row r="28" spans="1:17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6"/>
      <c r="L28" s="1"/>
      <c r="M28" s="10"/>
      <c r="N28" s="10"/>
      <c r="O28" s="5"/>
    </row>
    <row r="29" spans="1:17" ht="30.95" customHeight="1">
      <c r="A29" s="37" t="s">
        <v>35</v>
      </c>
      <c r="B29" s="38" t="s">
        <v>14</v>
      </c>
      <c r="C29" s="74" t="s">
        <v>36</v>
      </c>
      <c r="D29" s="74"/>
      <c r="E29" s="74"/>
      <c r="F29" s="74"/>
      <c r="G29" s="74"/>
      <c r="H29" s="74"/>
      <c r="I29" s="74"/>
      <c r="J29" s="74"/>
      <c r="K29" s="39">
        <v>1</v>
      </c>
      <c r="M29" s="40">
        <v>1428</v>
      </c>
      <c r="N29" s="41">
        <f>K29*M29</f>
        <v>1428</v>
      </c>
      <c r="O29" s="5">
        <v>0</v>
      </c>
      <c r="P29" s="61">
        <f>K29*O29</f>
        <v>0</v>
      </c>
      <c r="Q29" s="42"/>
    </row>
    <row r="30" spans="1:17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6"/>
      <c r="L30" s="1"/>
      <c r="M30" s="10"/>
      <c r="N30" s="10"/>
      <c r="O30" s="5"/>
    </row>
    <row r="31" spans="1:17" ht="50.45" customHeight="1">
      <c r="A31" s="37" t="s">
        <v>37</v>
      </c>
      <c r="B31" s="38" t="s">
        <v>16</v>
      </c>
      <c r="C31" s="74" t="s">
        <v>17</v>
      </c>
      <c r="D31" s="74"/>
      <c r="E31" s="74"/>
      <c r="F31" s="74"/>
      <c r="G31" s="74"/>
      <c r="H31" s="74"/>
      <c r="I31" s="74"/>
      <c r="J31" s="74"/>
      <c r="K31" s="39">
        <v>1</v>
      </c>
      <c r="M31" s="40">
        <v>4187.46</v>
      </c>
      <c r="N31" s="41">
        <f>K31*M31</f>
        <v>4187.46</v>
      </c>
      <c r="O31" s="5">
        <v>0</v>
      </c>
      <c r="P31" s="61">
        <f>K31*O31</f>
        <v>0</v>
      </c>
      <c r="Q31" s="42"/>
    </row>
    <row r="32" spans="1:17">
      <c r="A32" s="43"/>
      <c r="B32" s="44"/>
      <c r="C32" s="34"/>
      <c r="D32" s="34"/>
      <c r="E32" s="34"/>
      <c r="F32" s="34"/>
      <c r="G32" s="34"/>
      <c r="H32" s="34"/>
      <c r="I32" s="34"/>
      <c r="J32" s="34"/>
      <c r="K32" s="45"/>
      <c r="L32" s="46"/>
      <c r="M32" s="49"/>
      <c r="N32" s="50"/>
      <c r="O32" s="5"/>
    </row>
    <row r="33" spans="1:16">
      <c r="A33" s="43"/>
      <c r="B33" s="44"/>
      <c r="C33" s="62"/>
      <c r="D33" s="62"/>
      <c r="E33" s="62"/>
      <c r="F33" s="62"/>
      <c r="G33" s="62"/>
      <c r="H33" s="62"/>
      <c r="I33" s="62"/>
      <c r="J33" s="62"/>
      <c r="K33" s="45"/>
      <c r="L33" s="46"/>
      <c r="M33" s="47" t="s">
        <v>21</v>
      </c>
      <c r="N33" s="48">
        <f>SUM(N21:N31)</f>
        <v>17903.77</v>
      </c>
      <c r="O33" s="47"/>
      <c r="P33" s="48">
        <f>SUM(P21:P31)</f>
        <v>0</v>
      </c>
    </row>
    <row r="34" spans="1:16">
      <c r="A34" s="43"/>
      <c r="B34" s="44"/>
      <c r="C34" s="62"/>
      <c r="D34" s="62"/>
      <c r="E34" s="62"/>
      <c r="F34" s="62"/>
      <c r="G34" s="62"/>
      <c r="H34" s="62"/>
      <c r="I34" s="62"/>
      <c r="J34" s="62"/>
      <c r="K34" s="45"/>
      <c r="L34" s="46"/>
      <c r="M34" s="52"/>
      <c r="N34" s="53"/>
      <c r="O34" s="5"/>
    </row>
    <row r="35" spans="1:16">
      <c r="A35" s="28">
        <v>3</v>
      </c>
      <c r="B35" s="29"/>
      <c r="C35" s="76" t="s">
        <v>38</v>
      </c>
      <c r="D35" s="77"/>
      <c r="E35" s="77"/>
      <c r="F35" s="77"/>
      <c r="G35" s="77"/>
      <c r="H35" s="77"/>
      <c r="I35" s="77"/>
      <c r="J35" s="77"/>
      <c r="K35" s="30"/>
      <c r="L35" s="26"/>
      <c r="M35" s="31"/>
      <c r="N35" s="32"/>
      <c r="O35" s="5"/>
    </row>
    <row r="36" spans="1:16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6"/>
      <c r="L36" s="1"/>
      <c r="M36" s="10"/>
      <c r="N36" s="10"/>
      <c r="O36" s="5"/>
    </row>
    <row r="37" spans="1:16" ht="72" customHeight="1">
      <c r="A37" s="37" t="s">
        <v>22</v>
      </c>
      <c r="B37" s="38" t="s">
        <v>39</v>
      </c>
      <c r="C37" s="74" t="s">
        <v>40</v>
      </c>
      <c r="D37" s="74"/>
      <c r="E37" s="74"/>
      <c r="F37" s="74"/>
      <c r="G37" s="74"/>
      <c r="H37" s="74"/>
      <c r="I37" s="74"/>
      <c r="J37" s="74"/>
      <c r="K37" s="63">
        <v>3.5000000000000003E-2</v>
      </c>
      <c r="M37" s="40">
        <f>SUM(N15:N33)/2</f>
        <v>18736.77</v>
      </c>
      <c r="N37" s="41">
        <f>K37*M37</f>
        <v>655.78695000000005</v>
      </c>
      <c r="O37" s="5">
        <f>SUM(P15:P33)/2</f>
        <v>0</v>
      </c>
      <c r="P37" s="61">
        <f>K37*O37</f>
        <v>0</v>
      </c>
    </row>
    <row r="38" spans="1:16">
      <c r="A38" s="43"/>
      <c r="B38" s="44"/>
      <c r="C38" s="34"/>
      <c r="D38" s="34"/>
      <c r="E38" s="34"/>
      <c r="F38" s="34"/>
      <c r="G38" s="34"/>
      <c r="H38" s="34"/>
      <c r="I38" s="34"/>
      <c r="J38" s="34"/>
      <c r="K38" s="45"/>
      <c r="L38" s="46"/>
      <c r="M38" s="49"/>
      <c r="N38" s="50"/>
      <c r="O38" s="5"/>
    </row>
    <row r="39" spans="1:16">
      <c r="A39" s="43"/>
      <c r="B39" s="44"/>
      <c r="C39" s="62"/>
      <c r="D39" s="62"/>
      <c r="E39" s="62"/>
      <c r="F39" s="62"/>
      <c r="G39" s="62"/>
      <c r="H39" s="62"/>
      <c r="I39" s="62"/>
      <c r="J39" s="62"/>
      <c r="K39" s="45"/>
      <c r="L39" s="46"/>
      <c r="M39" s="47" t="s">
        <v>23</v>
      </c>
      <c r="N39" s="48">
        <f>SUM(N37:N37)</f>
        <v>655.78695000000005</v>
      </c>
      <c r="O39" s="47"/>
      <c r="P39" s="48">
        <f>SUM(P37:P37)</f>
        <v>0</v>
      </c>
    </row>
    <row r="40" spans="1:16" s="2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27"/>
      <c r="L40" s="8"/>
      <c r="M40" s="9"/>
      <c r="N40" s="10"/>
      <c r="O40" s="31"/>
      <c r="P40" s="5"/>
    </row>
    <row r="41" spans="1:16">
      <c r="A41" s="28">
        <v>4</v>
      </c>
      <c r="B41" s="29"/>
      <c r="C41" s="76" t="s">
        <v>41</v>
      </c>
      <c r="D41" s="77"/>
      <c r="E41" s="77"/>
      <c r="F41" s="77"/>
      <c r="G41" s="77"/>
      <c r="H41" s="77"/>
      <c r="I41" s="77"/>
      <c r="J41" s="77"/>
      <c r="K41" s="30"/>
      <c r="L41" s="26"/>
      <c r="M41" s="31"/>
      <c r="N41" s="32"/>
      <c r="O41" s="5"/>
    </row>
    <row r="42" spans="1:16">
      <c r="A42" s="33"/>
      <c r="B42" s="34"/>
      <c r="C42" s="35"/>
      <c r="D42" s="35"/>
      <c r="E42" s="35"/>
      <c r="F42" s="35"/>
      <c r="G42" s="35"/>
      <c r="H42" s="35"/>
      <c r="I42" s="35"/>
      <c r="J42" s="35"/>
      <c r="K42" s="36"/>
      <c r="L42" s="1"/>
      <c r="M42" s="10"/>
      <c r="N42" s="10"/>
      <c r="O42" s="5"/>
    </row>
    <row r="43" spans="1:16">
      <c r="A43" s="64" t="s">
        <v>42</v>
      </c>
      <c r="B43" s="65" t="s">
        <v>39</v>
      </c>
      <c r="C43" s="78" t="s">
        <v>43</v>
      </c>
      <c r="D43" s="78"/>
      <c r="E43" s="78"/>
      <c r="F43" s="78"/>
      <c r="G43" s="78"/>
      <c r="H43" s="78"/>
      <c r="I43" s="78"/>
      <c r="J43" s="78"/>
      <c r="K43" s="63">
        <v>0.01</v>
      </c>
      <c r="M43" s="40">
        <f>M37</f>
        <v>18736.77</v>
      </c>
      <c r="N43" s="41">
        <f>K43*M43</f>
        <v>187.36770000000001</v>
      </c>
      <c r="O43" s="5">
        <f>O37</f>
        <v>0</v>
      </c>
      <c r="P43" s="61">
        <f>K43*O43</f>
        <v>0</v>
      </c>
    </row>
    <row r="44" spans="1:16">
      <c r="A44" s="43"/>
      <c r="B44" s="44"/>
      <c r="C44" s="34"/>
      <c r="D44" s="34"/>
      <c r="E44" s="34"/>
      <c r="F44" s="34"/>
      <c r="G44" s="34"/>
      <c r="H44" s="34"/>
      <c r="I44" s="34"/>
      <c r="J44" s="34"/>
      <c r="K44" s="45"/>
      <c r="L44" s="46"/>
      <c r="M44" s="49"/>
      <c r="N44" s="50"/>
      <c r="O44" s="5"/>
    </row>
    <row r="45" spans="1:16">
      <c r="A45" s="43"/>
      <c r="B45" s="44"/>
      <c r="C45" s="62"/>
      <c r="D45" s="62"/>
      <c r="E45" s="62"/>
      <c r="F45" s="62"/>
      <c r="G45" s="62"/>
      <c r="H45" s="62"/>
      <c r="I45" s="62"/>
      <c r="J45" s="62"/>
      <c r="K45" s="45"/>
      <c r="L45" s="46"/>
      <c r="M45" s="47" t="s">
        <v>44</v>
      </c>
      <c r="N45" s="48">
        <f>SUM(N43:N43)</f>
        <v>187.36770000000001</v>
      </c>
      <c r="O45" s="47"/>
      <c r="P45" s="48">
        <f>SUM(P43:P43)</f>
        <v>0</v>
      </c>
    </row>
    <row r="46" spans="1:16" ht="14.25" customHeight="1">
      <c r="A46" s="43"/>
      <c r="B46" s="44"/>
      <c r="C46" s="51"/>
      <c r="D46" s="51"/>
      <c r="E46" s="51"/>
      <c r="F46" s="51"/>
      <c r="G46" s="51"/>
      <c r="H46" s="51"/>
      <c r="I46" s="51"/>
      <c r="J46" s="51"/>
      <c r="K46" s="45"/>
      <c r="L46" s="46"/>
      <c r="M46" s="52"/>
      <c r="N46" s="53"/>
      <c r="O46" s="2"/>
      <c r="P46" s="4"/>
    </row>
    <row r="47" spans="1:16" ht="14.25" customHeight="1">
      <c r="A47" s="54"/>
      <c r="B47" s="55"/>
      <c r="C47" s="79" t="s">
        <v>12</v>
      </c>
      <c r="D47" s="79"/>
      <c r="E47" s="79"/>
      <c r="F47" s="79"/>
      <c r="G47" s="79"/>
      <c r="H47" s="79"/>
      <c r="I47" s="79"/>
      <c r="J47" s="79"/>
      <c r="K47" s="56"/>
      <c r="L47" s="57"/>
      <c r="M47" s="58"/>
      <c r="N47" s="59">
        <f>SUM(N15:N45)/2</f>
        <v>19579.924650000004</v>
      </c>
      <c r="O47" s="59"/>
      <c r="P47" s="59">
        <f>SUM(P15:P45)/2</f>
        <v>0</v>
      </c>
    </row>
    <row r="48" spans="1:16" ht="14.25" customHeight="1">
      <c r="A48" s="54"/>
      <c r="B48" s="55"/>
      <c r="C48" s="66" t="s">
        <v>24</v>
      </c>
      <c r="D48" s="67"/>
      <c r="E48" s="67"/>
      <c r="F48" s="67"/>
      <c r="G48" s="67"/>
      <c r="H48" s="67"/>
      <c r="I48" s="67"/>
      <c r="J48" s="67"/>
      <c r="K48" s="56"/>
      <c r="L48" s="57"/>
      <c r="M48" s="58"/>
      <c r="N48" s="68"/>
      <c r="O48" s="69"/>
      <c r="P48" s="68">
        <v>19579.919999999998</v>
      </c>
    </row>
  </sheetData>
  <mergeCells count="23">
    <mergeCell ref="C35:J35"/>
    <mergeCell ref="C37:J37"/>
    <mergeCell ref="C41:J41"/>
    <mergeCell ref="C43:J43"/>
    <mergeCell ref="C47:J47"/>
    <mergeCell ref="O1:P1"/>
    <mergeCell ref="C31:J31"/>
    <mergeCell ref="C5:J5"/>
    <mergeCell ref="C6:J6"/>
    <mergeCell ref="C8:J8"/>
    <mergeCell ref="C13:J13"/>
    <mergeCell ref="C15:J15"/>
    <mergeCell ref="C19:J19"/>
    <mergeCell ref="C21:J21"/>
    <mergeCell ref="C23:J23"/>
    <mergeCell ref="C25:J25"/>
    <mergeCell ref="C27:J27"/>
    <mergeCell ref="C29:J29"/>
    <mergeCell ref="C4:J4"/>
    <mergeCell ref="A1:B1"/>
    <mergeCell ref="C1:J1"/>
    <mergeCell ref="K1:L1"/>
    <mergeCell ref="M1:N1"/>
  </mergeCells>
  <pageMargins left="0.70866141732283472" right="0.43307086614173229" top="1.3385826771653544" bottom="1.0236220472440944" header="0.31496062992125984" footer="0.31496062992125984"/>
  <pageSetup paperSize="9" scale="77" fitToHeight="0" orientation="portrait" horizontalDpi="1200" verticalDpi="1200" r:id="rId1"/>
  <headerFooter>
    <oddHeader>&amp;L&amp;G&amp;R&amp;8Districte Administratiu
C/Foc núm. 57
08038 
Barcelona
938 574 000
www.gencat.cat/cire
www.madeincire.cat</oddHeader>
    <oddFooter>&amp;L&amp;G&amp;CNIF: Q5856024B&amp;R&amp;P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5</xdr:col>
                    <xdr:colOff>28575</xdr:colOff>
                    <xdr:row>165</xdr:row>
                    <xdr:rowOff>142875</xdr:rowOff>
                  </from>
                  <to>
                    <xdr:col>5</xdr:col>
                    <xdr:colOff>333375</xdr:colOff>
                    <xdr:row>167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Option Button 2">
              <controlPr defaultSize="0" autoFill="0" autoLine="0" autoPict="0">
                <anchor moveWithCells="1">
                  <from>
                    <xdr:col>10</xdr:col>
                    <xdr:colOff>28575</xdr:colOff>
                    <xdr:row>165</xdr:row>
                    <xdr:rowOff>142875</xdr:rowOff>
                  </from>
                  <to>
                    <xdr:col>10</xdr:col>
                    <xdr:colOff>333375</xdr:colOff>
                    <xdr:row>167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LOT2</vt:lpstr>
      <vt:lpstr>'LOT2'!Àrea_d'impressió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 Pérez, Francesc</dc:creator>
  <cp:lastModifiedBy>Llamas Garcia, Elena</cp:lastModifiedBy>
  <dcterms:created xsi:type="dcterms:W3CDTF">2025-12-04T17:16:07Z</dcterms:created>
  <dcterms:modified xsi:type="dcterms:W3CDTF">2026-02-19T07:28:33Z</dcterms:modified>
</cp:coreProperties>
</file>